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Ex1.xml" ContentType="application/vnd.ms-office.chartex+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2.xml" ContentType="application/vnd.openxmlformats-officedocument.drawing+xml"/>
  <Override PartName="/xl/slicers/slicer2.xml" ContentType="application/vnd.ms-excel.slicer+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charts/chart15.xml" ContentType="application/vnd.openxmlformats-officedocument.drawingml.chart+xml"/>
  <Override PartName="/xl/charts/style16.xml" ContentType="application/vnd.ms-office.chartstyle+xml"/>
  <Override PartName="/xl/charts/colors16.xml" ContentType="application/vnd.ms-office.chartcolorstyle+xml"/>
  <Override PartName="/xl/charts/chart16.xml" ContentType="application/vnd.openxmlformats-officedocument.drawingml.chart+xml"/>
  <Override PartName="/xl/charts/style17.xml" ContentType="application/vnd.ms-office.chartstyle+xml"/>
  <Override PartName="/xl/charts/colors17.xml" ContentType="application/vnd.ms-office.chartcolorstyle+xml"/>
  <Override PartName="/xl/charts/chart17.xml" ContentType="application/vnd.openxmlformats-officedocument.drawingml.chart+xml"/>
  <Override PartName="/xl/charts/style18.xml" ContentType="application/vnd.ms-office.chartstyle+xml"/>
  <Override PartName="/xl/charts/colors18.xml" ContentType="application/vnd.ms-office.chartcolorstyle+xml"/>
  <Override PartName="/xl/charts/chartEx2.xml" ContentType="application/vnd.ms-office.chartex+xml"/>
  <Override PartName="/xl/charts/style19.xml" ContentType="application/vnd.ms-office.chartstyle+xml"/>
  <Override PartName="/xl/charts/colors19.xml" ContentType="application/vnd.ms-office.chartcolorstyle+xml"/>
  <Override PartName="/xl/charts/chart18.xml" ContentType="application/vnd.openxmlformats-officedocument.drawingml.chart+xml"/>
  <Override PartName="/xl/charts/style20.xml" ContentType="application/vnd.ms-office.chartstyle+xml"/>
  <Override PartName="/xl/charts/colors20.xml" ContentType="application/vnd.ms-office.chartcolorstyle+xml"/>
  <Override PartName="/xl/charts/chart19.xml" ContentType="application/vnd.openxmlformats-officedocument.drawingml.chart+xml"/>
  <Override PartName="/xl/charts/style21.xml" ContentType="application/vnd.ms-office.chartstyle+xml"/>
  <Override PartName="/xl/charts/colors21.xml" ContentType="application/vnd.ms-office.chartcolorstyle+xml"/>
  <Override PartName="/xl/charts/chart20.xml" ContentType="application/vnd.openxmlformats-officedocument.drawingml.chart+xml"/>
  <Override PartName="/xl/charts/style22.xml" ContentType="application/vnd.ms-office.chartstyle+xml"/>
  <Override PartName="/xl/charts/colors22.xml" ContentType="application/vnd.ms-office.chartcolorstyle+xml"/>
  <Override PartName="/xl/drawings/drawing3.xml" ContentType="application/vnd.openxmlformats-officedocument.drawing+xml"/>
  <Override PartName="/xl/slicers/slicer3.xml" ContentType="application/vnd.ms-excel.slicer+xml"/>
  <Override PartName="/xl/charts/chart21.xml" ContentType="application/vnd.openxmlformats-officedocument.drawingml.chart+xml"/>
  <Override PartName="/xl/charts/style23.xml" ContentType="application/vnd.ms-office.chartstyle+xml"/>
  <Override PartName="/xl/charts/colors23.xml" ContentType="application/vnd.ms-office.chartcolorstyle+xml"/>
  <Override PartName="/xl/charts/chart22.xml" ContentType="application/vnd.openxmlformats-officedocument.drawingml.chart+xml"/>
  <Override PartName="/xl/charts/style24.xml" ContentType="application/vnd.ms-office.chartstyle+xml"/>
  <Override PartName="/xl/charts/colors24.xml" ContentType="application/vnd.ms-office.chartcolorstyle+xml"/>
  <Override PartName="/xl/charts/chart23.xml" ContentType="application/vnd.openxmlformats-officedocument.drawingml.chart+xml"/>
  <Override PartName="/xl/charts/style25.xml" ContentType="application/vnd.ms-office.chartstyle+xml"/>
  <Override PartName="/xl/charts/colors25.xml" ContentType="application/vnd.ms-office.chartcolorstyle+xml"/>
  <Override PartName="/xl/charts/chart24.xml" ContentType="application/vnd.openxmlformats-officedocument.drawingml.chart+xml"/>
  <Override PartName="/xl/charts/style26.xml" ContentType="application/vnd.ms-office.chartstyle+xml"/>
  <Override PartName="/xl/charts/colors26.xml" ContentType="application/vnd.ms-office.chartcolorstyle+xml"/>
  <Override PartName="/xl/charts/chartEx3.xml" ContentType="application/vnd.ms-office.chartex+xml"/>
  <Override PartName="/xl/charts/style27.xml" ContentType="application/vnd.ms-office.chartstyle+xml"/>
  <Override PartName="/xl/charts/colors27.xml" ContentType="application/vnd.ms-office.chartcolorstyle+xml"/>
  <Override PartName="/xl/charts/chart25.xml" ContentType="application/vnd.openxmlformats-officedocument.drawingml.chart+xml"/>
  <Override PartName="/xl/charts/style28.xml" ContentType="application/vnd.ms-office.chartstyle+xml"/>
  <Override PartName="/xl/charts/colors28.xml" ContentType="application/vnd.ms-office.chartcolorstyle+xml"/>
  <Override PartName="/xl/charts/chart26.xml" ContentType="application/vnd.openxmlformats-officedocument.drawingml.chart+xml"/>
  <Override PartName="/xl/charts/style29.xml" ContentType="application/vnd.ms-office.chartstyle+xml"/>
  <Override PartName="/xl/charts/colors29.xml" ContentType="application/vnd.ms-office.chartcolorstyle+xml"/>
  <Override PartName="/xl/charts/chart27.xml" ContentType="application/vnd.openxmlformats-officedocument.drawingml.chart+xml"/>
  <Override PartName="/xl/charts/style30.xml" ContentType="application/vnd.ms-office.chartstyle+xml"/>
  <Override PartName="/xl/charts/colors30.xml" ContentType="application/vnd.ms-office.chartcolorstyle+xml"/>
  <Override PartName="/xl/charts/chart28.xml" ContentType="application/vnd.openxmlformats-officedocument.drawingml.chart+xml"/>
  <Override PartName="/xl/charts/style31.xml" ContentType="application/vnd.ms-office.chartstyle+xml"/>
  <Override PartName="/xl/charts/colors31.xml" ContentType="application/vnd.ms-office.chartcolorstyle+xml"/>
  <Override PartName="/xl/drawings/drawing4.xml" ContentType="application/vnd.openxmlformats-officedocument.drawing+xml"/>
  <Override PartName="/xl/slicers/slicer4.xml" ContentType="application/vnd.ms-excel.slicer+xml"/>
  <Override PartName="/xl/charts/chart29.xml" ContentType="application/vnd.openxmlformats-officedocument.drawingml.chart+xml"/>
  <Override PartName="/xl/charts/style32.xml" ContentType="application/vnd.ms-office.chartstyle+xml"/>
  <Override PartName="/xl/charts/colors32.xml" ContentType="application/vnd.ms-office.chartcolorstyle+xml"/>
  <Override PartName="/xl/charts/chart30.xml" ContentType="application/vnd.openxmlformats-officedocument.drawingml.chart+xml"/>
  <Override PartName="/xl/charts/style33.xml" ContentType="application/vnd.ms-office.chartstyle+xml"/>
  <Override PartName="/xl/charts/colors33.xml" ContentType="application/vnd.ms-office.chartcolorstyle+xml"/>
  <Override PartName="/xl/charts/chart31.xml" ContentType="application/vnd.openxmlformats-officedocument.drawingml.chart+xml"/>
  <Override PartName="/xl/charts/style34.xml" ContentType="application/vnd.ms-office.chartstyle+xml"/>
  <Override PartName="/xl/charts/colors34.xml" ContentType="application/vnd.ms-office.chartcolorstyle+xml"/>
  <Override PartName="/xl/charts/chart32.xml" ContentType="application/vnd.openxmlformats-officedocument.drawingml.chart+xml"/>
  <Override PartName="/xl/charts/style35.xml" ContentType="application/vnd.ms-office.chartstyle+xml"/>
  <Override PartName="/xl/charts/colors35.xml" ContentType="application/vnd.ms-office.chartcolorstyle+xml"/>
  <Override PartName="/xl/charts/chartEx4.xml" ContentType="application/vnd.ms-office.chartex+xml"/>
  <Override PartName="/xl/charts/style36.xml" ContentType="application/vnd.ms-office.chartstyle+xml"/>
  <Override PartName="/xl/charts/colors36.xml" ContentType="application/vnd.ms-office.chartcolorstyle+xml"/>
  <Override PartName="/xl/charts/chart33.xml" ContentType="application/vnd.openxmlformats-officedocument.drawingml.chart+xml"/>
  <Override PartName="/xl/charts/style37.xml" ContentType="application/vnd.ms-office.chartstyle+xml"/>
  <Override PartName="/xl/charts/colors37.xml" ContentType="application/vnd.ms-office.chartcolorstyle+xml"/>
  <Override PartName="/xl/charts/chart34.xml" ContentType="application/vnd.openxmlformats-officedocument.drawingml.chart+xml"/>
  <Override PartName="/xl/charts/style38.xml" ContentType="application/vnd.ms-office.chartstyle+xml"/>
  <Override PartName="/xl/charts/colors38.xml" ContentType="application/vnd.ms-office.chartcolorstyle+xml"/>
  <Override PartName="/xl/charts/chart35.xml" ContentType="application/vnd.openxmlformats-officedocument.drawingml.chart+xml"/>
  <Override PartName="/xl/charts/style39.xml" ContentType="application/vnd.ms-office.chartstyle+xml"/>
  <Override PartName="/xl/charts/colors39.xml" ContentType="application/vnd.ms-office.chartcolorstyle+xml"/>
  <Override PartName="/xl/drawings/drawing5.xml" ContentType="application/vnd.openxmlformats-officedocument.drawing+xml"/>
  <Override PartName="/xl/slicers/slicer5.xml" ContentType="application/vnd.ms-excel.slicer+xml"/>
  <Override PartName="/xl/charts/chart36.xml" ContentType="application/vnd.openxmlformats-officedocument.drawingml.chart+xml"/>
  <Override PartName="/xl/charts/style40.xml" ContentType="application/vnd.ms-office.chartstyle+xml"/>
  <Override PartName="/xl/charts/colors40.xml" ContentType="application/vnd.ms-office.chartcolorstyle+xml"/>
  <Override PartName="/xl/charts/chart37.xml" ContentType="application/vnd.openxmlformats-officedocument.drawingml.chart+xml"/>
  <Override PartName="/xl/charts/style41.xml" ContentType="application/vnd.ms-office.chartstyle+xml"/>
  <Override PartName="/xl/charts/colors41.xml" ContentType="application/vnd.ms-office.chartcolorstyle+xml"/>
  <Override PartName="/xl/charts/chart38.xml" ContentType="application/vnd.openxmlformats-officedocument.drawingml.chart+xml"/>
  <Override PartName="/xl/charts/style42.xml" ContentType="application/vnd.ms-office.chartstyle+xml"/>
  <Override PartName="/xl/charts/colors42.xml" ContentType="application/vnd.ms-office.chartcolorstyle+xml"/>
  <Override PartName="/xl/charts/chart39.xml" ContentType="application/vnd.openxmlformats-officedocument.drawingml.chart+xml"/>
  <Override PartName="/xl/charts/style43.xml" ContentType="application/vnd.ms-office.chartstyle+xml"/>
  <Override PartName="/xl/charts/colors43.xml" ContentType="application/vnd.ms-office.chartcolorstyle+xml"/>
  <Override PartName="/xl/charts/chart40.xml" ContentType="application/vnd.openxmlformats-officedocument.drawingml.chart+xml"/>
  <Override PartName="/xl/charts/style44.xml" ContentType="application/vnd.ms-office.chartstyle+xml"/>
  <Override PartName="/xl/charts/colors44.xml" ContentType="application/vnd.ms-office.chartcolorstyle+xml"/>
  <Override PartName="/xl/charts/chart41.xml" ContentType="application/vnd.openxmlformats-officedocument.drawingml.chart+xml"/>
  <Override PartName="/xl/charts/style45.xml" ContentType="application/vnd.ms-office.chartstyle+xml"/>
  <Override PartName="/xl/charts/colors45.xml" ContentType="application/vnd.ms-office.chartcolorstyle+xml"/>
  <Override PartName="/xl/charts/chart42.xml" ContentType="application/vnd.openxmlformats-officedocument.drawingml.chart+xml"/>
  <Override PartName="/xl/charts/style46.xml" ContentType="application/vnd.ms-office.chartstyle+xml"/>
  <Override PartName="/xl/charts/colors46.xml" ContentType="application/vnd.ms-office.chartcolorstyle+xml"/>
  <Override PartName="/xl/charts/chartEx5.xml" ContentType="application/vnd.ms-office.chartex+xml"/>
  <Override PartName="/xl/charts/style47.xml" ContentType="application/vnd.ms-office.chartstyle+xml"/>
  <Override PartName="/xl/charts/colors47.xml" ContentType="application/vnd.ms-office.chartcolorstyle+xml"/>
  <Override PartName="/xl/charts/chart43.xml" ContentType="application/vnd.openxmlformats-officedocument.drawingml.chart+xml"/>
  <Override PartName="/xl/charts/style48.xml" ContentType="application/vnd.ms-office.chartstyle+xml"/>
  <Override PartName="/xl/charts/colors48.xml" ContentType="application/vnd.ms-office.chartcolorstyle+xml"/>
  <Override PartName="/xl/charts/chart44.xml" ContentType="application/vnd.openxmlformats-officedocument.drawingml.chart+xml"/>
  <Override PartName="/xl/charts/style49.xml" ContentType="application/vnd.ms-office.chartstyle+xml"/>
  <Override PartName="/xl/charts/colors49.xml" ContentType="application/vnd.ms-office.chartcolorstyle+xml"/>
  <Override PartName="/xl/charts/chart45.xml" ContentType="application/vnd.openxmlformats-officedocument.drawingml.chart+xml"/>
  <Override PartName="/xl/charts/style50.xml" ContentType="application/vnd.ms-office.chartstyle+xml"/>
  <Override PartName="/xl/charts/colors50.xml" ContentType="application/vnd.ms-office.chartcolorstyle+xml"/>
  <Override PartName="/xl/drawings/drawing6.xml" ContentType="application/vnd.openxmlformats-officedocument.drawing+xml"/>
  <Override PartName="/xl/slicers/slicer6.xml" ContentType="application/vnd.ms-excel.slicer+xml"/>
  <Override PartName="/xl/charts/chart46.xml" ContentType="application/vnd.openxmlformats-officedocument.drawingml.chart+xml"/>
  <Override PartName="/xl/charts/style51.xml" ContentType="application/vnd.ms-office.chartstyle+xml"/>
  <Override PartName="/xl/charts/colors51.xml" ContentType="application/vnd.ms-office.chartcolorstyle+xml"/>
  <Override PartName="/xl/charts/chart47.xml" ContentType="application/vnd.openxmlformats-officedocument.drawingml.chart+xml"/>
  <Override PartName="/xl/charts/style52.xml" ContentType="application/vnd.ms-office.chartstyle+xml"/>
  <Override PartName="/xl/charts/colors52.xml" ContentType="application/vnd.ms-office.chartcolorstyle+xml"/>
  <Override PartName="/xl/charts/chart48.xml" ContentType="application/vnd.openxmlformats-officedocument.drawingml.chart+xml"/>
  <Override PartName="/xl/charts/style53.xml" ContentType="application/vnd.ms-office.chartstyle+xml"/>
  <Override PartName="/xl/charts/colors53.xml" ContentType="application/vnd.ms-office.chartcolorstyle+xml"/>
  <Override PartName="/xl/charts/chart49.xml" ContentType="application/vnd.openxmlformats-officedocument.drawingml.chart+xml"/>
  <Override PartName="/xl/charts/style54.xml" ContentType="application/vnd.ms-office.chartstyle+xml"/>
  <Override PartName="/xl/charts/colors54.xml" ContentType="application/vnd.ms-office.chartcolorstyle+xml"/>
  <Override PartName="/xl/charts/chart50.xml" ContentType="application/vnd.openxmlformats-officedocument.drawingml.chart+xml"/>
  <Override PartName="/xl/charts/style55.xml" ContentType="application/vnd.ms-office.chartstyle+xml"/>
  <Override PartName="/xl/charts/colors55.xml" ContentType="application/vnd.ms-office.chartcolorstyle+xml"/>
  <Override PartName="/xl/charts/chart51.xml" ContentType="application/vnd.openxmlformats-officedocument.drawingml.chart+xml"/>
  <Override PartName="/xl/charts/style56.xml" ContentType="application/vnd.ms-office.chartstyle+xml"/>
  <Override PartName="/xl/charts/colors56.xml" ContentType="application/vnd.ms-office.chartcolorstyle+xml"/>
  <Override PartName="/xl/charts/chartEx6.xml" ContentType="application/vnd.ms-office.chartex+xml"/>
  <Override PartName="/xl/charts/style57.xml" ContentType="application/vnd.ms-office.chartstyle+xml"/>
  <Override PartName="/xl/charts/colors57.xml" ContentType="application/vnd.ms-office.chartcolorstyle+xml"/>
  <Override PartName="/xl/charts/chart52.xml" ContentType="application/vnd.openxmlformats-officedocument.drawingml.chart+xml"/>
  <Override PartName="/xl/charts/style58.xml" ContentType="application/vnd.ms-office.chartstyle+xml"/>
  <Override PartName="/xl/charts/colors58.xml" ContentType="application/vnd.ms-office.chartcolorstyle+xml"/>
  <Override PartName="/xl/charts/chart53.xml" ContentType="application/vnd.openxmlformats-officedocument.drawingml.chart+xml"/>
  <Override PartName="/xl/charts/style59.xml" ContentType="application/vnd.ms-office.chartstyle+xml"/>
  <Override PartName="/xl/charts/colors59.xml" ContentType="application/vnd.ms-office.chartcolorstyle+xml"/>
  <Override PartName="/xl/charts/chart54.xml" ContentType="application/vnd.openxmlformats-officedocument.drawingml.chart+xml"/>
  <Override PartName="/xl/charts/style60.xml" ContentType="application/vnd.ms-office.chartstyle+xml"/>
  <Override PartName="/xl/charts/colors60.xml" ContentType="application/vnd.ms-office.chartcolorstyle+xml"/>
  <Override PartName="/xl/charts/chart55.xml" ContentType="application/vnd.openxmlformats-officedocument.drawingml.chart+xml"/>
  <Override PartName="/xl/charts/style61.xml" ContentType="application/vnd.ms-office.chartstyle+xml"/>
  <Override PartName="/xl/charts/colors61.xml" ContentType="application/vnd.ms-office.chartcolorstyle+xml"/>
  <Override PartName="/xl/drawings/drawing7.xml" ContentType="application/vnd.openxmlformats-officedocument.drawing+xml"/>
  <Override PartName="/xl/slicers/slicer7.xml" ContentType="application/vnd.ms-excel.slicer+xml"/>
  <Override PartName="/xl/charts/chart56.xml" ContentType="application/vnd.openxmlformats-officedocument.drawingml.chart+xml"/>
  <Override PartName="/xl/charts/style62.xml" ContentType="application/vnd.ms-office.chartstyle+xml"/>
  <Override PartName="/xl/charts/colors62.xml" ContentType="application/vnd.ms-office.chartcolorstyle+xml"/>
  <Override PartName="/xl/charts/chart57.xml" ContentType="application/vnd.openxmlformats-officedocument.drawingml.chart+xml"/>
  <Override PartName="/xl/charts/style63.xml" ContentType="application/vnd.ms-office.chartstyle+xml"/>
  <Override PartName="/xl/charts/colors63.xml" ContentType="application/vnd.ms-office.chartcolorstyle+xml"/>
  <Override PartName="/xl/charts/chart58.xml" ContentType="application/vnd.openxmlformats-officedocument.drawingml.chart+xml"/>
  <Override PartName="/xl/charts/style64.xml" ContentType="application/vnd.ms-office.chartstyle+xml"/>
  <Override PartName="/xl/charts/colors64.xml" ContentType="application/vnd.ms-office.chartcolorstyle+xml"/>
  <Override PartName="/xl/charts/chart59.xml" ContentType="application/vnd.openxmlformats-officedocument.drawingml.chart+xml"/>
  <Override PartName="/xl/charts/style65.xml" ContentType="application/vnd.ms-office.chartstyle+xml"/>
  <Override PartName="/xl/charts/colors65.xml" ContentType="application/vnd.ms-office.chartcolorstyle+xml"/>
  <Override PartName="/xl/charts/chart60.xml" ContentType="application/vnd.openxmlformats-officedocument.drawingml.chart+xml"/>
  <Override PartName="/xl/charts/style66.xml" ContentType="application/vnd.ms-office.chartstyle+xml"/>
  <Override PartName="/xl/charts/colors66.xml" ContentType="application/vnd.ms-office.chartcolorstyle+xml"/>
  <Override PartName="/xl/charts/chart61.xml" ContentType="application/vnd.openxmlformats-officedocument.drawingml.chart+xml"/>
  <Override PartName="/xl/charts/style67.xml" ContentType="application/vnd.ms-office.chartstyle+xml"/>
  <Override PartName="/xl/charts/colors67.xml" ContentType="application/vnd.ms-office.chartcolorstyle+xml"/>
  <Override PartName="/xl/charts/chartEx7.xml" ContentType="application/vnd.ms-office.chartex+xml"/>
  <Override PartName="/xl/charts/style68.xml" ContentType="application/vnd.ms-office.chartstyle+xml"/>
  <Override PartName="/xl/charts/colors68.xml" ContentType="application/vnd.ms-office.chartcolorstyle+xml"/>
  <Override PartName="/xl/charts/chart62.xml" ContentType="application/vnd.openxmlformats-officedocument.drawingml.chart+xml"/>
  <Override PartName="/xl/charts/style69.xml" ContentType="application/vnd.ms-office.chartstyle+xml"/>
  <Override PartName="/xl/charts/colors69.xml" ContentType="application/vnd.ms-office.chartcolorstyle+xml"/>
  <Override PartName="/xl/charts/chart63.xml" ContentType="application/vnd.openxmlformats-officedocument.drawingml.chart+xml"/>
  <Override PartName="/xl/charts/style70.xml" ContentType="application/vnd.ms-office.chartstyle+xml"/>
  <Override PartName="/xl/charts/colors70.xml" ContentType="application/vnd.ms-office.chartcolorstyle+xml"/>
  <Override PartName="/xl/charts/chart64.xml" ContentType="application/vnd.openxmlformats-officedocument.drawingml.chart+xml"/>
  <Override PartName="/xl/charts/style71.xml" ContentType="application/vnd.ms-office.chartstyle+xml"/>
  <Override PartName="/xl/charts/colors71.xml" ContentType="application/vnd.ms-office.chartcolorstyle+xml"/>
  <Override PartName="/xl/charts/chart65.xml" ContentType="application/vnd.openxmlformats-officedocument.drawingml.chart+xml"/>
  <Override PartName="/xl/charts/style72.xml" ContentType="application/vnd.ms-office.chartstyle+xml"/>
  <Override PartName="/xl/charts/colors72.xml" ContentType="application/vnd.ms-office.chartcolorstyle+xml"/>
  <Override PartName="/xl/drawings/drawing8.xml" ContentType="application/vnd.openxmlformats-officedocument.drawing+xml"/>
  <Override PartName="/xl/slicers/slicer8.xml" ContentType="application/vnd.ms-excel.slicer+xml"/>
  <Override PartName="/xl/charts/chart66.xml" ContentType="application/vnd.openxmlformats-officedocument.drawingml.chart+xml"/>
  <Override PartName="/xl/charts/style73.xml" ContentType="application/vnd.ms-office.chartstyle+xml"/>
  <Override PartName="/xl/charts/colors73.xml" ContentType="application/vnd.ms-office.chartcolorstyle+xml"/>
  <Override PartName="/xl/charts/chart67.xml" ContentType="application/vnd.openxmlformats-officedocument.drawingml.chart+xml"/>
  <Override PartName="/xl/charts/style74.xml" ContentType="application/vnd.ms-office.chartstyle+xml"/>
  <Override PartName="/xl/charts/colors74.xml" ContentType="application/vnd.ms-office.chartcolorstyle+xml"/>
  <Override PartName="/xl/charts/chart68.xml" ContentType="application/vnd.openxmlformats-officedocument.drawingml.chart+xml"/>
  <Override PartName="/xl/charts/style75.xml" ContentType="application/vnd.ms-office.chartstyle+xml"/>
  <Override PartName="/xl/charts/colors75.xml" ContentType="application/vnd.ms-office.chartcolorstyle+xml"/>
  <Override PartName="/xl/charts/chart69.xml" ContentType="application/vnd.openxmlformats-officedocument.drawingml.chart+xml"/>
  <Override PartName="/xl/charts/style76.xml" ContentType="application/vnd.ms-office.chartstyle+xml"/>
  <Override PartName="/xl/charts/colors76.xml" ContentType="application/vnd.ms-office.chartcolorstyle+xml"/>
  <Override PartName="/xl/charts/chart70.xml" ContentType="application/vnd.openxmlformats-officedocument.drawingml.chart+xml"/>
  <Override PartName="/xl/charts/style77.xml" ContentType="application/vnd.ms-office.chartstyle+xml"/>
  <Override PartName="/xl/charts/colors77.xml" ContentType="application/vnd.ms-office.chartcolorstyle+xml"/>
  <Override PartName="/xl/charts/chart71.xml" ContentType="application/vnd.openxmlformats-officedocument.drawingml.chart+xml"/>
  <Override PartName="/xl/charts/style78.xml" ContentType="application/vnd.ms-office.chartstyle+xml"/>
  <Override PartName="/xl/charts/colors78.xml" ContentType="application/vnd.ms-office.chartcolorstyle+xml"/>
  <Override PartName="/xl/charts/chart72.xml" ContentType="application/vnd.openxmlformats-officedocument.drawingml.chart+xml"/>
  <Override PartName="/xl/charts/style79.xml" ContentType="application/vnd.ms-office.chartstyle+xml"/>
  <Override PartName="/xl/charts/colors79.xml" ContentType="application/vnd.ms-office.chartcolorstyle+xml"/>
  <Override PartName="/xl/charts/chart73.xml" ContentType="application/vnd.openxmlformats-officedocument.drawingml.chart+xml"/>
  <Override PartName="/xl/charts/style80.xml" ContentType="application/vnd.ms-office.chartstyle+xml"/>
  <Override PartName="/xl/charts/colors80.xml" ContentType="application/vnd.ms-office.chartcolorstyle+xml"/>
  <Override PartName="/xl/charts/chart74.xml" ContentType="application/vnd.openxmlformats-officedocument.drawingml.chart+xml"/>
  <Override PartName="/xl/charts/style81.xml" ContentType="application/vnd.ms-office.chartstyle+xml"/>
  <Override PartName="/xl/charts/colors81.xml" ContentType="application/vnd.ms-office.chartcolorstyle+xml"/>
  <Override PartName="/xl/charts/chartEx8.xml" ContentType="application/vnd.ms-office.chartex+xml"/>
  <Override PartName="/xl/charts/style82.xml" ContentType="application/vnd.ms-office.chartstyle+xml"/>
  <Override PartName="/xl/charts/colors82.xml" ContentType="application/vnd.ms-office.chartcolorstyle+xml"/>
  <Override PartName="/xl/charts/chart75.xml" ContentType="application/vnd.openxmlformats-officedocument.drawingml.chart+xml"/>
  <Override PartName="/xl/charts/chart76.xml" ContentType="application/vnd.openxmlformats-officedocument.drawingml.chart+xml"/>
  <Override PartName="/xl/charts/style83.xml" ContentType="application/vnd.ms-office.chartstyle+xml"/>
  <Override PartName="/xl/charts/colors83.xml" ContentType="application/vnd.ms-office.chartcolorstyle+xml"/>
  <Override PartName="/xl/charts/chart77.xml" ContentType="application/vnd.openxmlformats-officedocument.drawingml.chart+xml"/>
  <Override PartName="/xl/charts/style84.xml" ContentType="application/vnd.ms-office.chartstyle+xml"/>
  <Override PartName="/xl/charts/colors84.xml" ContentType="application/vnd.ms-office.chartcolorstyle+xml"/>
  <Override PartName="/xl/drawings/drawing9.xml" ContentType="application/vnd.openxmlformats-officedocument.drawing+xml"/>
  <Override PartName="/xl/slicers/slicer9.xml" ContentType="application/vnd.ms-excel.slicer+xml"/>
  <Override PartName="/xl/charts/chart78.xml" ContentType="application/vnd.openxmlformats-officedocument.drawingml.chart+xml"/>
  <Override PartName="/xl/charts/style85.xml" ContentType="application/vnd.ms-office.chartstyle+xml"/>
  <Override PartName="/xl/charts/colors85.xml" ContentType="application/vnd.ms-office.chartcolorstyle+xml"/>
  <Override PartName="/xl/charts/chart79.xml" ContentType="application/vnd.openxmlformats-officedocument.drawingml.chart+xml"/>
  <Override PartName="/xl/charts/style86.xml" ContentType="application/vnd.ms-office.chartstyle+xml"/>
  <Override PartName="/xl/charts/colors86.xml" ContentType="application/vnd.ms-office.chartcolorstyle+xml"/>
  <Override PartName="/xl/charts/chart80.xml" ContentType="application/vnd.openxmlformats-officedocument.drawingml.chart+xml"/>
  <Override PartName="/xl/charts/style87.xml" ContentType="application/vnd.ms-office.chartstyle+xml"/>
  <Override PartName="/xl/charts/colors87.xml" ContentType="application/vnd.ms-office.chartcolorstyle+xml"/>
  <Override PartName="/xl/charts/chart81.xml" ContentType="application/vnd.openxmlformats-officedocument.drawingml.chart+xml"/>
  <Override PartName="/xl/charts/style88.xml" ContentType="application/vnd.ms-office.chartstyle+xml"/>
  <Override PartName="/xl/charts/colors88.xml" ContentType="application/vnd.ms-office.chartcolorstyle+xml"/>
  <Override PartName="/xl/charts/chart82.xml" ContentType="application/vnd.openxmlformats-officedocument.drawingml.chart+xml"/>
  <Override PartName="/xl/charts/style89.xml" ContentType="application/vnd.ms-office.chartstyle+xml"/>
  <Override PartName="/xl/charts/colors89.xml" ContentType="application/vnd.ms-office.chartcolorstyle+xml"/>
  <Override PartName="/xl/charts/chartEx9.xml" ContentType="application/vnd.ms-office.chartex+xml"/>
  <Override PartName="/xl/charts/style90.xml" ContentType="application/vnd.ms-office.chartstyle+xml"/>
  <Override PartName="/xl/charts/colors90.xml" ContentType="application/vnd.ms-office.chartcolorstyle+xml"/>
  <Override PartName="/xl/charts/chart83.xml" ContentType="application/vnd.openxmlformats-officedocument.drawingml.chart+xml"/>
  <Override PartName="/xl/charts/chart84.xml" ContentType="application/vnd.openxmlformats-officedocument.drawingml.chart+xml"/>
  <Override PartName="/xl/charts/style91.xml" ContentType="application/vnd.ms-office.chartstyle+xml"/>
  <Override PartName="/xl/charts/colors91.xml" ContentType="application/vnd.ms-office.chartcolorstyle+xml"/>
  <Override PartName="/xl/charts/chart85.xml" ContentType="application/vnd.openxmlformats-officedocument.drawingml.chart+xml"/>
  <Override PartName="/xl/charts/style92.xml" ContentType="application/vnd.ms-office.chartstyle+xml"/>
  <Override PartName="/xl/charts/colors92.xml" ContentType="application/vnd.ms-office.chartcolorstyle+xml"/>
  <Override PartName="/xl/drawings/drawing10.xml" ContentType="application/vnd.openxmlformats-officedocument.drawing+xml"/>
  <Override PartName="/xl/slicers/slicer10.xml" ContentType="application/vnd.ms-excel.slicer+xml"/>
  <Override PartName="/xl/charts/chart86.xml" ContentType="application/vnd.openxmlformats-officedocument.drawingml.chart+xml"/>
  <Override PartName="/xl/charts/style93.xml" ContentType="application/vnd.ms-office.chartstyle+xml"/>
  <Override PartName="/xl/charts/colors93.xml" ContentType="application/vnd.ms-office.chartcolorstyle+xml"/>
  <Override PartName="/xl/charts/chart87.xml" ContentType="application/vnd.openxmlformats-officedocument.drawingml.chart+xml"/>
  <Override PartName="/xl/charts/style94.xml" ContentType="application/vnd.ms-office.chartstyle+xml"/>
  <Override PartName="/xl/charts/colors94.xml" ContentType="application/vnd.ms-office.chartcolorstyle+xml"/>
  <Override PartName="/xl/charts/chart88.xml" ContentType="application/vnd.openxmlformats-officedocument.drawingml.chart+xml"/>
  <Override PartName="/xl/charts/style95.xml" ContentType="application/vnd.ms-office.chartstyle+xml"/>
  <Override PartName="/xl/charts/colors95.xml" ContentType="application/vnd.ms-office.chartcolorstyle+xml"/>
  <Override PartName="/xl/charts/chart89.xml" ContentType="application/vnd.openxmlformats-officedocument.drawingml.chart+xml"/>
  <Override PartName="/xl/charts/style96.xml" ContentType="application/vnd.ms-office.chartstyle+xml"/>
  <Override PartName="/xl/charts/colors96.xml" ContentType="application/vnd.ms-office.chartcolorstyle+xml"/>
  <Override PartName="/xl/charts/chartEx10.xml" ContentType="application/vnd.ms-office.chartex+xml"/>
  <Override PartName="/xl/charts/style97.xml" ContentType="application/vnd.ms-office.chartstyle+xml"/>
  <Override PartName="/xl/charts/colors97.xml" ContentType="application/vnd.ms-office.chartcolorstyle+xml"/>
  <Override PartName="/xl/charts/chart90.xml" ContentType="application/vnd.openxmlformats-officedocument.drawingml.chart+xml"/>
  <Override PartName="/xl/charts/chart91.xml" ContentType="application/vnd.openxmlformats-officedocument.drawingml.chart+xml"/>
  <Override PartName="/xl/charts/style98.xml" ContentType="application/vnd.ms-office.chartstyle+xml"/>
  <Override PartName="/xl/charts/colors98.xml" ContentType="application/vnd.ms-office.chartcolorstyle+xml"/>
  <Override PartName="/xl/charts/chart92.xml" ContentType="application/vnd.openxmlformats-officedocument.drawingml.chart+xml"/>
  <Override PartName="/xl/charts/style99.xml" ContentType="application/vnd.ms-office.chartstyle+xml"/>
  <Override PartName="/xl/charts/colors99.xml" ContentType="application/vnd.ms-office.chartcolorstyle+xml"/>
  <Override PartName="/xl/charts/chart93.xml" ContentType="application/vnd.openxmlformats-officedocument.drawingml.chart+xml"/>
  <Override PartName="/xl/charts/style100.xml" ContentType="application/vnd.ms-office.chartstyle+xml"/>
  <Override PartName="/xl/charts/colors100.xml" ContentType="application/vnd.ms-office.chartcolorstyle+xml"/>
  <Override PartName="/xl/drawings/drawing11.xml" ContentType="application/vnd.openxmlformats-officedocument.drawing+xml"/>
  <Override PartName="/xl/slicers/slicer11.xml" ContentType="application/vnd.ms-excel.slicer+xml"/>
  <Override PartName="/xl/charts/chart94.xml" ContentType="application/vnd.openxmlformats-officedocument.drawingml.chart+xml"/>
  <Override PartName="/xl/charts/style101.xml" ContentType="application/vnd.ms-office.chartstyle+xml"/>
  <Override PartName="/xl/charts/colors101.xml" ContentType="application/vnd.ms-office.chartcolorstyle+xml"/>
  <Override PartName="/xl/charts/chart95.xml" ContentType="application/vnd.openxmlformats-officedocument.drawingml.chart+xml"/>
  <Override PartName="/xl/charts/style102.xml" ContentType="application/vnd.ms-office.chartstyle+xml"/>
  <Override PartName="/xl/charts/colors102.xml" ContentType="application/vnd.ms-office.chartcolorstyle+xml"/>
  <Override PartName="/xl/charts/chartEx11.xml" ContentType="application/vnd.ms-office.chartex+xml"/>
  <Override PartName="/xl/charts/style103.xml" ContentType="application/vnd.ms-office.chartstyle+xml"/>
  <Override PartName="/xl/charts/colors103.xml" ContentType="application/vnd.ms-office.chartcolorstyle+xml"/>
  <Override PartName="/xl/charts/chart96.xml" ContentType="application/vnd.openxmlformats-officedocument.drawingml.chart+xml"/>
  <Override PartName="/xl/charts/chart97.xml" ContentType="application/vnd.openxmlformats-officedocument.drawingml.chart+xml"/>
  <Override PartName="/xl/charts/style104.xml" ContentType="application/vnd.ms-office.chartstyle+xml"/>
  <Override PartName="/xl/charts/colors104.xml" ContentType="application/vnd.ms-office.chartcolorstyle+xml"/>
  <Override PartName="/xl/charts/chart98.xml" ContentType="application/vnd.openxmlformats-officedocument.drawingml.chart+xml"/>
  <Override PartName="/xl/charts/style105.xml" ContentType="application/vnd.ms-office.chartstyle+xml"/>
  <Override PartName="/xl/charts/colors105.xml" ContentType="application/vnd.ms-office.chartcolorstyle+xml"/>
  <Override PartName="/xl/charts/chart99.xml" ContentType="application/vnd.openxmlformats-officedocument.drawingml.chart+xml"/>
  <Override PartName="/xl/charts/style106.xml" ContentType="application/vnd.ms-office.chartstyle+xml"/>
  <Override PartName="/xl/charts/colors106.xml" ContentType="application/vnd.ms-office.chartcolorstyle+xml"/>
  <Override PartName="/xl/charts/chart100.xml" ContentType="application/vnd.openxmlformats-officedocument.drawingml.chart+xml"/>
  <Override PartName="/xl/charts/style107.xml" ContentType="application/vnd.ms-office.chartstyle+xml"/>
  <Override PartName="/xl/charts/colors107.xml" ContentType="application/vnd.ms-office.chartcolorstyle+xml"/>
  <Override PartName="/xl/drawings/drawing12.xml" ContentType="application/vnd.openxmlformats-officedocument.drawing+xml"/>
  <Override PartName="/xl/slicers/slicer12.xml" ContentType="application/vnd.ms-excel.slicer+xml"/>
  <Override PartName="/xl/charts/chart101.xml" ContentType="application/vnd.openxmlformats-officedocument.drawingml.chart+xml"/>
  <Override PartName="/xl/charts/style108.xml" ContentType="application/vnd.ms-office.chartstyle+xml"/>
  <Override PartName="/xl/charts/colors108.xml" ContentType="application/vnd.ms-office.chartcolorstyle+xml"/>
  <Override PartName="/xl/charts/chart102.xml" ContentType="application/vnd.openxmlformats-officedocument.drawingml.chart+xml"/>
  <Override PartName="/xl/charts/style109.xml" ContentType="application/vnd.ms-office.chartstyle+xml"/>
  <Override PartName="/xl/charts/colors109.xml" ContentType="application/vnd.ms-office.chartcolorstyle+xml"/>
  <Override PartName="/xl/charts/chart103.xml" ContentType="application/vnd.openxmlformats-officedocument.drawingml.chart+xml"/>
  <Override PartName="/xl/charts/style110.xml" ContentType="application/vnd.ms-office.chartstyle+xml"/>
  <Override PartName="/xl/charts/colors110.xml" ContentType="application/vnd.ms-office.chartcolorstyle+xml"/>
  <Override PartName="/xl/charts/chart104.xml" ContentType="application/vnd.openxmlformats-officedocument.drawingml.chart+xml"/>
  <Override PartName="/xl/charts/style111.xml" ContentType="application/vnd.ms-office.chartstyle+xml"/>
  <Override PartName="/xl/charts/colors111.xml" ContentType="application/vnd.ms-office.chartcolorstyle+xml"/>
  <Override PartName="/xl/charts/chart105.xml" ContentType="application/vnd.openxmlformats-officedocument.drawingml.chart+xml"/>
  <Override PartName="/xl/charts/style112.xml" ContentType="application/vnd.ms-office.chartstyle+xml"/>
  <Override PartName="/xl/charts/colors112.xml" ContentType="application/vnd.ms-office.chartcolorstyle+xml"/>
  <Override PartName="/xl/charts/chart106.xml" ContentType="application/vnd.openxmlformats-officedocument.drawingml.chart+xml"/>
  <Override PartName="/xl/charts/style113.xml" ContentType="application/vnd.ms-office.chartstyle+xml"/>
  <Override PartName="/xl/charts/colors113.xml" ContentType="application/vnd.ms-office.chartcolorstyle+xml"/>
  <Override PartName="/xl/charts/chartEx12.xml" ContentType="application/vnd.ms-office.chartex+xml"/>
  <Override PartName="/xl/charts/style114.xml" ContentType="application/vnd.ms-office.chartstyle+xml"/>
  <Override PartName="/xl/charts/colors114.xml" ContentType="application/vnd.ms-office.chartcolorstyle+xml"/>
  <Override PartName="/xl/charts/chart107.xml" ContentType="application/vnd.openxmlformats-officedocument.drawingml.chart+xml"/>
  <Override PartName="/xl/charts/chart108.xml" ContentType="application/vnd.openxmlformats-officedocument.drawingml.chart+xml"/>
  <Override PartName="/xl/charts/style115.xml" ContentType="application/vnd.ms-office.chartstyle+xml"/>
  <Override PartName="/xl/charts/colors115.xml" ContentType="application/vnd.ms-office.chartcolorstyle+xml"/>
  <Override PartName="/xl/charts/chart109.xml" ContentType="application/vnd.openxmlformats-officedocument.drawingml.chart+xml"/>
  <Override PartName="/xl/charts/style116.xml" ContentType="application/vnd.ms-office.chartstyle+xml"/>
  <Override PartName="/xl/charts/colors116.xml" ContentType="application/vnd.ms-office.chartcolorstyle+xml"/>
  <Override PartName="/xl/charts/chart110.xml" ContentType="application/vnd.openxmlformats-officedocument.drawingml.chart+xml"/>
  <Override PartName="/xl/drawings/drawing13.xml" ContentType="application/vnd.openxmlformats-officedocument.drawing+xml"/>
  <Override PartName="/xl/slicers/slicer13.xml" ContentType="application/vnd.ms-excel.slicer+xml"/>
  <Override PartName="/xl/charts/chart111.xml" ContentType="application/vnd.openxmlformats-officedocument.drawingml.chart+xml"/>
  <Override PartName="/xl/charts/style117.xml" ContentType="application/vnd.ms-office.chartstyle+xml"/>
  <Override PartName="/xl/charts/colors117.xml" ContentType="application/vnd.ms-office.chartcolorstyle+xml"/>
  <Override PartName="/xl/charts/chart112.xml" ContentType="application/vnd.openxmlformats-officedocument.drawingml.chart+xml"/>
  <Override PartName="/xl/charts/style118.xml" ContentType="application/vnd.ms-office.chartstyle+xml"/>
  <Override PartName="/xl/charts/colors118.xml" ContentType="application/vnd.ms-office.chartcolorstyle+xml"/>
  <Override PartName="/xl/charts/chart113.xml" ContentType="application/vnd.openxmlformats-officedocument.drawingml.chart+xml"/>
  <Override PartName="/xl/charts/style119.xml" ContentType="application/vnd.ms-office.chartstyle+xml"/>
  <Override PartName="/xl/charts/colors119.xml" ContentType="application/vnd.ms-office.chartcolorstyle+xml"/>
  <Override PartName="/xl/charts/chart114.xml" ContentType="application/vnd.openxmlformats-officedocument.drawingml.chart+xml"/>
  <Override PartName="/xl/charts/style120.xml" ContentType="application/vnd.ms-office.chartstyle+xml"/>
  <Override PartName="/xl/charts/colors120.xml" ContentType="application/vnd.ms-office.chartcolorstyle+xml"/>
  <Override PartName="/xl/charts/chart115.xml" ContentType="application/vnd.openxmlformats-officedocument.drawingml.chart+xml"/>
  <Override PartName="/xl/charts/style121.xml" ContentType="application/vnd.ms-office.chartstyle+xml"/>
  <Override PartName="/xl/charts/colors121.xml" ContentType="application/vnd.ms-office.chartcolorstyle+xml"/>
  <Override PartName="/xl/charts/chart116.xml" ContentType="application/vnd.openxmlformats-officedocument.drawingml.chart+xml"/>
  <Override PartName="/xl/charts/style122.xml" ContentType="application/vnd.ms-office.chartstyle+xml"/>
  <Override PartName="/xl/charts/colors122.xml" ContentType="application/vnd.ms-office.chartcolorstyle+xml"/>
  <Override PartName="/xl/charts/chartEx13.xml" ContentType="application/vnd.ms-office.chartex+xml"/>
  <Override PartName="/xl/charts/style123.xml" ContentType="application/vnd.ms-office.chartstyle+xml"/>
  <Override PartName="/xl/charts/colors123.xml" ContentType="application/vnd.ms-office.chartcolorstyle+xml"/>
  <Override PartName="/xl/charts/chart117.xml" ContentType="application/vnd.openxmlformats-officedocument.drawingml.chart+xml"/>
  <Override PartName="/xl/charts/chart118.xml" ContentType="application/vnd.openxmlformats-officedocument.drawingml.chart+xml"/>
  <Override PartName="/xl/charts/style124.xml" ContentType="application/vnd.ms-office.chartstyle+xml"/>
  <Override PartName="/xl/charts/colors124.xml" ContentType="application/vnd.ms-office.chartcolorstyle+xml"/>
  <Override PartName="/xl/charts/chart119.xml" ContentType="application/vnd.openxmlformats-officedocument.drawingml.chart+xml"/>
  <Override PartName="/xl/charts/style125.xml" ContentType="application/vnd.ms-office.chartstyle+xml"/>
  <Override PartName="/xl/charts/colors125.xml" ContentType="application/vnd.ms-office.chartcolorstyle+xml"/>
  <Override PartName="/xl/charts/chart120.xml" ContentType="application/vnd.openxmlformats-officedocument.drawingml.chart+xml"/>
  <Override PartName="/xl/charts/style126.xml" ContentType="application/vnd.ms-office.chartstyle+xml"/>
  <Override PartName="/xl/charts/colors126.xml" ContentType="application/vnd.ms-office.chartcolorstyle+xml"/>
  <Override PartName="/xl/drawings/drawing14.xml" ContentType="application/vnd.openxmlformats-officedocument.drawing+xml"/>
  <Override PartName="/xl/slicers/slicer14.xml" ContentType="application/vnd.ms-excel.slicer+xml"/>
  <Override PartName="/xl/charts/chart121.xml" ContentType="application/vnd.openxmlformats-officedocument.drawingml.chart+xml"/>
  <Override PartName="/xl/charts/style127.xml" ContentType="application/vnd.ms-office.chartstyle+xml"/>
  <Override PartName="/xl/charts/colors127.xml" ContentType="application/vnd.ms-office.chartcolorstyle+xml"/>
  <Override PartName="/xl/charts/chart122.xml" ContentType="application/vnd.openxmlformats-officedocument.drawingml.chart+xml"/>
  <Override PartName="/xl/charts/style128.xml" ContentType="application/vnd.ms-office.chartstyle+xml"/>
  <Override PartName="/xl/charts/colors128.xml" ContentType="application/vnd.ms-office.chartcolorstyle+xml"/>
  <Override PartName="/xl/charts/chart123.xml" ContentType="application/vnd.openxmlformats-officedocument.drawingml.chart+xml"/>
  <Override PartName="/xl/charts/style129.xml" ContentType="application/vnd.ms-office.chartstyle+xml"/>
  <Override PartName="/xl/charts/colors129.xml" ContentType="application/vnd.ms-office.chartcolorstyle+xml"/>
  <Override PartName="/xl/charts/chart124.xml" ContentType="application/vnd.openxmlformats-officedocument.drawingml.chart+xml"/>
  <Override PartName="/xl/charts/style130.xml" ContentType="application/vnd.ms-office.chartstyle+xml"/>
  <Override PartName="/xl/charts/colors130.xml" ContentType="application/vnd.ms-office.chartcolorstyle+xml"/>
  <Override PartName="/xl/charts/chart125.xml" ContentType="application/vnd.openxmlformats-officedocument.drawingml.chart+xml"/>
  <Override PartName="/xl/charts/style131.xml" ContentType="application/vnd.ms-office.chartstyle+xml"/>
  <Override PartName="/xl/charts/colors131.xml" ContentType="application/vnd.ms-office.chartcolorstyle+xml"/>
  <Override PartName="/xl/charts/chart126.xml" ContentType="application/vnd.openxmlformats-officedocument.drawingml.chart+xml"/>
  <Override PartName="/xl/charts/style132.xml" ContentType="application/vnd.ms-office.chartstyle+xml"/>
  <Override PartName="/xl/charts/colors132.xml" ContentType="application/vnd.ms-office.chartcolorstyle+xml"/>
  <Override PartName="/xl/charts/chartEx14.xml" ContentType="application/vnd.ms-office.chartex+xml"/>
  <Override PartName="/xl/charts/style133.xml" ContentType="application/vnd.ms-office.chartstyle+xml"/>
  <Override PartName="/xl/charts/colors133.xml" ContentType="application/vnd.ms-office.chartcolorstyle+xml"/>
  <Override PartName="/xl/charts/chart127.xml" ContentType="application/vnd.openxmlformats-officedocument.drawingml.chart+xml"/>
  <Override PartName="/xl/charts/chart128.xml" ContentType="application/vnd.openxmlformats-officedocument.drawingml.chart+xml"/>
  <Override PartName="/xl/charts/style134.xml" ContentType="application/vnd.ms-office.chartstyle+xml"/>
  <Override PartName="/xl/charts/colors134.xml" ContentType="application/vnd.ms-office.chartcolorstyle+xml"/>
  <Override PartName="/xl/charts/chart129.xml" ContentType="application/vnd.openxmlformats-officedocument.drawingml.chart+xml"/>
  <Override PartName="/xl/charts/style135.xml" ContentType="application/vnd.ms-office.chartstyle+xml"/>
  <Override PartName="/xl/charts/colors135.xml" ContentType="application/vnd.ms-office.chartcolorstyle+xml"/>
  <Override PartName="/xl/charts/chart130.xml" ContentType="application/vnd.openxmlformats-officedocument.drawingml.chart+xml"/>
  <Override PartName="/xl/charts/style136.xml" ContentType="application/vnd.ms-office.chartstyle+xml"/>
  <Override PartName="/xl/charts/colors13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drawings/drawing1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defaultThemeVersion="202300"/>
  <mc:AlternateContent xmlns:mc="http://schemas.openxmlformats.org/markup-compatibility/2006">
    <mc:Choice Requires="x15">
      <x15ac:absPath xmlns:x15ac="http://schemas.microsoft.com/office/spreadsheetml/2010/11/ac" url="D:\INSTALL\WebPRO\Excel\DATA-CHARTS\"/>
    </mc:Choice>
  </mc:AlternateContent>
  <xr:revisionPtr revIDLastSave="0" documentId="13_ncr:1_{D48D8805-E9F8-4F42-9B7D-955BDFFA71EE}" xr6:coauthVersionLast="47" xr6:coauthVersionMax="47" xr10:uidLastSave="{00000000-0000-0000-0000-000000000000}"/>
  <bookViews>
    <workbookView xWindow="-108" yWindow="-108" windowWidth="23256" windowHeight="12576" tabRatio="857" xr2:uid="{DECD55C9-3436-490A-9E52-8D13C61A75A8}"/>
  </bookViews>
  <sheets>
    <sheet name="DASHBOARD" sheetId="1" r:id="rId1"/>
    <sheet name="Total Capital" sheetId="6" r:id="rId2"/>
    <sheet name="Cost and Income" sheetId="7" r:id="rId3"/>
    <sheet name="Income vs Capital" sheetId="8" r:id="rId4"/>
    <sheet name="Leverage Index" sheetId="9" r:id="rId5"/>
    <sheet name="Traffic Top Rank" sheetId="10" r:id="rId6"/>
    <sheet name="Capital Efficiency" sheetId="11" r:id="rId7"/>
    <sheet name="DASHBOARD Light" sheetId="12" r:id="rId8"/>
    <sheet name="Total Capital Light" sheetId="13" r:id="rId9"/>
    <sheet name="Cost and Income Light" sheetId="14" r:id="rId10"/>
    <sheet name="Income vs Capital Light" sheetId="15" r:id="rId11"/>
    <sheet name="Leverage Index Light" sheetId="16" r:id="rId12"/>
    <sheet name="Traffic Top Rank Light" sheetId="17" r:id="rId13"/>
    <sheet name="Capital Efficiency Light" sheetId="18" r:id="rId14"/>
    <sheet name="Processing" sheetId="2" r:id="rId15"/>
    <sheet name="Control" sheetId="3" r:id="rId16"/>
    <sheet name="Data" sheetId="4" r:id="rId17"/>
    <sheet name="Resources" sheetId="5" r:id="rId18"/>
  </sheets>
  <definedNames>
    <definedName name="_xlchart.v1.0" hidden="1">Processing!$Q$2:$Q$9</definedName>
    <definedName name="_xlchart.v1.1" hidden="1">Processing!$R$2:$R$9</definedName>
    <definedName name="_xlchart.v1.10" hidden="1">Processing!$Q$2:$Q$9</definedName>
    <definedName name="_xlchart.v1.11" hidden="1">Processing!$R$2:$R$9</definedName>
    <definedName name="_xlchart.v1.12" hidden="1">Processing!$Q$2:$Q$9</definedName>
    <definedName name="_xlchart.v1.13" hidden="1">Processing!$R$2:$R$9</definedName>
    <definedName name="_xlchart.v1.14" hidden="1">Processing!$Q$2:$Q$9</definedName>
    <definedName name="_xlchart.v1.15" hidden="1">Processing!$R$2:$R$9</definedName>
    <definedName name="_xlchart.v1.16" hidden="1">Processing!$Q$2:$Q$9</definedName>
    <definedName name="_xlchart.v1.17" hidden="1">Processing!$R$2:$R$9</definedName>
    <definedName name="_xlchart.v1.18" hidden="1">Processing!$Q$2:$Q$9</definedName>
    <definedName name="_xlchart.v1.19" hidden="1">Processing!$R$2:$R$9</definedName>
    <definedName name="_xlchart.v1.2" hidden="1">Processing!$Q$2:$Q$9</definedName>
    <definedName name="_xlchart.v1.20" hidden="1">Processing!$Q$2:$Q$9</definedName>
    <definedName name="_xlchart.v1.21" hidden="1">Processing!$R$2:$R$9</definedName>
    <definedName name="_xlchart.v1.22" hidden="1">Processing!$Q$2:$Q$9</definedName>
    <definedName name="_xlchart.v1.23" hidden="1">Processing!$R$2:$R$9</definedName>
    <definedName name="_xlchart.v1.24" hidden="1">Processing!$Q$2:$Q$9</definedName>
    <definedName name="_xlchart.v1.25" hidden="1">Processing!$R$2:$R$9</definedName>
    <definedName name="_xlchart.v1.26" hidden="1">Processing!$Q$2:$Q$9</definedName>
    <definedName name="_xlchart.v1.27" hidden="1">Processing!$R$2:$R$9</definedName>
    <definedName name="_xlchart.v1.3" hidden="1">Processing!$R$2:$R$9</definedName>
    <definedName name="_xlchart.v1.4" hidden="1">Processing!$Q$2:$Q$9</definedName>
    <definedName name="_xlchart.v1.5" hidden="1">Processing!$R$2:$R$9</definedName>
    <definedName name="_xlchart.v1.6" hidden="1">Processing!$Q$2:$Q$9</definedName>
    <definedName name="_xlchart.v1.7" hidden="1">Processing!$R$2:$R$9</definedName>
    <definedName name="_xlchart.v1.8" hidden="1">Processing!$Q$2:$Q$9</definedName>
    <definedName name="_xlchart.v1.9" hidden="1">Processing!$R$2:$R$9</definedName>
    <definedName name="Slicer_Month">#N/A</definedName>
    <definedName name="Slicer_Year">#N/A</definedName>
  </definedNames>
  <calcPr calcId="191029"/>
  <pivotCaches>
    <pivotCache cacheId="0" r:id="rId19"/>
  </pivotCaches>
  <extLst>
    <ext xmlns:x14="http://schemas.microsoft.com/office/spreadsheetml/2009/9/main" uri="{BBE1A952-AA13-448e-AADC-164F8A28A991}">
      <x14:slicerCaches>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8" i="2" l="1"/>
  <c r="B49" i="2"/>
  <c r="B47" i="2"/>
  <c r="A29" i="2"/>
  <c r="A30" i="2"/>
  <c r="A31" i="2"/>
  <c r="A32" i="2"/>
  <c r="A33" i="2"/>
  <c r="A34" i="2"/>
  <c r="A35" i="2"/>
  <c r="A36" i="2"/>
  <c r="A37" i="2"/>
  <c r="A38" i="2"/>
  <c r="A39" i="2"/>
  <c r="A40" i="2"/>
  <c r="A41" i="2"/>
  <c r="A42" i="2"/>
  <c r="A43" i="2"/>
  <c r="A44" i="2"/>
  <c r="A45" i="2"/>
  <c r="A28" i="2"/>
  <c r="E26" i="2"/>
  <c r="F26" i="2"/>
  <c r="G26" i="2"/>
  <c r="H26" i="2"/>
  <c r="I26" i="2"/>
  <c r="J26" i="2"/>
  <c r="K26" i="2"/>
  <c r="L26" i="2"/>
  <c r="M26" i="2"/>
  <c r="N26" i="2"/>
  <c r="O26" i="2"/>
  <c r="D26" i="2"/>
  <c r="V24" i="2"/>
  <c r="V27" i="2" s="1"/>
  <c r="W24" i="2"/>
  <c r="W27" i="2" s="1"/>
  <c r="U24" i="2"/>
  <c r="U28" i="2" s="1"/>
  <c r="K19" i="2"/>
  <c r="K21" i="2"/>
  <c r="E20" i="2"/>
  <c r="B21" i="2"/>
  <c r="K17" i="2"/>
  <c r="R16" i="2"/>
  <c r="N23" i="2"/>
  <c r="N17" i="2"/>
  <c r="N19" i="2"/>
  <c r="B19" i="2"/>
  <c r="E19" i="2"/>
  <c r="B18" i="2"/>
  <c r="B20" i="2"/>
  <c r="E17" i="2"/>
  <c r="K18" i="2"/>
  <c r="E18" i="2"/>
  <c r="N22" i="2"/>
  <c r="N24" i="2"/>
  <c r="N18" i="2"/>
  <c r="Q12" i="2"/>
  <c r="B17" i="2"/>
  <c r="K20" i="2"/>
  <c r="N20" i="2"/>
  <c r="N21" i="2"/>
  <c r="U7" i="2" l="1"/>
  <c r="N16" i="2"/>
  <c r="U5" i="2"/>
  <c r="D41" i="2"/>
  <c r="V38" i="2"/>
  <c r="W34" i="2"/>
  <c r="U51" i="2"/>
  <c r="U43" i="2"/>
  <c r="V54" i="2"/>
  <c r="W50" i="2"/>
  <c r="U35" i="2"/>
  <c r="V50" i="2"/>
  <c r="V34" i="2"/>
  <c r="W62" i="2"/>
  <c r="W46" i="2"/>
  <c r="W30" i="2"/>
  <c r="V62" i="2"/>
  <c r="V46" i="2"/>
  <c r="V30" i="2"/>
  <c r="W58" i="2"/>
  <c r="W42" i="2"/>
  <c r="V58" i="2"/>
  <c r="V42" i="2"/>
  <c r="U59" i="2"/>
  <c r="W54" i="2"/>
  <c r="W38" i="2"/>
  <c r="U50" i="2"/>
  <c r="U57" i="2"/>
  <c r="U49" i="2"/>
  <c r="U41" i="2"/>
  <c r="U33" i="2"/>
  <c r="W61" i="2"/>
  <c r="W57" i="2"/>
  <c r="W53" i="2"/>
  <c r="W49" i="2"/>
  <c r="W45" i="2"/>
  <c r="W41" i="2"/>
  <c r="W37" i="2"/>
  <c r="W33" i="2"/>
  <c r="W29" i="2"/>
  <c r="U58" i="2"/>
  <c r="U56" i="2"/>
  <c r="U48" i="2"/>
  <c r="U40" i="2"/>
  <c r="U32" i="2"/>
  <c r="V61" i="2"/>
  <c r="V57" i="2"/>
  <c r="V53" i="2"/>
  <c r="V49" i="2"/>
  <c r="V45" i="2"/>
  <c r="V41" i="2"/>
  <c r="V37" i="2"/>
  <c r="V33" i="2"/>
  <c r="V29" i="2"/>
  <c r="U34" i="2"/>
  <c r="U27" i="2"/>
  <c r="U55" i="2"/>
  <c r="U47" i="2"/>
  <c r="U39" i="2"/>
  <c r="U31" i="2"/>
  <c r="W60" i="2"/>
  <c r="W56" i="2"/>
  <c r="W52" i="2"/>
  <c r="W48" i="2"/>
  <c r="W44" i="2"/>
  <c r="W40" i="2"/>
  <c r="W36" i="2"/>
  <c r="W32" i="2"/>
  <c r="W28" i="2"/>
  <c r="U62" i="2"/>
  <c r="U54" i="2"/>
  <c r="U46" i="2"/>
  <c r="U38" i="2"/>
  <c r="U30" i="2"/>
  <c r="V60" i="2"/>
  <c r="V56" i="2"/>
  <c r="V52" i="2"/>
  <c r="V48" i="2"/>
  <c r="V44" i="2"/>
  <c r="V40" i="2"/>
  <c r="V36" i="2"/>
  <c r="V32" i="2"/>
  <c r="V28" i="2"/>
  <c r="U61" i="2"/>
  <c r="U53" i="2"/>
  <c r="U45" i="2"/>
  <c r="U37" i="2"/>
  <c r="U29" i="2"/>
  <c r="W59" i="2"/>
  <c r="W55" i="2"/>
  <c r="W51" i="2"/>
  <c r="W47" i="2"/>
  <c r="W43" i="2"/>
  <c r="W39" i="2"/>
  <c r="W35" i="2"/>
  <c r="W31" i="2"/>
  <c r="U42" i="2"/>
  <c r="U60" i="2"/>
  <c r="U52" i="2"/>
  <c r="U44" i="2"/>
  <c r="U36" i="2"/>
  <c r="V59" i="2"/>
  <c r="V55" i="2"/>
  <c r="V51" i="2"/>
  <c r="V47" i="2"/>
  <c r="V43" i="2"/>
  <c r="V39" i="2"/>
  <c r="V35" i="2"/>
  <c r="V31" i="2"/>
  <c r="Q22" i="2"/>
  <c r="U17" i="2"/>
  <c r="Q17" i="2"/>
  <c r="U18" i="2"/>
  <c r="T18" i="2" s="1"/>
  <c r="W18" i="2" s="1"/>
  <c r="S18" i="2"/>
  <c r="U19" i="2"/>
  <c r="T19" i="2" s="1"/>
  <c r="W19" i="2" s="1"/>
  <c r="S19" i="2"/>
  <c r="U20" i="2"/>
  <c r="T20" i="2" s="1"/>
  <c r="W20" i="2" s="1"/>
  <c r="Q18" i="2"/>
  <c r="S20" i="2"/>
  <c r="U21" i="2"/>
  <c r="T21" i="2" s="1"/>
  <c r="W21" i="2" s="1"/>
  <c r="Q21" i="2"/>
  <c r="Q19" i="2"/>
  <c r="S21" i="2"/>
  <c r="U22" i="2"/>
  <c r="T22" i="2" s="1"/>
  <c r="W22" i="2" s="1"/>
  <c r="S17" i="2"/>
  <c r="Q20" i="2"/>
  <c r="S22" i="2"/>
  <c r="H17" i="2" a="1"/>
  <c r="I19" i="2" s="1"/>
  <c r="B22" i="2"/>
  <c r="E21" i="2"/>
  <c r="T17" i="2" l="1"/>
  <c r="W17" i="2" s="1"/>
  <c r="U16" i="2"/>
  <c r="S28" i="2"/>
  <c r="E31" i="2" s="1" a="1"/>
  <c r="E31" i="2" s="1"/>
  <c r="S42" i="2"/>
  <c r="G48" i="2" s="1" a="1"/>
  <c r="G48" i="2" s="1"/>
  <c r="S37" i="2"/>
  <c r="N47" i="2" s="1" a="1"/>
  <c r="N47" i="2" s="1"/>
  <c r="S29" i="2"/>
  <c r="F47" i="2" s="1" a="1"/>
  <c r="F47" i="2" s="1"/>
  <c r="S34" i="2"/>
  <c r="S58" i="2"/>
  <c r="S54" i="2"/>
  <c r="G49" i="2" s="1" a="1"/>
  <c r="G49" i="2" s="1"/>
  <c r="S62" i="2"/>
  <c r="S61" i="2"/>
  <c r="S30" i="2"/>
  <c r="S60" i="2"/>
  <c r="S38" i="2"/>
  <c r="S46" i="2"/>
  <c r="S45" i="2"/>
  <c r="S47" i="2"/>
  <c r="L48" i="2" s="1" a="1"/>
  <c r="L48" i="2" s="1"/>
  <c r="S56" i="2"/>
  <c r="S55" i="2"/>
  <c r="S27" i="2"/>
  <c r="S59" i="2"/>
  <c r="S43" i="2"/>
  <c r="S33" i="2"/>
  <c r="S51" i="2"/>
  <c r="D49" i="2" s="1" a="1"/>
  <c r="D49" i="2" s="1"/>
  <c r="S41" i="2"/>
  <c r="S36" i="2"/>
  <c r="S53" i="2"/>
  <c r="S32" i="2"/>
  <c r="S49" i="2"/>
  <c r="S44" i="2"/>
  <c r="S31" i="2"/>
  <c r="S40" i="2"/>
  <c r="S57" i="2"/>
  <c r="S52" i="2"/>
  <c r="S39" i="2"/>
  <c r="S48" i="2"/>
  <c r="S50" i="2"/>
  <c r="S35" i="2"/>
  <c r="K47" i="2" a="1"/>
  <c r="K47" i="2" s="1"/>
  <c r="I17" i="2"/>
  <c r="U6" i="2" s="1"/>
  <c r="H21" i="2"/>
  <c r="I21" i="2"/>
  <c r="H18" i="2"/>
  <c r="I18" i="2"/>
  <c r="H19" i="2"/>
  <c r="H17" i="2"/>
  <c r="V6" i="2" s="1"/>
  <c r="H20" i="2"/>
  <c r="I20" i="2"/>
  <c r="D47" i="2" l="1" a="1"/>
  <c r="D47" i="2" s="1"/>
  <c r="D28" i="2" a="1"/>
  <c r="D28" i="2" s="1"/>
  <c r="E47" i="2" a="1"/>
  <c r="E47" i="2" s="1"/>
  <c r="E30" i="2" a="1"/>
  <c r="E30" i="2" s="1"/>
  <c r="E28" i="2" a="1"/>
  <c r="E28" i="2" s="1"/>
  <c r="E29" i="2" a="1"/>
  <c r="E29" i="2" s="1"/>
  <c r="M47" i="2" a="1"/>
  <c r="M47" i="2" s="1"/>
  <c r="M28" i="2" a="1"/>
  <c r="M28" i="2" s="1"/>
  <c r="M31" i="2" a="1"/>
  <c r="M31" i="2" s="1"/>
  <c r="M29" i="2" a="1"/>
  <c r="M29" i="2" s="1"/>
  <c r="M30" i="2" a="1"/>
  <c r="M30" i="2" s="1"/>
  <c r="H47" i="2" a="1"/>
  <c r="H47" i="2" s="1"/>
  <c r="H30" i="2" a="1"/>
  <c r="H30" i="2" s="1"/>
  <c r="H28" i="2" a="1"/>
  <c r="H28" i="2" s="1"/>
  <c r="H31" i="2" a="1"/>
  <c r="H31" i="2" s="1"/>
  <c r="H29" i="2" a="1"/>
  <c r="H29" i="2" s="1"/>
  <c r="J47" i="2" a="1"/>
  <c r="J47" i="2" s="1"/>
  <c r="J29" i="2" a="1"/>
  <c r="J29" i="2" s="1"/>
  <c r="J30" i="2" a="1"/>
  <c r="J30" i="2" s="1"/>
  <c r="J31" i="2" a="1"/>
  <c r="J31" i="2" s="1"/>
  <c r="J28" i="2" a="1"/>
  <c r="J28" i="2" s="1"/>
  <c r="K48" i="2" a="1"/>
  <c r="K48" i="2" s="1"/>
  <c r="K34" i="2" a="1"/>
  <c r="K34" i="2" s="1"/>
  <c r="K32" i="2" a="1"/>
  <c r="K32" i="2" s="1"/>
  <c r="K35" i="2" a="1"/>
  <c r="K35" i="2" s="1"/>
  <c r="K33" i="2" a="1"/>
  <c r="K33" i="2" s="1"/>
  <c r="K29" i="2" a="1"/>
  <c r="K29" i="2" s="1"/>
  <c r="K30" i="2" a="1"/>
  <c r="K30" i="2" s="1"/>
  <c r="K28" i="2" a="1"/>
  <c r="K28" i="2" s="1"/>
  <c r="K31" i="2" a="1"/>
  <c r="K31" i="2" s="1"/>
  <c r="L47" i="2" a="1"/>
  <c r="L47" i="2" s="1"/>
  <c r="L31" i="2" a="1"/>
  <c r="L31" i="2" s="1"/>
  <c r="L29" i="2" a="1"/>
  <c r="L29" i="2" s="1"/>
  <c r="L30" i="2" a="1"/>
  <c r="L30" i="2" s="1"/>
  <c r="L28" i="2" a="1"/>
  <c r="L28" i="2" s="1"/>
  <c r="O47" i="2" a="1"/>
  <c r="O47" i="2" s="1"/>
  <c r="O30" i="2" a="1"/>
  <c r="O30" i="2" s="1"/>
  <c r="O28" i="2" a="1"/>
  <c r="O28" i="2" s="1"/>
  <c r="O31" i="2" a="1"/>
  <c r="O31" i="2" s="1"/>
  <c r="O29" i="2" a="1"/>
  <c r="O29" i="2" s="1"/>
  <c r="O48" i="2" a="1"/>
  <c r="O48" i="2" s="1"/>
  <c r="O33" i="2" a="1"/>
  <c r="O33" i="2" s="1"/>
  <c r="O32" i="2" a="1"/>
  <c r="O32" i="2" s="1"/>
  <c r="O34" i="2" a="1"/>
  <c r="O34" i="2" s="1"/>
  <c r="O35" i="2" a="1"/>
  <c r="O35" i="2" s="1"/>
  <c r="N48" i="2" a="1"/>
  <c r="N48" i="2" s="1"/>
  <c r="N33" i="2" a="1"/>
  <c r="N33" i="2" s="1"/>
  <c r="N35" i="2" a="1"/>
  <c r="N35" i="2" s="1"/>
  <c r="N34" i="2" a="1"/>
  <c r="N34" i="2" s="1"/>
  <c r="N32" i="2" a="1"/>
  <c r="N32" i="2" s="1"/>
  <c r="L49" i="2" a="1"/>
  <c r="L49" i="2" s="1"/>
  <c r="L39" i="2" a="1"/>
  <c r="L39" i="2" s="1"/>
  <c r="L37" i="2" a="1"/>
  <c r="L37" i="2" s="1"/>
  <c r="L38" i="2" a="1"/>
  <c r="L38" i="2" s="1"/>
  <c r="L36" i="2" a="1"/>
  <c r="L36" i="2" s="1"/>
  <c r="M49" i="2" a="1"/>
  <c r="M49" i="2" s="1"/>
  <c r="M36" i="2" a="1"/>
  <c r="M36" i="2" s="1"/>
  <c r="M39" i="2" a="1"/>
  <c r="M39" i="2" s="1"/>
  <c r="M37" i="2" a="1"/>
  <c r="M37" i="2" s="1"/>
  <c r="M38" i="2" a="1"/>
  <c r="M38" i="2" s="1"/>
  <c r="N28" i="2" a="1"/>
  <c r="N28" i="2" s="1"/>
  <c r="N31" i="2" a="1"/>
  <c r="N31" i="2" s="1"/>
  <c r="N29" i="2" a="1"/>
  <c r="N29" i="2" s="1"/>
  <c r="N30" i="2" a="1"/>
  <c r="N30" i="2" s="1"/>
  <c r="H48" i="2" a="1"/>
  <c r="H48" i="2" s="1"/>
  <c r="H35" i="2" a="1"/>
  <c r="H35" i="2" s="1"/>
  <c r="H33" i="2" a="1"/>
  <c r="H33" i="2" s="1"/>
  <c r="H34" i="2" a="1"/>
  <c r="H34" i="2" s="1"/>
  <c r="H32" i="2" a="1"/>
  <c r="H32" i="2" s="1"/>
  <c r="F28" i="2" a="1"/>
  <c r="F28" i="2" s="1"/>
  <c r="F31" i="2" a="1"/>
  <c r="F31" i="2" s="1"/>
  <c r="F29" i="2" a="1"/>
  <c r="F29" i="2" s="1"/>
  <c r="F30" i="2" a="1"/>
  <c r="F30" i="2" s="1"/>
  <c r="M48" i="2" a="1"/>
  <c r="M48" i="2" s="1"/>
  <c r="M34" i="2" a="1"/>
  <c r="M34" i="2" s="1"/>
  <c r="M32" i="2" a="1"/>
  <c r="M32" i="2" s="1"/>
  <c r="M35" i="2" a="1"/>
  <c r="M35" i="2" s="1"/>
  <c r="M33" i="2" a="1"/>
  <c r="M33" i="2" s="1"/>
  <c r="I47" i="2" a="1"/>
  <c r="I47" i="2" s="1"/>
  <c r="I30" i="2" a="1"/>
  <c r="I30" i="2" s="1"/>
  <c r="I28" i="2" a="1"/>
  <c r="I28" i="2" s="1"/>
  <c r="I31" i="2" a="1"/>
  <c r="I31" i="2" s="1"/>
  <c r="I29" i="2" a="1"/>
  <c r="I29" i="2" s="1"/>
  <c r="D30" i="2" a="1"/>
  <c r="D30" i="2" s="1"/>
  <c r="D29" i="2" a="1"/>
  <c r="D29" i="2" s="1"/>
  <c r="D31" i="2" a="1"/>
  <c r="D31" i="2" s="1"/>
  <c r="G47" i="2" a="1"/>
  <c r="G47" i="2" s="1"/>
  <c r="G30" i="2" a="1"/>
  <c r="G30" i="2" s="1"/>
  <c r="G28" i="2" a="1"/>
  <c r="G28" i="2" s="1"/>
  <c r="G31" i="2" a="1"/>
  <c r="G31" i="2" s="1"/>
  <c r="G29" i="2" a="1"/>
  <c r="G29" i="2" s="1"/>
  <c r="G33" i="2" a="1"/>
  <c r="G33" i="2" s="1"/>
  <c r="G32" i="2" a="1"/>
  <c r="G32" i="2" s="1"/>
  <c r="G34" i="2" a="1"/>
  <c r="G34" i="2" s="1"/>
  <c r="G35" i="2" a="1"/>
  <c r="G35" i="2" s="1"/>
  <c r="D48" i="2" a="1"/>
  <c r="D48" i="2" s="1"/>
  <c r="D32" i="2" a="1"/>
  <c r="D32" i="2" s="1"/>
  <c r="D33" i="2" a="1"/>
  <c r="D33" i="2" s="1"/>
  <c r="D34" i="2" a="1"/>
  <c r="D34" i="2" s="1"/>
  <c r="D35" i="2" a="1"/>
  <c r="D35" i="2" s="1"/>
  <c r="F49" i="2" a="1"/>
  <c r="F49" i="2" s="1"/>
  <c r="F36" i="2" a="1"/>
  <c r="F36" i="2" s="1"/>
  <c r="F39" i="2" a="1"/>
  <c r="F39" i="2" s="1"/>
  <c r="F37" i="2" a="1"/>
  <c r="F37" i="2" s="1"/>
  <c r="F38" i="2" a="1"/>
  <c r="F38" i="2" s="1"/>
  <c r="H49" i="2" a="1"/>
  <c r="H49" i="2" s="1"/>
  <c r="H38" i="2" a="1"/>
  <c r="H38" i="2" s="1"/>
  <c r="H36" i="2" a="1"/>
  <c r="H36" i="2" s="1"/>
  <c r="H39" i="2" a="1"/>
  <c r="H39" i="2" s="1"/>
  <c r="H37" i="2" a="1"/>
  <c r="H37" i="2" s="1"/>
  <c r="N49" i="2" a="1"/>
  <c r="N49" i="2" s="1"/>
  <c r="N36" i="2" a="1"/>
  <c r="N36" i="2" s="1"/>
  <c r="N39" i="2" a="1"/>
  <c r="N39" i="2" s="1"/>
  <c r="N37" i="2" a="1"/>
  <c r="N37" i="2" s="1"/>
  <c r="N38" i="2" a="1"/>
  <c r="N38" i="2" s="1"/>
  <c r="I49" i="2" a="1"/>
  <c r="I49" i="2" s="1"/>
  <c r="I38" i="2" a="1"/>
  <c r="I38" i="2" s="1"/>
  <c r="I36" i="2" a="1"/>
  <c r="I36" i="2" s="1"/>
  <c r="I39" i="2" a="1"/>
  <c r="I39" i="2" s="1"/>
  <c r="I37" i="2" a="1"/>
  <c r="I37" i="2" s="1"/>
  <c r="O49" i="2" a="1"/>
  <c r="O49" i="2" s="1"/>
  <c r="O38" i="2" a="1"/>
  <c r="O38" i="2" s="1"/>
  <c r="O36" i="2" a="1"/>
  <c r="O36" i="2" s="1"/>
  <c r="O39" i="2" a="1"/>
  <c r="O39" i="2" s="1"/>
  <c r="O37" i="2" a="1"/>
  <c r="O37" i="2" s="1"/>
  <c r="G38" i="2" a="1"/>
  <c r="G38" i="2" s="1"/>
  <c r="G36" i="2" a="1"/>
  <c r="G36" i="2" s="1"/>
  <c r="G39" i="2" a="1"/>
  <c r="G39" i="2" s="1"/>
  <c r="G37" i="2" a="1"/>
  <c r="G37" i="2" s="1"/>
  <c r="I48" i="2" a="1"/>
  <c r="I48" i="2" s="1"/>
  <c r="I32" i="2" a="1"/>
  <c r="I32" i="2" s="1"/>
  <c r="I35" i="2" a="1"/>
  <c r="I35" i="2" s="1"/>
  <c r="I33" i="2" a="1"/>
  <c r="I33" i="2" s="1"/>
  <c r="I34" i="2" a="1"/>
  <c r="I34" i="2" s="1"/>
  <c r="E49" i="2" a="1"/>
  <c r="E49" i="2" s="1"/>
  <c r="E36" i="2" a="1"/>
  <c r="E36" i="2" s="1"/>
  <c r="E39" i="2" a="1"/>
  <c r="E39" i="2" s="1"/>
  <c r="E38" i="2" a="1"/>
  <c r="E38" i="2" s="1"/>
  <c r="E37" i="2" a="1"/>
  <c r="E37" i="2" s="1"/>
  <c r="J49" i="2" a="1"/>
  <c r="J49" i="2" s="1"/>
  <c r="J37" i="2" a="1"/>
  <c r="J37" i="2" s="1"/>
  <c r="J38" i="2" a="1"/>
  <c r="J38" i="2" s="1"/>
  <c r="J36" i="2" a="1"/>
  <c r="J36" i="2" s="1"/>
  <c r="J39" i="2" a="1"/>
  <c r="J39" i="2" s="1"/>
  <c r="F48" i="2" a="1"/>
  <c r="F48" i="2" s="1"/>
  <c r="F33" i="2" a="1"/>
  <c r="F33" i="2" s="1"/>
  <c r="F34" i="2" a="1"/>
  <c r="F34" i="2" s="1"/>
  <c r="F32" i="2" a="1"/>
  <c r="F32" i="2" s="1"/>
  <c r="F35" i="2" a="1"/>
  <c r="F35" i="2" s="1"/>
  <c r="L34" i="2" a="1"/>
  <c r="L34" i="2" s="1"/>
  <c r="L32" i="2" a="1"/>
  <c r="L32" i="2" s="1"/>
  <c r="L35" i="2" a="1"/>
  <c r="L35" i="2" s="1"/>
  <c r="L33" i="2" a="1"/>
  <c r="L33" i="2" s="1"/>
  <c r="E48" i="2" a="1"/>
  <c r="E48" i="2" s="1"/>
  <c r="E34" i="2" a="1"/>
  <c r="E34" i="2" s="1"/>
  <c r="E32" i="2" a="1"/>
  <c r="E32" i="2" s="1"/>
  <c r="E35" i="2" a="1"/>
  <c r="E35" i="2" s="1"/>
  <c r="E33" i="2" a="1"/>
  <c r="E33" i="2" s="1"/>
  <c r="D37" i="2" a="1"/>
  <c r="D37" i="2" s="1"/>
  <c r="D36" i="2" a="1"/>
  <c r="D36" i="2" s="1"/>
  <c r="D38" i="2" a="1"/>
  <c r="D38" i="2" s="1"/>
  <c r="D39" i="2" a="1"/>
  <c r="D39" i="2" s="1"/>
  <c r="J48" i="2" a="1"/>
  <c r="J48" i="2" s="1"/>
  <c r="J32" i="2" a="1"/>
  <c r="J32" i="2" s="1"/>
  <c r="J35" i="2" a="1"/>
  <c r="J35" i="2" s="1"/>
  <c r="J33" i="2" a="1"/>
  <c r="J33" i="2" s="1"/>
  <c r="J34" i="2" a="1"/>
  <c r="J34" i="2" s="1"/>
  <c r="K49" i="2" a="1"/>
  <c r="K49" i="2" s="1"/>
  <c r="K37" i="2" a="1"/>
  <c r="K37" i="2" s="1"/>
  <c r="K38" i="2" a="1"/>
  <c r="K38" i="2" s="1"/>
  <c r="K36" i="2" a="1"/>
  <c r="K36" i="2" s="1"/>
  <c r="K39" i="2" a="1"/>
  <c r="K39" i="2" s="1"/>
  <c r="I22" i="2"/>
  <c r="D6" i="2"/>
  <c r="C6" i="2"/>
  <c r="N2" i="2"/>
  <c r="N9" i="2"/>
  <c r="C12" i="2"/>
  <c r="D13" i="2"/>
  <c r="G8" i="2"/>
  <c r="G13" i="2"/>
  <c r="J2" i="2"/>
  <c r="J8" i="2"/>
  <c r="H12" i="2"/>
  <c r="G10" i="2"/>
  <c r="J11" i="2"/>
  <c r="J10" i="2"/>
  <c r="F12" i="2"/>
  <c r="O2" i="2"/>
  <c r="F3" i="2"/>
  <c r="J7" i="2"/>
  <c r="I12" i="2"/>
  <c r="N3" i="2"/>
  <c r="C4" i="2"/>
  <c r="D7" i="2"/>
  <c r="N8" i="2"/>
  <c r="M8" i="2"/>
  <c r="D3" i="2"/>
  <c r="F4" i="2"/>
  <c r="O7" i="2"/>
  <c r="O11" i="2"/>
  <c r="O13" i="2"/>
  <c r="I13" i="2"/>
  <c r="N12" i="2"/>
  <c r="O9" i="2"/>
  <c r="M10" i="2"/>
  <c r="N6" i="2"/>
  <c r="N4" i="2"/>
  <c r="D8" i="2"/>
  <c r="I8" i="2" s="1"/>
  <c r="D12" i="2"/>
  <c r="N5" i="2"/>
  <c r="H6" i="2"/>
  <c r="H4" i="2"/>
  <c r="N14" i="2"/>
  <c r="E4" i="2"/>
  <c r="H13" i="2"/>
  <c r="F6" i="2"/>
  <c r="C11" i="2"/>
  <c r="E11" i="2" s="1"/>
  <c r="C10" i="2"/>
  <c r="E10" i="2" s="1"/>
  <c r="F5" i="2"/>
  <c r="M6" i="2"/>
  <c r="C9" i="2"/>
  <c r="C13" i="2"/>
  <c r="F13" i="2" s="1"/>
  <c r="D2" i="2"/>
  <c r="M3" i="2"/>
  <c r="N7" i="2"/>
  <c r="F2" i="2"/>
  <c r="G9" i="2"/>
  <c r="G4" i="2"/>
  <c r="H11" i="2"/>
  <c r="I6" i="2"/>
  <c r="J5" i="2"/>
  <c r="I7" i="2"/>
  <c r="F10" i="2"/>
  <c r="F11" i="2"/>
  <c r="O10" i="2"/>
  <c r="M13" i="2"/>
  <c r="G3" i="2"/>
  <c r="M5" i="2"/>
  <c r="M11" i="2"/>
  <c r="N11" i="2"/>
  <c r="C5" i="2"/>
  <c r="H5" i="2" s="1"/>
  <c r="C2" i="2"/>
  <c r="H2" i="2" s="1"/>
  <c r="D5" i="2"/>
  <c r="I5" i="2" s="1"/>
  <c r="O6" i="2"/>
  <c r="J3" i="2"/>
  <c r="G7" i="2"/>
  <c r="E2" i="2"/>
  <c r="E13" i="2"/>
  <c r="J14" i="2"/>
  <c r="J12" i="2"/>
  <c r="G6" i="2"/>
  <c r="G2" i="2"/>
  <c r="E5" i="2"/>
  <c r="J9" i="2"/>
  <c r="M14" i="2"/>
  <c r="F8" i="2"/>
  <c r="D11" i="2"/>
  <c r="I11" i="2" s="1"/>
  <c r="F9" i="2"/>
  <c r="N13" i="2"/>
  <c r="D9" i="2"/>
  <c r="I9" i="2" s="1"/>
  <c r="D4" i="2"/>
  <c r="I4" i="2" s="1"/>
  <c r="M12" i="2"/>
  <c r="M9" i="2"/>
  <c r="M2" i="2"/>
  <c r="F7" i="2"/>
  <c r="E12" i="2"/>
  <c r="O8" i="2"/>
  <c r="J6" i="2"/>
  <c r="G11" i="2"/>
  <c r="I2" i="2"/>
  <c r="G5" i="2"/>
  <c r="O3" i="2"/>
  <c r="C3" i="2"/>
  <c r="C7" i="2"/>
  <c r="H7" i="2" s="1"/>
  <c r="M7" i="2"/>
  <c r="C8" i="2"/>
  <c r="H8" i="2" s="1"/>
  <c r="M4" i="2"/>
  <c r="D10" i="2"/>
  <c r="I10" i="2" s="1"/>
  <c r="J13" i="2"/>
  <c r="H10" i="2"/>
  <c r="E9" i="2"/>
  <c r="G12" i="2"/>
  <c r="E6" i="2"/>
  <c r="E7" i="2"/>
  <c r="E8" i="2"/>
  <c r="O12" i="2"/>
  <c r="O4" i="2"/>
  <c r="H9" i="2"/>
  <c r="O5" i="2"/>
  <c r="I3" i="2"/>
  <c r="J4" i="2"/>
  <c r="N10" i="2"/>
  <c r="G14" i="2"/>
  <c r="H3" i="2"/>
  <c r="E3" i="2"/>
  <c r="U3" i="2" l="1"/>
  <c r="U4" i="2"/>
  <c r="U2" i="2"/>
  <c r="S63" i="2"/>
  <c r="D25" i="2" s="1"/>
  <c r="U10" i="2"/>
  <c r="V10" i="2" s="1"/>
  <c r="U11" i="2"/>
  <c r="D42" i="2"/>
  <c r="E42" i="2"/>
  <c r="F42" i="2"/>
  <c r="G42" i="2"/>
  <c r="H42" i="2"/>
  <c r="I42" i="2"/>
  <c r="J42" i="2"/>
  <c r="K42" i="2"/>
  <c r="L42" i="2"/>
  <c r="M42" i="2"/>
  <c r="N42" i="2"/>
  <c r="O42" i="2"/>
  <c r="D43" i="2"/>
  <c r="E43" i="2"/>
  <c r="F43" i="2"/>
  <c r="G43" i="2"/>
  <c r="H43" i="2"/>
  <c r="I43" i="2"/>
  <c r="J43" i="2"/>
  <c r="K43" i="2"/>
  <c r="L43" i="2"/>
  <c r="M43" i="2"/>
  <c r="N43" i="2"/>
  <c r="O43" i="2"/>
  <c r="D44" i="2"/>
  <c r="E44" i="2"/>
  <c r="F44" i="2"/>
  <c r="G44" i="2"/>
  <c r="H44" i="2"/>
  <c r="I44" i="2"/>
  <c r="J44" i="2"/>
  <c r="K44" i="2"/>
  <c r="L44" i="2"/>
  <c r="M44" i="2"/>
  <c r="N44" i="2"/>
  <c r="O44" i="2"/>
  <c r="D45" i="2"/>
  <c r="E45" i="2"/>
  <c r="F45" i="2"/>
  <c r="G45" i="2"/>
  <c r="H45" i="2"/>
  <c r="I45" i="2"/>
  <c r="J45" i="2"/>
  <c r="K45" i="2"/>
  <c r="L45" i="2"/>
  <c r="M45" i="2"/>
  <c r="N45" i="2"/>
  <c r="O45" i="2"/>
  <c r="E40" i="2"/>
  <c r="F40" i="2"/>
  <c r="G40" i="2"/>
  <c r="H40" i="2"/>
  <c r="I40" i="2"/>
  <c r="J40" i="2"/>
  <c r="K40" i="2"/>
  <c r="L40" i="2"/>
  <c r="M40" i="2"/>
  <c r="N40" i="2"/>
  <c r="O40" i="2"/>
  <c r="D40" i="2"/>
  <c r="E41" i="2"/>
  <c r="F41" i="2"/>
  <c r="G41" i="2"/>
  <c r="H41" i="2"/>
  <c r="I41" i="2"/>
  <c r="J41" i="2"/>
  <c r="K41" i="2"/>
  <c r="L41" i="2"/>
  <c r="M41" i="2"/>
  <c r="N41" i="2"/>
  <c r="O41" i="2"/>
  <c r="R8" i="2"/>
  <c r="R7" i="2"/>
  <c r="R6" i="2"/>
  <c r="R5" i="2"/>
  <c r="R4" i="2"/>
  <c r="R3" i="2"/>
  <c r="R12" i="2"/>
  <c r="B25" i="2" l="1"/>
  <c r="R9" i="2"/>
  <c r="V2" i="2"/>
  <c r="V4"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<sst xmlns="http://schemas.openxmlformats.org/spreadsheetml/2006/main" count="332" uniqueCount="143">
  <si>
    <t>Colors</t>
  </si>
  <si>
    <t>Position</t>
  </si>
  <si>
    <t>Angle</t>
  </si>
  <si>
    <t>Transparency</t>
  </si>
  <si>
    <t>Shadow</t>
  </si>
  <si>
    <t>[&gt;=1000]0,"k";[&lt;=-1000]-0,"k";0</t>
  </si>
  <si>
    <t>$#,##0;-$#,##0;0</t>
  </si>
  <si>
    <t>Total Capital</t>
  </si>
  <si>
    <t>Leverage Index</t>
  </si>
  <si>
    <t>Capital Efficiency</t>
  </si>
  <si>
    <t>Month</t>
  </si>
  <si>
    <t>Planned</t>
  </si>
  <si>
    <t>Actual</t>
  </si>
  <si>
    <t>JAN</t>
  </si>
  <si>
    <t>FEB</t>
  </si>
  <si>
    <t>MAR</t>
  </si>
  <si>
    <t>APR</t>
  </si>
  <si>
    <t>MAY</t>
  </si>
  <si>
    <t>JUN</t>
  </si>
  <si>
    <t>JUL</t>
  </si>
  <si>
    <t>AUG</t>
  </si>
  <si>
    <t>SEP</t>
  </si>
  <si>
    <t>OCT</t>
  </si>
  <si>
    <t>NOV</t>
  </si>
  <si>
    <t>DEC</t>
  </si>
  <si>
    <t>Required Pace P</t>
  </si>
  <si>
    <t>Before P</t>
  </si>
  <si>
    <t>Before A</t>
  </si>
  <si>
    <t>Capital Growth Progress</t>
  </si>
  <si>
    <t>Marker P</t>
  </si>
  <si>
    <t>Marker A</t>
  </si>
  <si>
    <t>Expenses</t>
  </si>
  <si>
    <t>Income</t>
  </si>
  <si>
    <t>Income &amp; Expenses</t>
  </si>
  <si>
    <t>Cursor</t>
  </si>
  <si>
    <t>Salary</t>
  </si>
  <si>
    <t>Excel Templates</t>
  </si>
  <si>
    <t>YouTube</t>
  </si>
  <si>
    <t>Affilate Marketing</t>
  </si>
  <si>
    <t>Saving</t>
  </si>
  <si>
    <t>Investments</t>
  </si>
  <si>
    <t>Cash Reserve</t>
  </si>
  <si>
    <t>Digital Craft</t>
  </si>
  <si>
    <t>Other Assets</t>
  </si>
  <si>
    <t>Income Sources</t>
  </si>
  <si>
    <t>Capital Allocation</t>
  </si>
  <si>
    <t>Capital Velocity</t>
  </si>
  <si>
    <t>per productive hour</t>
  </si>
  <si>
    <t>YouTube Videos</t>
  </si>
  <si>
    <t>Blog Articles</t>
  </si>
  <si>
    <t>Pinterest Pins</t>
  </si>
  <si>
    <t>Instagram Reels</t>
  </si>
  <si>
    <t>Templates Etsy</t>
  </si>
  <si>
    <t>Traffic Sources</t>
  </si>
  <si>
    <t>Automation</t>
  </si>
  <si>
    <t>Copyability</t>
  </si>
  <si>
    <t>Evergen</t>
  </si>
  <si>
    <t>Audience</t>
  </si>
  <si>
    <t>Discoverability</t>
  </si>
  <si>
    <t>Conversion</t>
  </si>
  <si>
    <t>Scalability</t>
  </si>
  <si>
    <t>Leverages</t>
  </si>
  <si>
    <t>Independence</t>
  </si>
  <si>
    <t>→</t>
  </si>
  <si>
    <t>•</t>
  </si>
  <si>
    <t>Wealth Engine Flywheel</t>
  </si>
  <si>
    <t>Starting Capital</t>
  </si>
  <si>
    <t>Current Capital</t>
  </si>
  <si>
    <t>Education</t>
  </si>
  <si>
    <t>Creatie Assets</t>
  </si>
  <si>
    <t>Build Audience</t>
  </si>
  <si>
    <t>Invest &amp; Growth</t>
  </si>
  <si>
    <t>Build Capital</t>
  </si>
  <si>
    <t>Get Income</t>
  </si>
  <si>
    <t>Year</t>
  </si>
  <si>
    <t>On</t>
  </si>
  <si>
    <t>Off</t>
  </si>
  <si>
    <t>Heatmap  Monthly Activity</t>
  </si>
  <si>
    <t>Average</t>
  </si>
  <si>
    <t>Low</t>
  </si>
  <si>
    <t>Goal Progress to $100,000</t>
  </si>
  <si>
    <t>Count</t>
  </si>
  <si>
    <t>Row Labels</t>
  </si>
  <si>
    <t>Grand Total</t>
  </si>
  <si>
    <t>Sum of Expenses</t>
  </si>
  <si>
    <t>Sum of Income</t>
  </si>
  <si>
    <t>Max of Count</t>
  </si>
  <si>
    <t>Sum of Planned</t>
  </si>
  <si>
    <t>Sum of Actual</t>
  </si>
  <si>
    <t>Num Month</t>
  </si>
  <si>
    <t>Max of Num Month</t>
  </si>
  <si>
    <t>Sum of Salary</t>
  </si>
  <si>
    <t>Sum of Excel Templates</t>
  </si>
  <si>
    <t>Sum of YouTube</t>
  </si>
  <si>
    <t>Sum of Affilate Marketing</t>
  </si>
  <si>
    <t>Sum of Saving</t>
  </si>
  <si>
    <t>Sum of Investments</t>
  </si>
  <si>
    <t>Sum of Cash Reserve</t>
  </si>
  <si>
    <t>Sum of Digital Craft</t>
  </si>
  <si>
    <t>Sum of Other Assets</t>
  </si>
  <si>
    <t>Sum of YouTube Videos</t>
  </si>
  <si>
    <t>Sum of Blog Articles</t>
  </si>
  <si>
    <t>Sum of Templates Etsy</t>
  </si>
  <si>
    <t>Sum of Instagram Reels</t>
  </si>
  <si>
    <t>Sum of Pinterest Pins</t>
  </si>
  <si>
    <t>Sort</t>
  </si>
  <si>
    <t>Sum of Automation</t>
  </si>
  <si>
    <t>Sum of Copyability</t>
  </si>
  <si>
    <t>Sum of Evergen</t>
  </si>
  <si>
    <t>Sum of Audience</t>
  </si>
  <si>
    <t>Sum of Discoverability</t>
  </si>
  <si>
    <t>Sum of Conversion</t>
  </si>
  <si>
    <t>Sum of Scalability</t>
  </si>
  <si>
    <t>Sum of Independence</t>
  </si>
  <si>
    <t>Wealth Engine</t>
  </si>
  <si>
    <t>Max of Wealth Engine</t>
  </si>
  <si>
    <t>Capital Accumulation</t>
  </si>
  <si>
    <t>Scenario 1</t>
  </si>
  <si>
    <t>Scenario 2</t>
  </si>
  <si>
    <t>Scenario 3</t>
  </si>
  <si>
    <t>Levels</t>
  </si>
  <si>
    <t>Scenarios</t>
  </si>
  <si>
    <t>Max of Scenarios</t>
  </si>
  <si>
    <t>Income vs Capital</t>
  </si>
  <si>
    <t>Cost &amp; Income</t>
  </si>
  <si>
    <t>Traffic Top Rank</t>
  </si>
  <si>
    <t>Dashboard</t>
  </si>
  <si>
    <t>Total</t>
  </si>
  <si>
    <t>Average of Capital Velocity</t>
  </si>
  <si>
    <t>Passed P</t>
  </si>
  <si>
    <t>https://exceltable.com/</t>
  </si>
  <si>
    <t>#5D30B6</t>
  </si>
  <si>
    <t>#4A278F</t>
  </si>
  <si>
    <t>#0A0616</t>
  </si>
  <si>
    <t>#0066FF</t>
  </si>
  <si>
    <t>#130E2C</t>
  </si>
  <si>
    <t>#221054</t>
  </si>
  <si>
    <t>#5D468C</t>
  </si>
  <si>
    <t>#C59DF5</t>
  </si>
  <si>
    <t>#140C2E</t>
  </si>
  <si>
    <t>#A514F6</t>
  </si>
  <si>
    <t>#00BFFF</t>
  </si>
  <si>
    <t>#405390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</si>
</sst>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quot;$&quot;* #,##0.00_);_(&quot;$&quot;* \(#,##0.00\);_(&quot;$&quot;* &quot;-&quot;??_);_(@_)"/>
    <numFmt numFmtId="164" formatCode="_(&quot;$&quot;* #,##0_);_(&quot;$&quot;* \(#,##0\);_(&quot;$&quot;* &quot;-&quot;??_);_(@_)"/>
    <numFmt numFmtId="165" formatCode="0.0%"/>
  </numFmts>
  <fonts count="9" x14ac:knownFonts="1">
    <font>
      <sz val="11"/>
      <color theme="1"/>
      <name val="Aptos Narrow"/>
      <family val="2"/>
      <scheme val="minor"/>
    </font>
    <font>
      <sz val="11"/>
      <name val="Aptos Narrow"/>
      <family val="2"/>
      <scheme val="minor"/>
    </font>
    <font>
      <sz val="11"/>
      <color theme="1"/>
      <name val="Aptos Narrow"/>
      <family val="2"/>
      <scheme val="minor"/>
    </font>
    <font>
      <sz val="8"/>
      <name val="Aptos Narrow"/>
      <family val="2"/>
      <scheme val="minor"/>
    </font>
    <font>
      <b/>
      <sz val="11"/>
      <color theme="1"/>
      <name val="Aptos Narrow"/>
      <family val="2"/>
      <scheme val="minor"/>
    </font>
    <font>
      <sz val="11"/>
      <color theme="0"/>
      <name val="Aptos Narrow"/>
      <family val="2"/>
      <scheme val="minor"/>
    </font>
    <font>
      <u/>
      <sz val="11"/>
      <color theme="10"/>
      <name val="Aptos Narrow"/>
      <family val="2"/>
      <scheme val="minor"/>
    </font>
    <font>
      <u/>
      <sz val="28"/>
      <color rgb="FF66FFFF"/>
      <name val="Aptos Narrow"/>
      <family val="2"/>
      <scheme val="minor"/>
    </font>
    <font>
      <sz val="28"/>
      <color rgb="FF66FFFF"/>
      <name val="Aptos Narrow"/>
      <family val="2"/>
      <scheme val="minor"/>
    </font>
  </fonts>
  <fills count="15">
    <fill>
      <patternFill patternType="none"/>
    </fill>
    <fill>
      <patternFill patternType="gray125"/>
    </fill>
    <fill>
      <patternFill patternType="solid">
        <fgColor rgb="FF130E2C"/>
        <bgColor indexed="64"/>
      </patternFill>
    </fill>
    <fill>
      <patternFill patternType="solid">
        <fgColor rgb="FFD2C2FB"/>
        <bgColor indexed="64"/>
      </patternFill>
    </fill>
    <fill>
      <patternFill patternType="solid">
        <fgColor rgb="FF5D30B6"/>
        <bgColor indexed="64"/>
      </patternFill>
    </fill>
    <fill>
      <patternFill patternType="solid">
        <fgColor rgb="FF4A278F"/>
        <bgColor indexed="64"/>
      </patternFill>
    </fill>
    <fill>
      <patternFill patternType="solid">
        <fgColor rgb="FF0A0616"/>
        <bgColor indexed="64"/>
      </patternFill>
    </fill>
    <fill>
      <patternFill patternType="solid">
        <fgColor rgb="FF0066FF"/>
        <bgColor indexed="64"/>
      </patternFill>
    </fill>
    <fill>
      <patternFill patternType="solid">
        <fgColor rgb="FF221054"/>
        <bgColor indexed="64"/>
      </patternFill>
    </fill>
    <fill>
      <patternFill patternType="solid">
        <fgColor rgb="FF5D468C"/>
        <bgColor indexed="64"/>
      </patternFill>
    </fill>
    <fill>
      <patternFill patternType="solid">
        <fgColor rgb="FFC59DF5"/>
        <bgColor indexed="64"/>
      </patternFill>
    </fill>
    <fill>
      <patternFill patternType="solid">
        <fgColor rgb="FF140C2E"/>
        <bgColor indexed="64"/>
      </patternFill>
    </fill>
    <fill>
      <patternFill patternType="solid">
        <fgColor rgb="FFA514F6"/>
        <bgColor indexed="64"/>
      </patternFill>
    </fill>
    <fill>
      <patternFill patternType="solid">
        <fgColor rgb="FF00BFFF"/>
        <bgColor indexed="64"/>
      </patternFill>
    </fill>
    <fill>
      <patternFill patternType="solid">
        <fgColor rgb="FF40539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4">
    <xf numFmtId="0" fontId="0" fillId="0" borderId="0"/>
    <xf numFmtId="44" fontId="2" fillId="0" borderId="0" applyFont="0" applyFill="0" applyBorder="0" applyAlignment="0" applyProtection="0"/>
    <xf numFmtId="9" fontId="2" fillId="0" borderId="0" applyFont="0" applyFill="0" applyBorder="0" applyAlignment="0" applyProtection="0"/>
    <xf numFmtId="0" fontId="6" fillId="0" borderId="0" applyNumberFormat="0" applyFill="0" applyBorder="0" applyAlignment="0" applyProtection="0"/>
  </cellStyleXfs>
  <cellXfs count="37">
    <xf numFmtId="0" fontId="0" fillId="0" borderId="0" xfId="0"/>
    <xf numFmtId="0" fontId="1" fillId="0" borderId="0" xfId="0" applyFont="1" applyAlignment="1">
      <alignment horizontal="center"/>
    </xf>
    <xf numFmtId="0" fontId="0" fillId="0" borderId="0" xfId="0" applyAlignment="1">
      <alignment horizontal="center"/>
    </xf>
    <xf numFmtId="0" fontId="0" fillId="0" borderId="0" xfId="0" applyAlignment="1">
      <alignment horizontal="left"/>
    </xf>
    <xf numFmtId="9" fontId="0" fillId="0" borderId="0" xfId="0" applyNumberFormat="1"/>
    <xf numFmtId="0" fontId="0" fillId="2" borderId="0" xfId="0" applyFill="1"/>
    <xf numFmtId="9" fontId="0" fillId="0" borderId="0" xfId="0" applyNumberFormat="1" applyAlignment="1">
      <alignment horizontal="center"/>
    </xf>
    <xf numFmtId="164" fontId="0" fillId="0" borderId="0" xfId="1" applyNumberFormat="1" applyFont="1"/>
    <xf numFmtId="0" fontId="4" fillId="0" borderId="0" xfId="0" applyFont="1" applyAlignment="1">
      <alignment horizontal="center"/>
    </xf>
    <xf numFmtId="164" fontId="0" fillId="0" borderId="0" xfId="0" applyNumberFormat="1"/>
    <xf numFmtId="3" fontId="0" fillId="0" borderId="0" xfId="0" applyNumberFormat="1"/>
    <xf numFmtId="9" fontId="0" fillId="0" borderId="0" xfId="2" applyFont="1" applyAlignment="1">
      <alignment horizontal="center"/>
    </xf>
    <xf numFmtId="165" fontId="0" fillId="0" borderId="0" xfId="2" applyNumberFormat="1" applyFont="1" applyAlignment="1">
      <alignment horizontal="center"/>
    </xf>
    <xf numFmtId="165" fontId="0" fillId="0" borderId="0" xfId="0" applyNumberFormat="1" applyAlignment="1">
      <alignment horizontal="center"/>
    </xf>
    <xf numFmtId="0" fontId="0" fillId="0" borderId="0" xfId="0" pivotButton="1"/>
    <xf numFmtId="0" fontId="4" fillId="0" borderId="0" xfId="0" quotePrefix="1" applyFont="1"/>
    <xf numFmtId="0" fontId="4" fillId="0" borderId="0" xfId="0" applyFont="1"/>
    <xf numFmtId="0" fontId="0" fillId="0" borderId="1" xfId="0" applyBorder="1" applyAlignment="1">
      <alignment horizontal="center"/>
    </xf>
    <xf numFmtId="44" fontId="0" fillId="0" borderId="0" xfId="1" applyFont="1" applyAlignment="1">
      <alignment horizontal="center"/>
    </xf>
    <xf numFmtId="44" fontId="0" fillId="0" borderId="0" xfId="1" applyFont="1"/>
    <xf numFmtId="0" fontId="0" fillId="3" borderId="0" xfId="0" applyFill="1"/>
    <xf numFmtId="0" fontId="0" fillId="0" borderId="0" xfId="0" applyAlignment="1">
      <alignment horizontal="center"/>
    </xf>
    <xf numFmtId="0" fontId="0" fillId="0" borderId="0" xfId="0" applyNumberFormat="1"/>
    <xf numFmtId="0" fontId="7" fillId="2" borderId="0" xfId="3" applyFont="1" applyFill="1"/>
    <xf numFmtId="0" fontId="8" fillId="2" borderId="0" xfId="0" applyFont="1" applyFill="1"/>
    <xf numFmtId="0" fontId="5" fillId="4" borderId="0" xfId="0" applyFont="1" applyFill="1"/>
    <xf numFmtId="0" fontId="5" fillId="5" borderId="0" xfId="0" applyFont="1" applyFill="1"/>
    <xf numFmtId="0" fontId="5" fillId="6" borderId="0" xfId="0" applyFont="1" applyFill="1"/>
    <xf numFmtId="0" fontId="5" fillId="7" borderId="0" xfId="0" applyFont="1" applyFill="1"/>
    <xf numFmtId="0" fontId="5" fillId="2" borderId="0" xfId="0" applyFont="1" applyFill="1"/>
    <xf numFmtId="0" fontId="5" fillId="8" borderId="0" xfId="0" applyFont="1" applyFill="1"/>
    <xf numFmtId="0" fontId="5" fillId="9" borderId="0" xfId="0" applyFont="1" applyFill="1"/>
    <xf numFmtId="0" fontId="0" fillId="10" borderId="0" xfId="0" applyFill="1"/>
    <xf numFmtId="0" fontId="5" fillId="11" borderId="0" xfId="0" applyFont="1" applyFill="1"/>
    <xf numFmtId="0" fontId="5" fillId="12" borderId="0" xfId="0" applyFont="1" applyFill="1"/>
    <xf numFmtId="0" fontId="5" fillId="13" borderId="0" xfId="0" applyFont="1" applyFill="1"/>
    <xf numFmtId="0" fontId="5" fillId="14" borderId="0" xfId="0" applyFont="1" applyFill="1"/>
  </cellXfs>
  <cellStyles count="4">
    <cellStyle name="Currency" xfId="1" builtinId="4"/>
    <cellStyle name="Hyperlink" xfId="3" builtinId="8"/>
    <cellStyle name="Normal" xfId="0" builtinId="0"/>
    <cellStyle name="Percent" xfId="2" builtinId="5"/>
  </cellStyles>
  <dxfs count="50">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font>
        <b/>
        <color theme="1"/>
      </font>
      <border>
        <bottom style="thin">
          <color theme="4"/>
        </bottom>
        <vertical/>
        <horizontal/>
      </border>
    </dxf>
    <dxf>
      <font>
        <color theme="1"/>
      </font>
      <fill>
        <patternFill>
          <bgColor theme="0"/>
        </patternFill>
      </fill>
      <border diagonalUp="0" diagonalDown="0">
        <left/>
        <right/>
        <top/>
        <bottom/>
        <vertical/>
        <horizontal/>
      </border>
    </dxf>
    <dxf>
      <font>
        <b/>
        <color theme="1"/>
      </font>
      <border>
        <bottom style="thin">
          <color theme="4"/>
        </bottom>
        <vertical/>
        <horizontal/>
      </border>
    </dxf>
    <dxf>
      <font>
        <color theme="1"/>
      </font>
      <fill>
        <patternFill>
          <bgColor theme="0"/>
        </patternFill>
      </fill>
      <border diagonalUp="0" diagonalDown="0">
        <left/>
        <right/>
        <top/>
        <bottom/>
        <vertical/>
        <horizontal/>
      </border>
    </dxf>
    <dxf>
      <font>
        <b/>
        <color theme="1"/>
      </font>
      <border>
        <bottom style="thin">
          <color theme="4"/>
        </bottom>
        <vertical/>
        <horizontal/>
      </border>
    </dxf>
    <dxf>
      <font>
        <color theme="1"/>
      </font>
      <fill>
        <patternFill>
          <bgColor rgb="FF080614"/>
        </patternFill>
      </fill>
      <border diagonalUp="0" diagonalDown="0">
        <left/>
        <right/>
        <top/>
        <bottom/>
        <vertical/>
        <horizontal/>
      </border>
    </dxf>
    <dxf>
      <font>
        <b/>
        <color theme="1"/>
      </font>
      <border>
        <bottom style="thin">
          <color theme="4"/>
        </bottom>
        <vertical/>
        <horizontal/>
      </border>
    </dxf>
    <dxf>
      <font>
        <color theme="1"/>
      </font>
      <fill>
        <patternFill>
          <bgColor rgb="FF130E2C"/>
        </patternFill>
      </fill>
      <border diagonalUp="0" diagonalDown="0">
        <left/>
        <right/>
        <top/>
        <bottom/>
        <vertical/>
        <horizontal/>
      </border>
    </dxf>
    <dxf>
      <font>
        <b/>
        <color theme="1"/>
      </font>
      <border>
        <bottom style="thin">
          <color theme="4"/>
        </bottom>
        <vertical/>
        <horizontal/>
      </border>
    </dxf>
    <dxf>
      <font>
        <color theme="1"/>
      </font>
      <fill>
        <patternFill>
          <bgColor rgb="FF080614"/>
        </patternFill>
      </fill>
      <border diagonalUp="0" diagonalDown="0">
        <left/>
        <right/>
        <top/>
        <bottom/>
        <vertical/>
        <horizontal/>
      </border>
    </dxf>
    <dxf>
      <font>
        <b/>
        <color theme="1"/>
      </font>
      <border>
        <bottom style="thin">
          <color theme="4"/>
        </bottom>
        <vertical/>
        <horizontal/>
      </border>
    </dxf>
    <dxf>
      <font>
        <color theme="1"/>
      </font>
      <fill>
        <patternFill>
          <bgColor rgb="FF130E2C"/>
        </patternFill>
      </fill>
      <border diagonalUp="0" diagonalDown="0">
        <left/>
        <right/>
        <top/>
        <bottom/>
        <vertical/>
        <horizontal/>
      </border>
    </dxf>
  </dxfs>
  <tableStyles count="6" defaultTableStyle="TableStyleMedium2" defaultPivotStyle="PivotStyleLight16">
    <tableStyle name="SlicerStyleLight1 3 2 2" pivot="0" table="0" count="10" xr9:uid="{2D680A4F-674B-4457-ADFC-B5E3D2FB2DF6}">
      <tableStyleElement type="wholeTable" dxfId="49"/>
      <tableStyleElement type="headerRow" dxfId="48"/>
    </tableStyle>
    <tableStyle name="SlicerStyleLight1 3 2 2 2" pivot="0" table="0" count="10" xr9:uid="{DA03642B-E105-4020-BFC4-9BBD0A1382AA}">
      <tableStyleElement type="wholeTable" dxfId="47"/>
      <tableStyleElement type="headerRow" dxfId="46"/>
    </tableStyle>
    <tableStyle name="SlicerStyleLight1 3 2 2 2 2" pivot="0" table="0" count="10" xr9:uid="{4337370D-3FF9-45C0-AB65-DA05074BC79E}">
      <tableStyleElement type="wholeTable" dxfId="45"/>
      <tableStyleElement type="headerRow" dxfId="44"/>
    </tableStyle>
    <tableStyle name="SlicerStyleLight1 3 2 2 3" pivot="0" table="0" count="10" xr9:uid="{1C4F65D4-30BD-4BFD-AEEC-8526E88419F9}">
      <tableStyleElement type="wholeTable" dxfId="43"/>
      <tableStyleElement type="headerRow" dxfId="42"/>
    </tableStyle>
    <tableStyle name="SlicerStyleLight1 3 2 2 3 2" pivot="0" table="0" count="10" xr9:uid="{2395B89D-C377-462A-96AF-F030CFD2A11D}">
      <tableStyleElement type="wholeTable" dxfId="41"/>
      <tableStyleElement type="headerRow" dxfId="40"/>
    </tableStyle>
    <tableStyle name="SlicerStyleLight1 3 2 2 3 2 2" pivot="0" table="0" count="10" xr9:uid="{9CDA4CC3-1AFF-4266-9210-92AF52A8CFE0}">
      <tableStyleElement type="wholeTable" dxfId="39"/>
      <tableStyleElement type="headerRow" dxfId="38"/>
    </tableStyle>
  </tableStyles>
  <colors>
    <mruColors>
      <color rgb="FF66FFFF"/>
      <color rgb="FF16C8C8"/>
      <color rgb="FFFF9BFF"/>
      <color rgb="FF4E65B0"/>
      <color rgb="FF405390"/>
      <color rgb="FF5D30B6"/>
      <color rgb="FFCC00FF"/>
      <color rgb="FFFF00FF"/>
      <color rgb="FF0086FF"/>
      <color rgb="FF3586FD"/>
    </mruColors>
  </colors>
  <extLst>
    <ext xmlns:x14="http://schemas.microsoft.com/office/spreadsheetml/2009/9/main" uri="{46F421CA-312F-682f-3DD2-61675219B42D}">
      <x14:dxfs count="4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12"/>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12"/>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sz val="12"/>
            <color theme="0"/>
          </font>
          <fill>
            <gradientFill degree="90">
              <stop position="0">
                <color rgb="FF744BF3"/>
              </stop>
              <stop position="1">
                <color rgb="FF603DDD"/>
              </stop>
            </gradient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sz val="12"/>
            <color rgb="FF603DDD"/>
          </font>
          <fill>
            <patternFill patternType="solid">
              <fgColor auto="1"/>
              <bgColor rgb="FFF4F1FD"/>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5"/>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5"/>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sz val="5"/>
            <color theme="0"/>
          </font>
          <fill>
            <gradientFill degree="90">
              <stop position="0">
                <color rgb="FF744BF3"/>
              </stop>
              <stop position="1">
                <color rgb="FF603DDD"/>
              </stop>
            </gradient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sz val="5"/>
            <color rgb="FF603DDD"/>
          </font>
          <fill>
            <patternFill patternType="solid">
              <fgColor auto="1"/>
              <bgColor rgb="FFF4F1FD"/>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5"/>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5"/>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sz val="5"/>
            <color theme="0"/>
          </font>
          <fill>
            <gradientFill degree="90">
              <stop position="0">
                <color rgb="FF006699"/>
              </stop>
              <stop position="1">
                <color rgb="FF01EEFB"/>
              </stop>
            </gradient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sz val="5"/>
            <color rgb="FF598CBF"/>
          </font>
          <fill>
            <patternFill patternType="solid">
              <fgColor auto="1"/>
              <bgColor rgb="FF1C1547"/>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12"/>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12"/>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sz val="12"/>
            <color theme="0"/>
          </font>
          <fill>
            <gradientFill degree="90">
              <stop position="0">
                <color rgb="FF006699"/>
              </stop>
              <stop position="1">
                <color rgb="FF01EEFB"/>
              </stop>
            </gradient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sz val="12"/>
            <color rgb="FF598CBF"/>
          </font>
          <fill>
            <patternFill patternType="solid">
              <fgColor auto="1"/>
              <bgColor rgb="FF021C3C"/>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12"/>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12"/>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sz val="12"/>
            <color theme="0"/>
          </font>
          <fill>
            <gradientFill degree="90">
              <stop position="0">
                <color rgb="FF006699"/>
              </stop>
              <stop position="1">
                <color rgb="FF01EEFB"/>
              </stop>
            </gradient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sz val="12"/>
            <color rgb="FF598CBF"/>
          </font>
          <fill>
            <patternFill patternType="solid">
              <fgColor auto="1"/>
              <bgColor rgb="FF021C3C"/>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5"/>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5"/>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sz val="5"/>
            <color theme="0"/>
          </font>
          <fill>
            <gradientFill degree="90">
              <stop position="0">
                <color rgb="FF006699"/>
              </stop>
              <stop position="1">
                <color rgb="FF01EEFB"/>
              </stop>
            </gradient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sz val="5"/>
            <color rgb="FF598CBF"/>
          </font>
          <fill>
            <patternFill patternType="solid">
              <fgColor auto="1"/>
              <bgColor rgb="FF1C1547"/>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StyleLight1 3 2 2">
          <x14:slicerStyleElements>
            <x14:slicerStyleElement type="unselectedItemWithData" dxfId="47"/>
            <x14:slicerStyleElement type="unselectedItemWithNoData" dxfId="46"/>
            <x14:slicerStyleElement type="selectedItemWithData" dxfId="45"/>
            <x14:slicerStyleElement type="selectedItemWithNoData" dxfId="44"/>
            <x14:slicerStyleElement type="hoveredUnselectedItemWithData" dxfId="43"/>
            <x14:slicerStyleElement type="hoveredSelectedItemWithData" dxfId="42"/>
            <x14:slicerStyleElement type="hoveredUnselectedItemWithNoData" dxfId="41"/>
            <x14:slicerStyleElement type="hoveredSelectedItemWithNoData" dxfId="40"/>
          </x14:slicerStyleElements>
        </x14:slicerStyle>
        <x14:slicerStyle name="SlicerStyleLight1 3 2 2 2">
          <x14:slicerStyleElements>
            <x14:slicerStyleElement type="unselectedItemWithData" dxfId="39"/>
            <x14:slicerStyleElement type="unselectedItemWithNoData" dxfId="38"/>
            <x14:slicerStyleElement type="selectedItemWithData" dxfId="37"/>
            <x14:slicerStyleElement type="selectedItemWithNoData" dxfId="36"/>
            <x14:slicerStyleElement type="hoveredUnselectedItemWithData" dxfId="35"/>
            <x14:slicerStyleElement type="hoveredSelectedItemWithData" dxfId="34"/>
            <x14:slicerStyleElement type="hoveredUnselectedItemWithNoData" dxfId="33"/>
            <x14:slicerStyleElement type="hoveredSelectedItemWithNoData" dxfId="32"/>
          </x14:slicerStyleElements>
        </x14:slicerStyle>
        <x14:slicerStyle name="SlicerStyleLight1 3 2 2 2 2">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SlicerStyleLight1 3 2 2 3">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Light1 3 2 2 3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1 3 2 2 3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microsoft.com/office/2007/relationships/slicerCache" Target="slicerCaches/slicerCache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07/relationships/slicerCache" Target="slicerCaches/slicerCach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image" Target="../media/image19.png"/><Relationship Id="rId2" Type="http://schemas.microsoft.com/office/2011/relationships/chartColorStyle" Target="colors9.xml"/><Relationship Id="rId1" Type="http://schemas.microsoft.com/office/2011/relationships/chartStyle" Target="style9.xml"/><Relationship Id="rId4" Type="http://schemas.openxmlformats.org/officeDocument/2006/relationships/image" Target="../media/image20.png"/></Relationships>
</file>

<file path=xl/charts/_rels/chart10.xml.rels><?xml version="1.0" encoding="UTF-8" standalone="yes"?>
<Relationships xmlns="http://schemas.openxmlformats.org/package/2006/relationships"><Relationship Id="rId3" Type="http://schemas.openxmlformats.org/officeDocument/2006/relationships/image" Target="../media/image31.png"/><Relationship Id="rId2" Type="http://schemas.microsoft.com/office/2011/relationships/chartColorStyle" Target="colors11.xml"/><Relationship Id="rId1" Type="http://schemas.microsoft.com/office/2011/relationships/chartStyle" Target="style11.xml"/><Relationship Id="rId6" Type="http://schemas.openxmlformats.org/officeDocument/2006/relationships/image" Target="../media/image34.png"/><Relationship Id="rId5" Type="http://schemas.openxmlformats.org/officeDocument/2006/relationships/image" Target="../media/image33.png"/><Relationship Id="rId4" Type="http://schemas.openxmlformats.org/officeDocument/2006/relationships/image" Target="../media/image32.png"/></Relationships>
</file>

<file path=xl/charts/_rels/chart11.xml.rels><?xml version="1.0" encoding="UTF-8" standalone="yes"?>
<Relationships xmlns="http://schemas.openxmlformats.org/package/2006/relationships"><Relationship Id="rId3" Type="http://schemas.openxmlformats.org/officeDocument/2006/relationships/image" Target="../media/image35.png"/><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6.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7.xml.rels><?xml version="1.0" encoding="UTF-8" standalone="yes"?>
<Relationships xmlns="http://schemas.openxmlformats.org/package/2006/relationships"><Relationship Id="rId3" Type="http://schemas.openxmlformats.org/officeDocument/2006/relationships/image" Target="../media/image19.png"/><Relationship Id="rId2" Type="http://schemas.microsoft.com/office/2011/relationships/chartColorStyle" Target="colors18.xml"/><Relationship Id="rId1" Type="http://schemas.microsoft.com/office/2011/relationships/chartStyle" Target="style18.xml"/><Relationship Id="rId4" Type="http://schemas.openxmlformats.org/officeDocument/2006/relationships/image" Target="../media/image20.png"/></Relationships>
</file>

<file path=xl/charts/_rels/chart18.xml.rels><?xml version="1.0" encoding="UTF-8" standalone="yes"?>
<Relationships xmlns="http://schemas.openxmlformats.org/package/2006/relationships"><Relationship Id="rId3" Type="http://schemas.openxmlformats.org/officeDocument/2006/relationships/image" Target="../media/image31.png"/><Relationship Id="rId2" Type="http://schemas.microsoft.com/office/2011/relationships/chartColorStyle" Target="colors20.xml"/><Relationship Id="rId1" Type="http://schemas.microsoft.com/office/2011/relationships/chartStyle" Target="style20.xml"/><Relationship Id="rId6" Type="http://schemas.openxmlformats.org/officeDocument/2006/relationships/image" Target="../media/image34.png"/><Relationship Id="rId5" Type="http://schemas.openxmlformats.org/officeDocument/2006/relationships/image" Target="../media/image33.png"/><Relationship Id="rId4" Type="http://schemas.openxmlformats.org/officeDocument/2006/relationships/image" Target="../media/image32.png"/></Relationships>
</file>

<file path=xl/charts/_rels/chart19.xml.rels><?xml version="1.0" encoding="UTF-8" standalone="yes"?>
<Relationships xmlns="http://schemas.openxmlformats.org/package/2006/relationships"><Relationship Id="rId3" Type="http://schemas.openxmlformats.org/officeDocument/2006/relationships/image" Target="../media/image35.png"/><Relationship Id="rId2" Type="http://schemas.microsoft.com/office/2011/relationships/chartColorStyle" Target="colors21.xml"/><Relationship Id="rId1" Type="http://schemas.microsoft.com/office/2011/relationships/chartStyle" Target="style21.xml"/></Relationships>
</file>

<file path=xl/charts/_rels/chart20.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1.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2.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3.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4.xml.rels><?xml version="1.0" encoding="UTF-8" standalone="yes"?>
<Relationships xmlns="http://schemas.openxmlformats.org/package/2006/relationships"><Relationship Id="rId3" Type="http://schemas.openxmlformats.org/officeDocument/2006/relationships/image" Target="../media/image19.png"/><Relationship Id="rId2" Type="http://schemas.microsoft.com/office/2011/relationships/chartColorStyle" Target="colors26.xml"/><Relationship Id="rId1" Type="http://schemas.microsoft.com/office/2011/relationships/chartStyle" Target="style26.xml"/><Relationship Id="rId4" Type="http://schemas.openxmlformats.org/officeDocument/2006/relationships/image" Target="../media/image20.png"/></Relationships>
</file>

<file path=xl/charts/_rels/chart25.xml.rels><?xml version="1.0" encoding="UTF-8" standalone="yes"?>
<Relationships xmlns="http://schemas.openxmlformats.org/package/2006/relationships"><Relationship Id="rId3" Type="http://schemas.openxmlformats.org/officeDocument/2006/relationships/image" Target="../media/image31.png"/><Relationship Id="rId2" Type="http://schemas.microsoft.com/office/2011/relationships/chartColorStyle" Target="colors28.xml"/><Relationship Id="rId1" Type="http://schemas.microsoft.com/office/2011/relationships/chartStyle" Target="style28.xml"/><Relationship Id="rId6" Type="http://schemas.openxmlformats.org/officeDocument/2006/relationships/image" Target="../media/image34.png"/><Relationship Id="rId5" Type="http://schemas.openxmlformats.org/officeDocument/2006/relationships/image" Target="../media/image33.png"/><Relationship Id="rId4" Type="http://schemas.openxmlformats.org/officeDocument/2006/relationships/image" Target="../media/image32.png"/></Relationships>
</file>

<file path=xl/charts/_rels/chart26.xml.rels><?xml version="1.0" encoding="UTF-8" standalone="yes"?>
<Relationships xmlns="http://schemas.openxmlformats.org/package/2006/relationships"><Relationship Id="rId3" Type="http://schemas.openxmlformats.org/officeDocument/2006/relationships/image" Target="../media/image35.png"/><Relationship Id="rId2" Type="http://schemas.microsoft.com/office/2011/relationships/chartColorStyle" Target="colors29.xml"/><Relationship Id="rId1" Type="http://schemas.microsoft.com/office/2011/relationships/chartStyle" Target="style29.xml"/></Relationships>
</file>

<file path=xl/charts/_rels/chart27.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28.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29.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0.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1.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2.xml.rels><?xml version="1.0" encoding="UTF-8" standalone="yes"?>
<Relationships xmlns="http://schemas.openxmlformats.org/package/2006/relationships"><Relationship Id="rId3" Type="http://schemas.openxmlformats.org/officeDocument/2006/relationships/image" Target="../media/image19.png"/><Relationship Id="rId2" Type="http://schemas.microsoft.com/office/2011/relationships/chartColorStyle" Target="colors35.xml"/><Relationship Id="rId1" Type="http://schemas.microsoft.com/office/2011/relationships/chartStyle" Target="style35.xml"/><Relationship Id="rId4" Type="http://schemas.openxmlformats.org/officeDocument/2006/relationships/image" Target="../media/image20.png"/></Relationships>
</file>

<file path=xl/charts/_rels/chart33.xml.rels><?xml version="1.0" encoding="UTF-8" standalone="yes"?>
<Relationships xmlns="http://schemas.openxmlformats.org/package/2006/relationships"><Relationship Id="rId3" Type="http://schemas.openxmlformats.org/officeDocument/2006/relationships/image" Target="../media/image31.png"/><Relationship Id="rId2" Type="http://schemas.microsoft.com/office/2011/relationships/chartColorStyle" Target="colors37.xml"/><Relationship Id="rId1" Type="http://schemas.microsoft.com/office/2011/relationships/chartStyle" Target="style37.xml"/><Relationship Id="rId6" Type="http://schemas.openxmlformats.org/officeDocument/2006/relationships/image" Target="../media/image34.png"/><Relationship Id="rId5" Type="http://schemas.openxmlformats.org/officeDocument/2006/relationships/image" Target="../media/image33.png"/><Relationship Id="rId4" Type="http://schemas.openxmlformats.org/officeDocument/2006/relationships/image" Target="../media/image32.png"/></Relationships>
</file>

<file path=xl/charts/_rels/chart34.xml.rels><?xml version="1.0" encoding="UTF-8" standalone="yes"?>
<Relationships xmlns="http://schemas.openxmlformats.org/package/2006/relationships"><Relationship Id="rId3" Type="http://schemas.openxmlformats.org/officeDocument/2006/relationships/image" Target="../media/image35.png"/><Relationship Id="rId2" Type="http://schemas.microsoft.com/office/2011/relationships/chartColorStyle" Target="colors38.xml"/><Relationship Id="rId1" Type="http://schemas.microsoft.com/office/2011/relationships/chartStyle" Target="style38.xml"/></Relationships>
</file>

<file path=xl/charts/_rels/chart35.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36.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_rels/chart37.xml.rels><?xml version="1.0" encoding="UTF-8" standalone="yes"?>
<Relationships xmlns="http://schemas.openxmlformats.org/package/2006/relationships"><Relationship Id="rId2" Type="http://schemas.microsoft.com/office/2011/relationships/chartColorStyle" Target="colors41.xml"/><Relationship Id="rId1" Type="http://schemas.microsoft.com/office/2011/relationships/chartStyle" Target="style41.xml"/></Relationships>
</file>

<file path=xl/charts/_rels/chart38.xml.rels><?xml version="1.0" encoding="UTF-8" standalone="yes"?>
<Relationships xmlns="http://schemas.openxmlformats.org/package/2006/relationships"><Relationship Id="rId2" Type="http://schemas.microsoft.com/office/2011/relationships/chartColorStyle" Target="colors42.xml"/><Relationship Id="rId1" Type="http://schemas.microsoft.com/office/2011/relationships/chartStyle" Target="style42.xml"/></Relationships>
</file>

<file path=xl/charts/_rels/chart39.xml.rels><?xml version="1.0" encoding="UTF-8" standalone="yes"?>
<Relationships xmlns="http://schemas.openxmlformats.org/package/2006/relationships"><Relationship Id="rId2" Type="http://schemas.microsoft.com/office/2011/relationships/chartColorStyle" Target="colors43.xml"/><Relationship Id="rId1" Type="http://schemas.microsoft.com/office/2011/relationships/chartStyle" Target="style43.xml"/></Relationships>
</file>

<file path=xl/charts/_rels/chart40.xml.rels><?xml version="1.0" encoding="UTF-8" standalone="yes"?>
<Relationships xmlns="http://schemas.openxmlformats.org/package/2006/relationships"><Relationship Id="rId2" Type="http://schemas.microsoft.com/office/2011/relationships/chartColorStyle" Target="colors44.xml"/><Relationship Id="rId1" Type="http://schemas.microsoft.com/office/2011/relationships/chartStyle" Target="style44.xml"/></Relationships>
</file>

<file path=xl/charts/_rels/chart41.xml.rels><?xml version="1.0" encoding="UTF-8" standalone="yes"?>
<Relationships xmlns="http://schemas.openxmlformats.org/package/2006/relationships"><Relationship Id="rId2" Type="http://schemas.microsoft.com/office/2011/relationships/chartColorStyle" Target="colors45.xml"/><Relationship Id="rId1" Type="http://schemas.microsoft.com/office/2011/relationships/chartStyle" Target="style45.xml"/></Relationships>
</file>

<file path=xl/charts/_rels/chart42.xml.rels><?xml version="1.0" encoding="UTF-8" standalone="yes"?>
<Relationships xmlns="http://schemas.openxmlformats.org/package/2006/relationships"><Relationship Id="rId3" Type="http://schemas.openxmlformats.org/officeDocument/2006/relationships/image" Target="../media/image19.png"/><Relationship Id="rId2" Type="http://schemas.microsoft.com/office/2011/relationships/chartColorStyle" Target="colors46.xml"/><Relationship Id="rId1" Type="http://schemas.microsoft.com/office/2011/relationships/chartStyle" Target="style46.xml"/><Relationship Id="rId4" Type="http://schemas.openxmlformats.org/officeDocument/2006/relationships/image" Target="../media/image20.png"/></Relationships>
</file>

<file path=xl/charts/_rels/chart43.xml.rels><?xml version="1.0" encoding="UTF-8" standalone="yes"?>
<Relationships xmlns="http://schemas.openxmlformats.org/package/2006/relationships"><Relationship Id="rId3" Type="http://schemas.openxmlformats.org/officeDocument/2006/relationships/image" Target="../media/image31.png"/><Relationship Id="rId2" Type="http://schemas.microsoft.com/office/2011/relationships/chartColorStyle" Target="colors48.xml"/><Relationship Id="rId1" Type="http://schemas.microsoft.com/office/2011/relationships/chartStyle" Target="style48.xml"/><Relationship Id="rId6" Type="http://schemas.openxmlformats.org/officeDocument/2006/relationships/image" Target="../media/image34.png"/><Relationship Id="rId5" Type="http://schemas.openxmlformats.org/officeDocument/2006/relationships/image" Target="../media/image33.png"/><Relationship Id="rId4" Type="http://schemas.openxmlformats.org/officeDocument/2006/relationships/image" Target="../media/image32.png"/></Relationships>
</file>

<file path=xl/charts/_rels/chart44.xml.rels><?xml version="1.0" encoding="UTF-8" standalone="yes"?>
<Relationships xmlns="http://schemas.openxmlformats.org/package/2006/relationships"><Relationship Id="rId3" Type="http://schemas.openxmlformats.org/officeDocument/2006/relationships/image" Target="../media/image35.png"/><Relationship Id="rId2" Type="http://schemas.microsoft.com/office/2011/relationships/chartColorStyle" Target="colors49.xml"/><Relationship Id="rId1" Type="http://schemas.microsoft.com/office/2011/relationships/chartStyle" Target="style49.xml"/></Relationships>
</file>

<file path=xl/charts/_rels/chart45.xml.rels><?xml version="1.0" encoding="UTF-8" standalone="yes"?>
<Relationships xmlns="http://schemas.openxmlformats.org/package/2006/relationships"><Relationship Id="rId2" Type="http://schemas.microsoft.com/office/2011/relationships/chartColorStyle" Target="colors50.xml"/><Relationship Id="rId1" Type="http://schemas.microsoft.com/office/2011/relationships/chartStyle" Target="style50.xml"/></Relationships>
</file>

<file path=xl/charts/_rels/chart46.xml.rels><?xml version="1.0" encoding="UTF-8" standalone="yes"?>
<Relationships xmlns="http://schemas.openxmlformats.org/package/2006/relationships"><Relationship Id="rId2" Type="http://schemas.microsoft.com/office/2011/relationships/chartColorStyle" Target="colors51.xml"/><Relationship Id="rId1" Type="http://schemas.microsoft.com/office/2011/relationships/chartStyle" Target="style51.xml"/></Relationships>
</file>

<file path=xl/charts/_rels/chart47.xml.rels><?xml version="1.0" encoding="UTF-8" standalone="yes"?>
<Relationships xmlns="http://schemas.openxmlformats.org/package/2006/relationships"><Relationship Id="rId2" Type="http://schemas.microsoft.com/office/2011/relationships/chartColorStyle" Target="colors52.xml"/><Relationship Id="rId1" Type="http://schemas.microsoft.com/office/2011/relationships/chartStyle" Target="style52.xml"/></Relationships>
</file>

<file path=xl/charts/_rels/chart48.xml.rels><?xml version="1.0" encoding="UTF-8" standalone="yes"?>
<Relationships xmlns="http://schemas.openxmlformats.org/package/2006/relationships"><Relationship Id="rId2" Type="http://schemas.microsoft.com/office/2011/relationships/chartColorStyle" Target="colors53.xml"/><Relationship Id="rId1" Type="http://schemas.microsoft.com/office/2011/relationships/chartStyle" Target="style53.xml"/></Relationships>
</file>

<file path=xl/charts/_rels/chart49.xml.rels><?xml version="1.0" encoding="UTF-8" standalone="yes"?>
<Relationships xmlns="http://schemas.openxmlformats.org/package/2006/relationships"><Relationship Id="rId2" Type="http://schemas.microsoft.com/office/2011/relationships/chartColorStyle" Target="colors54.xml"/><Relationship Id="rId1" Type="http://schemas.microsoft.com/office/2011/relationships/chartStyle" Target="style54.xml"/></Relationships>
</file>

<file path=xl/charts/_rels/chart50.xml.rels><?xml version="1.0" encoding="UTF-8" standalone="yes"?>
<Relationships xmlns="http://schemas.openxmlformats.org/package/2006/relationships"><Relationship Id="rId2" Type="http://schemas.microsoft.com/office/2011/relationships/chartColorStyle" Target="colors55.xml"/><Relationship Id="rId1" Type="http://schemas.microsoft.com/office/2011/relationships/chartStyle" Target="style55.xml"/></Relationships>
</file>

<file path=xl/charts/_rels/chart51.xml.rels><?xml version="1.0" encoding="UTF-8" standalone="yes"?>
<Relationships xmlns="http://schemas.openxmlformats.org/package/2006/relationships"><Relationship Id="rId3" Type="http://schemas.openxmlformats.org/officeDocument/2006/relationships/image" Target="../media/image19.png"/><Relationship Id="rId2" Type="http://schemas.microsoft.com/office/2011/relationships/chartColorStyle" Target="colors56.xml"/><Relationship Id="rId1" Type="http://schemas.microsoft.com/office/2011/relationships/chartStyle" Target="style56.xml"/><Relationship Id="rId4" Type="http://schemas.openxmlformats.org/officeDocument/2006/relationships/image" Target="../media/image20.png"/></Relationships>
</file>

<file path=xl/charts/_rels/chart52.xml.rels><?xml version="1.0" encoding="UTF-8" standalone="yes"?>
<Relationships xmlns="http://schemas.openxmlformats.org/package/2006/relationships"><Relationship Id="rId3" Type="http://schemas.openxmlformats.org/officeDocument/2006/relationships/image" Target="../media/image31.png"/><Relationship Id="rId2" Type="http://schemas.microsoft.com/office/2011/relationships/chartColorStyle" Target="colors58.xml"/><Relationship Id="rId1" Type="http://schemas.microsoft.com/office/2011/relationships/chartStyle" Target="style58.xml"/><Relationship Id="rId6" Type="http://schemas.openxmlformats.org/officeDocument/2006/relationships/image" Target="../media/image34.png"/><Relationship Id="rId5" Type="http://schemas.openxmlformats.org/officeDocument/2006/relationships/image" Target="../media/image33.png"/><Relationship Id="rId4" Type="http://schemas.openxmlformats.org/officeDocument/2006/relationships/image" Target="../media/image32.png"/></Relationships>
</file>

<file path=xl/charts/_rels/chart53.xml.rels><?xml version="1.0" encoding="UTF-8" standalone="yes"?>
<Relationships xmlns="http://schemas.openxmlformats.org/package/2006/relationships"><Relationship Id="rId3" Type="http://schemas.openxmlformats.org/officeDocument/2006/relationships/image" Target="../media/image35.png"/><Relationship Id="rId2" Type="http://schemas.microsoft.com/office/2011/relationships/chartColorStyle" Target="colors59.xml"/><Relationship Id="rId1" Type="http://schemas.microsoft.com/office/2011/relationships/chartStyle" Target="style59.xml"/></Relationships>
</file>

<file path=xl/charts/_rels/chart54.xml.rels><?xml version="1.0" encoding="UTF-8" standalone="yes"?>
<Relationships xmlns="http://schemas.openxmlformats.org/package/2006/relationships"><Relationship Id="rId2" Type="http://schemas.microsoft.com/office/2011/relationships/chartColorStyle" Target="colors60.xml"/><Relationship Id="rId1" Type="http://schemas.microsoft.com/office/2011/relationships/chartStyle" Target="style60.xml"/></Relationships>
</file>

<file path=xl/charts/_rels/chart55.xml.rels><?xml version="1.0" encoding="UTF-8" standalone="yes"?>
<Relationships xmlns="http://schemas.openxmlformats.org/package/2006/relationships"><Relationship Id="rId2" Type="http://schemas.microsoft.com/office/2011/relationships/chartColorStyle" Target="colors61.xml"/><Relationship Id="rId1" Type="http://schemas.microsoft.com/office/2011/relationships/chartStyle" Target="style61.xml"/></Relationships>
</file>

<file path=xl/charts/_rels/chart56.xml.rels><?xml version="1.0" encoding="UTF-8" standalone="yes"?>
<Relationships xmlns="http://schemas.openxmlformats.org/package/2006/relationships"><Relationship Id="rId2" Type="http://schemas.microsoft.com/office/2011/relationships/chartColorStyle" Target="colors62.xml"/><Relationship Id="rId1" Type="http://schemas.microsoft.com/office/2011/relationships/chartStyle" Target="style62.xml"/></Relationships>
</file>

<file path=xl/charts/_rels/chart57.xml.rels><?xml version="1.0" encoding="UTF-8" standalone="yes"?>
<Relationships xmlns="http://schemas.openxmlformats.org/package/2006/relationships"><Relationship Id="rId2" Type="http://schemas.microsoft.com/office/2011/relationships/chartColorStyle" Target="colors63.xml"/><Relationship Id="rId1" Type="http://schemas.microsoft.com/office/2011/relationships/chartStyle" Target="style63.xml"/></Relationships>
</file>

<file path=xl/charts/_rels/chart58.xml.rels><?xml version="1.0" encoding="UTF-8" standalone="yes"?>
<Relationships xmlns="http://schemas.openxmlformats.org/package/2006/relationships"><Relationship Id="rId2" Type="http://schemas.microsoft.com/office/2011/relationships/chartColorStyle" Target="colors64.xml"/><Relationship Id="rId1" Type="http://schemas.microsoft.com/office/2011/relationships/chartStyle" Target="style64.xml"/></Relationships>
</file>

<file path=xl/charts/_rels/chart59.xml.rels><?xml version="1.0" encoding="UTF-8" standalone="yes"?>
<Relationships xmlns="http://schemas.openxmlformats.org/package/2006/relationships"><Relationship Id="rId2" Type="http://schemas.microsoft.com/office/2011/relationships/chartColorStyle" Target="colors65.xml"/><Relationship Id="rId1" Type="http://schemas.microsoft.com/office/2011/relationships/chartStyle" Target="style65.xml"/></Relationships>
</file>

<file path=xl/charts/_rels/chart60.xml.rels><?xml version="1.0" encoding="UTF-8" standalone="yes"?>
<Relationships xmlns="http://schemas.openxmlformats.org/package/2006/relationships"><Relationship Id="rId2" Type="http://schemas.microsoft.com/office/2011/relationships/chartColorStyle" Target="colors66.xml"/><Relationship Id="rId1" Type="http://schemas.microsoft.com/office/2011/relationships/chartStyle" Target="style66.xml"/></Relationships>
</file>

<file path=xl/charts/_rels/chart61.xml.rels><?xml version="1.0" encoding="UTF-8" standalone="yes"?>
<Relationships xmlns="http://schemas.openxmlformats.org/package/2006/relationships"><Relationship Id="rId3" Type="http://schemas.openxmlformats.org/officeDocument/2006/relationships/image" Target="../media/image19.png"/><Relationship Id="rId2" Type="http://schemas.microsoft.com/office/2011/relationships/chartColorStyle" Target="colors67.xml"/><Relationship Id="rId1" Type="http://schemas.microsoft.com/office/2011/relationships/chartStyle" Target="style67.xml"/><Relationship Id="rId4" Type="http://schemas.openxmlformats.org/officeDocument/2006/relationships/image" Target="../media/image20.png"/></Relationships>
</file>

<file path=xl/charts/_rels/chart62.xml.rels><?xml version="1.0" encoding="UTF-8" standalone="yes"?>
<Relationships xmlns="http://schemas.openxmlformats.org/package/2006/relationships"><Relationship Id="rId3" Type="http://schemas.openxmlformats.org/officeDocument/2006/relationships/image" Target="../media/image31.png"/><Relationship Id="rId2" Type="http://schemas.microsoft.com/office/2011/relationships/chartColorStyle" Target="colors69.xml"/><Relationship Id="rId1" Type="http://schemas.microsoft.com/office/2011/relationships/chartStyle" Target="style69.xml"/><Relationship Id="rId6" Type="http://schemas.openxmlformats.org/officeDocument/2006/relationships/image" Target="../media/image34.png"/><Relationship Id="rId5" Type="http://schemas.openxmlformats.org/officeDocument/2006/relationships/image" Target="../media/image33.png"/><Relationship Id="rId4" Type="http://schemas.openxmlformats.org/officeDocument/2006/relationships/image" Target="../media/image32.png"/></Relationships>
</file>

<file path=xl/charts/_rels/chart63.xml.rels><?xml version="1.0" encoding="UTF-8" standalone="yes"?>
<Relationships xmlns="http://schemas.openxmlformats.org/package/2006/relationships"><Relationship Id="rId3" Type="http://schemas.openxmlformats.org/officeDocument/2006/relationships/image" Target="../media/image35.png"/><Relationship Id="rId2" Type="http://schemas.microsoft.com/office/2011/relationships/chartColorStyle" Target="colors70.xml"/><Relationship Id="rId1" Type="http://schemas.microsoft.com/office/2011/relationships/chartStyle" Target="style70.xml"/></Relationships>
</file>

<file path=xl/charts/_rels/chart64.xml.rels><?xml version="1.0" encoding="UTF-8" standalone="yes"?>
<Relationships xmlns="http://schemas.openxmlformats.org/package/2006/relationships"><Relationship Id="rId2" Type="http://schemas.microsoft.com/office/2011/relationships/chartColorStyle" Target="colors71.xml"/><Relationship Id="rId1" Type="http://schemas.microsoft.com/office/2011/relationships/chartStyle" Target="style71.xml"/></Relationships>
</file>

<file path=xl/charts/_rels/chart65.xml.rels><?xml version="1.0" encoding="UTF-8" standalone="yes"?>
<Relationships xmlns="http://schemas.openxmlformats.org/package/2006/relationships"><Relationship Id="rId2" Type="http://schemas.microsoft.com/office/2011/relationships/chartColorStyle" Target="colors72.xml"/><Relationship Id="rId1" Type="http://schemas.microsoft.com/office/2011/relationships/chartStyle" Target="style72.xml"/></Relationships>
</file>

<file path=xl/charts/_rels/chart66.xml.rels><?xml version="1.0" encoding="UTF-8" standalone="yes"?>
<Relationships xmlns="http://schemas.openxmlformats.org/package/2006/relationships"><Relationship Id="rId2" Type="http://schemas.microsoft.com/office/2011/relationships/chartColorStyle" Target="colors73.xml"/><Relationship Id="rId1" Type="http://schemas.microsoft.com/office/2011/relationships/chartStyle" Target="style73.xml"/></Relationships>
</file>

<file path=xl/charts/_rels/chart67.xml.rels><?xml version="1.0" encoding="UTF-8" standalone="yes"?>
<Relationships xmlns="http://schemas.openxmlformats.org/package/2006/relationships"><Relationship Id="rId2" Type="http://schemas.microsoft.com/office/2011/relationships/chartColorStyle" Target="colors74.xml"/><Relationship Id="rId1" Type="http://schemas.microsoft.com/office/2011/relationships/chartStyle" Target="style74.xml"/></Relationships>
</file>

<file path=xl/charts/_rels/chart68.xml.rels><?xml version="1.0" encoding="UTF-8" standalone="yes"?>
<Relationships xmlns="http://schemas.openxmlformats.org/package/2006/relationships"><Relationship Id="rId2" Type="http://schemas.microsoft.com/office/2011/relationships/chartColorStyle" Target="colors75.xml"/><Relationship Id="rId1" Type="http://schemas.microsoft.com/office/2011/relationships/chartStyle" Target="style75.xml"/></Relationships>
</file>

<file path=xl/charts/_rels/chart69.xml.rels><?xml version="1.0" encoding="UTF-8" standalone="yes"?>
<Relationships xmlns="http://schemas.openxmlformats.org/package/2006/relationships"><Relationship Id="rId2" Type="http://schemas.microsoft.com/office/2011/relationships/chartColorStyle" Target="colors76.xml"/><Relationship Id="rId1" Type="http://schemas.microsoft.com/office/2011/relationships/chartStyle" Target="style76.xml"/></Relationships>
</file>

<file path=xl/charts/_rels/chart70.xml.rels><?xml version="1.0" encoding="UTF-8" standalone="yes"?>
<Relationships xmlns="http://schemas.openxmlformats.org/package/2006/relationships"><Relationship Id="rId2" Type="http://schemas.microsoft.com/office/2011/relationships/chartColorStyle" Target="colors77.xml"/><Relationship Id="rId1" Type="http://schemas.microsoft.com/office/2011/relationships/chartStyle" Target="style77.xml"/></Relationships>
</file>

<file path=xl/charts/_rels/chart71.xml.rels><?xml version="1.0" encoding="UTF-8" standalone="yes"?>
<Relationships xmlns="http://schemas.openxmlformats.org/package/2006/relationships"><Relationship Id="rId2" Type="http://schemas.microsoft.com/office/2011/relationships/chartColorStyle" Target="colors78.xml"/><Relationship Id="rId1" Type="http://schemas.microsoft.com/office/2011/relationships/chartStyle" Target="style78.xml"/></Relationships>
</file>

<file path=xl/charts/_rels/chart72.xml.rels><?xml version="1.0" encoding="UTF-8" standalone="yes"?>
<Relationships xmlns="http://schemas.openxmlformats.org/package/2006/relationships"><Relationship Id="rId2" Type="http://schemas.microsoft.com/office/2011/relationships/chartColorStyle" Target="colors79.xml"/><Relationship Id="rId1" Type="http://schemas.microsoft.com/office/2011/relationships/chartStyle" Target="style79.xml"/></Relationships>
</file>

<file path=xl/charts/_rels/chart73.xml.rels><?xml version="1.0" encoding="UTF-8" standalone="yes"?>
<Relationships xmlns="http://schemas.openxmlformats.org/package/2006/relationships"><Relationship Id="rId2" Type="http://schemas.microsoft.com/office/2011/relationships/chartColorStyle" Target="colors80.xml"/><Relationship Id="rId1" Type="http://schemas.microsoft.com/office/2011/relationships/chartStyle" Target="style80.xml"/></Relationships>
</file>

<file path=xl/charts/_rels/chart74.xml.rels><?xml version="1.0" encoding="UTF-8" standalone="yes"?>
<Relationships xmlns="http://schemas.openxmlformats.org/package/2006/relationships"><Relationship Id="rId3" Type="http://schemas.openxmlformats.org/officeDocument/2006/relationships/image" Target="../media/image19.png"/><Relationship Id="rId2" Type="http://schemas.microsoft.com/office/2011/relationships/chartColorStyle" Target="colors81.xml"/><Relationship Id="rId1" Type="http://schemas.microsoft.com/office/2011/relationships/chartStyle" Target="style81.xml"/><Relationship Id="rId4" Type="http://schemas.openxmlformats.org/officeDocument/2006/relationships/image" Target="../media/image67.png"/></Relationships>
</file>

<file path=xl/charts/_rels/chart75.xml.rels><?xml version="1.0" encoding="UTF-8" standalone="yes"?>
<Relationships xmlns="http://schemas.openxmlformats.org/package/2006/relationships"><Relationship Id="rId3" Type="http://schemas.openxmlformats.org/officeDocument/2006/relationships/image" Target="../media/image70.png"/><Relationship Id="rId2" Type="http://schemas.openxmlformats.org/officeDocument/2006/relationships/image" Target="../media/image69.png"/><Relationship Id="rId1" Type="http://schemas.openxmlformats.org/officeDocument/2006/relationships/image" Target="../media/image68.png"/><Relationship Id="rId4" Type="http://schemas.openxmlformats.org/officeDocument/2006/relationships/image" Target="../media/image71.png"/></Relationships>
</file>

<file path=xl/charts/_rels/chart76.xml.rels><?xml version="1.0" encoding="UTF-8" standalone="yes"?>
<Relationships xmlns="http://schemas.openxmlformats.org/package/2006/relationships"><Relationship Id="rId3" Type="http://schemas.openxmlformats.org/officeDocument/2006/relationships/image" Target="../media/image72.png"/><Relationship Id="rId2" Type="http://schemas.microsoft.com/office/2011/relationships/chartColorStyle" Target="colors83.xml"/><Relationship Id="rId1" Type="http://schemas.microsoft.com/office/2011/relationships/chartStyle" Target="style83.xml"/></Relationships>
</file>

<file path=xl/charts/_rels/chart77.xml.rels><?xml version="1.0" encoding="UTF-8" standalone="yes"?>
<Relationships xmlns="http://schemas.openxmlformats.org/package/2006/relationships"><Relationship Id="rId2" Type="http://schemas.microsoft.com/office/2011/relationships/chartColorStyle" Target="colors84.xml"/><Relationship Id="rId1" Type="http://schemas.microsoft.com/office/2011/relationships/chartStyle" Target="style84.xml"/></Relationships>
</file>

<file path=xl/charts/_rels/chart78.xml.rels><?xml version="1.0" encoding="UTF-8" standalone="yes"?>
<Relationships xmlns="http://schemas.openxmlformats.org/package/2006/relationships"><Relationship Id="rId2" Type="http://schemas.microsoft.com/office/2011/relationships/chartColorStyle" Target="colors85.xml"/><Relationship Id="rId1" Type="http://schemas.microsoft.com/office/2011/relationships/chartStyle" Target="style85.xml"/></Relationships>
</file>

<file path=xl/charts/_rels/chart79.xml.rels><?xml version="1.0" encoding="UTF-8" standalone="yes"?>
<Relationships xmlns="http://schemas.openxmlformats.org/package/2006/relationships"><Relationship Id="rId2" Type="http://schemas.microsoft.com/office/2011/relationships/chartColorStyle" Target="colors86.xml"/><Relationship Id="rId1" Type="http://schemas.microsoft.com/office/2011/relationships/chartStyle" Target="style86.xml"/></Relationships>
</file>

<file path=xl/charts/_rels/chart80.xml.rels><?xml version="1.0" encoding="UTF-8" standalone="yes"?>
<Relationships xmlns="http://schemas.openxmlformats.org/package/2006/relationships"><Relationship Id="rId2" Type="http://schemas.microsoft.com/office/2011/relationships/chartColorStyle" Target="colors87.xml"/><Relationship Id="rId1" Type="http://schemas.microsoft.com/office/2011/relationships/chartStyle" Target="style87.xml"/></Relationships>
</file>

<file path=xl/charts/_rels/chart81.xml.rels><?xml version="1.0" encoding="UTF-8" standalone="yes"?>
<Relationships xmlns="http://schemas.openxmlformats.org/package/2006/relationships"><Relationship Id="rId2" Type="http://schemas.microsoft.com/office/2011/relationships/chartColorStyle" Target="colors88.xml"/><Relationship Id="rId1" Type="http://schemas.microsoft.com/office/2011/relationships/chartStyle" Target="style88.xml"/></Relationships>
</file>

<file path=xl/charts/_rels/chart82.xml.rels><?xml version="1.0" encoding="UTF-8" standalone="yes"?>
<Relationships xmlns="http://schemas.openxmlformats.org/package/2006/relationships"><Relationship Id="rId3" Type="http://schemas.openxmlformats.org/officeDocument/2006/relationships/image" Target="../media/image19.png"/><Relationship Id="rId2" Type="http://schemas.microsoft.com/office/2011/relationships/chartColorStyle" Target="colors89.xml"/><Relationship Id="rId1" Type="http://schemas.microsoft.com/office/2011/relationships/chartStyle" Target="style89.xml"/><Relationship Id="rId4" Type="http://schemas.openxmlformats.org/officeDocument/2006/relationships/image" Target="../media/image67.png"/></Relationships>
</file>

<file path=xl/charts/_rels/chart83.xml.rels><?xml version="1.0" encoding="UTF-8" standalone="yes"?>
<Relationships xmlns="http://schemas.openxmlformats.org/package/2006/relationships"><Relationship Id="rId3" Type="http://schemas.openxmlformats.org/officeDocument/2006/relationships/image" Target="../media/image70.png"/><Relationship Id="rId2" Type="http://schemas.openxmlformats.org/officeDocument/2006/relationships/image" Target="../media/image69.png"/><Relationship Id="rId1" Type="http://schemas.openxmlformats.org/officeDocument/2006/relationships/image" Target="../media/image68.png"/><Relationship Id="rId4" Type="http://schemas.openxmlformats.org/officeDocument/2006/relationships/image" Target="../media/image71.png"/></Relationships>
</file>

<file path=xl/charts/_rels/chart84.xml.rels><?xml version="1.0" encoding="UTF-8" standalone="yes"?>
<Relationships xmlns="http://schemas.openxmlformats.org/package/2006/relationships"><Relationship Id="rId3" Type="http://schemas.openxmlformats.org/officeDocument/2006/relationships/image" Target="../media/image72.png"/><Relationship Id="rId2" Type="http://schemas.microsoft.com/office/2011/relationships/chartColorStyle" Target="colors91.xml"/><Relationship Id="rId1" Type="http://schemas.microsoft.com/office/2011/relationships/chartStyle" Target="style91.xml"/></Relationships>
</file>

<file path=xl/charts/_rels/chart85.xml.rels><?xml version="1.0" encoding="UTF-8" standalone="yes"?>
<Relationships xmlns="http://schemas.openxmlformats.org/package/2006/relationships"><Relationship Id="rId2" Type="http://schemas.microsoft.com/office/2011/relationships/chartColorStyle" Target="colors92.xml"/><Relationship Id="rId1" Type="http://schemas.microsoft.com/office/2011/relationships/chartStyle" Target="style92.xml"/></Relationships>
</file>

<file path=xl/charts/_rels/chart86.xml.rels><?xml version="1.0" encoding="UTF-8" standalone="yes"?>
<Relationships xmlns="http://schemas.openxmlformats.org/package/2006/relationships"><Relationship Id="rId2" Type="http://schemas.microsoft.com/office/2011/relationships/chartColorStyle" Target="colors93.xml"/><Relationship Id="rId1" Type="http://schemas.microsoft.com/office/2011/relationships/chartStyle" Target="style93.xml"/></Relationships>
</file>

<file path=xl/charts/_rels/chart87.xml.rels><?xml version="1.0" encoding="UTF-8" standalone="yes"?>
<Relationships xmlns="http://schemas.openxmlformats.org/package/2006/relationships"><Relationship Id="rId2" Type="http://schemas.microsoft.com/office/2011/relationships/chartColorStyle" Target="colors94.xml"/><Relationship Id="rId1" Type="http://schemas.microsoft.com/office/2011/relationships/chartStyle" Target="style94.xml"/></Relationships>
</file>

<file path=xl/charts/_rels/chart88.xml.rels><?xml version="1.0" encoding="UTF-8" standalone="yes"?>
<Relationships xmlns="http://schemas.openxmlformats.org/package/2006/relationships"><Relationship Id="rId2" Type="http://schemas.microsoft.com/office/2011/relationships/chartColorStyle" Target="colors95.xml"/><Relationship Id="rId1" Type="http://schemas.microsoft.com/office/2011/relationships/chartStyle" Target="style95.xml"/></Relationships>
</file>

<file path=xl/charts/_rels/chart89.xml.rels><?xml version="1.0" encoding="UTF-8" standalone="yes"?>
<Relationships xmlns="http://schemas.openxmlformats.org/package/2006/relationships"><Relationship Id="rId3" Type="http://schemas.openxmlformats.org/officeDocument/2006/relationships/image" Target="../media/image19.png"/><Relationship Id="rId2" Type="http://schemas.microsoft.com/office/2011/relationships/chartColorStyle" Target="colors96.xml"/><Relationship Id="rId1" Type="http://schemas.microsoft.com/office/2011/relationships/chartStyle" Target="style96.xml"/><Relationship Id="rId4" Type="http://schemas.openxmlformats.org/officeDocument/2006/relationships/image" Target="../media/image67.png"/></Relationships>
</file>

<file path=xl/charts/_rels/chart90.xml.rels><?xml version="1.0" encoding="UTF-8" standalone="yes"?>
<Relationships xmlns="http://schemas.openxmlformats.org/package/2006/relationships"><Relationship Id="rId3" Type="http://schemas.openxmlformats.org/officeDocument/2006/relationships/image" Target="../media/image70.png"/><Relationship Id="rId2" Type="http://schemas.openxmlformats.org/officeDocument/2006/relationships/image" Target="../media/image69.png"/><Relationship Id="rId1" Type="http://schemas.openxmlformats.org/officeDocument/2006/relationships/image" Target="../media/image68.png"/><Relationship Id="rId4" Type="http://schemas.openxmlformats.org/officeDocument/2006/relationships/image" Target="../media/image71.png"/></Relationships>
</file>

<file path=xl/charts/_rels/chart91.xml.rels><?xml version="1.0" encoding="UTF-8" standalone="yes"?>
<Relationships xmlns="http://schemas.openxmlformats.org/package/2006/relationships"><Relationship Id="rId3" Type="http://schemas.openxmlformats.org/officeDocument/2006/relationships/image" Target="../media/image72.png"/><Relationship Id="rId2" Type="http://schemas.microsoft.com/office/2011/relationships/chartColorStyle" Target="colors98.xml"/><Relationship Id="rId1" Type="http://schemas.microsoft.com/office/2011/relationships/chartStyle" Target="style98.xml"/></Relationships>
</file>

<file path=xl/charts/_rels/chart92.xml.rels><?xml version="1.0" encoding="UTF-8" standalone="yes"?>
<Relationships xmlns="http://schemas.openxmlformats.org/package/2006/relationships"><Relationship Id="rId2" Type="http://schemas.microsoft.com/office/2011/relationships/chartColorStyle" Target="colors99.xml"/><Relationship Id="rId1" Type="http://schemas.microsoft.com/office/2011/relationships/chartStyle" Target="style99.xml"/></Relationships>
</file>

<file path=xl/charts/_rels/chart93.xml.rels><?xml version="1.0" encoding="UTF-8" standalone="yes"?>
<Relationships xmlns="http://schemas.openxmlformats.org/package/2006/relationships"><Relationship Id="rId2" Type="http://schemas.microsoft.com/office/2011/relationships/chartColorStyle" Target="colors100.xml"/><Relationship Id="rId1" Type="http://schemas.microsoft.com/office/2011/relationships/chartStyle" Target="style100.xml"/></Relationships>
</file>

<file path=xl/charts/_rels/chart94.xml.rels><?xml version="1.0" encoding="UTF-8" standalone="yes"?>
<Relationships xmlns="http://schemas.openxmlformats.org/package/2006/relationships"><Relationship Id="rId2" Type="http://schemas.microsoft.com/office/2011/relationships/chartColorStyle" Target="colors101.xml"/><Relationship Id="rId1" Type="http://schemas.microsoft.com/office/2011/relationships/chartStyle" Target="style101.xml"/></Relationships>
</file>

<file path=xl/charts/_rels/chart95.xml.rels><?xml version="1.0" encoding="UTF-8" standalone="yes"?>
<Relationships xmlns="http://schemas.openxmlformats.org/package/2006/relationships"><Relationship Id="rId3" Type="http://schemas.openxmlformats.org/officeDocument/2006/relationships/image" Target="../media/image19.png"/><Relationship Id="rId2" Type="http://schemas.microsoft.com/office/2011/relationships/chartColorStyle" Target="colors102.xml"/><Relationship Id="rId1" Type="http://schemas.microsoft.com/office/2011/relationships/chartStyle" Target="style102.xml"/><Relationship Id="rId4" Type="http://schemas.openxmlformats.org/officeDocument/2006/relationships/image" Target="../media/image67.png"/></Relationships>
</file>

<file path=xl/charts/_rels/chart96.xml.rels><?xml version="1.0" encoding="UTF-8" standalone="yes"?>
<Relationships xmlns="http://schemas.openxmlformats.org/package/2006/relationships"><Relationship Id="rId3" Type="http://schemas.openxmlformats.org/officeDocument/2006/relationships/image" Target="../media/image70.png"/><Relationship Id="rId2" Type="http://schemas.openxmlformats.org/officeDocument/2006/relationships/image" Target="../media/image69.png"/><Relationship Id="rId1" Type="http://schemas.openxmlformats.org/officeDocument/2006/relationships/image" Target="../media/image68.png"/><Relationship Id="rId4" Type="http://schemas.openxmlformats.org/officeDocument/2006/relationships/image" Target="../media/image71.png"/></Relationships>
</file>

<file path=xl/charts/_rels/chart97.xml.rels><?xml version="1.0" encoding="UTF-8" standalone="yes"?>
<Relationships xmlns="http://schemas.openxmlformats.org/package/2006/relationships"><Relationship Id="rId3" Type="http://schemas.openxmlformats.org/officeDocument/2006/relationships/image" Target="../media/image72.png"/><Relationship Id="rId2" Type="http://schemas.microsoft.com/office/2011/relationships/chartColorStyle" Target="colors104.xml"/><Relationship Id="rId1" Type="http://schemas.microsoft.com/office/2011/relationships/chartStyle" Target="style104.xml"/></Relationships>
</file>

<file path=xl/charts/_rels/chart98.xml.rels><?xml version="1.0" encoding="UTF-8" standalone="yes"?>
<Relationships xmlns="http://schemas.openxmlformats.org/package/2006/relationships"><Relationship Id="rId2" Type="http://schemas.microsoft.com/office/2011/relationships/chartColorStyle" Target="colors105.xml"/><Relationship Id="rId1" Type="http://schemas.microsoft.com/office/2011/relationships/chartStyle" Target="style105.xml"/></Relationships>
</file>

<file path=xl/charts/_rels/chart99.xml.rels><?xml version="1.0" encoding="UTF-8" standalone="yes"?>
<Relationships xmlns="http://schemas.openxmlformats.org/package/2006/relationships"><Relationship Id="rId2" Type="http://schemas.microsoft.com/office/2011/relationships/chartColorStyle" Target="colors106.xml"/><Relationship Id="rId1" Type="http://schemas.microsoft.com/office/2011/relationships/chartStyle" Target="style106.xml"/></Relationships>
</file>

<file path=xl/charts/_rels/chart100.xml.rels><?xml version="1.0" encoding="UTF-8" standalone="yes"?>
<Relationships xmlns="http://schemas.openxmlformats.org/package/2006/relationships"><Relationship Id="rId2" Type="http://schemas.microsoft.com/office/2011/relationships/chartColorStyle" Target="colors107.xml"/><Relationship Id="rId1" Type="http://schemas.microsoft.com/office/2011/relationships/chartStyle" Target="style107.xml"/></Relationships>
</file>

<file path=xl/charts/_rels/chart101.xml.rels><?xml version="1.0" encoding="UTF-8" standalone="yes"?>
<Relationships xmlns="http://schemas.openxmlformats.org/package/2006/relationships"><Relationship Id="rId2" Type="http://schemas.microsoft.com/office/2011/relationships/chartColorStyle" Target="colors108.xml"/><Relationship Id="rId1" Type="http://schemas.microsoft.com/office/2011/relationships/chartStyle" Target="style108.xml"/></Relationships>
</file>

<file path=xl/charts/_rels/chart102.xml.rels><?xml version="1.0" encoding="UTF-8" standalone="yes"?>
<Relationships xmlns="http://schemas.openxmlformats.org/package/2006/relationships"><Relationship Id="rId2" Type="http://schemas.microsoft.com/office/2011/relationships/chartColorStyle" Target="colors109.xml"/><Relationship Id="rId1" Type="http://schemas.microsoft.com/office/2011/relationships/chartStyle" Target="style109.xml"/></Relationships>
</file>

<file path=xl/charts/_rels/chart103.xml.rels><?xml version="1.0" encoding="UTF-8" standalone="yes"?>
<Relationships xmlns="http://schemas.openxmlformats.org/package/2006/relationships"><Relationship Id="rId2" Type="http://schemas.microsoft.com/office/2011/relationships/chartColorStyle" Target="colors110.xml"/><Relationship Id="rId1" Type="http://schemas.microsoft.com/office/2011/relationships/chartStyle" Target="style110.xml"/></Relationships>
</file>

<file path=xl/charts/_rels/chart104.xml.rels><?xml version="1.0" encoding="UTF-8" standalone="yes"?>
<Relationships xmlns="http://schemas.openxmlformats.org/package/2006/relationships"><Relationship Id="rId2" Type="http://schemas.microsoft.com/office/2011/relationships/chartColorStyle" Target="colors111.xml"/><Relationship Id="rId1" Type="http://schemas.microsoft.com/office/2011/relationships/chartStyle" Target="style111.xml"/></Relationships>
</file>

<file path=xl/charts/_rels/chart105.xml.rels><?xml version="1.0" encoding="UTF-8" standalone="yes"?>
<Relationships xmlns="http://schemas.openxmlformats.org/package/2006/relationships"><Relationship Id="rId2" Type="http://schemas.microsoft.com/office/2011/relationships/chartColorStyle" Target="colors112.xml"/><Relationship Id="rId1" Type="http://schemas.microsoft.com/office/2011/relationships/chartStyle" Target="style112.xml"/></Relationships>
</file>

<file path=xl/charts/_rels/chart106.xml.rels><?xml version="1.0" encoding="UTF-8" standalone="yes"?>
<Relationships xmlns="http://schemas.openxmlformats.org/package/2006/relationships"><Relationship Id="rId3" Type="http://schemas.openxmlformats.org/officeDocument/2006/relationships/image" Target="../media/image19.png"/><Relationship Id="rId2" Type="http://schemas.microsoft.com/office/2011/relationships/chartColorStyle" Target="colors113.xml"/><Relationship Id="rId1" Type="http://schemas.microsoft.com/office/2011/relationships/chartStyle" Target="style113.xml"/><Relationship Id="rId4" Type="http://schemas.openxmlformats.org/officeDocument/2006/relationships/image" Target="../media/image67.png"/></Relationships>
</file>

<file path=xl/charts/_rels/chart107.xml.rels><?xml version="1.0" encoding="UTF-8" standalone="yes"?>
<Relationships xmlns="http://schemas.openxmlformats.org/package/2006/relationships"><Relationship Id="rId3" Type="http://schemas.openxmlformats.org/officeDocument/2006/relationships/image" Target="../media/image70.png"/><Relationship Id="rId2" Type="http://schemas.openxmlformats.org/officeDocument/2006/relationships/image" Target="../media/image69.png"/><Relationship Id="rId1" Type="http://schemas.openxmlformats.org/officeDocument/2006/relationships/image" Target="../media/image68.png"/><Relationship Id="rId4" Type="http://schemas.openxmlformats.org/officeDocument/2006/relationships/image" Target="../media/image71.png"/></Relationships>
</file>

<file path=xl/charts/_rels/chart108.xml.rels><?xml version="1.0" encoding="UTF-8" standalone="yes"?>
<Relationships xmlns="http://schemas.openxmlformats.org/package/2006/relationships"><Relationship Id="rId3" Type="http://schemas.openxmlformats.org/officeDocument/2006/relationships/image" Target="../media/image72.png"/><Relationship Id="rId2" Type="http://schemas.microsoft.com/office/2011/relationships/chartColorStyle" Target="colors115.xml"/><Relationship Id="rId1" Type="http://schemas.microsoft.com/office/2011/relationships/chartStyle" Target="style115.xml"/></Relationships>
</file>

<file path=xl/charts/_rels/chart109.xml.rels><?xml version="1.0" encoding="UTF-8" standalone="yes"?>
<Relationships xmlns="http://schemas.openxmlformats.org/package/2006/relationships"><Relationship Id="rId2" Type="http://schemas.microsoft.com/office/2011/relationships/chartColorStyle" Target="colors116.xml"/><Relationship Id="rId1" Type="http://schemas.microsoft.com/office/2011/relationships/chartStyle" Target="style116.xml"/></Relationships>
</file>

<file path=xl/charts/_rels/chart111.xml.rels><?xml version="1.0" encoding="UTF-8" standalone="yes"?>
<Relationships xmlns="http://schemas.openxmlformats.org/package/2006/relationships"><Relationship Id="rId2" Type="http://schemas.microsoft.com/office/2011/relationships/chartColorStyle" Target="colors117.xml"/><Relationship Id="rId1" Type="http://schemas.microsoft.com/office/2011/relationships/chartStyle" Target="style117.xml"/></Relationships>
</file>

<file path=xl/charts/_rels/chart112.xml.rels><?xml version="1.0" encoding="UTF-8" standalone="yes"?>
<Relationships xmlns="http://schemas.openxmlformats.org/package/2006/relationships"><Relationship Id="rId2" Type="http://schemas.microsoft.com/office/2011/relationships/chartColorStyle" Target="colors118.xml"/><Relationship Id="rId1" Type="http://schemas.microsoft.com/office/2011/relationships/chartStyle" Target="style118.xml"/></Relationships>
</file>

<file path=xl/charts/_rels/chart113.xml.rels><?xml version="1.0" encoding="UTF-8" standalone="yes"?>
<Relationships xmlns="http://schemas.openxmlformats.org/package/2006/relationships"><Relationship Id="rId2" Type="http://schemas.microsoft.com/office/2011/relationships/chartColorStyle" Target="colors119.xml"/><Relationship Id="rId1" Type="http://schemas.microsoft.com/office/2011/relationships/chartStyle" Target="style119.xml"/></Relationships>
</file>

<file path=xl/charts/_rels/chart114.xml.rels><?xml version="1.0" encoding="UTF-8" standalone="yes"?>
<Relationships xmlns="http://schemas.openxmlformats.org/package/2006/relationships"><Relationship Id="rId2" Type="http://schemas.microsoft.com/office/2011/relationships/chartColorStyle" Target="colors120.xml"/><Relationship Id="rId1" Type="http://schemas.microsoft.com/office/2011/relationships/chartStyle" Target="style120.xml"/></Relationships>
</file>

<file path=xl/charts/_rels/chart115.xml.rels><?xml version="1.0" encoding="UTF-8" standalone="yes"?>
<Relationships xmlns="http://schemas.openxmlformats.org/package/2006/relationships"><Relationship Id="rId2" Type="http://schemas.microsoft.com/office/2011/relationships/chartColorStyle" Target="colors121.xml"/><Relationship Id="rId1" Type="http://schemas.microsoft.com/office/2011/relationships/chartStyle" Target="style121.xml"/></Relationships>
</file>

<file path=xl/charts/_rels/chart116.xml.rels><?xml version="1.0" encoding="UTF-8" standalone="yes"?>
<Relationships xmlns="http://schemas.openxmlformats.org/package/2006/relationships"><Relationship Id="rId3" Type="http://schemas.openxmlformats.org/officeDocument/2006/relationships/image" Target="../media/image19.png"/><Relationship Id="rId2" Type="http://schemas.microsoft.com/office/2011/relationships/chartColorStyle" Target="colors122.xml"/><Relationship Id="rId1" Type="http://schemas.microsoft.com/office/2011/relationships/chartStyle" Target="style122.xml"/><Relationship Id="rId4" Type="http://schemas.openxmlformats.org/officeDocument/2006/relationships/image" Target="../media/image67.png"/></Relationships>
</file>

<file path=xl/charts/_rels/chart117.xml.rels><?xml version="1.0" encoding="UTF-8" standalone="yes"?>
<Relationships xmlns="http://schemas.openxmlformats.org/package/2006/relationships"><Relationship Id="rId3" Type="http://schemas.openxmlformats.org/officeDocument/2006/relationships/image" Target="../media/image70.png"/><Relationship Id="rId2" Type="http://schemas.openxmlformats.org/officeDocument/2006/relationships/image" Target="../media/image69.png"/><Relationship Id="rId1" Type="http://schemas.openxmlformats.org/officeDocument/2006/relationships/image" Target="../media/image68.png"/><Relationship Id="rId4" Type="http://schemas.openxmlformats.org/officeDocument/2006/relationships/image" Target="../media/image71.png"/></Relationships>
</file>

<file path=xl/charts/_rels/chart118.xml.rels><?xml version="1.0" encoding="UTF-8" standalone="yes"?>
<Relationships xmlns="http://schemas.openxmlformats.org/package/2006/relationships"><Relationship Id="rId3" Type="http://schemas.openxmlformats.org/officeDocument/2006/relationships/image" Target="../media/image72.png"/><Relationship Id="rId2" Type="http://schemas.microsoft.com/office/2011/relationships/chartColorStyle" Target="colors124.xml"/><Relationship Id="rId1" Type="http://schemas.microsoft.com/office/2011/relationships/chartStyle" Target="style124.xml"/></Relationships>
</file>

<file path=xl/charts/_rels/chart119.xml.rels><?xml version="1.0" encoding="UTF-8" standalone="yes"?>
<Relationships xmlns="http://schemas.openxmlformats.org/package/2006/relationships"><Relationship Id="rId2" Type="http://schemas.microsoft.com/office/2011/relationships/chartColorStyle" Target="colors125.xml"/><Relationship Id="rId1" Type="http://schemas.microsoft.com/office/2011/relationships/chartStyle" Target="style125.xml"/></Relationships>
</file>

<file path=xl/charts/_rels/chart120.xml.rels><?xml version="1.0" encoding="UTF-8" standalone="yes"?>
<Relationships xmlns="http://schemas.openxmlformats.org/package/2006/relationships"><Relationship Id="rId2" Type="http://schemas.microsoft.com/office/2011/relationships/chartColorStyle" Target="colors126.xml"/><Relationship Id="rId1" Type="http://schemas.microsoft.com/office/2011/relationships/chartStyle" Target="style126.xml"/></Relationships>
</file>

<file path=xl/charts/_rels/chart121.xml.rels><?xml version="1.0" encoding="UTF-8" standalone="yes"?>
<Relationships xmlns="http://schemas.openxmlformats.org/package/2006/relationships"><Relationship Id="rId2" Type="http://schemas.microsoft.com/office/2011/relationships/chartColorStyle" Target="colors127.xml"/><Relationship Id="rId1" Type="http://schemas.microsoft.com/office/2011/relationships/chartStyle" Target="style127.xml"/></Relationships>
</file>

<file path=xl/charts/_rels/chart122.xml.rels><?xml version="1.0" encoding="UTF-8" standalone="yes"?>
<Relationships xmlns="http://schemas.openxmlformats.org/package/2006/relationships"><Relationship Id="rId2" Type="http://schemas.microsoft.com/office/2011/relationships/chartColorStyle" Target="colors128.xml"/><Relationship Id="rId1" Type="http://schemas.microsoft.com/office/2011/relationships/chartStyle" Target="style128.xml"/></Relationships>
</file>

<file path=xl/charts/_rels/chart123.xml.rels><?xml version="1.0" encoding="UTF-8" standalone="yes"?>
<Relationships xmlns="http://schemas.openxmlformats.org/package/2006/relationships"><Relationship Id="rId2" Type="http://schemas.microsoft.com/office/2011/relationships/chartColorStyle" Target="colors129.xml"/><Relationship Id="rId1" Type="http://schemas.microsoft.com/office/2011/relationships/chartStyle" Target="style129.xml"/></Relationships>
</file>

<file path=xl/charts/_rels/chart124.xml.rels><?xml version="1.0" encoding="UTF-8" standalone="yes"?>
<Relationships xmlns="http://schemas.openxmlformats.org/package/2006/relationships"><Relationship Id="rId2" Type="http://schemas.microsoft.com/office/2011/relationships/chartColorStyle" Target="colors130.xml"/><Relationship Id="rId1" Type="http://schemas.microsoft.com/office/2011/relationships/chartStyle" Target="style130.xml"/></Relationships>
</file>

<file path=xl/charts/_rels/chart125.xml.rels><?xml version="1.0" encoding="UTF-8" standalone="yes"?>
<Relationships xmlns="http://schemas.openxmlformats.org/package/2006/relationships"><Relationship Id="rId2" Type="http://schemas.microsoft.com/office/2011/relationships/chartColorStyle" Target="colors131.xml"/><Relationship Id="rId1" Type="http://schemas.microsoft.com/office/2011/relationships/chartStyle" Target="style131.xml"/></Relationships>
</file>

<file path=xl/charts/_rels/chart126.xml.rels><?xml version="1.0" encoding="UTF-8" standalone="yes"?>
<Relationships xmlns="http://schemas.openxmlformats.org/package/2006/relationships"><Relationship Id="rId3" Type="http://schemas.openxmlformats.org/officeDocument/2006/relationships/image" Target="../media/image19.png"/><Relationship Id="rId2" Type="http://schemas.microsoft.com/office/2011/relationships/chartColorStyle" Target="colors132.xml"/><Relationship Id="rId1" Type="http://schemas.microsoft.com/office/2011/relationships/chartStyle" Target="style132.xml"/><Relationship Id="rId4" Type="http://schemas.openxmlformats.org/officeDocument/2006/relationships/image" Target="../media/image67.png"/></Relationships>
</file>

<file path=xl/charts/_rels/chart127.xml.rels><?xml version="1.0" encoding="UTF-8" standalone="yes"?>
<Relationships xmlns="http://schemas.openxmlformats.org/package/2006/relationships"><Relationship Id="rId3" Type="http://schemas.openxmlformats.org/officeDocument/2006/relationships/image" Target="../media/image70.png"/><Relationship Id="rId2" Type="http://schemas.openxmlformats.org/officeDocument/2006/relationships/image" Target="../media/image69.png"/><Relationship Id="rId1" Type="http://schemas.openxmlformats.org/officeDocument/2006/relationships/image" Target="../media/image68.png"/><Relationship Id="rId4" Type="http://schemas.openxmlformats.org/officeDocument/2006/relationships/image" Target="../media/image71.png"/></Relationships>
</file>

<file path=xl/charts/_rels/chart128.xml.rels><?xml version="1.0" encoding="UTF-8" standalone="yes"?>
<Relationships xmlns="http://schemas.openxmlformats.org/package/2006/relationships"><Relationship Id="rId3" Type="http://schemas.openxmlformats.org/officeDocument/2006/relationships/image" Target="../media/image72.png"/><Relationship Id="rId2" Type="http://schemas.microsoft.com/office/2011/relationships/chartColorStyle" Target="colors134.xml"/><Relationship Id="rId1" Type="http://schemas.microsoft.com/office/2011/relationships/chartStyle" Target="style134.xml"/></Relationships>
</file>

<file path=xl/charts/_rels/chart129.xml.rels><?xml version="1.0" encoding="UTF-8" standalone="yes"?>
<Relationships xmlns="http://schemas.openxmlformats.org/package/2006/relationships"><Relationship Id="rId2" Type="http://schemas.microsoft.com/office/2011/relationships/chartColorStyle" Target="colors135.xml"/><Relationship Id="rId1" Type="http://schemas.microsoft.com/office/2011/relationships/chartStyle" Target="style135.xml"/></Relationships>
</file>

<file path=xl/charts/_rels/chart130.xml.rels><?xml version="1.0" encoding="UTF-8" standalone="yes"?>
<Relationships xmlns="http://schemas.openxmlformats.org/package/2006/relationships"><Relationship Id="rId2" Type="http://schemas.microsoft.com/office/2011/relationships/chartColorStyle" Target="colors136.xml"/><Relationship Id="rId1" Type="http://schemas.microsoft.com/office/2011/relationships/chartStyle" Target="style136.xml"/></Relationships>
</file>

<file path=xl/charts/_rels/chartEx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2.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Ex3.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Ex4.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Ex5.xml.rels><?xml version="1.0" encoding="UTF-8" standalone="yes"?>
<Relationships xmlns="http://schemas.openxmlformats.org/package/2006/relationships"><Relationship Id="rId2" Type="http://schemas.microsoft.com/office/2011/relationships/chartColorStyle" Target="colors47.xml"/><Relationship Id="rId1" Type="http://schemas.microsoft.com/office/2011/relationships/chartStyle" Target="style47.xml"/></Relationships>
</file>

<file path=xl/charts/_rels/chartEx6.xml.rels><?xml version="1.0" encoding="UTF-8" standalone="yes"?>
<Relationships xmlns="http://schemas.openxmlformats.org/package/2006/relationships"><Relationship Id="rId2" Type="http://schemas.microsoft.com/office/2011/relationships/chartColorStyle" Target="colors57.xml"/><Relationship Id="rId1" Type="http://schemas.microsoft.com/office/2011/relationships/chartStyle" Target="style57.xml"/></Relationships>
</file>

<file path=xl/charts/_rels/chartEx7.xml.rels><?xml version="1.0" encoding="UTF-8" standalone="yes"?>
<Relationships xmlns="http://schemas.openxmlformats.org/package/2006/relationships"><Relationship Id="rId2" Type="http://schemas.microsoft.com/office/2011/relationships/chartColorStyle" Target="colors68.xml"/><Relationship Id="rId1" Type="http://schemas.microsoft.com/office/2011/relationships/chartStyle" Target="style68.xml"/></Relationships>
</file>

<file path=xl/charts/_rels/chartEx8.xml.rels><?xml version="1.0" encoding="UTF-8" standalone="yes"?>
<Relationships xmlns="http://schemas.openxmlformats.org/package/2006/relationships"><Relationship Id="rId2" Type="http://schemas.microsoft.com/office/2011/relationships/chartColorStyle" Target="colors82.xml"/><Relationship Id="rId1" Type="http://schemas.microsoft.com/office/2011/relationships/chartStyle" Target="style82.xml"/></Relationships>
</file>

<file path=xl/charts/_rels/chartEx9.xml.rels><?xml version="1.0" encoding="UTF-8" standalone="yes"?>
<Relationships xmlns="http://schemas.openxmlformats.org/package/2006/relationships"><Relationship Id="rId2" Type="http://schemas.microsoft.com/office/2011/relationships/chartColorStyle" Target="colors90.xml"/><Relationship Id="rId1" Type="http://schemas.microsoft.com/office/2011/relationships/chartStyle" Target="style90.xml"/></Relationships>
</file>

<file path=xl/charts/_rels/chartEx10.xml.rels><?xml version="1.0" encoding="UTF-8" standalone="yes"?>
<Relationships xmlns="http://schemas.openxmlformats.org/package/2006/relationships"><Relationship Id="rId2" Type="http://schemas.microsoft.com/office/2011/relationships/chartColorStyle" Target="colors97.xml"/><Relationship Id="rId1" Type="http://schemas.microsoft.com/office/2011/relationships/chartStyle" Target="style97.xml"/></Relationships>
</file>

<file path=xl/charts/_rels/chartEx11.xml.rels><?xml version="1.0" encoding="UTF-8" standalone="yes"?>
<Relationships xmlns="http://schemas.openxmlformats.org/package/2006/relationships"><Relationship Id="rId2" Type="http://schemas.microsoft.com/office/2011/relationships/chartColorStyle" Target="colors103.xml"/><Relationship Id="rId1" Type="http://schemas.microsoft.com/office/2011/relationships/chartStyle" Target="style103.xml"/></Relationships>
</file>

<file path=xl/charts/_rels/chartEx12.xml.rels><?xml version="1.0" encoding="UTF-8" standalone="yes"?>
<Relationships xmlns="http://schemas.openxmlformats.org/package/2006/relationships"><Relationship Id="rId2" Type="http://schemas.microsoft.com/office/2011/relationships/chartColorStyle" Target="colors114.xml"/><Relationship Id="rId1" Type="http://schemas.microsoft.com/office/2011/relationships/chartStyle" Target="style114.xml"/></Relationships>
</file>

<file path=xl/charts/_rels/chartEx13.xml.rels><?xml version="1.0" encoding="UTF-8" standalone="yes"?>
<Relationships xmlns="http://schemas.openxmlformats.org/package/2006/relationships"><Relationship Id="rId2" Type="http://schemas.microsoft.com/office/2011/relationships/chartColorStyle" Target="colors123.xml"/><Relationship Id="rId1" Type="http://schemas.microsoft.com/office/2011/relationships/chartStyle" Target="style123.xml"/></Relationships>
</file>

<file path=xl/charts/_rels/chartEx14.xml.rels><?xml version="1.0" encoding="UTF-8" standalone="yes"?>
<Relationships xmlns="http://schemas.openxmlformats.org/package/2006/relationships"><Relationship Id="rId2" Type="http://schemas.microsoft.com/office/2011/relationships/chartColorStyle" Target="colors133.xml"/><Relationship Id="rId1" Type="http://schemas.microsoft.com/office/2011/relationships/chartStyle" Target="style13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solidFill>
                <a:srgbClr val="1B143B"/>
              </a:solidFill>
            </a:ln>
          </c:spPr>
          <c:dPt>
            <c:idx val="0"/>
            <c:bubble3D val="0"/>
            <c:spPr>
              <a:solidFill>
                <a:srgbClr val="38F0F0"/>
              </a:solidFill>
              <a:ln w="19050">
                <a:solidFill>
                  <a:srgbClr val="1B143B"/>
                </a:solidFill>
              </a:ln>
              <a:effectLst/>
            </c:spPr>
            <c:extLst>
              <c:ext xmlns:c16="http://schemas.microsoft.com/office/drawing/2014/chart" uri="{C3380CC4-5D6E-409C-BE32-E72D297353CC}">
                <c16:uniqueId val="{00000001-4225-4273-A4EB-E215799AAA94}"/>
              </c:ext>
            </c:extLst>
          </c:dPt>
          <c:dPt>
            <c:idx val="1"/>
            <c:bubble3D val="0"/>
            <c:spPr>
              <a:solidFill>
                <a:srgbClr val="C59DF5"/>
              </a:solidFill>
              <a:ln w="19050">
                <a:solidFill>
                  <a:srgbClr val="1B143B"/>
                </a:solidFill>
              </a:ln>
              <a:effectLst/>
            </c:spPr>
            <c:extLst>
              <c:ext xmlns:c16="http://schemas.microsoft.com/office/drawing/2014/chart" uri="{C3380CC4-5D6E-409C-BE32-E72D297353CC}">
                <c16:uniqueId val="{00000003-4225-4273-A4EB-E215799AAA94}"/>
              </c:ext>
            </c:extLst>
          </c:dPt>
          <c:val>
            <c:numRef>
              <c:f>Processing!$U$4:$V$4</c:f>
              <c:numCache>
                <c:formatCode>0%</c:formatCode>
                <c:ptCount val="2"/>
                <c:pt idx="0">
                  <c:v>0.36397400185701023</c:v>
                </c:pt>
                <c:pt idx="1">
                  <c:v>0.63602599814298977</c:v>
                </c:pt>
              </c:numCache>
            </c:numRef>
          </c:val>
          <c:extLst>
            <c:ext xmlns:c16="http://schemas.microsoft.com/office/drawing/2014/chart" uri="{C3380CC4-5D6E-409C-BE32-E72D297353CC}">
              <c16:uniqueId val="{00000004-4225-4273-A4EB-E215799AAA94}"/>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areaChart>
        <c:grouping val="standard"/>
        <c:varyColors val="0"/>
        <c:ser>
          <c:idx val="2"/>
          <c:order val="2"/>
          <c:tx>
            <c:strRef>
              <c:f>Processing!$E$1</c:f>
              <c:strCache>
                <c:ptCount val="1"/>
                <c:pt idx="0">
                  <c:v>Passed P</c:v>
                </c:pt>
              </c:strCache>
            </c:strRef>
          </c:tx>
          <c:spPr>
            <a:gradFill flip="none" rotWithShape="1">
              <a:gsLst>
                <a:gs pos="0">
                  <a:srgbClr val="38F0F0">
                    <a:alpha val="0"/>
                  </a:srgbClr>
                </a:gs>
                <a:gs pos="100000">
                  <a:srgbClr val="38F0F0">
                    <a:alpha val="63000"/>
                  </a:srgbClr>
                </a:gs>
              </a:gsLst>
              <a:lin ang="5400000" scaled="0"/>
              <a:tileRect/>
            </a:gradFill>
            <a:ln>
              <a:noFill/>
            </a:ln>
            <a:effectLst/>
          </c:spPr>
          <c:cat>
            <c:strRef>
              <c:f>Processing!$B$2:$B$13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Processing!$E$2:$E$13</c:f>
              <c:numCache>
                <c:formatCode>General</c:formatCode>
                <c:ptCount val="12"/>
                <c:pt idx="0">
                  <c:v>3800</c:v>
                </c:pt>
                <c:pt idx="1">
                  <c:v>4100</c:v>
                </c:pt>
                <c:pt idx="2">
                  <c:v>5100</c:v>
                </c:pt>
                <c:pt idx="3">
                  <c:v>5800</c:v>
                </c:pt>
                <c:pt idx="4">
                  <c:v>6300</c:v>
                </c:pt>
                <c:pt idx="5">
                  <c:v>7700</c:v>
                </c:pt>
                <c:pt idx="6">
                  <c:v>#N/A</c:v>
                </c:pt>
                <c:pt idx="7">
                  <c:v>#N/A</c:v>
                </c:pt>
                <c:pt idx="8">
                  <c:v>#N/A</c:v>
                </c:pt>
                <c:pt idx="9">
                  <c:v>#N/A</c:v>
                </c:pt>
                <c:pt idx="10">
                  <c:v>#N/A</c:v>
                </c:pt>
                <c:pt idx="11">
                  <c:v>#N/A</c:v>
                </c:pt>
              </c:numCache>
            </c:numRef>
          </c:val>
          <c:extLst>
            <c:ext xmlns:c16="http://schemas.microsoft.com/office/drawing/2014/chart" uri="{C3380CC4-5D6E-409C-BE32-E72D297353CC}">
              <c16:uniqueId val="{00000000-44EB-4CFC-BBBF-6A3B89BA64B0}"/>
            </c:ext>
          </c:extLst>
        </c:ser>
        <c:ser>
          <c:idx val="3"/>
          <c:order val="3"/>
          <c:tx>
            <c:strRef>
              <c:f>Processing!$F$1</c:f>
              <c:strCache>
                <c:ptCount val="1"/>
                <c:pt idx="0">
                  <c:v>Required Pace P</c:v>
                </c:pt>
              </c:strCache>
            </c:strRef>
          </c:tx>
          <c:spPr>
            <a:gradFill flip="none" rotWithShape="1">
              <a:gsLst>
                <a:gs pos="100000">
                  <a:srgbClr val="A514F6">
                    <a:alpha val="43000"/>
                  </a:srgbClr>
                </a:gs>
                <a:gs pos="0">
                  <a:srgbClr val="9742AB">
                    <a:alpha val="0"/>
                  </a:srgbClr>
                </a:gs>
              </a:gsLst>
              <a:lin ang="5400000" scaled="0"/>
              <a:tileRect/>
            </a:gradFill>
            <a:ln>
              <a:noFill/>
            </a:ln>
            <a:effectLst/>
          </c:spPr>
          <c:cat>
            <c:strRef>
              <c:f>Processing!$B$2:$B$13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Processing!$F$2:$F$13</c:f>
              <c:numCache>
                <c:formatCode>General</c:formatCode>
                <c:ptCount val="12"/>
                <c:pt idx="0">
                  <c:v>#N/A</c:v>
                </c:pt>
                <c:pt idx="1">
                  <c:v>#N/A</c:v>
                </c:pt>
                <c:pt idx="2">
                  <c:v>#N/A</c:v>
                </c:pt>
                <c:pt idx="3">
                  <c:v>#N/A</c:v>
                </c:pt>
                <c:pt idx="4">
                  <c:v>#N/A</c:v>
                </c:pt>
                <c:pt idx="5">
                  <c:v>7700</c:v>
                </c:pt>
                <c:pt idx="6">
                  <c:v>8900</c:v>
                </c:pt>
                <c:pt idx="7">
                  <c:v>9600</c:v>
                </c:pt>
                <c:pt idx="8">
                  <c:v>11900</c:v>
                </c:pt>
                <c:pt idx="9">
                  <c:v>13700</c:v>
                </c:pt>
                <c:pt idx="10">
                  <c:v>14800</c:v>
                </c:pt>
                <c:pt idx="11">
                  <c:v>18200</c:v>
                </c:pt>
              </c:numCache>
            </c:numRef>
          </c:val>
          <c:extLst>
            <c:ext xmlns:c16="http://schemas.microsoft.com/office/drawing/2014/chart" uri="{C3380CC4-5D6E-409C-BE32-E72D297353CC}">
              <c16:uniqueId val="{00000001-44EB-4CFC-BBBF-6A3B89BA64B0}"/>
            </c:ext>
          </c:extLst>
        </c:ser>
        <c:dLbls>
          <c:showLegendKey val="0"/>
          <c:showVal val="0"/>
          <c:showCatName val="0"/>
          <c:showSerName val="0"/>
          <c:showPercent val="0"/>
          <c:showBubbleSize val="0"/>
        </c:dLbls>
        <c:axId val="539336480"/>
        <c:axId val="539336960"/>
      </c:areaChart>
      <c:lineChart>
        <c:grouping val="standard"/>
        <c:varyColors val="0"/>
        <c:ser>
          <c:idx val="0"/>
          <c:order val="0"/>
          <c:tx>
            <c:strRef>
              <c:f>Processing!$C$1</c:f>
              <c:strCache>
                <c:ptCount val="1"/>
                <c:pt idx="0">
                  <c:v>Planned</c:v>
                </c:pt>
              </c:strCache>
            </c:strRef>
          </c:tx>
          <c:spPr>
            <a:ln w="19050" cap="rnd">
              <a:solidFill>
                <a:srgbClr val="A514F6"/>
              </a:solidFill>
              <a:prstDash val="sysDash"/>
              <a:round/>
            </a:ln>
            <a:effectLst/>
          </c:spPr>
          <c:marker>
            <c:symbol val="none"/>
          </c:marker>
          <c:cat>
            <c:strRef>
              <c:f>Processing!$B$2:$B$13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Processing!$C$2:$C$13</c:f>
              <c:numCache>
                <c:formatCode>General</c:formatCode>
                <c:ptCount val="12"/>
                <c:pt idx="0">
                  <c:v>3800</c:v>
                </c:pt>
                <c:pt idx="1">
                  <c:v>4100</c:v>
                </c:pt>
                <c:pt idx="2">
                  <c:v>5100</c:v>
                </c:pt>
                <c:pt idx="3">
                  <c:v>5800</c:v>
                </c:pt>
                <c:pt idx="4">
                  <c:v>6300</c:v>
                </c:pt>
                <c:pt idx="5">
                  <c:v>7700</c:v>
                </c:pt>
                <c:pt idx="6">
                  <c:v>8900</c:v>
                </c:pt>
                <c:pt idx="7">
                  <c:v>9600</c:v>
                </c:pt>
                <c:pt idx="8">
                  <c:v>11900</c:v>
                </c:pt>
                <c:pt idx="9">
                  <c:v>13700</c:v>
                </c:pt>
                <c:pt idx="10">
                  <c:v>14800</c:v>
                </c:pt>
                <c:pt idx="11">
                  <c:v>18200</c:v>
                </c:pt>
              </c:numCache>
            </c:numRef>
          </c:val>
          <c:smooth val="1"/>
          <c:extLst>
            <c:ext xmlns:c16="http://schemas.microsoft.com/office/drawing/2014/chart" uri="{C3380CC4-5D6E-409C-BE32-E72D297353CC}">
              <c16:uniqueId val="{00000002-44EB-4CFC-BBBF-6A3B89BA64B0}"/>
            </c:ext>
          </c:extLst>
        </c:ser>
        <c:ser>
          <c:idx val="1"/>
          <c:order val="1"/>
          <c:tx>
            <c:strRef>
              <c:f>Processing!$D$1</c:f>
              <c:strCache>
                <c:ptCount val="1"/>
                <c:pt idx="0">
                  <c:v>Actual</c:v>
                </c:pt>
              </c:strCache>
            </c:strRef>
          </c:tx>
          <c:spPr>
            <a:ln w="19050" cap="rnd">
              <a:solidFill>
                <a:srgbClr val="38F0F0"/>
              </a:solidFill>
              <a:prstDash val="sysDash"/>
              <a:round/>
            </a:ln>
            <a:effectLst/>
          </c:spPr>
          <c:marker>
            <c:symbol val="none"/>
          </c:marker>
          <c:cat>
            <c:strRef>
              <c:f>Processing!$B$2:$B$13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Processing!$D$2:$D$13</c:f>
              <c:numCache>
                <c:formatCode>General</c:formatCode>
                <c:ptCount val="12"/>
                <c:pt idx="0">
                  <c:v>2700</c:v>
                </c:pt>
                <c:pt idx="1">
                  <c:v>2950</c:v>
                </c:pt>
                <c:pt idx="2">
                  <c:v>3600</c:v>
                </c:pt>
                <c:pt idx="3">
                  <c:v>4300</c:v>
                </c:pt>
                <c:pt idx="4">
                  <c:v>4000</c:v>
                </c:pt>
                <c:pt idx="5">
                  <c:v>5400</c:v>
                </c:pt>
                <c:pt idx="6">
                  <c:v>6300</c:v>
                </c:pt>
                <c:pt idx="7">
                  <c:v>5900</c:v>
                </c:pt>
                <c:pt idx="8">
                  <c:v>8100</c:v>
                </c:pt>
                <c:pt idx="9">
                  <c:v>9600</c:v>
                </c:pt>
                <c:pt idx="10">
                  <c:v>9100</c:v>
                </c:pt>
                <c:pt idx="11">
                  <c:v>12700</c:v>
                </c:pt>
              </c:numCache>
            </c:numRef>
          </c:val>
          <c:smooth val="1"/>
          <c:extLst>
            <c:ext xmlns:c16="http://schemas.microsoft.com/office/drawing/2014/chart" uri="{C3380CC4-5D6E-409C-BE32-E72D297353CC}">
              <c16:uniqueId val="{00000003-44EB-4CFC-BBBF-6A3B89BA64B0}"/>
            </c:ext>
          </c:extLst>
        </c:ser>
        <c:ser>
          <c:idx val="5"/>
          <c:order val="5"/>
          <c:tx>
            <c:strRef>
              <c:f>Processing!$H$1</c:f>
              <c:strCache>
                <c:ptCount val="1"/>
                <c:pt idx="0">
                  <c:v>Before P</c:v>
                </c:pt>
              </c:strCache>
            </c:strRef>
          </c:tx>
          <c:spPr>
            <a:ln w="25400" cap="rnd">
              <a:solidFill>
                <a:srgbClr val="00BFFF"/>
              </a:solidFill>
              <a:round/>
            </a:ln>
            <a:effectLst>
              <a:outerShdw blurRad="50800" dist="63500" dir="5400000" algn="t" rotWithShape="0">
                <a:prstClr val="black">
                  <a:alpha val="40000"/>
                </a:prstClr>
              </a:outerShdw>
            </a:effectLst>
          </c:spPr>
          <c:marker>
            <c:symbol val="none"/>
          </c:marker>
          <c:val>
            <c:numRef>
              <c:f>Processing!$H$2:$H$13</c:f>
              <c:numCache>
                <c:formatCode>General</c:formatCode>
                <c:ptCount val="12"/>
                <c:pt idx="0">
                  <c:v>3800</c:v>
                </c:pt>
                <c:pt idx="1">
                  <c:v>4100</c:v>
                </c:pt>
                <c:pt idx="2">
                  <c:v>5100</c:v>
                </c:pt>
                <c:pt idx="3">
                  <c:v>5800</c:v>
                </c:pt>
                <c:pt idx="4">
                  <c:v>6300</c:v>
                </c:pt>
                <c:pt idx="5">
                  <c:v>7700</c:v>
                </c:pt>
                <c:pt idx="6">
                  <c:v>#N/A</c:v>
                </c:pt>
                <c:pt idx="7">
                  <c:v>#N/A</c:v>
                </c:pt>
                <c:pt idx="8">
                  <c:v>#N/A</c:v>
                </c:pt>
                <c:pt idx="9">
                  <c:v>#N/A</c:v>
                </c:pt>
                <c:pt idx="10">
                  <c:v>#N/A</c:v>
                </c:pt>
                <c:pt idx="11">
                  <c:v>#N/A</c:v>
                </c:pt>
              </c:numCache>
            </c:numRef>
          </c:val>
          <c:smooth val="1"/>
          <c:extLst>
            <c:ext xmlns:c16="http://schemas.microsoft.com/office/drawing/2014/chart" uri="{C3380CC4-5D6E-409C-BE32-E72D297353CC}">
              <c16:uniqueId val="{00000006-44EB-4CFC-BBBF-6A3B89BA64B0}"/>
            </c:ext>
          </c:extLst>
        </c:ser>
        <c:ser>
          <c:idx val="6"/>
          <c:order val="6"/>
          <c:tx>
            <c:strRef>
              <c:f>Processing!$I$1</c:f>
              <c:strCache>
                <c:ptCount val="1"/>
                <c:pt idx="0">
                  <c:v>Before A</c:v>
                </c:pt>
              </c:strCache>
            </c:strRef>
          </c:tx>
          <c:spPr>
            <a:ln w="25400" cap="rnd">
              <a:solidFill>
                <a:srgbClr val="66FFFF"/>
              </a:solidFill>
              <a:round/>
            </a:ln>
            <a:effectLst>
              <a:outerShdw blurRad="50800" dist="38100" dir="5400000" algn="t" rotWithShape="0">
                <a:prstClr val="black">
                  <a:alpha val="40000"/>
                </a:prstClr>
              </a:outerShdw>
            </a:effectLst>
          </c:spPr>
          <c:marker>
            <c:symbol val="none"/>
          </c:marker>
          <c:val>
            <c:numRef>
              <c:f>Processing!$I$2:$I$13</c:f>
              <c:numCache>
                <c:formatCode>General</c:formatCode>
                <c:ptCount val="12"/>
                <c:pt idx="0">
                  <c:v>2700</c:v>
                </c:pt>
                <c:pt idx="1">
                  <c:v>2950</c:v>
                </c:pt>
                <c:pt idx="2">
                  <c:v>3600</c:v>
                </c:pt>
                <c:pt idx="3">
                  <c:v>4300</c:v>
                </c:pt>
                <c:pt idx="4">
                  <c:v>4000</c:v>
                </c:pt>
                <c:pt idx="5">
                  <c:v>5400</c:v>
                </c:pt>
                <c:pt idx="6">
                  <c:v>#N/A</c:v>
                </c:pt>
                <c:pt idx="7">
                  <c:v>#N/A</c:v>
                </c:pt>
                <c:pt idx="8">
                  <c:v>#N/A</c:v>
                </c:pt>
                <c:pt idx="9">
                  <c:v>#N/A</c:v>
                </c:pt>
                <c:pt idx="10">
                  <c:v>#N/A</c:v>
                </c:pt>
                <c:pt idx="11">
                  <c:v>#N/A</c:v>
                </c:pt>
              </c:numCache>
            </c:numRef>
          </c:val>
          <c:smooth val="1"/>
          <c:extLst>
            <c:ext xmlns:c16="http://schemas.microsoft.com/office/drawing/2014/chart" uri="{C3380CC4-5D6E-409C-BE32-E72D297353CC}">
              <c16:uniqueId val="{00000007-44EB-4CFC-BBBF-6A3B89BA64B0}"/>
            </c:ext>
          </c:extLst>
        </c:ser>
        <c:dLbls>
          <c:showLegendKey val="0"/>
          <c:showVal val="0"/>
          <c:showCatName val="0"/>
          <c:showSerName val="0"/>
          <c:showPercent val="0"/>
          <c:showBubbleSize val="0"/>
        </c:dLbls>
        <c:marker val="1"/>
        <c:smooth val="0"/>
        <c:axId val="539336480"/>
        <c:axId val="539336960"/>
      </c:lineChart>
      <c:scatterChart>
        <c:scatterStyle val="lineMarker"/>
        <c:varyColors val="0"/>
        <c:ser>
          <c:idx val="4"/>
          <c:order val="4"/>
          <c:tx>
            <c:strRef>
              <c:f>Processing!$G$1</c:f>
              <c:strCache>
                <c:ptCount val="1"/>
                <c:pt idx="0">
                  <c:v>Marker P</c:v>
                </c:pt>
              </c:strCache>
            </c:strRef>
          </c:tx>
          <c:spPr>
            <a:ln w="25400" cap="rnd">
              <a:noFill/>
              <a:round/>
            </a:ln>
            <a:effectLst>
              <a:glow rad="152400">
                <a:schemeClr val="accent4">
                  <a:satMod val="175000"/>
                  <a:alpha val="50000"/>
                </a:schemeClr>
              </a:glow>
            </a:effectLst>
          </c:spPr>
          <c:marker>
            <c:symbol val="circle"/>
            <c:size val="5"/>
            <c:spPr>
              <a:solidFill>
                <a:srgbClr val="66FFFF"/>
              </a:solidFill>
              <a:ln w="9525">
                <a:noFill/>
              </a:ln>
              <a:effectLst>
                <a:glow rad="152400">
                  <a:schemeClr val="accent4">
                    <a:satMod val="175000"/>
                    <a:alpha val="50000"/>
                  </a:schemeClr>
                </a:glow>
              </a:effectLst>
            </c:spPr>
          </c:marker>
          <c:dLbls>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66FFFF"/>
                    </a:solidFill>
                    <a:latin typeface="+mn-lt"/>
                    <a:ea typeface="+mn-ea"/>
                    <a:cs typeface="+mn-cs"/>
                  </a:defRPr>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errBars>
            <c:errDir val="y"/>
            <c:errBarType val="minus"/>
            <c:errValType val="cust"/>
            <c:noEndCap val="1"/>
            <c:plus>
              <c:numLit>
                <c:formatCode>General</c:formatCode>
                <c:ptCount val="1"/>
                <c:pt idx="0">
                  <c:v>1</c:v>
                </c:pt>
              </c:numLit>
            </c:plus>
            <c:minus>
              <c:numRef>
                <c:f>Processing!$G$2:$G$13</c:f>
                <c:numCache>
                  <c:formatCode>General</c:formatCode>
                  <c:ptCount val="12"/>
                  <c:pt idx="0">
                    <c:v>#N/A</c:v>
                  </c:pt>
                  <c:pt idx="1">
                    <c:v>#N/A</c:v>
                  </c:pt>
                  <c:pt idx="2">
                    <c:v>#N/A</c:v>
                  </c:pt>
                  <c:pt idx="3">
                    <c:v>5800</c:v>
                  </c:pt>
                  <c:pt idx="4">
                    <c:v>6300</c:v>
                  </c:pt>
                  <c:pt idx="5">
                    <c:v>7700</c:v>
                  </c:pt>
                  <c:pt idx="6">
                    <c:v>#N/A</c:v>
                  </c:pt>
                  <c:pt idx="7">
                    <c:v>#N/A</c:v>
                  </c:pt>
                  <c:pt idx="8">
                    <c:v>#N/A</c:v>
                  </c:pt>
                  <c:pt idx="9">
                    <c:v>#N/A</c:v>
                  </c:pt>
                  <c:pt idx="10">
                    <c:v>#N/A</c:v>
                  </c:pt>
                  <c:pt idx="11">
                    <c:v>#N/A</c:v>
                  </c:pt>
                </c:numCache>
              </c:numRef>
            </c:minus>
            <c:spPr>
              <a:noFill/>
              <a:ln w="9525" cap="flat" cmpd="sng" algn="ctr">
                <a:gradFill>
                  <a:gsLst>
                    <a:gs pos="0">
                      <a:srgbClr val="66FFFF">
                        <a:alpha val="95000"/>
                      </a:srgbClr>
                    </a:gs>
                    <a:gs pos="100000">
                      <a:schemeClr val="accent1">
                        <a:lumMod val="30000"/>
                        <a:lumOff val="70000"/>
                        <a:alpha val="0"/>
                      </a:schemeClr>
                    </a:gs>
                  </a:gsLst>
                  <a:lin ang="5400000" scaled="1"/>
                </a:gradFill>
                <a:round/>
              </a:ln>
              <a:effectLst/>
            </c:spPr>
          </c:errBars>
          <c:xVal>
            <c:strRef>
              <c:f>Processing!$B$2:$B$13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xVal>
          <c:yVal>
            <c:numRef>
              <c:f>Processing!$G$2:$G$13</c:f>
              <c:numCache>
                <c:formatCode>General</c:formatCode>
                <c:ptCount val="12"/>
                <c:pt idx="0">
                  <c:v>#N/A</c:v>
                </c:pt>
                <c:pt idx="1">
                  <c:v>#N/A</c:v>
                </c:pt>
                <c:pt idx="2">
                  <c:v>#N/A</c:v>
                </c:pt>
                <c:pt idx="3">
                  <c:v>5800</c:v>
                </c:pt>
                <c:pt idx="4">
                  <c:v>6300</c:v>
                </c:pt>
                <c:pt idx="5">
                  <c:v>7700</c:v>
                </c:pt>
                <c:pt idx="6">
                  <c:v>#N/A</c:v>
                </c:pt>
                <c:pt idx="7">
                  <c:v>#N/A</c:v>
                </c:pt>
                <c:pt idx="8">
                  <c:v>#N/A</c:v>
                </c:pt>
                <c:pt idx="9">
                  <c:v>#N/A</c:v>
                </c:pt>
                <c:pt idx="10">
                  <c:v>#N/A</c:v>
                </c:pt>
                <c:pt idx="11">
                  <c:v>#N/A</c:v>
                </c:pt>
              </c:numCache>
            </c:numRef>
          </c:yVal>
          <c:smooth val="0"/>
          <c:extLst>
            <c:ext xmlns:c16="http://schemas.microsoft.com/office/drawing/2014/chart" uri="{C3380CC4-5D6E-409C-BE32-E72D297353CC}">
              <c16:uniqueId val="{00000004-44EB-4CFC-BBBF-6A3B89BA64B0}"/>
            </c:ext>
          </c:extLst>
        </c:ser>
        <c:ser>
          <c:idx val="7"/>
          <c:order val="7"/>
          <c:tx>
            <c:strRef>
              <c:f>Processing!$J$1</c:f>
              <c:strCache>
                <c:ptCount val="1"/>
                <c:pt idx="0">
                  <c:v>Marker A</c:v>
                </c:pt>
              </c:strCache>
            </c:strRef>
          </c:tx>
          <c:spPr>
            <a:ln w="25400" cap="rnd">
              <a:noFill/>
              <a:round/>
            </a:ln>
            <a:effectLst>
              <a:outerShdw blurRad="50800" dist="38100" dir="5400000" algn="t" rotWithShape="0">
                <a:prstClr val="black">
                  <a:alpha val="40000"/>
                </a:prstClr>
              </a:outerShdw>
            </a:effectLst>
          </c:spPr>
          <c:marker>
            <c:symbol val="circle"/>
            <c:size val="5"/>
            <c:spPr>
              <a:solidFill>
                <a:schemeClr val="bg1"/>
              </a:solidFill>
              <a:ln w="9525">
                <a:noFill/>
              </a:ln>
              <a:effectLst>
                <a:outerShdw blurRad="50800" dist="38100" dir="5400000" algn="t" rotWithShape="0">
                  <a:prstClr val="black">
                    <a:alpha val="40000"/>
                  </a:prstClr>
                </a:outerShdw>
              </a:effectLst>
            </c:spPr>
          </c:marker>
          <c:yVal>
            <c:numRef>
              <c:f>Processing!$J$2:$J$13</c:f>
              <c:numCache>
                <c:formatCode>General</c:formatCode>
                <c:ptCount val="12"/>
                <c:pt idx="0">
                  <c:v>#N/A</c:v>
                </c:pt>
                <c:pt idx="1">
                  <c:v>#N/A</c:v>
                </c:pt>
                <c:pt idx="2">
                  <c:v>#N/A</c:v>
                </c:pt>
                <c:pt idx="3">
                  <c:v>4300</c:v>
                </c:pt>
                <c:pt idx="4">
                  <c:v>4000</c:v>
                </c:pt>
                <c:pt idx="5">
                  <c:v>5400</c:v>
                </c:pt>
                <c:pt idx="6">
                  <c:v>#N/A</c:v>
                </c:pt>
                <c:pt idx="7">
                  <c:v>#N/A</c:v>
                </c:pt>
                <c:pt idx="8">
                  <c:v>#N/A</c:v>
                </c:pt>
                <c:pt idx="9">
                  <c:v>#N/A</c:v>
                </c:pt>
                <c:pt idx="10">
                  <c:v>#N/A</c:v>
                </c:pt>
                <c:pt idx="11">
                  <c:v>#N/A</c:v>
                </c:pt>
              </c:numCache>
            </c:numRef>
          </c:yVal>
          <c:smooth val="0"/>
          <c:extLst>
            <c:ext xmlns:c16="http://schemas.microsoft.com/office/drawing/2014/chart" uri="{C3380CC4-5D6E-409C-BE32-E72D297353CC}">
              <c16:uniqueId val="{00000000-F9A2-4B35-BCC2-3C68B2DE4FC4}"/>
            </c:ext>
          </c:extLst>
        </c:ser>
        <c:dLbls>
          <c:showLegendKey val="0"/>
          <c:showVal val="0"/>
          <c:showCatName val="0"/>
          <c:showSerName val="0"/>
          <c:showPercent val="0"/>
          <c:showBubbleSize val="0"/>
        </c:dLbls>
        <c:axId val="539336480"/>
        <c:axId val="539336960"/>
      </c:scatterChart>
      <c:catAx>
        <c:axId val="539336480"/>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rgbClr val="5D468C"/>
                </a:solidFill>
                <a:latin typeface="+mn-lt"/>
                <a:ea typeface="+mn-ea"/>
                <a:cs typeface="+mn-cs"/>
              </a:defRPr>
            </a:pPr>
            <a:endParaRPr lang="ru-RU"/>
          </a:p>
        </c:txPr>
        <c:crossAx val="539336960"/>
        <c:crosses val="autoZero"/>
        <c:auto val="1"/>
        <c:lblAlgn val="ctr"/>
        <c:lblOffset val="100"/>
        <c:noMultiLvlLbl val="0"/>
      </c:catAx>
      <c:valAx>
        <c:axId val="539336960"/>
        <c:scaling>
          <c:orientation val="minMax"/>
        </c:scaling>
        <c:delete val="1"/>
        <c:axPos val="l"/>
        <c:majorGridlines>
          <c:spPr>
            <a:ln w="9525" cap="flat" cmpd="sng" algn="ctr">
              <a:solidFill>
                <a:srgbClr val="405390">
                  <a:alpha val="30000"/>
                </a:srgbClr>
              </a:solidFill>
              <a:round/>
            </a:ln>
            <a:effectLst/>
          </c:spPr>
        </c:majorGridlines>
        <c:numFmt formatCode="0.0,&quot;k&quot;" sourceLinked="0"/>
        <c:majorTickMark val="none"/>
        <c:minorTickMark val="none"/>
        <c:tickLblPos val="nextTo"/>
        <c:crossAx val="53933648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ndard"/>
        <c:varyColors val="0"/>
        <c:ser>
          <c:idx val="2"/>
          <c:order val="2"/>
          <c:tx>
            <c:v>fill</c:v>
          </c:tx>
          <c:spPr>
            <a:gradFill flip="none" rotWithShape="1">
              <a:gsLst>
                <a:gs pos="100000">
                  <a:srgbClr val="0066FF">
                    <a:alpha val="45490"/>
                  </a:srgbClr>
                </a:gs>
                <a:gs pos="15000">
                  <a:srgbClr val="0066FF">
                    <a:alpha val="0"/>
                  </a:srgbClr>
                </a:gs>
              </a:gsLst>
              <a:lin ang="5400000" scaled="0"/>
              <a:tileRect/>
            </a:gradFill>
            <a:ln>
              <a:noFill/>
            </a:ln>
            <a:effectLst/>
          </c:spPr>
          <c:val>
            <c:numRef>
              <c:f>Processing!$N$2:$N$13</c:f>
              <c:numCache>
                <c:formatCode>General</c:formatCode>
                <c:ptCount val="12"/>
                <c:pt idx="0">
                  <c:v>2000</c:v>
                </c:pt>
                <c:pt idx="1">
                  <c:v>1600</c:v>
                </c:pt>
                <c:pt idx="2">
                  <c:v>1400</c:v>
                </c:pt>
                <c:pt idx="3">
                  <c:v>1800</c:v>
                </c:pt>
                <c:pt idx="4">
                  <c:v>2800</c:v>
                </c:pt>
                <c:pt idx="5">
                  <c:v>3240</c:v>
                </c:pt>
                <c:pt idx="6">
                  <c:v>3200</c:v>
                </c:pt>
                <c:pt idx="7">
                  <c:v>3000</c:v>
                </c:pt>
                <c:pt idx="8">
                  <c:v>3200</c:v>
                </c:pt>
                <c:pt idx="9">
                  <c:v>4000</c:v>
                </c:pt>
                <c:pt idx="10">
                  <c:v>3920</c:v>
                </c:pt>
                <c:pt idx="11">
                  <c:v>3200</c:v>
                </c:pt>
              </c:numCache>
            </c:numRef>
          </c:val>
          <c:extLst>
            <c:ext xmlns:c16="http://schemas.microsoft.com/office/drawing/2014/chart" uri="{C3380CC4-5D6E-409C-BE32-E72D297353CC}">
              <c16:uniqueId val="{00000002-C532-46A3-AE5D-48868F58C0C7}"/>
            </c:ext>
          </c:extLst>
        </c:ser>
        <c:dLbls>
          <c:showLegendKey val="0"/>
          <c:showVal val="0"/>
          <c:showCatName val="0"/>
          <c:showSerName val="0"/>
          <c:showPercent val="0"/>
          <c:showBubbleSize val="0"/>
        </c:dLbls>
        <c:axId val="1608255424"/>
        <c:axId val="1608273664"/>
      </c:areaChart>
      <c:lineChart>
        <c:grouping val="standard"/>
        <c:varyColors val="0"/>
        <c:ser>
          <c:idx val="0"/>
          <c:order val="0"/>
          <c:tx>
            <c:strRef>
              <c:f>Processing!$M$1</c:f>
              <c:strCache>
                <c:ptCount val="1"/>
                <c:pt idx="0">
                  <c:v>Expenses</c:v>
                </c:pt>
              </c:strCache>
            </c:strRef>
          </c:tx>
          <c:spPr>
            <a:ln w="19050" cap="rnd">
              <a:gradFill>
                <a:gsLst>
                  <a:gs pos="0">
                    <a:srgbClr val="FFE5FF"/>
                  </a:gs>
                  <a:gs pos="95000">
                    <a:srgbClr val="FF00FF"/>
                  </a:gs>
                </a:gsLst>
                <a:lin ang="0" scaled="0"/>
              </a:gradFill>
              <a:round/>
            </a:ln>
            <a:effectLst/>
          </c:spPr>
          <c:marker>
            <c:symbol val="none"/>
          </c:marker>
          <c:cat>
            <c:strRef>
              <c:f>Processing!$L$2:$L$13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Processing!$M$2:$M$13</c:f>
              <c:numCache>
                <c:formatCode>General</c:formatCode>
                <c:ptCount val="12"/>
                <c:pt idx="0">
                  <c:v>2300</c:v>
                </c:pt>
                <c:pt idx="1">
                  <c:v>2700</c:v>
                </c:pt>
                <c:pt idx="2">
                  <c:v>2620</c:v>
                </c:pt>
                <c:pt idx="3">
                  <c:v>2100</c:v>
                </c:pt>
                <c:pt idx="4">
                  <c:v>1660</c:v>
                </c:pt>
                <c:pt idx="5">
                  <c:v>1700</c:v>
                </c:pt>
                <c:pt idx="6">
                  <c:v>2300</c:v>
                </c:pt>
                <c:pt idx="7">
                  <c:v>3020</c:v>
                </c:pt>
                <c:pt idx="8">
                  <c:v>3180</c:v>
                </c:pt>
                <c:pt idx="9">
                  <c:v>2700</c:v>
                </c:pt>
                <c:pt idx="10">
                  <c:v>2500</c:v>
                </c:pt>
                <c:pt idx="11">
                  <c:v>2700</c:v>
                </c:pt>
              </c:numCache>
            </c:numRef>
          </c:val>
          <c:smooth val="1"/>
          <c:extLst>
            <c:ext xmlns:c16="http://schemas.microsoft.com/office/drawing/2014/chart" uri="{C3380CC4-5D6E-409C-BE32-E72D297353CC}">
              <c16:uniqueId val="{00000000-C532-46A3-AE5D-48868F58C0C7}"/>
            </c:ext>
          </c:extLst>
        </c:ser>
        <c:ser>
          <c:idx val="1"/>
          <c:order val="1"/>
          <c:tx>
            <c:strRef>
              <c:f>Processing!$N$1</c:f>
              <c:strCache>
                <c:ptCount val="1"/>
                <c:pt idx="0">
                  <c:v>Income</c:v>
                </c:pt>
              </c:strCache>
            </c:strRef>
          </c:tx>
          <c:spPr>
            <a:ln w="19050" cap="rnd">
              <a:solidFill>
                <a:srgbClr val="66FFFF"/>
              </a:solidFill>
              <a:round/>
            </a:ln>
            <a:effectLst/>
          </c:spPr>
          <c:marker>
            <c:symbol val="circle"/>
            <c:size val="4"/>
            <c:spPr>
              <a:solidFill>
                <a:srgbClr val="66FFFF"/>
              </a:solidFill>
              <a:ln w="9525">
                <a:noFill/>
              </a:ln>
              <a:effectLst/>
            </c:spPr>
          </c:marker>
          <c:cat>
            <c:strRef>
              <c:f>Processing!$L$2:$L$13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Processing!$N$2:$N$13</c:f>
              <c:numCache>
                <c:formatCode>General</c:formatCode>
                <c:ptCount val="12"/>
                <c:pt idx="0">
                  <c:v>2000</c:v>
                </c:pt>
                <c:pt idx="1">
                  <c:v>1600</c:v>
                </c:pt>
                <c:pt idx="2">
                  <c:v>1400</c:v>
                </c:pt>
                <c:pt idx="3">
                  <c:v>1800</c:v>
                </c:pt>
                <c:pt idx="4">
                  <c:v>2800</c:v>
                </c:pt>
                <c:pt idx="5">
                  <c:v>3240</c:v>
                </c:pt>
                <c:pt idx="6">
                  <c:v>3200</c:v>
                </c:pt>
                <c:pt idx="7">
                  <c:v>3000</c:v>
                </c:pt>
                <c:pt idx="8">
                  <c:v>3200</c:v>
                </c:pt>
                <c:pt idx="9">
                  <c:v>4000</c:v>
                </c:pt>
                <c:pt idx="10">
                  <c:v>3920</c:v>
                </c:pt>
                <c:pt idx="11">
                  <c:v>3200</c:v>
                </c:pt>
              </c:numCache>
            </c:numRef>
          </c:val>
          <c:smooth val="1"/>
          <c:extLst>
            <c:ext xmlns:c16="http://schemas.microsoft.com/office/drawing/2014/chart" uri="{C3380CC4-5D6E-409C-BE32-E72D297353CC}">
              <c16:uniqueId val="{00000001-C532-46A3-AE5D-48868F58C0C7}"/>
            </c:ext>
          </c:extLst>
        </c:ser>
        <c:dLbls>
          <c:showLegendKey val="0"/>
          <c:showVal val="0"/>
          <c:showCatName val="0"/>
          <c:showSerName val="0"/>
          <c:showPercent val="0"/>
          <c:showBubbleSize val="0"/>
        </c:dLbls>
        <c:marker val="1"/>
        <c:smooth val="0"/>
        <c:axId val="1608255424"/>
        <c:axId val="1608273664"/>
      </c:lineChart>
      <c:scatterChart>
        <c:scatterStyle val="lineMarker"/>
        <c:varyColors val="0"/>
        <c:ser>
          <c:idx val="3"/>
          <c:order val="3"/>
          <c:tx>
            <c:strRef>
              <c:f>Processing!$O$1</c:f>
              <c:strCache>
                <c:ptCount val="1"/>
                <c:pt idx="0">
                  <c:v>Cursor</c:v>
                </c:pt>
              </c:strCache>
            </c:strRef>
          </c:tx>
          <c:spPr>
            <a:ln w="25400" cap="rnd">
              <a:noFill/>
              <a:round/>
            </a:ln>
            <a:effectLst>
              <a:glow rad="139700">
                <a:schemeClr val="accent4">
                  <a:satMod val="175000"/>
                  <a:alpha val="40000"/>
                </a:schemeClr>
              </a:glow>
            </a:effectLst>
          </c:spPr>
          <c:marker>
            <c:symbol val="circle"/>
            <c:size val="5"/>
            <c:spPr>
              <a:solidFill>
                <a:schemeClr val="bg1"/>
              </a:solidFill>
              <a:ln w="9525">
                <a:noFill/>
              </a:ln>
              <a:effectLst>
                <a:glow rad="139700">
                  <a:schemeClr val="accent4">
                    <a:satMod val="175000"/>
                    <a:alpha val="40000"/>
                  </a:schemeClr>
                </a:glow>
              </a:effectLst>
            </c:spPr>
          </c:marker>
          <c:dLbls>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66FFFF"/>
                    </a:solidFill>
                    <a:latin typeface="+mn-lt"/>
                    <a:ea typeface="+mn-ea"/>
                    <a:cs typeface="+mn-cs"/>
                  </a:defRPr>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errBars>
            <c:errDir val="y"/>
            <c:errBarType val="minus"/>
            <c:errValType val="cust"/>
            <c:noEndCap val="1"/>
            <c:plus>
              <c:numLit>
                <c:formatCode>General</c:formatCode>
                <c:ptCount val="1"/>
                <c:pt idx="0">
                  <c:v>1</c:v>
                </c:pt>
              </c:numLit>
            </c:plus>
            <c:minus>
              <c:numRef>
                <c:f>Processing!$O$2:$O$13</c:f>
                <c:numCache>
                  <c:formatCode>General</c:formatCode>
                  <c:ptCount val="12"/>
                  <c:pt idx="0">
                    <c:v>#N/A</c:v>
                  </c:pt>
                  <c:pt idx="1">
                    <c:v>#N/A</c:v>
                  </c:pt>
                  <c:pt idx="2">
                    <c:v>#N/A</c:v>
                  </c:pt>
                  <c:pt idx="3">
                    <c:v>1800</c:v>
                  </c:pt>
                  <c:pt idx="4">
                    <c:v>2800</c:v>
                  </c:pt>
                  <c:pt idx="5">
                    <c:v>3240</c:v>
                  </c:pt>
                  <c:pt idx="6">
                    <c:v>#N/A</c:v>
                  </c:pt>
                  <c:pt idx="7">
                    <c:v>#N/A</c:v>
                  </c:pt>
                  <c:pt idx="8">
                    <c:v>#N/A</c:v>
                  </c:pt>
                  <c:pt idx="9">
                    <c:v>#N/A</c:v>
                  </c:pt>
                  <c:pt idx="10">
                    <c:v>#N/A</c:v>
                  </c:pt>
                  <c:pt idx="11">
                    <c:v>#N/A</c:v>
                  </c:pt>
                </c:numCache>
              </c:numRef>
            </c:minus>
            <c:spPr>
              <a:noFill/>
              <a:ln w="9525" cap="flat" cmpd="sng" algn="ctr">
                <a:gradFill>
                  <a:gsLst>
                    <a:gs pos="0">
                      <a:schemeClr val="accent1">
                        <a:lumMod val="5000"/>
                        <a:lumOff val="95000"/>
                      </a:schemeClr>
                    </a:gs>
                    <a:gs pos="100000">
                      <a:schemeClr val="accent1">
                        <a:lumMod val="30000"/>
                        <a:lumOff val="70000"/>
                        <a:alpha val="0"/>
                      </a:schemeClr>
                    </a:gs>
                  </a:gsLst>
                  <a:lin ang="5400000" scaled="1"/>
                </a:gradFill>
                <a:round/>
              </a:ln>
              <a:effectLst/>
            </c:spPr>
          </c:errBars>
          <c:yVal>
            <c:numRef>
              <c:f>Processing!$O$2:$O$13</c:f>
              <c:numCache>
                <c:formatCode>General</c:formatCode>
                <c:ptCount val="12"/>
                <c:pt idx="0">
                  <c:v>#N/A</c:v>
                </c:pt>
                <c:pt idx="1">
                  <c:v>#N/A</c:v>
                </c:pt>
                <c:pt idx="2">
                  <c:v>#N/A</c:v>
                </c:pt>
                <c:pt idx="3">
                  <c:v>1800</c:v>
                </c:pt>
                <c:pt idx="4">
                  <c:v>2800</c:v>
                </c:pt>
                <c:pt idx="5">
                  <c:v>3240</c:v>
                </c:pt>
                <c:pt idx="6">
                  <c:v>#N/A</c:v>
                </c:pt>
                <c:pt idx="7">
                  <c:v>#N/A</c:v>
                </c:pt>
                <c:pt idx="8">
                  <c:v>#N/A</c:v>
                </c:pt>
                <c:pt idx="9">
                  <c:v>#N/A</c:v>
                </c:pt>
                <c:pt idx="10">
                  <c:v>#N/A</c:v>
                </c:pt>
                <c:pt idx="11">
                  <c:v>#N/A</c:v>
                </c:pt>
              </c:numCache>
            </c:numRef>
          </c:yVal>
          <c:smooth val="0"/>
          <c:extLst>
            <c:ext xmlns:c16="http://schemas.microsoft.com/office/drawing/2014/chart" uri="{C3380CC4-5D6E-409C-BE32-E72D297353CC}">
              <c16:uniqueId val="{00000003-C532-46A3-AE5D-48868F58C0C7}"/>
            </c:ext>
          </c:extLst>
        </c:ser>
        <c:dLbls>
          <c:showLegendKey val="0"/>
          <c:showVal val="0"/>
          <c:showCatName val="0"/>
          <c:showSerName val="0"/>
          <c:showPercent val="0"/>
          <c:showBubbleSize val="0"/>
        </c:dLbls>
        <c:axId val="1608255424"/>
        <c:axId val="1608273664"/>
      </c:scatterChart>
      <c:catAx>
        <c:axId val="1608255424"/>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608273664"/>
        <c:crosses val="autoZero"/>
        <c:auto val="1"/>
        <c:lblAlgn val="ctr"/>
        <c:lblOffset val="100"/>
        <c:noMultiLvlLbl val="0"/>
      </c:catAx>
      <c:valAx>
        <c:axId val="1608273664"/>
        <c:scaling>
          <c:orientation val="minMax"/>
        </c:scaling>
        <c:delete val="0"/>
        <c:axPos val="l"/>
        <c:majorGridlines>
          <c:spPr>
            <a:ln w="9525" cap="flat" cmpd="sng" algn="ctr">
              <a:solidFill>
                <a:srgbClr val="5D468C">
                  <a:alpha val="55000"/>
                </a:srgbClr>
              </a:solidFill>
              <a:round/>
            </a:ln>
            <a:effectLst/>
          </c:spPr>
        </c:majorGridlines>
        <c:numFmt formatCode="0.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C59DF5"/>
                </a:solidFill>
                <a:latin typeface="+mn-lt"/>
                <a:ea typeface="+mn-ea"/>
                <a:cs typeface="+mn-cs"/>
              </a:defRPr>
            </a:pPr>
            <a:endParaRPr lang="ru-RU"/>
          </a:p>
        </c:txPr>
        <c:crossAx val="16082554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spPr>
            <a:ln>
              <a:noFill/>
            </a:ln>
          </c:spPr>
          <c:dPt>
            <c:idx val="0"/>
            <c:bubble3D val="0"/>
            <c:spPr>
              <a:gradFill flip="none" rotWithShape="1">
                <a:gsLst>
                  <a:gs pos="100000">
                    <a:srgbClr val="8940D9"/>
                  </a:gs>
                  <a:gs pos="0">
                    <a:srgbClr val="B72CEE"/>
                  </a:gs>
                </a:gsLst>
                <a:lin ang="7200000" scaled="0"/>
                <a:tileRect/>
              </a:gradFill>
              <a:ln w="19050">
                <a:noFill/>
              </a:ln>
              <a:effectLst/>
            </c:spPr>
            <c:extLst>
              <c:ext xmlns:c16="http://schemas.microsoft.com/office/drawing/2014/chart" uri="{C3380CC4-5D6E-409C-BE32-E72D297353CC}">
                <c16:uniqueId val="{00000001-71B9-4B68-92DA-A8B1E354A860}"/>
              </c:ext>
            </c:extLst>
          </c:dPt>
          <c:dPt>
            <c:idx val="1"/>
            <c:bubble3D val="0"/>
            <c:spPr>
              <a:solidFill>
                <a:srgbClr val="66FFFF"/>
              </a:solidFill>
              <a:ln w="19050">
                <a:noFill/>
              </a:ln>
              <a:effectLst/>
            </c:spPr>
            <c:extLst>
              <c:ext xmlns:c16="http://schemas.microsoft.com/office/drawing/2014/chart" uri="{C3380CC4-5D6E-409C-BE32-E72D297353CC}">
                <c16:uniqueId val="{00000003-71B9-4B68-92DA-A8B1E354A860}"/>
              </c:ext>
            </c:extLst>
          </c:dPt>
          <c:dPt>
            <c:idx val="2"/>
            <c:bubble3D val="0"/>
            <c:spPr>
              <a:solidFill>
                <a:srgbClr val="0066FF"/>
              </a:solidFill>
              <a:ln w="19050">
                <a:noFill/>
              </a:ln>
              <a:effectLst/>
            </c:spPr>
            <c:extLst>
              <c:ext xmlns:c16="http://schemas.microsoft.com/office/drawing/2014/chart" uri="{C3380CC4-5D6E-409C-BE32-E72D297353CC}">
                <c16:uniqueId val="{00000005-71B9-4B68-92DA-A8B1E354A860}"/>
              </c:ext>
            </c:extLst>
          </c:dPt>
          <c:dPt>
            <c:idx val="3"/>
            <c:bubble3D val="0"/>
            <c:spPr>
              <a:solidFill>
                <a:srgbClr val="4E65B0"/>
              </a:solidFill>
              <a:ln w="19050">
                <a:noFill/>
              </a:ln>
              <a:effectLst/>
            </c:spPr>
            <c:extLst>
              <c:ext xmlns:c16="http://schemas.microsoft.com/office/drawing/2014/chart" uri="{C3380CC4-5D6E-409C-BE32-E72D297353CC}">
                <c16:uniqueId val="{00000007-71B9-4B68-92DA-A8B1E354A860}"/>
              </c:ext>
            </c:extLst>
          </c:dPt>
          <c:dPt>
            <c:idx val="4"/>
            <c:bubble3D val="0"/>
            <c:spPr>
              <a:solidFill>
                <a:srgbClr val="28E6E7"/>
              </a:solidFill>
              <a:ln w="19050">
                <a:noFill/>
              </a:ln>
              <a:effectLst/>
            </c:spPr>
            <c:extLst>
              <c:ext xmlns:c16="http://schemas.microsoft.com/office/drawing/2014/chart" uri="{C3380CC4-5D6E-409C-BE32-E72D297353CC}">
                <c16:uniqueId val="{00000009-71B9-4B68-92DA-A8B1E354A860}"/>
              </c:ext>
            </c:extLst>
          </c:dPt>
          <c:cat>
            <c:strRef>
              <c:f>Processing!$A$17:$A$21</c:f>
              <c:strCache>
                <c:ptCount val="5"/>
                <c:pt idx="0">
                  <c:v>Salary</c:v>
                </c:pt>
                <c:pt idx="1">
                  <c:v>Excel Templates</c:v>
                </c:pt>
                <c:pt idx="2">
                  <c:v>YouTube</c:v>
                </c:pt>
                <c:pt idx="3">
                  <c:v>Affilate Marketing</c:v>
                </c:pt>
                <c:pt idx="4">
                  <c:v>Saving</c:v>
                </c:pt>
              </c:strCache>
            </c:strRef>
          </c:cat>
          <c:val>
            <c:numRef>
              <c:f>Processing!$B$17:$B$21</c:f>
              <c:numCache>
                <c:formatCode>_("$"* #,##0_);_("$"* \(#,##0\);_("$"* "-"??_);_(@_)</c:formatCode>
                <c:ptCount val="5"/>
                <c:pt idx="0">
                  <c:v>1701</c:v>
                </c:pt>
                <c:pt idx="1">
                  <c:v>1323</c:v>
                </c:pt>
                <c:pt idx="2">
                  <c:v>1754</c:v>
                </c:pt>
                <c:pt idx="3">
                  <c:v>1495</c:v>
                </c:pt>
                <c:pt idx="4">
                  <c:v>1567</c:v>
                </c:pt>
              </c:numCache>
            </c:numRef>
          </c:val>
          <c:extLst>
            <c:ext xmlns:c16="http://schemas.microsoft.com/office/drawing/2014/chart" uri="{C3380CC4-5D6E-409C-BE32-E72D297353CC}">
              <c16:uniqueId val="{0000000A-71B9-4B68-92DA-A8B1E354A860}"/>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58677319130048822"/>
          <c:y val="1.6439581081776539E-2"/>
          <c:w val="0.34677419354838712"/>
          <c:h val="0.88317315115022388"/>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405390"/>
              </a:solidFill>
              <a:latin typeface="+mn-lt"/>
              <a:ea typeface="+mn-ea"/>
              <a:cs typeface="+mn-cs"/>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spPr>
            <a:ln>
              <a:noFill/>
            </a:ln>
          </c:spPr>
          <c:dPt>
            <c:idx val="0"/>
            <c:bubble3D val="0"/>
            <c:spPr>
              <a:gradFill>
                <a:gsLst>
                  <a:gs pos="100000">
                    <a:srgbClr val="8940D9"/>
                  </a:gs>
                  <a:gs pos="0">
                    <a:srgbClr val="B72CEE"/>
                  </a:gs>
                </a:gsLst>
                <a:lin ang="7200000" scaled="0"/>
              </a:gradFill>
              <a:ln w="19050">
                <a:noFill/>
              </a:ln>
              <a:effectLst/>
            </c:spPr>
            <c:extLst>
              <c:ext xmlns:c16="http://schemas.microsoft.com/office/drawing/2014/chart" uri="{C3380CC4-5D6E-409C-BE32-E72D297353CC}">
                <c16:uniqueId val="{00000001-44DB-485E-A5BF-C3BDE338233A}"/>
              </c:ext>
            </c:extLst>
          </c:dPt>
          <c:dPt>
            <c:idx val="1"/>
            <c:bubble3D val="0"/>
            <c:spPr>
              <a:solidFill>
                <a:srgbClr val="0066FF"/>
              </a:solidFill>
              <a:ln w="19050">
                <a:noFill/>
              </a:ln>
              <a:effectLst/>
            </c:spPr>
            <c:extLst>
              <c:ext xmlns:c16="http://schemas.microsoft.com/office/drawing/2014/chart" uri="{C3380CC4-5D6E-409C-BE32-E72D297353CC}">
                <c16:uniqueId val="{00000003-44DB-485E-A5BF-C3BDE338233A}"/>
              </c:ext>
            </c:extLst>
          </c:dPt>
          <c:dPt>
            <c:idx val="2"/>
            <c:bubble3D val="0"/>
            <c:spPr>
              <a:solidFill>
                <a:srgbClr val="22264A"/>
              </a:solidFill>
              <a:ln w="19050">
                <a:noFill/>
              </a:ln>
              <a:effectLst/>
            </c:spPr>
            <c:extLst>
              <c:ext xmlns:c16="http://schemas.microsoft.com/office/drawing/2014/chart" uri="{C3380CC4-5D6E-409C-BE32-E72D297353CC}">
                <c16:uniqueId val="{00000005-44DB-485E-A5BF-C3BDE338233A}"/>
              </c:ext>
            </c:extLst>
          </c:dPt>
          <c:dPt>
            <c:idx val="3"/>
            <c:bubble3D val="0"/>
            <c:spPr>
              <a:solidFill>
                <a:srgbClr val="66FFFF"/>
              </a:solidFill>
              <a:ln w="19050">
                <a:noFill/>
              </a:ln>
              <a:effectLst/>
            </c:spPr>
            <c:extLst>
              <c:ext xmlns:c16="http://schemas.microsoft.com/office/drawing/2014/chart" uri="{C3380CC4-5D6E-409C-BE32-E72D297353CC}">
                <c16:uniqueId val="{00000007-44DB-485E-A5BF-C3BDE338233A}"/>
              </c:ext>
            </c:extLst>
          </c:dPt>
          <c:cat>
            <c:strRef>
              <c:f>Processing!$D$17:$D$20</c:f>
              <c:strCache>
                <c:ptCount val="4"/>
                <c:pt idx="0">
                  <c:v>Investments</c:v>
                </c:pt>
                <c:pt idx="1">
                  <c:v>Cash Reserve</c:v>
                </c:pt>
                <c:pt idx="2">
                  <c:v>Digital Craft</c:v>
                </c:pt>
                <c:pt idx="3">
                  <c:v>Other Assets</c:v>
                </c:pt>
              </c:strCache>
            </c:strRef>
          </c:cat>
          <c:val>
            <c:numRef>
              <c:f>Processing!$E$17:$E$20</c:f>
              <c:numCache>
                <c:formatCode>_("$"* #,##0_);_("$"* \(#,##0\);_("$"* "-"??_);_(@_)</c:formatCode>
                <c:ptCount val="4"/>
                <c:pt idx="0">
                  <c:v>3042</c:v>
                </c:pt>
                <c:pt idx="1">
                  <c:v>3647</c:v>
                </c:pt>
                <c:pt idx="2">
                  <c:v>4271</c:v>
                </c:pt>
                <c:pt idx="3">
                  <c:v>2740</c:v>
                </c:pt>
              </c:numCache>
            </c:numRef>
          </c:val>
          <c:extLst>
            <c:ext xmlns:c16="http://schemas.microsoft.com/office/drawing/2014/chart" uri="{C3380CC4-5D6E-409C-BE32-E72D297353CC}">
              <c16:uniqueId val="{00000008-44DB-485E-A5BF-C3BDE338233A}"/>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59770693985832413"/>
          <c:y val="0.10988369100921207"/>
          <c:w val="0.29028589168289448"/>
          <c:h val="0.76389274870053003"/>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405390"/>
              </a:solidFill>
              <a:latin typeface="+mn-lt"/>
              <a:ea typeface="+mn-ea"/>
              <a:cs typeface="+mn-cs"/>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gradFill>
                <a:gsLst>
                  <a:gs pos="100000">
                    <a:srgbClr val="2DD6E3">
                      <a:alpha val="30000"/>
                    </a:srgbClr>
                  </a:gs>
                  <a:gs pos="0">
                    <a:srgbClr val="66FFFF"/>
                  </a:gs>
                </a:gsLst>
                <a:lin ang="5400000" scaled="0"/>
              </a:gradFill>
              <a:ln w="19050">
                <a:noFill/>
              </a:ln>
              <a:effectLst/>
            </c:spPr>
            <c:extLst>
              <c:ext xmlns:c16="http://schemas.microsoft.com/office/drawing/2014/chart" uri="{C3380CC4-5D6E-409C-BE32-E72D297353CC}">
                <c16:uniqueId val="{00000001-8353-49A4-82F9-DCCD5D70408E}"/>
              </c:ext>
            </c:extLst>
          </c:dPt>
          <c:dPt>
            <c:idx val="1"/>
            <c:bubble3D val="0"/>
            <c:spPr>
              <a:gradFill>
                <a:gsLst>
                  <a:gs pos="100000">
                    <a:srgbClr val="8940D9">
                      <a:alpha val="30000"/>
                    </a:srgbClr>
                  </a:gs>
                  <a:gs pos="0">
                    <a:srgbClr val="B72CEE"/>
                  </a:gs>
                </a:gsLst>
                <a:lin ang="5400000" scaled="0"/>
              </a:gradFill>
              <a:ln w="19050">
                <a:noFill/>
              </a:ln>
              <a:effectLst/>
            </c:spPr>
            <c:extLst>
              <c:ext xmlns:c16="http://schemas.microsoft.com/office/drawing/2014/chart" uri="{C3380CC4-5D6E-409C-BE32-E72D297353CC}">
                <c16:uniqueId val="{00000003-8353-49A4-82F9-DCCD5D70408E}"/>
              </c:ext>
            </c:extLst>
          </c:dPt>
          <c:dPt>
            <c:idx val="2"/>
            <c:bubble3D val="0"/>
            <c:spPr>
              <a:noFill/>
              <a:ln w="19050">
                <a:noFill/>
              </a:ln>
              <a:effectLst/>
            </c:spPr>
            <c:extLst>
              <c:ext xmlns:c16="http://schemas.microsoft.com/office/drawing/2014/chart" uri="{C3380CC4-5D6E-409C-BE32-E72D297353CC}">
                <c16:uniqueId val="{00000005-8353-49A4-82F9-DCCD5D70408E}"/>
              </c:ext>
            </c:extLst>
          </c:dPt>
          <c:val>
            <c:numRef>
              <c:f>Processing!$Q$12:$S$12</c:f>
              <c:numCache>
                <c:formatCode>General</c:formatCode>
                <c:ptCount val="3"/>
                <c:pt idx="0" formatCode="_(&quot;$&quot;* #,##0.00_);_(&quot;$&quot;* \(#,##0.00\);_(&quot;$&quot;* &quot;-&quot;??_);_(@_)">
                  <c:v>21.669999999999998</c:v>
                </c:pt>
                <c:pt idx="1">
                  <c:v>28.330000000000002</c:v>
                </c:pt>
                <c:pt idx="2">
                  <c:v>35</c:v>
                </c:pt>
              </c:numCache>
            </c:numRef>
          </c:val>
          <c:extLst>
            <c:ext xmlns:c16="http://schemas.microsoft.com/office/drawing/2014/chart" uri="{C3380CC4-5D6E-409C-BE32-E72D297353CC}">
              <c16:uniqueId val="{00000006-8353-49A4-82F9-DCCD5D70408E}"/>
            </c:ext>
          </c:extLst>
        </c:ser>
        <c:dLbls>
          <c:showLegendKey val="0"/>
          <c:showVal val="0"/>
          <c:showCatName val="0"/>
          <c:showSerName val="0"/>
          <c:showPercent val="0"/>
          <c:showBubbleSize val="0"/>
          <c:showLeaderLines val="1"/>
        </c:dLbls>
        <c:firstSliceAng val="254"/>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accent1"/>
            </a:solidFill>
            <a:ln w="44450">
              <a:gradFill>
                <a:gsLst>
                  <a:gs pos="0">
                    <a:srgbClr val="66FFFF"/>
                  </a:gs>
                  <a:gs pos="85000">
                    <a:srgbClr val="B72CEE"/>
                  </a:gs>
                </a:gsLst>
                <a:lin ang="5400000" scaled="0"/>
              </a:gradFill>
            </a:ln>
            <a:effectLst/>
          </c:spPr>
          <c:invertIfNegative val="0"/>
          <c:cat>
            <c:strRef>
              <c:f>Processing!$H$17:$H$21</c:f>
              <c:strCache>
                <c:ptCount val="5"/>
                <c:pt idx="0">
                  <c:v>Blog Articles</c:v>
                </c:pt>
                <c:pt idx="1">
                  <c:v>Pinterest Pins</c:v>
                </c:pt>
                <c:pt idx="2">
                  <c:v>Instagram Reels</c:v>
                </c:pt>
                <c:pt idx="3">
                  <c:v>Templates Etsy</c:v>
                </c:pt>
                <c:pt idx="4">
                  <c:v>YouTube Videos</c:v>
                </c:pt>
              </c:strCache>
            </c:strRef>
          </c:cat>
          <c:val>
            <c:numRef>
              <c:f>Processing!$I$17:$I$21</c:f>
              <c:numCache>
                <c:formatCode>#,##0</c:formatCode>
                <c:ptCount val="5"/>
                <c:pt idx="0">
                  <c:v>20821</c:v>
                </c:pt>
                <c:pt idx="1">
                  <c:v>19294</c:v>
                </c:pt>
                <c:pt idx="2">
                  <c:v>19130</c:v>
                </c:pt>
                <c:pt idx="3">
                  <c:v>18780</c:v>
                </c:pt>
                <c:pt idx="4">
                  <c:v>17623</c:v>
                </c:pt>
              </c:numCache>
            </c:numRef>
          </c:val>
          <c:extLst>
            <c:ext xmlns:c16="http://schemas.microsoft.com/office/drawing/2014/chart" uri="{C3380CC4-5D6E-409C-BE32-E72D297353CC}">
              <c16:uniqueId val="{00000000-D341-4182-A5F6-C2664E651383}"/>
            </c:ext>
          </c:extLst>
        </c:ser>
        <c:dLbls>
          <c:showLegendKey val="0"/>
          <c:showVal val="0"/>
          <c:showCatName val="0"/>
          <c:showSerName val="0"/>
          <c:showPercent val="0"/>
          <c:showBubbleSize val="0"/>
        </c:dLbls>
        <c:gapWidth val="500"/>
        <c:axId val="1608354784"/>
        <c:axId val="1608356704"/>
      </c:barChart>
      <c:catAx>
        <c:axId val="1608354784"/>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800" b="0" i="0" u="none" strike="noStrike" kern="1200" baseline="0">
                <a:solidFill>
                  <a:srgbClr val="C59DF5"/>
                </a:solidFill>
                <a:latin typeface="+mn-lt"/>
                <a:ea typeface="+mn-ea"/>
                <a:cs typeface="+mn-cs"/>
              </a:defRPr>
            </a:pPr>
            <a:endParaRPr lang="ru-RU"/>
          </a:p>
        </c:txPr>
        <c:crossAx val="1608356704"/>
        <c:crosses val="autoZero"/>
        <c:auto val="1"/>
        <c:lblAlgn val="ctr"/>
        <c:lblOffset val="100"/>
        <c:noMultiLvlLbl val="0"/>
      </c:catAx>
      <c:valAx>
        <c:axId val="1608356704"/>
        <c:scaling>
          <c:orientation val="minMax"/>
        </c:scaling>
        <c:delete val="1"/>
        <c:axPos val="t"/>
        <c:numFmt formatCode="#,##0" sourceLinked="1"/>
        <c:majorTickMark val="none"/>
        <c:minorTickMark val="none"/>
        <c:tickLblPos val="nextTo"/>
        <c:crossAx val="16083547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filled"/>
        <c:varyColors val="0"/>
        <c:ser>
          <c:idx val="1"/>
          <c:order val="1"/>
          <c:tx>
            <c:v>fill</c:v>
          </c:tx>
          <c:spPr>
            <a:gradFill flip="none" rotWithShape="1">
              <a:gsLst>
                <a:gs pos="95000">
                  <a:srgbClr val="0066FF">
                    <a:alpha val="60000"/>
                  </a:srgbClr>
                </a:gs>
                <a:gs pos="20000">
                  <a:srgbClr val="FF00FF">
                    <a:alpha val="60000"/>
                  </a:srgbClr>
                </a:gs>
              </a:gsLst>
              <a:path path="circle">
                <a:fillToRect r="100000" b="100000"/>
              </a:path>
              <a:tileRect l="-100000" t="-100000"/>
            </a:gradFill>
            <a:ln>
              <a:noFill/>
            </a:ln>
            <a:effectLst/>
          </c:spPr>
          <c:val>
            <c:numRef>
              <c:f>Processing!$N$17:$N$24</c:f>
              <c:numCache>
                <c:formatCode>General</c:formatCode>
                <c:ptCount val="8"/>
                <c:pt idx="0">
                  <c:v>214</c:v>
                </c:pt>
                <c:pt idx="1">
                  <c:v>220</c:v>
                </c:pt>
                <c:pt idx="2">
                  <c:v>167</c:v>
                </c:pt>
                <c:pt idx="3">
                  <c:v>255</c:v>
                </c:pt>
                <c:pt idx="4">
                  <c:v>256</c:v>
                </c:pt>
                <c:pt idx="5">
                  <c:v>243</c:v>
                </c:pt>
                <c:pt idx="6">
                  <c:v>279</c:v>
                </c:pt>
                <c:pt idx="7">
                  <c:v>185</c:v>
                </c:pt>
              </c:numCache>
            </c:numRef>
          </c:val>
          <c:extLst>
            <c:ext xmlns:c16="http://schemas.microsoft.com/office/drawing/2014/chart" uri="{C3380CC4-5D6E-409C-BE32-E72D297353CC}">
              <c16:uniqueId val="{00000000-5C3F-4433-AA76-B13325B85597}"/>
            </c:ext>
          </c:extLst>
        </c:ser>
        <c:dLbls>
          <c:showLegendKey val="0"/>
          <c:showVal val="0"/>
          <c:showCatName val="0"/>
          <c:showSerName val="0"/>
          <c:showPercent val="0"/>
          <c:showBubbleSize val="0"/>
        </c:dLbls>
        <c:axId val="1608375424"/>
        <c:axId val="1608380224"/>
      </c:radarChart>
      <c:radarChart>
        <c:radarStyle val="marker"/>
        <c:varyColors val="0"/>
        <c:ser>
          <c:idx val="0"/>
          <c:order val="0"/>
          <c:spPr>
            <a:ln w="19050" cap="rnd">
              <a:solidFill>
                <a:srgbClr val="66FFFF"/>
              </a:solidFill>
              <a:round/>
            </a:ln>
            <a:effectLst/>
          </c:spPr>
          <c:marker>
            <c:symbol val="circle"/>
            <c:size val="4"/>
            <c:spPr>
              <a:solidFill>
                <a:srgbClr val="66FFFF"/>
              </a:solidFill>
              <a:ln w="9525">
                <a:noFill/>
              </a:ln>
              <a:effectLst/>
            </c:spPr>
          </c:marker>
          <c:cat>
            <c:strRef>
              <c:f>Processing!$M$17:$M$24</c:f>
              <c:strCache>
                <c:ptCount val="8"/>
                <c:pt idx="0">
                  <c:v>Automation</c:v>
                </c:pt>
                <c:pt idx="1">
                  <c:v>Copyability</c:v>
                </c:pt>
                <c:pt idx="2">
                  <c:v>Evergen</c:v>
                </c:pt>
                <c:pt idx="3">
                  <c:v>Audience</c:v>
                </c:pt>
                <c:pt idx="4">
                  <c:v>Discoverability</c:v>
                </c:pt>
                <c:pt idx="5">
                  <c:v>Conversion</c:v>
                </c:pt>
                <c:pt idx="6">
                  <c:v>Scalability</c:v>
                </c:pt>
                <c:pt idx="7">
                  <c:v>Independence</c:v>
                </c:pt>
              </c:strCache>
            </c:strRef>
          </c:cat>
          <c:val>
            <c:numRef>
              <c:f>Processing!$N$17:$N$24</c:f>
              <c:numCache>
                <c:formatCode>General</c:formatCode>
                <c:ptCount val="8"/>
                <c:pt idx="0">
                  <c:v>214</c:v>
                </c:pt>
                <c:pt idx="1">
                  <c:v>220</c:v>
                </c:pt>
                <c:pt idx="2">
                  <c:v>167</c:v>
                </c:pt>
                <c:pt idx="3">
                  <c:v>255</c:v>
                </c:pt>
                <c:pt idx="4">
                  <c:v>256</c:v>
                </c:pt>
                <c:pt idx="5">
                  <c:v>243</c:v>
                </c:pt>
                <c:pt idx="6">
                  <c:v>279</c:v>
                </c:pt>
                <c:pt idx="7">
                  <c:v>185</c:v>
                </c:pt>
              </c:numCache>
            </c:numRef>
          </c:val>
          <c:extLst>
            <c:ext xmlns:c16="http://schemas.microsoft.com/office/drawing/2014/chart" uri="{C3380CC4-5D6E-409C-BE32-E72D297353CC}">
              <c16:uniqueId val="{00000001-5C3F-4433-AA76-B13325B85597}"/>
            </c:ext>
          </c:extLst>
        </c:ser>
        <c:dLbls>
          <c:showLegendKey val="0"/>
          <c:showVal val="0"/>
          <c:showCatName val="0"/>
          <c:showSerName val="0"/>
          <c:showPercent val="0"/>
          <c:showBubbleSize val="0"/>
        </c:dLbls>
        <c:axId val="1608375424"/>
        <c:axId val="1608380224"/>
      </c:radarChart>
      <c:catAx>
        <c:axId val="16083754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rgbClr val="C59DF5"/>
                </a:solidFill>
                <a:latin typeface="+mn-lt"/>
                <a:ea typeface="+mn-ea"/>
                <a:cs typeface="+mn-cs"/>
              </a:defRPr>
            </a:pPr>
            <a:endParaRPr lang="ru-RU"/>
          </a:p>
        </c:txPr>
        <c:crossAx val="1608380224"/>
        <c:crosses val="autoZero"/>
        <c:auto val="1"/>
        <c:lblAlgn val="ctr"/>
        <c:lblOffset val="100"/>
        <c:noMultiLvlLbl val="0"/>
      </c:catAx>
      <c:valAx>
        <c:axId val="1608380224"/>
        <c:scaling>
          <c:orientation val="minMax"/>
        </c:scaling>
        <c:delete val="1"/>
        <c:axPos val="l"/>
        <c:majorGridlines>
          <c:spPr>
            <a:ln w="9525" cap="flat" cmpd="sng" algn="ctr">
              <a:solidFill>
                <a:srgbClr val="5D468C">
                  <a:alpha val="70000"/>
                </a:srgbClr>
              </a:solidFill>
              <a:round/>
            </a:ln>
            <a:effectLst/>
          </c:spPr>
        </c:majorGridlines>
        <c:numFmt formatCode="General" sourceLinked="1"/>
        <c:majorTickMark val="none"/>
        <c:minorTickMark val="none"/>
        <c:tickLblPos val="nextTo"/>
        <c:crossAx val="16083754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blipFill>
              <a:blip xmlns:r="http://schemas.openxmlformats.org/officeDocument/2006/relationships" r:embed="rId3"/>
              <a:stretch>
                <a:fillRect/>
              </a:stretch>
            </a:blipFill>
            <a:ln>
              <a:noFill/>
            </a:ln>
            <a:effectLst/>
          </c:spPr>
          <c:invertIfNegative val="0"/>
          <c:val>
            <c:numRef>
              <c:f>Processing!$T$17:$T$22</c:f>
              <c:numCache>
                <c:formatCode>General</c:formatCode>
                <c:ptCount val="6"/>
                <c:pt idx="0">
                  <c:v>0</c:v>
                </c:pt>
                <c:pt idx="1">
                  <c:v>0</c:v>
                </c:pt>
                <c:pt idx="2">
                  <c:v>0</c:v>
                </c:pt>
                <c:pt idx="3">
                  <c:v>0</c:v>
                </c:pt>
                <c:pt idx="4">
                  <c:v>10</c:v>
                </c:pt>
                <c:pt idx="5">
                  <c:v>10</c:v>
                </c:pt>
              </c:numCache>
            </c:numRef>
          </c:val>
          <c:extLst>
            <c:ext xmlns:c16="http://schemas.microsoft.com/office/drawing/2014/chart" uri="{C3380CC4-5D6E-409C-BE32-E72D297353CC}">
              <c16:uniqueId val="{00000000-DAB4-4AE6-92A0-218F27CD530A}"/>
            </c:ext>
          </c:extLst>
        </c:ser>
        <c:ser>
          <c:idx val="1"/>
          <c:order val="1"/>
          <c:spPr>
            <a:blipFill>
              <a:blip xmlns:r="http://schemas.openxmlformats.org/officeDocument/2006/relationships" r:embed="rId4"/>
              <a:stretch>
                <a:fillRect/>
              </a:stretch>
            </a:blipFill>
            <a:ln>
              <a:noFill/>
            </a:ln>
            <a:effectLst/>
          </c:spPr>
          <c:invertIfNegative val="0"/>
          <c:val>
            <c:numRef>
              <c:f>Processing!$U$17:$U$22</c:f>
              <c:numCache>
                <c:formatCode>General</c:formatCode>
                <c:ptCount val="6"/>
                <c:pt idx="0">
                  <c:v>10</c:v>
                </c:pt>
                <c:pt idx="1">
                  <c:v>10</c:v>
                </c:pt>
                <c:pt idx="2">
                  <c:v>10</c:v>
                </c:pt>
                <c:pt idx="3">
                  <c:v>10</c:v>
                </c:pt>
                <c:pt idx="4">
                  <c:v>0</c:v>
                </c:pt>
                <c:pt idx="5">
                  <c:v>0</c:v>
                </c:pt>
              </c:numCache>
            </c:numRef>
          </c:val>
          <c:extLst>
            <c:ext xmlns:c16="http://schemas.microsoft.com/office/drawing/2014/chart" uri="{C3380CC4-5D6E-409C-BE32-E72D297353CC}">
              <c16:uniqueId val="{00000001-DAB4-4AE6-92A0-218F27CD530A}"/>
            </c:ext>
          </c:extLst>
        </c:ser>
        <c:dLbls>
          <c:showLegendKey val="0"/>
          <c:showVal val="0"/>
          <c:showCatName val="0"/>
          <c:showSerName val="0"/>
          <c:showPercent val="0"/>
          <c:showBubbleSize val="0"/>
        </c:dLbls>
        <c:gapWidth val="500"/>
        <c:overlap val="100"/>
        <c:axId val="1625892320"/>
        <c:axId val="1625867840"/>
      </c:barChart>
      <c:lineChart>
        <c:grouping val="standard"/>
        <c:varyColors val="0"/>
        <c:ser>
          <c:idx val="2"/>
          <c:order val="2"/>
          <c:spPr>
            <a:ln w="28575" cap="rnd">
              <a:solidFill>
                <a:srgbClr val="A514F6"/>
              </a:solidFill>
              <a:prstDash val="sysDot"/>
              <a:round/>
            </a:ln>
            <a:effectLst/>
          </c:spPr>
          <c:marker>
            <c:symbol val="none"/>
          </c:marker>
          <c:val>
            <c:numRef>
              <c:f>Processing!$V$17:$V$22</c:f>
              <c:numCache>
                <c:formatCode>General</c:formatCode>
                <c:ptCount val="6"/>
                <c:pt idx="0">
                  <c:v>0</c:v>
                </c:pt>
                <c:pt idx="1">
                  <c:v>0</c:v>
                </c:pt>
                <c:pt idx="2">
                  <c:v>0</c:v>
                </c:pt>
                <c:pt idx="3">
                  <c:v>0</c:v>
                </c:pt>
                <c:pt idx="4">
                  <c:v>0</c:v>
                </c:pt>
                <c:pt idx="5">
                  <c:v>0</c:v>
                </c:pt>
              </c:numCache>
            </c:numRef>
          </c:val>
          <c:smooth val="0"/>
          <c:extLst>
            <c:ext xmlns:c16="http://schemas.microsoft.com/office/drawing/2014/chart" uri="{C3380CC4-5D6E-409C-BE32-E72D297353CC}">
              <c16:uniqueId val="{00000002-DAB4-4AE6-92A0-218F27CD530A}"/>
            </c:ext>
          </c:extLst>
        </c:ser>
        <c:ser>
          <c:idx val="3"/>
          <c:order val="3"/>
          <c:spPr>
            <a:ln w="28575" cap="rnd">
              <a:solidFill>
                <a:srgbClr val="66FFFF"/>
              </a:solidFill>
              <a:round/>
            </a:ln>
            <a:effectLst/>
          </c:spPr>
          <c:marker>
            <c:symbol val="none"/>
          </c:marker>
          <c:val>
            <c:numRef>
              <c:f>Processing!$W$17:$W$22</c:f>
              <c:numCache>
                <c:formatCode>General</c:formatCode>
                <c:ptCount val="6"/>
                <c:pt idx="0">
                  <c:v>0</c:v>
                </c:pt>
                <c:pt idx="1">
                  <c:v>0</c:v>
                </c:pt>
                <c:pt idx="2">
                  <c:v>0</c:v>
                </c:pt>
                <c:pt idx="3">
                  <c:v>0</c:v>
                </c:pt>
                <c:pt idx="4">
                  <c:v>#N/A</c:v>
                </c:pt>
                <c:pt idx="5">
                  <c:v>#N/A</c:v>
                </c:pt>
              </c:numCache>
            </c:numRef>
          </c:val>
          <c:smooth val="0"/>
          <c:extLst>
            <c:ext xmlns:c16="http://schemas.microsoft.com/office/drawing/2014/chart" uri="{C3380CC4-5D6E-409C-BE32-E72D297353CC}">
              <c16:uniqueId val="{00000003-DAB4-4AE6-92A0-218F27CD530A}"/>
            </c:ext>
          </c:extLst>
        </c:ser>
        <c:dLbls>
          <c:showLegendKey val="0"/>
          <c:showVal val="0"/>
          <c:showCatName val="0"/>
          <c:showSerName val="0"/>
          <c:showPercent val="0"/>
          <c:showBubbleSize val="0"/>
        </c:dLbls>
        <c:marker val="1"/>
        <c:smooth val="0"/>
        <c:axId val="1625892320"/>
        <c:axId val="1625867840"/>
      </c:lineChart>
      <c:catAx>
        <c:axId val="1625892320"/>
        <c:scaling>
          <c:orientation val="minMax"/>
        </c:scaling>
        <c:delete val="1"/>
        <c:axPos val="b"/>
        <c:majorTickMark val="none"/>
        <c:minorTickMark val="none"/>
        <c:tickLblPos val="nextTo"/>
        <c:crossAx val="1625867840"/>
        <c:crosses val="autoZero"/>
        <c:auto val="1"/>
        <c:lblAlgn val="ctr"/>
        <c:lblOffset val="100"/>
        <c:noMultiLvlLbl val="0"/>
      </c:catAx>
      <c:valAx>
        <c:axId val="1625867840"/>
        <c:scaling>
          <c:orientation val="minMax"/>
          <c:max val="10"/>
          <c:min val="0"/>
        </c:scaling>
        <c:delete val="1"/>
        <c:axPos val="l"/>
        <c:numFmt formatCode="General" sourceLinked="1"/>
        <c:majorTickMark val="none"/>
        <c:minorTickMark val="none"/>
        <c:tickLblPos val="nextTo"/>
        <c:crossAx val="1625892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spPr>
            <a:blipFill>
              <a:blip xmlns:r="http://schemas.openxmlformats.org/officeDocument/2006/relationships" r:embed="rId3"/>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Processing!$D$28:$O$28</c:f>
              <c:numCache>
                <c:formatCode>General</c:formatCode>
                <c:ptCount val="12"/>
                <c:pt idx="0">
                  <c:v>1</c:v>
                </c:pt>
                <c:pt idx="1">
                  <c:v>1</c:v>
                </c:pt>
                <c:pt idx="2">
                  <c:v>1</c:v>
                </c:pt>
                <c:pt idx="3">
                  <c:v>1</c:v>
                </c:pt>
                <c:pt idx="4">
                  <c:v>0</c:v>
                </c:pt>
                <c:pt idx="5">
                  <c:v>1</c:v>
                </c:pt>
                <c:pt idx="6">
                  <c:v>1</c:v>
                </c:pt>
                <c:pt idx="7">
                  <c:v>0</c:v>
                </c:pt>
                <c:pt idx="8">
                  <c:v>1</c:v>
                </c:pt>
                <c:pt idx="9">
                  <c:v>1</c:v>
                </c:pt>
                <c:pt idx="10">
                  <c:v>0</c:v>
                </c:pt>
                <c:pt idx="11">
                  <c:v>0</c:v>
                </c:pt>
              </c:numCache>
            </c:numRef>
          </c:val>
          <c:extLst>
            <c:ext xmlns:c16="http://schemas.microsoft.com/office/drawing/2014/chart" uri="{C3380CC4-5D6E-409C-BE32-E72D297353CC}">
              <c16:uniqueId val="{00000000-4E8D-46D6-B1B9-19DD0641CE9E}"/>
            </c:ext>
          </c:extLst>
        </c:ser>
        <c:ser>
          <c:idx val="1"/>
          <c:order val="1"/>
          <c:spPr>
            <a:blipFill>
              <a:blip xmlns:r="http://schemas.openxmlformats.org/officeDocument/2006/relationships" r:embed="rId4"/>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Processing!$D$29:$O$29</c:f>
              <c:numCache>
                <c:formatCode>General</c:formatCode>
                <c:ptCount val="12"/>
                <c:pt idx="0">
                  <c:v>0</c:v>
                </c:pt>
                <c:pt idx="1">
                  <c:v>0</c:v>
                </c:pt>
                <c:pt idx="2">
                  <c:v>0</c:v>
                </c:pt>
                <c:pt idx="3">
                  <c:v>0</c:v>
                </c:pt>
                <c:pt idx="4">
                  <c:v>0</c:v>
                </c:pt>
                <c:pt idx="5">
                  <c:v>0</c:v>
                </c:pt>
                <c:pt idx="6">
                  <c:v>0</c:v>
                </c:pt>
                <c:pt idx="7">
                  <c:v>0</c:v>
                </c:pt>
                <c:pt idx="8">
                  <c:v>0</c:v>
                </c:pt>
                <c:pt idx="9">
                  <c:v>0</c:v>
                </c:pt>
                <c:pt idx="10">
                  <c:v>1</c:v>
                </c:pt>
                <c:pt idx="11">
                  <c:v>1</c:v>
                </c:pt>
              </c:numCache>
            </c:numRef>
          </c:val>
          <c:extLst>
            <c:ext xmlns:c16="http://schemas.microsoft.com/office/drawing/2014/chart" uri="{C3380CC4-5D6E-409C-BE32-E72D297353CC}">
              <c16:uniqueId val="{00000001-4E8D-46D6-B1B9-19DD0641CE9E}"/>
            </c:ext>
          </c:extLst>
        </c:ser>
        <c:ser>
          <c:idx val="2"/>
          <c:order val="2"/>
          <c:spPr>
            <a:blipFill>
              <a:blip xmlns:r="http://schemas.openxmlformats.org/officeDocument/2006/relationships" r:embed="rId5"/>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Processing!$D$30:$O$30</c:f>
              <c:numCache>
                <c:formatCode>General</c:formatCode>
                <c:ptCount val="12"/>
                <c:pt idx="0">
                  <c:v>0</c:v>
                </c:pt>
                <c:pt idx="1">
                  <c:v>0</c:v>
                </c:pt>
                <c:pt idx="2">
                  <c:v>0</c:v>
                </c:pt>
                <c:pt idx="3">
                  <c:v>0</c:v>
                </c:pt>
                <c:pt idx="4">
                  <c:v>1</c:v>
                </c:pt>
                <c:pt idx="5">
                  <c:v>0</c:v>
                </c:pt>
                <c:pt idx="6">
                  <c:v>0</c:v>
                </c:pt>
                <c:pt idx="7">
                  <c:v>1</c:v>
                </c:pt>
                <c:pt idx="8">
                  <c:v>0</c:v>
                </c:pt>
                <c:pt idx="9">
                  <c:v>0</c:v>
                </c:pt>
                <c:pt idx="10">
                  <c:v>0</c:v>
                </c:pt>
                <c:pt idx="11">
                  <c:v>0</c:v>
                </c:pt>
              </c:numCache>
            </c:numRef>
          </c:val>
          <c:extLst>
            <c:ext xmlns:c16="http://schemas.microsoft.com/office/drawing/2014/chart" uri="{C3380CC4-5D6E-409C-BE32-E72D297353CC}">
              <c16:uniqueId val="{00000002-4E8D-46D6-B1B9-19DD0641CE9E}"/>
            </c:ext>
          </c:extLst>
        </c:ser>
        <c:ser>
          <c:idx val="3"/>
          <c:order val="3"/>
          <c:spPr>
            <a:blipFill>
              <a:blip xmlns:r="http://schemas.openxmlformats.org/officeDocument/2006/relationships" r:embed="rId6"/>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Processing!$D$31:$O$31</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3-4E8D-46D6-B1B9-19DD0641CE9E}"/>
            </c:ext>
          </c:extLst>
        </c:ser>
        <c:ser>
          <c:idx val="4"/>
          <c:order val="4"/>
          <c:spPr>
            <a:blipFill>
              <a:blip xmlns:r="http://schemas.openxmlformats.org/officeDocument/2006/relationships" r:embed="rId3"/>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Processing!$D$32:$O$32</c:f>
              <c:numCache>
                <c:formatCode>General</c:formatCode>
                <c:ptCount val="12"/>
                <c:pt idx="0">
                  <c:v>1</c:v>
                </c:pt>
                <c:pt idx="1">
                  <c:v>1</c:v>
                </c:pt>
                <c:pt idx="2">
                  <c:v>0</c:v>
                </c:pt>
                <c:pt idx="3">
                  <c:v>0</c:v>
                </c:pt>
                <c:pt idx="4">
                  <c:v>0</c:v>
                </c:pt>
                <c:pt idx="5">
                  <c:v>1</c:v>
                </c:pt>
                <c:pt idx="6">
                  <c:v>1</c:v>
                </c:pt>
                <c:pt idx="7">
                  <c:v>0</c:v>
                </c:pt>
                <c:pt idx="8">
                  <c:v>0</c:v>
                </c:pt>
                <c:pt idx="9">
                  <c:v>0</c:v>
                </c:pt>
                <c:pt idx="10">
                  <c:v>1</c:v>
                </c:pt>
                <c:pt idx="11">
                  <c:v>0</c:v>
                </c:pt>
              </c:numCache>
            </c:numRef>
          </c:val>
          <c:extLst>
            <c:ext xmlns:c16="http://schemas.microsoft.com/office/drawing/2014/chart" uri="{C3380CC4-5D6E-409C-BE32-E72D297353CC}">
              <c16:uniqueId val="{00000004-4E8D-46D6-B1B9-19DD0641CE9E}"/>
            </c:ext>
          </c:extLst>
        </c:ser>
        <c:ser>
          <c:idx val="5"/>
          <c:order val="5"/>
          <c:spPr>
            <a:blipFill>
              <a:blip xmlns:r="http://schemas.openxmlformats.org/officeDocument/2006/relationships" r:embed="rId4"/>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Processing!$D$33:$O$33</c:f>
              <c:numCache>
                <c:formatCode>General</c:formatCode>
                <c:ptCount val="12"/>
                <c:pt idx="0">
                  <c:v>0</c:v>
                </c:pt>
                <c:pt idx="1">
                  <c:v>0</c:v>
                </c:pt>
                <c:pt idx="2">
                  <c:v>1</c:v>
                </c:pt>
                <c:pt idx="3">
                  <c:v>0</c:v>
                </c:pt>
                <c:pt idx="4">
                  <c:v>0</c:v>
                </c:pt>
                <c:pt idx="5">
                  <c:v>0</c:v>
                </c:pt>
                <c:pt idx="6">
                  <c:v>0</c:v>
                </c:pt>
                <c:pt idx="7">
                  <c:v>0</c:v>
                </c:pt>
                <c:pt idx="8">
                  <c:v>0</c:v>
                </c:pt>
                <c:pt idx="9">
                  <c:v>1</c:v>
                </c:pt>
                <c:pt idx="10">
                  <c:v>0</c:v>
                </c:pt>
                <c:pt idx="11">
                  <c:v>1</c:v>
                </c:pt>
              </c:numCache>
            </c:numRef>
          </c:val>
          <c:extLst>
            <c:ext xmlns:c16="http://schemas.microsoft.com/office/drawing/2014/chart" uri="{C3380CC4-5D6E-409C-BE32-E72D297353CC}">
              <c16:uniqueId val="{00000005-4E8D-46D6-B1B9-19DD0641CE9E}"/>
            </c:ext>
          </c:extLst>
        </c:ser>
        <c:ser>
          <c:idx val="6"/>
          <c:order val="6"/>
          <c:spPr>
            <a:blipFill>
              <a:blip xmlns:r="http://schemas.openxmlformats.org/officeDocument/2006/relationships" r:embed="rId5"/>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Processing!$D$34:$O$34</c:f>
              <c:numCache>
                <c:formatCode>General</c:formatCode>
                <c:ptCount val="12"/>
                <c:pt idx="0">
                  <c:v>0</c:v>
                </c:pt>
                <c:pt idx="1">
                  <c:v>0</c:v>
                </c:pt>
                <c:pt idx="2">
                  <c:v>0</c:v>
                </c:pt>
                <c:pt idx="3">
                  <c:v>1</c:v>
                </c:pt>
                <c:pt idx="4">
                  <c:v>0</c:v>
                </c:pt>
                <c:pt idx="5">
                  <c:v>0</c:v>
                </c:pt>
                <c:pt idx="6">
                  <c:v>0</c:v>
                </c:pt>
                <c:pt idx="7">
                  <c:v>1</c:v>
                </c:pt>
                <c:pt idx="8">
                  <c:v>0</c:v>
                </c:pt>
                <c:pt idx="9">
                  <c:v>0</c:v>
                </c:pt>
                <c:pt idx="10">
                  <c:v>0</c:v>
                </c:pt>
                <c:pt idx="11">
                  <c:v>0</c:v>
                </c:pt>
              </c:numCache>
            </c:numRef>
          </c:val>
          <c:extLst>
            <c:ext xmlns:c16="http://schemas.microsoft.com/office/drawing/2014/chart" uri="{C3380CC4-5D6E-409C-BE32-E72D297353CC}">
              <c16:uniqueId val="{00000006-4E8D-46D6-B1B9-19DD0641CE9E}"/>
            </c:ext>
          </c:extLst>
        </c:ser>
        <c:ser>
          <c:idx val="7"/>
          <c:order val="7"/>
          <c:spPr>
            <a:blipFill>
              <a:blip xmlns:r="http://schemas.openxmlformats.org/officeDocument/2006/relationships" r:embed="rId6"/>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Processing!$D$35:$O$35</c:f>
              <c:numCache>
                <c:formatCode>General</c:formatCode>
                <c:ptCount val="12"/>
                <c:pt idx="0">
                  <c:v>0</c:v>
                </c:pt>
                <c:pt idx="1">
                  <c:v>0</c:v>
                </c:pt>
                <c:pt idx="2">
                  <c:v>0</c:v>
                </c:pt>
                <c:pt idx="3">
                  <c:v>0</c:v>
                </c:pt>
                <c:pt idx="4">
                  <c:v>1</c:v>
                </c:pt>
                <c:pt idx="5">
                  <c:v>0</c:v>
                </c:pt>
                <c:pt idx="6">
                  <c:v>0</c:v>
                </c:pt>
                <c:pt idx="7">
                  <c:v>0</c:v>
                </c:pt>
                <c:pt idx="8">
                  <c:v>1</c:v>
                </c:pt>
                <c:pt idx="9">
                  <c:v>0</c:v>
                </c:pt>
                <c:pt idx="10">
                  <c:v>0</c:v>
                </c:pt>
                <c:pt idx="11">
                  <c:v>0</c:v>
                </c:pt>
              </c:numCache>
            </c:numRef>
          </c:val>
          <c:extLst>
            <c:ext xmlns:c16="http://schemas.microsoft.com/office/drawing/2014/chart" uri="{C3380CC4-5D6E-409C-BE32-E72D297353CC}">
              <c16:uniqueId val="{00000007-4E8D-46D6-B1B9-19DD0641CE9E}"/>
            </c:ext>
          </c:extLst>
        </c:ser>
        <c:ser>
          <c:idx val="8"/>
          <c:order val="8"/>
          <c:spPr>
            <a:blipFill>
              <a:blip xmlns:r="http://schemas.openxmlformats.org/officeDocument/2006/relationships" r:embed="rId3"/>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Processing!$D$36:$O$36</c:f>
              <c:numCache>
                <c:formatCode>General</c:formatCode>
                <c:ptCount val="12"/>
                <c:pt idx="0">
                  <c:v>1</c:v>
                </c:pt>
                <c:pt idx="1">
                  <c:v>0</c:v>
                </c:pt>
                <c:pt idx="2">
                  <c:v>1</c:v>
                </c:pt>
                <c:pt idx="3">
                  <c:v>1</c:v>
                </c:pt>
                <c:pt idx="4">
                  <c:v>0</c:v>
                </c:pt>
                <c:pt idx="5">
                  <c:v>0</c:v>
                </c:pt>
                <c:pt idx="6">
                  <c:v>0</c:v>
                </c:pt>
                <c:pt idx="7">
                  <c:v>1</c:v>
                </c:pt>
                <c:pt idx="8">
                  <c:v>1</c:v>
                </c:pt>
                <c:pt idx="9">
                  <c:v>1</c:v>
                </c:pt>
                <c:pt idx="10">
                  <c:v>0</c:v>
                </c:pt>
                <c:pt idx="11">
                  <c:v>1</c:v>
                </c:pt>
              </c:numCache>
            </c:numRef>
          </c:val>
          <c:extLst>
            <c:ext xmlns:c16="http://schemas.microsoft.com/office/drawing/2014/chart" uri="{C3380CC4-5D6E-409C-BE32-E72D297353CC}">
              <c16:uniqueId val="{00000008-4E8D-46D6-B1B9-19DD0641CE9E}"/>
            </c:ext>
          </c:extLst>
        </c:ser>
        <c:ser>
          <c:idx val="9"/>
          <c:order val="9"/>
          <c:spPr>
            <a:blipFill>
              <a:blip xmlns:r="http://schemas.openxmlformats.org/officeDocument/2006/relationships" r:embed="rId4"/>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Processing!$D$37:$O$37</c:f>
              <c:numCache>
                <c:formatCode>General</c:formatCode>
                <c:ptCount val="12"/>
                <c:pt idx="0">
                  <c:v>0</c:v>
                </c:pt>
                <c:pt idx="1">
                  <c:v>1</c:v>
                </c:pt>
                <c:pt idx="2">
                  <c:v>0</c:v>
                </c:pt>
                <c:pt idx="3">
                  <c:v>0</c:v>
                </c:pt>
                <c:pt idx="4">
                  <c:v>0</c:v>
                </c:pt>
                <c:pt idx="5">
                  <c:v>0</c:v>
                </c:pt>
                <c:pt idx="6">
                  <c:v>1</c:v>
                </c:pt>
                <c:pt idx="7">
                  <c:v>0</c:v>
                </c:pt>
                <c:pt idx="8">
                  <c:v>0</c:v>
                </c:pt>
                <c:pt idx="9">
                  <c:v>0</c:v>
                </c:pt>
                <c:pt idx="10">
                  <c:v>0</c:v>
                </c:pt>
                <c:pt idx="11">
                  <c:v>0</c:v>
                </c:pt>
              </c:numCache>
            </c:numRef>
          </c:val>
          <c:extLst>
            <c:ext xmlns:c16="http://schemas.microsoft.com/office/drawing/2014/chart" uri="{C3380CC4-5D6E-409C-BE32-E72D297353CC}">
              <c16:uniqueId val="{00000009-4E8D-46D6-B1B9-19DD0641CE9E}"/>
            </c:ext>
          </c:extLst>
        </c:ser>
        <c:ser>
          <c:idx val="10"/>
          <c:order val="10"/>
          <c:spPr>
            <a:blipFill>
              <a:blip xmlns:r="http://schemas.openxmlformats.org/officeDocument/2006/relationships" r:embed="rId5"/>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Processing!$D$38:$O$38</c:f>
              <c:numCache>
                <c:formatCode>General</c:formatCode>
                <c:ptCount val="12"/>
                <c:pt idx="0">
                  <c:v>0</c:v>
                </c:pt>
                <c:pt idx="1">
                  <c:v>0</c:v>
                </c:pt>
                <c:pt idx="2">
                  <c:v>0</c:v>
                </c:pt>
                <c:pt idx="3">
                  <c:v>0</c:v>
                </c:pt>
                <c:pt idx="4">
                  <c:v>0</c:v>
                </c:pt>
                <c:pt idx="5">
                  <c:v>0</c:v>
                </c:pt>
                <c:pt idx="6">
                  <c:v>0</c:v>
                </c:pt>
                <c:pt idx="7">
                  <c:v>0</c:v>
                </c:pt>
                <c:pt idx="8">
                  <c:v>0</c:v>
                </c:pt>
                <c:pt idx="9">
                  <c:v>0</c:v>
                </c:pt>
                <c:pt idx="10">
                  <c:v>1</c:v>
                </c:pt>
                <c:pt idx="11">
                  <c:v>0</c:v>
                </c:pt>
              </c:numCache>
            </c:numRef>
          </c:val>
          <c:extLst>
            <c:ext xmlns:c16="http://schemas.microsoft.com/office/drawing/2014/chart" uri="{C3380CC4-5D6E-409C-BE32-E72D297353CC}">
              <c16:uniqueId val="{0000000A-4E8D-46D6-B1B9-19DD0641CE9E}"/>
            </c:ext>
          </c:extLst>
        </c:ser>
        <c:ser>
          <c:idx val="11"/>
          <c:order val="11"/>
          <c:spPr>
            <a:blipFill>
              <a:blip xmlns:r="http://schemas.openxmlformats.org/officeDocument/2006/relationships" r:embed="rId6"/>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Processing!$D$39:$O$39</c:f>
              <c:numCache>
                <c:formatCode>General</c:formatCode>
                <c:ptCount val="12"/>
                <c:pt idx="0">
                  <c:v>0</c:v>
                </c:pt>
                <c:pt idx="1">
                  <c:v>0</c:v>
                </c:pt>
                <c:pt idx="2">
                  <c:v>0</c:v>
                </c:pt>
                <c:pt idx="3">
                  <c:v>0</c:v>
                </c:pt>
                <c:pt idx="4">
                  <c:v>1</c:v>
                </c:pt>
                <c:pt idx="5">
                  <c:v>1</c:v>
                </c:pt>
                <c:pt idx="6">
                  <c:v>0</c:v>
                </c:pt>
                <c:pt idx="7">
                  <c:v>0</c:v>
                </c:pt>
                <c:pt idx="8">
                  <c:v>0</c:v>
                </c:pt>
                <c:pt idx="9">
                  <c:v>0</c:v>
                </c:pt>
                <c:pt idx="10">
                  <c:v>0</c:v>
                </c:pt>
                <c:pt idx="11">
                  <c:v>0</c:v>
                </c:pt>
              </c:numCache>
            </c:numRef>
          </c:val>
          <c:extLst>
            <c:ext xmlns:c16="http://schemas.microsoft.com/office/drawing/2014/chart" uri="{C3380CC4-5D6E-409C-BE32-E72D297353CC}">
              <c16:uniqueId val="{0000000B-4E8D-46D6-B1B9-19DD0641CE9E}"/>
            </c:ext>
          </c:extLst>
        </c:ser>
        <c:dLbls>
          <c:showLegendKey val="0"/>
          <c:showVal val="0"/>
          <c:showCatName val="0"/>
          <c:showSerName val="0"/>
          <c:showPercent val="0"/>
          <c:showBubbleSize val="0"/>
        </c:dLbls>
        <c:gapWidth val="0"/>
        <c:overlap val="100"/>
        <c:axId val="955323584"/>
        <c:axId val="955316864"/>
      </c:barChart>
      <c:barChart>
        <c:barDir val="col"/>
        <c:grouping val="stacked"/>
        <c:varyColors val="0"/>
        <c:ser>
          <c:idx val="12"/>
          <c:order val="12"/>
          <c:spPr>
            <a:noFill/>
            <a:ln>
              <a:noFill/>
            </a:ln>
            <a:effectLst/>
          </c:spPr>
          <c:invertIfNegative val="0"/>
          <c:val>
            <c:numRef>
              <c:f>Processing!$D$40:$O$40</c:f>
              <c:numCache>
                <c:formatCode>General</c:formatCode>
                <c:ptCount val="12"/>
                <c:pt idx="0">
                  <c:v>1</c:v>
                </c:pt>
                <c:pt idx="1">
                  <c:v>1</c:v>
                </c:pt>
                <c:pt idx="2">
                  <c:v>1</c:v>
                </c:pt>
                <c:pt idx="3">
                  <c:v>1</c:v>
                </c:pt>
                <c:pt idx="4">
                  <c:v>1</c:v>
                </c:pt>
                <c:pt idx="5">
                  <c:v>1</c:v>
                </c:pt>
                <c:pt idx="6">
                  <c:v>1</c:v>
                </c:pt>
                <c:pt idx="7">
                  <c:v>1</c:v>
                </c:pt>
                <c:pt idx="8">
                  <c:v>1</c:v>
                </c:pt>
                <c:pt idx="9">
                  <c:v>1</c:v>
                </c:pt>
                <c:pt idx="10">
                  <c:v>1</c:v>
                </c:pt>
                <c:pt idx="11">
                  <c:v>1</c:v>
                </c:pt>
              </c:numCache>
            </c:numRef>
          </c:val>
          <c:extLst>
            <c:ext xmlns:c16="http://schemas.microsoft.com/office/drawing/2014/chart" uri="{C3380CC4-5D6E-409C-BE32-E72D297353CC}">
              <c16:uniqueId val="{0000000C-4E8D-46D6-B1B9-19DD0641CE9E}"/>
            </c:ext>
          </c:extLst>
        </c:ser>
        <c:ser>
          <c:idx val="13"/>
          <c:order val="13"/>
          <c:spPr>
            <a:solidFill>
              <a:srgbClr val="FF00FF">
                <a:alpha val="20000"/>
              </a:srgbClr>
            </a:solidFill>
            <a:ln w="9525">
              <a:solidFill>
                <a:srgbClr val="FF00FF"/>
              </a:solidFill>
            </a:ln>
            <a:effectLst/>
          </c:spPr>
          <c:invertIfNegative val="0"/>
          <c:val>
            <c:numRef>
              <c:f>Processing!$D$41:$O$41</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D-4E8D-46D6-B1B9-19DD0641CE9E}"/>
            </c:ext>
          </c:extLst>
        </c:ser>
        <c:ser>
          <c:idx val="14"/>
          <c:order val="14"/>
          <c:spPr>
            <a:noFill/>
            <a:ln>
              <a:noFill/>
            </a:ln>
            <a:effectLst/>
          </c:spPr>
          <c:invertIfNegative val="0"/>
          <c:val>
            <c:numRef>
              <c:f>Processing!$D$42:$O$42</c:f>
              <c:numCache>
                <c:formatCode>General</c:formatCode>
                <c:ptCount val="12"/>
                <c:pt idx="0">
                  <c:v>1</c:v>
                </c:pt>
                <c:pt idx="1">
                  <c:v>1</c:v>
                </c:pt>
                <c:pt idx="2">
                  <c:v>1</c:v>
                </c:pt>
                <c:pt idx="3">
                  <c:v>0</c:v>
                </c:pt>
                <c:pt idx="4">
                  <c:v>0</c:v>
                </c:pt>
                <c:pt idx="5">
                  <c:v>0</c:v>
                </c:pt>
                <c:pt idx="6">
                  <c:v>1</c:v>
                </c:pt>
                <c:pt idx="7">
                  <c:v>1</c:v>
                </c:pt>
                <c:pt idx="8">
                  <c:v>1</c:v>
                </c:pt>
                <c:pt idx="9">
                  <c:v>1</c:v>
                </c:pt>
                <c:pt idx="10">
                  <c:v>1</c:v>
                </c:pt>
                <c:pt idx="11">
                  <c:v>1</c:v>
                </c:pt>
              </c:numCache>
            </c:numRef>
          </c:val>
          <c:extLst>
            <c:ext xmlns:c16="http://schemas.microsoft.com/office/drawing/2014/chart" uri="{C3380CC4-5D6E-409C-BE32-E72D297353CC}">
              <c16:uniqueId val="{0000000E-4E8D-46D6-B1B9-19DD0641CE9E}"/>
            </c:ext>
          </c:extLst>
        </c:ser>
        <c:ser>
          <c:idx val="15"/>
          <c:order val="15"/>
          <c:spPr>
            <a:solidFill>
              <a:srgbClr val="FF00FF">
                <a:alpha val="20000"/>
              </a:srgbClr>
            </a:solidFill>
            <a:ln w="12700">
              <a:solidFill>
                <a:srgbClr val="FF00FF"/>
              </a:solidFill>
            </a:ln>
            <a:effectLst/>
          </c:spPr>
          <c:invertIfNegative val="0"/>
          <c:val>
            <c:numRef>
              <c:f>Processing!$D$43:$O$43</c:f>
              <c:numCache>
                <c:formatCode>General</c:formatCode>
                <c:ptCount val="12"/>
                <c:pt idx="0">
                  <c:v>0</c:v>
                </c:pt>
                <c:pt idx="1">
                  <c:v>0</c:v>
                </c:pt>
                <c:pt idx="2">
                  <c:v>0</c:v>
                </c:pt>
                <c:pt idx="3">
                  <c:v>1</c:v>
                </c:pt>
                <c:pt idx="4">
                  <c:v>1</c:v>
                </c:pt>
                <c:pt idx="5">
                  <c:v>1</c:v>
                </c:pt>
                <c:pt idx="6">
                  <c:v>0</c:v>
                </c:pt>
                <c:pt idx="7">
                  <c:v>0</c:v>
                </c:pt>
                <c:pt idx="8">
                  <c:v>0</c:v>
                </c:pt>
                <c:pt idx="9">
                  <c:v>0</c:v>
                </c:pt>
                <c:pt idx="10">
                  <c:v>0</c:v>
                </c:pt>
                <c:pt idx="11">
                  <c:v>0</c:v>
                </c:pt>
              </c:numCache>
            </c:numRef>
          </c:val>
          <c:extLst>
            <c:ext xmlns:c16="http://schemas.microsoft.com/office/drawing/2014/chart" uri="{C3380CC4-5D6E-409C-BE32-E72D297353CC}">
              <c16:uniqueId val="{0000000F-4E8D-46D6-B1B9-19DD0641CE9E}"/>
            </c:ext>
          </c:extLst>
        </c:ser>
        <c:ser>
          <c:idx val="16"/>
          <c:order val="16"/>
          <c:spPr>
            <a:noFill/>
            <a:ln>
              <a:noFill/>
            </a:ln>
            <a:effectLst/>
          </c:spPr>
          <c:invertIfNegative val="0"/>
          <c:val>
            <c:numRef>
              <c:f>Processing!$D$44:$O$44</c:f>
              <c:numCache>
                <c:formatCode>General</c:formatCode>
                <c:ptCount val="12"/>
                <c:pt idx="0">
                  <c:v>1</c:v>
                </c:pt>
                <c:pt idx="1">
                  <c:v>1</c:v>
                </c:pt>
                <c:pt idx="2">
                  <c:v>1</c:v>
                </c:pt>
                <c:pt idx="3">
                  <c:v>1</c:v>
                </c:pt>
                <c:pt idx="4">
                  <c:v>1</c:v>
                </c:pt>
                <c:pt idx="5">
                  <c:v>1</c:v>
                </c:pt>
                <c:pt idx="6">
                  <c:v>1</c:v>
                </c:pt>
                <c:pt idx="7">
                  <c:v>1</c:v>
                </c:pt>
                <c:pt idx="8">
                  <c:v>1</c:v>
                </c:pt>
                <c:pt idx="9">
                  <c:v>1</c:v>
                </c:pt>
                <c:pt idx="10">
                  <c:v>1</c:v>
                </c:pt>
                <c:pt idx="11">
                  <c:v>1</c:v>
                </c:pt>
              </c:numCache>
            </c:numRef>
          </c:val>
          <c:extLst>
            <c:ext xmlns:c16="http://schemas.microsoft.com/office/drawing/2014/chart" uri="{C3380CC4-5D6E-409C-BE32-E72D297353CC}">
              <c16:uniqueId val="{00000010-4E8D-46D6-B1B9-19DD0641CE9E}"/>
            </c:ext>
          </c:extLst>
        </c:ser>
        <c:ser>
          <c:idx val="17"/>
          <c:order val="17"/>
          <c:spPr>
            <a:solidFill>
              <a:srgbClr val="FF00FF">
                <a:alpha val="20000"/>
              </a:srgbClr>
            </a:solidFill>
            <a:ln w="12700">
              <a:solidFill>
                <a:srgbClr val="FF00FF"/>
              </a:solidFill>
            </a:ln>
            <a:effectLst/>
          </c:spPr>
          <c:invertIfNegative val="0"/>
          <c:val>
            <c:numRef>
              <c:f>Processing!$D$45:$O$45</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11-4E8D-46D6-B1B9-19DD0641CE9E}"/>
            </c:ext>
          </c:extLst>
        </c:ser>
        <c:dLbls>
          <c:showLegendKey val="0"/>
          <c:showVal val="0"/>
          <c:showCatName val="0"/>
          <c:showSerName val="0"/>
          <c:showPercent val="0"/>
          <c:showBubbleSize val="0"/>
        </c:dLbls>
        <c:gapWidth val="0"/>
        <c:overlap val="100"/>
        <c:axId val="955383104"/>
        <c:axId val="955363904"/>
      </c:barChart>
      <c:catAx>
        <c:axId val="955323584"/>
        <c:scaling>
          <c:orientation val="minMax"/>
        </c:scaling>
        <c:delete val="0"/>
        <c:axPos val="t"/>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rgbClr val="405390"/>
                </a:solidFill>
                <a:latin typeface="+mn-lt"/>
                <a:ea typeface="+mn-ea"/>
                <a:cs typeface="+mn-cs"/>
              </a:defRPr>
            </a:pPr>
            <a:endParaRPr lang="ru-RU"/>
          </a:p>
        </c:txPr>
        <c:crossAx val="955316864"/>
        <c:crosses val="autoZero"/>
        <c:auto val="1"/>
        <c:lblAlgn val="ctr"/>
        <c:lblOffset val="100"/>
        <c:noMultiLvlLbl val="0"/>
      </c:catAx>
      <c:valAx>
        <c:axId val="955316864"/>
        <c:scaling>
          <c:orientation val="maxMin"/>
          <c:max val="3"/>
          <c:min val="0"/>
        </c:scaling>
        <c:delete val="1"/>
        <c:axPos val="l"/>
        <c:numFmt formatCode="General" sourceLinked="1"/>
        <c:majorTickMark val="out"/>
        <c:minorTickMark val="none"/>
        <c:tickLblPos val="nextTo"/>
        <c:crossAx val="955323584"/>
        <c:crosses val="autoZero"/>
        <c:crossBetween val="between"/>
      </c:valAx>
      <c:valAx>
        <c:axId val="955363904"/>
        <c:scaling>
          <c:orientation val="maxMin"/>
          <c:max val="3"/>
          <c:min val="0"/>
        </c:scaling>
        <c:delete val="1"/>
        <c:axPos val="r"/>
        <c:numFmt formatCode="General" sourceLinked="1"/>
        <c:majorTickMark val="out"/>
        <c:minorTickMark val="none"/>
        <c:tickLblPos val="nextTo"/>
        <c:crossAx val="955383104"/>
        <c:crosses val="max"/>
        <c:crossBetween val="between"/>
      </c:valAx>
      <c:catAx>
        <c:axId val="955383104"/>
        <c:scaling>
          <c:orientation val="minMax"/>
        </c:scaling>
        <c:delete val="1"/>
        <c:axPos val="t"/>
        <c:majorTickMark val="out"/>
        <c:minorTickMark val="none"/>
        <c:tickLblPos val="nextTo"/>
        <c:crossAx val="955363904"/>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bar"/>
        <c:grouping val="percentStacked"/>
        <c:varyColors val="0"/>
        <c:ser>
          <c:idx val="0"/>
          <c:order val="0"/>
          <c:spPr>
            <a:noFill/>
            <a:ln>
              <a:noFill/>
            </a:ln>
            <a:effectLst/>
          </c:spPr>
          <c:invertIfNegative val="0"/>
          <c:cat>
            <c:strRef>
              <c:f>Processing!$A$25</c:f>
              <c:strCache>
                <c:ptCount val="1"/>
                <c:pt idx="0">
                  <c:v>Low</c:v>
                </c:pt>
              </c:strCache>
            </c:strRef>
          </c:cat>
          <c:val>
            <c:numRef>
              <c:f>Processing!$B$25</c:f>
              <c:numCache>
                <c:formatCode>0.0%</c:formatCode>
                <c:ptCount val="1"/>
                <c:pt idx="0">
                  <c:v>0.6366666666666666</c:v>
                </c:pt>
              </c:numCache>
            </c:numRef>
          </c:val>
          <c:extLst>
            <c:ext xmlns:c16="http://schemas.microsoft.com/office/drawing/2014/chart" uri="{C3380CC4-5D6E-409C-BE32-E72D297353CC}">
              <c16:uniqueId val="{00000000-B50F-4187-9FBF-AB9F1D63F4A2}"/>
            </c:ext>
          </c:extLst>
        </c:ser>
        <c:ser>
          <c:idx val="1"/>
          <c:order val="1"/>
          <c:spPr>
            <a:blipFill>
              <a:blip xmlns:r="http://schemas.openxmlformats.org/officeDocument/2006/relationships" r:embed="rId3"/>
              <a:stretch>
                <a:fillRect/>
              </a:stretch>
            </a:blipFill>
            <a:ln>
              <a:noFill/>
            </a:ln>
            <a:effectLst/>
          </c:spPr>
          <c:invertIfNegative val="0"/>
          <c:cat>
            <c:strRef>
              <c:f>Processing!$A$25</c:f>
              <c:strCache>
                <c:ptCount val="1"/>
                <c:pt idx="0">
                  <c:v>Low</c:v>
                </c:pt>
              </c:strCache>
            </c:strRef>
          </c:cat>
          <c:val>
            <c:numRef>
              <c:f>Processing!$C$25</c:f>
              <c:numCache>
                <c:formatCode>0.0%</c:formatCode>
                <c:ptCount val="1"/>
                <c:pt idx="0">
                  <c:v>0.06</c:v>
                </c:pt>
              </c:numCache>
            </c:numRef>
          </c:val>
          <c:extLst>
            <c:ext xmlns:c16="http://schemas.microsoft.com/office/drawing/2014/chart" uri="{C3380CC4-5D6E-409C-BE32-E72D297353CC}">
              <c16:uniqueId val="{00000001-B50F-4187-9FBF-AB9F1D63F4A2}"/>
            </c:ext>
          </c:extLst>
        </c:ser>
        <c:ser>
          <c:idx val="2"/>
          <c:order val="2"/>
          <c:spPr>
            <a:noFill/>
            <a:ln>
              <a:noFill/>
            </a:ln>
            <a:effectLst/>
          </c:spPr>
          <c:invertIfNegative val="0"/>
          <c:cat>
            <c:strRef>
              <c:f>Processing!$A$25</c:f>
              <c:strCache>
                <c:ptCount val="1"/>
                <c:pt idx="0">
                  <c:v>Low</c:v>
                </c:pt>
              </c:strCache>
            </c:strRef>
          </c:cat>
          <c:val>
            <c:numRef>
              <c:f>Processing!$D$25</c:f>
              <c:numCache>
                <c:formatCode>0.0%</c:formatCode>
                <c:ptCount val="1"/>
                <c:pt idx="0">
                  <c:v>0.33333333333333337</c:v>
                </c:pt>
              </c:numCache>
            </c:numRef>
          </c:val>
          <c:extLst>
            <c:ext xmlns:c16="http://schemas.microsoft.com/office/drawing/2014/chart" uri="{C3380CC4-5D6E-409C-BE32-E72D297353CC}">
              <c16:uniqueId val="{00000002-B50F-4187-9FBF-AB9F1D63F4A2}"/>
            </c:ext>
          </c:extLst>
        </c:ser>
        <c:dLbls>
          <c:showLegendKey val="0"/>
          <c:showVal val="0"/>
          <c:showCatName val="0"/>
          <c:showSerName val="0"/>
          <c:showPercent val="0"/>
          <c:showBubbleSize val="0"/>
        </c:dLbls>
        <c:gapWidth val="80"/>
        <c:overlap val="100"/>
        <c:axId val="955309664"/>
        <c:axId val="955323584"/>
      </c:barChart>
      <c:catAx>
        <c:axId val="955309664"/>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000" b="0" i="0" u="none" strike="noStrike" kern="1200" baseline="0">
                <a:solidFill>
                  <a:srgbClr val="405390"/>
                </a:solidFill>
                <a:latin typeface="+mn-lt"/>
                <a:ea typeface="+mn-ea"/>
                <a:cs typeface="+mn-cs"/>
              </a:defRPr>
            </a:pPr>
            <a:endParaRPr lang="ru-RU"/>
          </a:p>
        </c:txPr>
        <c:crossAx val="955323584"/>
        <c:crosses val="autoZero"/>
        <c:auto val="1"/>
        <c:lblAlgn val="ctr"/>
        <c:lblOffset val="100"/>
        <c:noMultiLvlLbl val="0"/>
      </c:catAx>
      <c:valAx>
        <c:axId val="955323584"/>
        <c:scaling>
          <c:orientation val="minMax"/>
          <c:max val="1"/>
          <c:min val="0"/>
        </c:scaling>
        <c:delete val="1"/>
        <c:axPos val="b"/>
        <c:numFmt formatCode="0%" sourceLinked="1"/>
        <c:majorTickMark val="out"/>
        <c:minorTickMark val="none"/>
        <c:tickLblPos val="nextTo"/>
        <c:crossAx val="9553096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rgbClr val="66FFFF"/>
              </a:solidFill>
              <a:ln w="63500">
                <a:gradFill>
                  <a:gsLst>
                    <a:gs pos="0">
                      <a:srgbClr val="28E6E7"/>
                    </a:gs>
                    <a:gs pos="100000">
                      <a:srgbClr val="66FFFF"/>
                    </a:gs>
                  </a:gsLst>
                  <a:lin ang="5400000" scaled="1"/>
                </a:gradFill>
              </a:ln>
              <a:effectLst/>
            </c:spPr>
            <c:extLst>
              <c:ext xmlns:c16="http://schemas.microsoft.com/office/drawing/2014/chart" uri="{C3380CC4-5D6E-409C-BE32-E72D297353CC}">
                <c16:uniqueId val="{00000001-9BA9-4B13-887D-9B50554084B9}"/>
              </c:ext>
            </c:extLst>
          </c:dPt>
          <c:dPt>
            <c:idx val="1"/>
            <c:bubble3D val="0"/>
            <c:spPr>
              <a:noFill/>
              <a:ln w="19050">
                <a:noFill/>
              </a:ln>
              <a:effectLst/>
            </c:spPr>
            <c:extLst>
              <c:ext xmlns:c16="http://schemas.microsoft.com/office/drawing/2014/chart" uri="{C3380CC4-5D6E-409C-BE32-E72D297353CC}">
                <c16:uniqueId val="{00000003-9BA9-4B13-887D-9B50554084B9}"/>
              </c:ext>
            </c:extLst>
          </c:dPt>
          <c:val>
            <c:numRef>
              <c:f>Processing!$U$10:$V$10</c:f>
              <c:numCache>
                <c:formatCode>0%</c:formatCode>
                <c:ptCount val="2"/>
                <c:pt idx="0">
                  <c:v>0.13700000000000001</c:v>
                </c:pt>
                <c:pt idx="1">
                  <c:v>0.86299999999999999</c:v>
                </c:pt>
              </c:numCache>
            </c:numRef>
          </c:val>
          <c:extLst>
            <c:ext xmlns:c16="http://schemas.microsoft.com/office/drawing/2014/chart" uri="{C3380CC4-5D6E-409C-BE32-E72D297353CC}">
              <c16:uniqueId val="{00000004-9BA9-4B13-887D-9B50554084B9}"/>
            </c:ext>
          </c:extLst>
        </c:ser>
        <c:dLbls>
          <c:showLegendKey val="0"/>
          <c:showVal val="0"/>
          <c:showCatName val="0"/>
          <c:showSerName val="0"/>
          <c:showPercent val="0"/>
          <c:showBubbleSize val="0"/>
          <c:showLeaderLines val="1"/>
        </c:dLbls>
        <c:firstSliceAng val="0"/>
        <c:holeSize val="9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solidFill>
                <a:srgbClr val="1B143B"/>
              </a:solidFill>
            </a:ln>
          </c:spPr>
          <c:dPt>
            <c:idx val="0"/>
            <c:bubble3D val="0"/>
            <c:spPr>
              <a:solidFill>
                <a:srgbClr val="38F0F0"/>
              </a:solidFill>
              <a:ln w="19050">
                <a:solidFill>
                  <a:srgbClr val="1B143B"/>
                </a:solidFill>
              </a:ln>
              <a:effectLst/>
            </c:spPr>
            <c:extLst>
              <c:ext xmlns:c16="http://schemas.microsoft.com/office/drawing/2014/chart" uri="{C3380CC4-5D6E-409C-BE32-E72D297353CC}">
                <c16:uniqueId val="{00000001-A3D7-4EB7-A3D8-C4B23A82A118}"/>
              </c:ext>
            </c:extLst>
          </c:dPt>
          <c:dPt>
            <c:idx val="1"/>
            <c:bubble3D val="0"/>
            <c:spPr>
              <a:solidFill>
                <a:srgbClr val="C59DF5"/>
              </a:solidFill>
              <a:ln w="19050">
                <a:solidFill>
                  <a:srgbClr val="1B143B"/>
                </a:solidFill>
              </a:ln>
              <a:effectLst/>
            </c:spPr>
            <c:extLst>
              <c:ext xmlns:c16="http://schemas.microsoft.com/office/drawing/2014/chart" uri="{C3380CC4-5D6E-409C-BE32-E72D297353CC}">
                <c16:uniqueId val="{00000003-A3D7-4EB7-A3D8-C4B23A82A118}"/>
              </c:ext>
            </c:extLst>
          </c:dPt>
          <c:val>
            <c:numRef>
              <c:f>Processing!$U$4:$V$4</c:f>
              <c:numCache>
                <c:formatCode>0%</c:formatCode>
                <c:ptCount val="2"/>
                <c:pt idx="0">
                  <c:v>0.36397400185701023</c:v>
                </c:pt>
                <c:pt idx="1">
                  <c:v>0.63602599814298977</c:v>
                </c:pt>
              </c:numCache>
            </c:numRef>
          </c:val>
          <c:extLst>
            <c:ext xmlns:c16="http://schemas.microsoft.com/office/drawing/2014/chart" uri="{C3380CC4-5D6E-409C-BE32-E72D297353CC}">
              <c16:uniqueId val="{00000004-A3D7-4EB7-A3D8-C4B23A82A118}"/>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areaChart>
        <c:grouping val="standard"/>
        <c:varyColors val="0"/>
        <c:ser>
          <c:idx val="2"/>
          <c:order val="2"/>
          <c:tx>
            <c:strRef>
              <c:f>Processing!$E$1</c:f>
              <c:strCache>
                <c:ptCount val="1"/>
                <c:pt idx="0">
                  <c:v>Passed P</c:v>
                </c:pt>
              </c:strCache>
            </c:strRef>
          </c:tx>
          <c:spPr>
            <a:gradFill flip="none" rotWithShape="1">
              <a:gsLst>
                <a:gs pos="0">
                  <a:srgbClr val="38F0F0">
                    <a:alpha val="0"/>
                  </a:srgbClr>
                </a:gs>
                <a:gs pos="100000">
                  <a:srgbClr val="38F0F0">
                    <a:alpha val="63000"/>
                  </a:srgbClr>
                </a:gs>
              </a:gsLst>
              <a:lin ang="5400000" scaled="0"/>
              <a:tileRect/>
            </a:gradFill>
            <a:ln>
              <a:noFill/>
            </a:ln>
            <a:effectLst/>
          </c:spPr>
          <c:cat>
            <c:strRef>
              <c:f>Processing!$B$2:$B$13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Processing!$E$2:$E$13</c:f>
              <c:numCache>
                <c:formatCode>General</c:formatCode>
                <c:ptCount val="12"/>
                <c:pt idx="0">
                  <c:v>3800</c:v>
                </c:pt>
                <c:pt idx="1">
                  <c:v>4100</c:v>
                </c:pt>
                <c:pt idx="2">
                  <c:v>5100</c:v>
                </c:pt>
                <c:pt idx="3">
                  <c:v>5800</c:v>
                </c:pt>
                <c:pt idx="4">
                  <c:v>6300</c:v>
                </c:pt>
                <c:pt idx="5">
                  <c:v>7700</c:v>
                </c:pt>
                <c:pt idx="6">
                  <c:v>#N/A</c:v>
                </c:pt>
                <c:pt idx="7">
                  <c:v>#N/A</c:v>
                </c:pt>
                <c:pt idx="8">
                  <c:v>#N/A</c:v>
                </c:pt>
                <c:pt idx="9">
                  <c:v>#N/A</c:v>
                </c:pt>
                <c:pt idx="10">
                  <c:v>#N/A</c:v>
                </c:pt>
                <c:pt idx="11">
                  <c:v>#N/A</c:v>
                </c:pt>
              </c:numCache>
            </c:numRef>
          </c:val>
          <c:extLst>
            <c:ext xmlns:c16="http://schemas.microsoft.com/office/drawing/2014/chart" uri="{C3380CC4-5D6E-409C-BE32-E72D297353CC}">
              <c16:uniqueId val="{00000000-3E03-4F0A-8A42-CD659A7297EE}"/>
            </c:ext>
          </c:extLst>
        </c:ser>
        <c:ser>
          <c:idx val="3"/>
          <c:order val="3"/>
          <c:tx>
            <c:strRef>
              <c:f>Processing!$F$1</c:f>
              <c:strCache>
                <c:ptCount val="1"/>
                <c:pt idx="0">
                  <c:v>Required Pace P</c:v>
                </c:pt>
              </c:strCache>
            </c:strRef>
          </c:tx>
          <c:spPr>
            <a:gradFill flip="none" rotWithShape="1">
              <a:gsLst>
                <a:gs pos="100000">
                  <a:srgbClr val="A514F6">
                    <a:alpha val="43000"/>
                  </a:srgbClr>
                </a:gs>
                <a:gs pos="0">
                  <a:srgbClr val="9742AB">
                    <a:alpha val="0"/>
                  </a:srgbClr>
                </a:gs>
              </a:gsLst>
              <a:lin ang="5400000" scaled="0"/>
              <a:tileRect/>
            </a:gradFill>
            <a:ln>
              <a:noFill/>
            </a:ln>
            <a:effectLst/>
          </c:spPr>
          <c:cat>
            <c:strRef>
              <c:f>Processing!$B$2:$B$13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Processing!$F$2:$F$13</c:f>
              <c:numCache>
                <c:formatCode>General</c:formatCode>
                <c:ptCount val="12"/>
                <c:pt idx="0">
                  <c:v>#N/A</c:v>
                </c:pt>
                <c:pt idx="1">
                  <c:v>#N/A</c:v>
                </c:pt>
                <c:pt idx="2">
                  <c:v>#N/A</c:v>
                </c:pt>
                <c:pt idx="3">
                  <c:v>#N/A</c:v>
                </c:pt>
                <c:pt idx="4">
                  <c:v>#N/A</c:v>
                </c:pt>
                <c:pt idx="5">
                  <c:v>7700</c:v>
                </c:pt>
                <c:pt idx="6">
                  <c:v>8900</c:v>
                </c:pt>
                <c:pt idx="7">
                  <c:v>9600</c:v>
                </c:pt>
                <c:pt idx="8">
                  <c:v>11900</c:v>
                </c:pt>
                <c:pt idx="9">
                  <c:v>13700</c:v>
                </c:pt>
                <c:pt idx="10">
                  <c:v>14800</c:v>
                </c:pt>
                <c:pt idx="11">
                  <c:v>18200</c:v>
                </c:pt>
              </c:numCache>
            </c:numRef>
          </c:val>
          <c:extLst>
            <c:ext xmlns:c16="http://schemas.microsoft.com/office/drawing/2014/chart" uri="{C3380CC4-5D6E-409C-BE32-E72D297353CC}">
              <c16:uniqueId val="{00000001-3E03-4F0A-8A42-CD659A7297EE}"/>
            </c:ext>
          </c:extLst>
        </c:ser>
        <c:dLbls>
          <c:showLegendKey val="0"/>
          <c:showVal val="0"/>
          <c:showCatName val="0"/>
          <c:showSerName val="0"/>
          <c:showPercent val="0"/>
          <c:showBubbleSize val="0"/>
        </c:dLbls>
        <c:axId val="539336480"/>
        <c:axId val="539336960"/>
      </c:areaChart>
      <c:lineChart>
        <c:grouping val="standard"/>
        <c:varyColors val="0"/>
        <c:ser>
          <c:idx val="0"/>
          <c:order val="0"/>
          <c:tx>
            <c:strRef>
              <c:f>Processing!$C$1</c:f>
              <c:strCache>
                <c:ptCount val="1"/>
                <c:pt idx="0">
                  <c:v>Planned</c:v>
                </c:pt>
              </c:strCache>
            </c:strRef>
          </c:tx>
          <c:spPr>
            <a:ln w="19050" cap="rnd">
              <a:solidFill>
                <a:srgbClr val="A514F6"/>
              </a:solidFill>
              <a:prstDash val="sysDash"/>
              <a:round/>
            </a:ln>
            <a:effectLst/>
          </c:spPr>
          <c:marker>
            <c:symbol val="none"/>
          </c:marker>
          <c:cat>
            <c:strRef>
              <c:f>Processing!$B$2:$B$13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Processing!$C$2:$C$13</c:f>
              <c:numCache>
                <c:formatCode>General</c:formatCode>
                <c:ptCount val="12"/>
                <c:pt idx="0">
                  <c:v>3800</c:v>
                </c:pt>
                <c:pt idx="1">
                  <c:v>4100</c:v>
                </c:pt>
                <c:pt idx="2">
                  <c:v>5100</c:v>
                </c:pt>
                <c:pt idx="3">
                  <c:v>5800</c:v>
                </c:pt>
                <c:pt idx="4">
                  <c:v>6300</c:v>
                </c:pt>
                <c:pt idx="5">
                  <c:v>7700</c:v>
                </c:pt>
                <c:pt idx="6">
                  <c:v>8900</c:v>
                </c:pt>
                <c:pt idx="7">
                  <c:v>9600</c:v>
                </c:pt>
                <c:pt idx="8">
                  <c:v>11900</c:v>
                </c:pt>
                <c:pt idx="9">
                  <c:v>13700</c:v>
                </c:pt>
                <c:pt idx="10">
                  <c:v>14800</c:v>
                </c:pt>
                <c:pt idx="11">
                  <c:v>18200</c:v>
                </c:pt>
              </c:numCache>
            </c:numRef>
          </c:val>
          <c:smooth val="1"/>
          <c:extLst>
            <c:ext xmlns:c16="http://schemas.microsoft.com/office/drawing/2014/chart" uri="{C3380CC4-5D6E-409C-BE32-E72D297353CC}">
              <c16:uniqueId val="{00000002-3E03-4F0A-8A42-CD659A7297EE}"/>
            </c:ext>
          </c:extLst>
        </c:ser>
        <c:ser>
          <c:idx val="1"/>
          <c:order val="1"/>
          <c:tx>
            <c:strRef>
              <c:f>Processing!$D$1</c:f>
              <c:strCache>
                <c:ptCount val="1"/>
                <c:pt idx="0">
                  <c:v>Actual</c:v>
                </c:pt>
              </c:strCache>
            </c:strRef>
          </c:tx>
          <c:spPr>
            <a:ln w="19050" cap="rnd">
              <a:solidFill>
                <a:srgbClr val="38F0F0"/>
              </a:solidFill>
              <a:prstDash val="sysDash"/>
              <a:round/>
            </a:ln>
            <a:effectLst/>
          </c:spPr>
          <c:marker>
            <c:symbol val="none"/>
          </c:marker>
          <c:cat>
            <c:strRef>
              <c:f>Processing!$B$2:$B$13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Processing!$D$2:$D$13</c:f>
              <c:numCache>
                <c:formatCode>General</c:formatCode>
                <c:ptCount val="12"/>
                <c:pt idx="0">
                  <c:v>2700</c:v>
                </c:pt>
                <c:pt idx="1">
                  <c:v>2950</c:v>
                </c:pt>
                <c:pt idx="2">
                  <c:v>3600</c:v>
                </c:pt>
                <c:pt idx="3">
                  <c:v>4300</c:v>
                </c:pt>
                <c:pt idx="4">
                  <c:v>4000</c:v>
                </c:pt>
                <c:pt idx="5">
                  <c:v>5400</c:v>
                </c:pt>
                <c:pt idx="6">
                  <c:v>6300</c:v>
                </c:pt>
                <c:pt idx="7">
                  <c:v>5900</c:v>
                </c:pt>
                <c:pt idx="8">
                  <c:v>8100</c:v>
                </c:pt>
                <c:pt idx="9">
                  <c:v>9600</c:v>
                </c:pt>
                <c:pt idx="10">
                  <c:v>9100</c:v>
                </c:pt>
                <c:pt idx="11">
                  <c:v>12700</c:v>
                </c:pt>
              </c:numCache>
            </c:numRef>
          </c:val>
          <c:smooth val="1"/>
          <c:extLst>
            <c:ext xmlns:c16="http://schemas.microsoft.com/office/drawing/2014/chart" uri="{C3380CC4-5D6E-409C-BE32-E72D297353CC}">
              <c16:uniqueId val="{00000003-3E03-4F0A-8A42-CD659A7297EE}"/>
            </c:ext>
          </c:extLst>
        </c:ser>
        <c:ser>
          <c:idx val="5"/>
          <c:order val="5"/>
          <c:tx>
            <c:strRef>
              <c:f>Processing!$H$1</c:f>
              <c:strCache>
                <c:ptCount val="1"/>
                <c:pt idx="0">
                  <c:v>Before P</c:v>
                </c:pt>
              </c:strCache>
            </c:strRef>
          </c:tx>
          <c:spPr>
            <a:ln w="25400" cap="rnd">
              <a:solidFill>
                <a:srgbClr val="00BFFF"/>
              </a:solidFill>
              <a:round/>
            </a:ln>
            <a:effectLst>
              <a:outerShdw blurRad="50800" dist="63500" dir="5400000" algn="t" rotWithShape="0">
                <a:prstClr val="black">
                  <a:alpha val="40000"/>
                </a:prstClr>
              </a:outerShdw>
            </a:effectLst>
          </c:spPr>
          <c:marker>
            <c:symbol val="none"/>
          </c:marker>
          <c:val>
            <c:numRef>
              <c:f>Processing!$H$2:$H$13</c:f>
              <c:numCache>
                <c:formatCode>General</c:formatCode>
                <c:ptCount val="12"/>
                <c:pt idx="0">
                  <c:v>3800</c:v>
                </c:pt>
                <c:pt idx="1">
                  <c:v>4100</c:v>
                </c:pt>
                <c:pt idx="2">
                  <c:v>5100</c:v>
                </c:pt>
                <c:pt idx="3">
                  <c:v>5800</c:v>
                </c:pt>
                <c:pt idx="4">
                  <c:v>6300</c:v>
                </c:pt>
                <c:pt idx="5">
                  <c:v>7700</c:v>
                </c:pt>
                <c:pt idx="6">
                  <c:v>#N/A</c:v>
                </c:pt>
                <c:pt idx="7">
                  <c:v>#N/A</c:v>
                </c:pt>
                <c:pt idx="8">
                  <c:v>#N/A</c:v>
                </c:pt>
                <c:pt idx="9">
                  <c:v>#N/A</c:v>
                </c:pt>
                <c:pt idx="10">
                  <c:v>#N/A</c:v>
                </c:pt>
                <c:pt idx="11">
                  <c:v>#N/A</c:v>
                </c:pt>
              </c:numCache>
            </c:numRef>
          </c:val>
          <c:smooth val="1"/>
          <c:extLst>
            <c:ext xmlns:c16="http://schemas.microsoft.com/office/drawing/2014/chart" uri="{C3380CC4-5D6E-409C-BE32-E72D297353CC}">
              <c16:uniqueId val="{00000004-3E03-4F0A-8A42-CD659A7297EE}"/>
            </c:ext>
          </c:extLst>
        </c:ser>
        <c:ser>
          <c:idx val="6"/>
          <c:order val="6"/>
          <c:tx>
            <c:strRef>
              <c:f>Processing!$I$1</c:f>
              <c:strCache>
                <c:ptCount val="1"/>
                <c:pt idx="0">
                  <c:v>Before A</c:v>
                </c:pt>
              </c:strCache>
            </c:strRef>
          </c:tx>
          <c:spPr>
            <a:ln w="25400" cap="rnd">
              <a:solidFill>
                <a:srgbClr val="66FFFF"/>
              </a:solidFill>
              <a:round/>
            </a:ln>
            <a:effectLst>
              <a:outerShdw blurRad="50800" dist="38100" dir="5400000" algn="t" rotWithShape="0">
                <a:prstClr val="black">
                  <a:alpha val="40000"/>
                </a:prstClr>
              </a:outerShdw>
            </a:effectLst>
          </c:spPr>
          <c:marker>
            <c:symbol val="none"/>
          </c:marker>
          <c:val>
            <c:numRef>
              <c:f>Processing!$I$2:$I$13</c:f>
              <c:numCache>
                <c:formatCode>General</c:formatCode>
                <c:ptCount val="12"/>
                <c:pt idx="0">
                  <c:v>2700</c:v>
                </c:pt>
                <c:pt idx="1">
                  <c:v>2950</c:v>
                </c:pt>
                <c:pt idx="2">
                  <c:v>3600</c:v>
                </c:pt>
                <c:pt idx="3">
                  <c:v>4300</c:v>
                </c:pt>
                <c:pt idx="4">
                  <c:v>4000</c:v>
                </c:pt>
                <c:pt idx="5">
                  <c:v>5400</c:v>
                </c:pt>
                <c:pt idx="6">
                  <c:v>#N/A</c:v>
                </c:pt>
                <c:pt idx="7">
                  <c:v>#N/A</c:v>
                </c:pt>
                <c:pt idx="8">
                  <c:v>#N/A</c:v>
                </c:pt>
                <c:pt idx="9">
                  <c:v>#N/A</c:v>
                </c:pt>
                <c:pt idx="10">
                  <c:v>#N/A</c:v>
                </c:pt>
                <c:pt idx="11">
                  <c:v>#N/A</c:v>
                </c:pt>
              </c:numCache>
            </c:numRef>
          </c:val>
          <c:smooth val="1"/>
          <c:extLst>
            <c:ext xmlns:c16="http://schemas.microsoft.com/office/drawing/2014/chart" uri="{C3380CC4-5D6E-409C-BE32-E72D297353CC}">
              <c16:uniqueId val="{00000005-3E03-4F0A-8A42-CD659A7297EE}"/>
            </c:ext>
          </c:extLst>
        </c:ser>
        <c:dLbls>
          <c:showLegendKey val="0"/>
          <c:showVal val="0"/>
          <c:showCatName val="0"/>
          <c:showSerName val="0"/>
          <c:showPercent val="0"/>
          <c:showBubbleSize val="0"/>
        </c:dLbls>
        <c:marker val="1"/>
        <c:smooth val="0"/>
        <c:axId val="539336480"/>
        <c:axId val="539336960"/>
      </c:lineChart>
      <c:scatterChart>
        <c:scatterStyle val="lineMarker"/>
        <c:varyColors val="0"/>
        <c:ser>
          <c:idx val="4"/>
          <c:order val="4"/>
          <c:tx>
            <c:strRef>
              <c:f>Processing!$G$1</c:f>
              <c:strCache>
                <c:ptCount val="1"/>
                <c:pt idx="0">
                  <c:v>Marker P</c:v>
                </c:pt>
              </c:strCache>
            </c:strRef>
          </c:tx>
          <c:spPr>
            <a:ln w="25400" cap="rnd">
              <a:noFill/>
              <a:round/>
            </a:ln>
            <a:effectLst>
              <a:glow rad="152400">
                <a:schemeClr val="accent4">
                  <a:satMod val="175000"/>
                  <a:alpha val="50000"/>
                </a:schemeClr>
              </a:glow>
            </a:effectLst>
          </c:spPr>
          <c:marker>
            <c:symbol val="circle"/>
            <c:size val="5"/>
            <c:spPr>
              <a:solidFill>
                <a:srgbClr val="66FFFF"/>
              </a:solidFill>
              <a:ln w="9525">
                <a:noFill/>
              </a:ln>
              <a:effectLst>
                <a:glow rad="152400">
                  <a:schemeClr val="accent4">
                    <a:satMod val="175000"/>
                    <a:alpha val="50000"/>
                  </a:schemeClr>
                </a:glow>
              </a:effectLst>
            </c:spPr>
          </c:marker>
          <c:dLbls>
            <c:numFmt formatCode="0.0,&quot;k&quot;"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66FFFF"/>
                    </a:solidFill>
                    <a:latin typeface="+mn-lt"/>
                    <a:ea typeface="+mn-ea"/>
                    <a:cs typeface="+mn-cs"/>
                  </a:defRPr>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errBars>
            <c:errDir val="y"/>
            <c:errBarType val="minus"/>
            <c:errValType val="cust"/>
            <c:noEndCap val="1"/>
            <c:plus>
              <c:numLit>
                <c:formatCode>General</c:formatCode>
                <c:ptCount val="1"/>
                <c:pt idx="0">
                  <c:v>1</c:v>
                </c:pt>
              </c:numLit>
            </c:plus>
            <c:minus>
              <c:numRef>
                <c:f>Processing!$G$2:$G$13</c:f>
                <c:numCache>
                  <c:formatCode>General</c:formatCode>
                  <c:ptCount val="12"/>
                  <c:pt idx="0">
                    <c:v>#N/A</c:v>
                  </c:pt>
                  <c:pt idx="1">
                    <c:v>#N/A</c:v>
                  </c:pt>
                  <c:pt idx="2">
                    <c:v>#N/A</c:v>
                  </c:pt>
                  <c:pt idx="3">
                    <c:v>5800</c:v>
                  </c:pt>
                  <c:pt idx="4">
                    <c:v>6300</c:v>
                  </c:pt>
                  <c:pt idx="5">
                    <c:v>7700</c:v>
                  </c:pt>
                  <c:pt idx="6">
                    <c:v>#N/A</c:v>
                  </c:pt>
                  <c:pt idx="7">
                    <c:v>#N/A</c:v>
                  </c:pt>
                  <c:pt idx="8">
                    <c:v>#N/A</c:v>
                  </c:pt>
                  <c:pt idx="9">
                    <c:v>#N/A</c:v>
                  </c:pt>
                  <c:pt idx="10">
                    <c:v>#N/A</c:v>
                  </c:pt>
                  <c:pt idx="11">
                    <c:v>#N/A</c:v>
                  </c:pt>
                </c:numCache>
              </c:numRef>
            </c:minus>
            <c:spPr>
              <a:noFill/>
              <a:ln w="9525" cap="flat" cmpd="sng" algn="ctr">
                <a:gradFill>
                  <a:gsLst>
                    <a:gs pos="0">
                      <a:srgbClr val="66FFFF">
                        <a:alpha val="95000"/>
                      </a:srgbClr>
                    </a:gs>
                    <a:gs pos="100000">
                      <a:schemeClr val="accent1">
                        <a:lumMod val="30000"/>
                        <a:lumOff val="70000"/>
                        <a:alpha val="0"/>
                      </a:schemeClr>
                    </a:gs>
                  </a:gsLst>
                  <a:lin ang="5400000" scaled="1"/>
                </a:gradFill>
                <a:round/>
              </a:ln>
              <a:effectLst/>
            </c:spPr>
          </c:errBars>
          <c:xVal>
            <c:strRef>
              <c:f>Processing!$B$2:$B$13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xVal>
          <c:yVal>
            <c:numRef>
              <c:f>Processing!$G$2:$G$13</c:f>
              <c:numCache>
                <c:formatCode>General</c:formatCode>
                <c:ptCount val="12"/>
                <c:pt idx="0">
                  <c:v>#N/A</c:v>
                </c:pt>
                <c:pt idx="1">
                  <c:v>#N/A</c:v>
                </c:pt>
                <c:pt idx="2">
                  <c:v>#N/A</c:v>
                </c:pt>
                <c:pt idx="3">
                  <c:v>5800</c:v>
                </c:pt>
                <c:pt idx="4">
                  <c:v>6300</c:v>
                </c:pt>
                <c:pt idx="5">
                  <c:v>7700</c:v>
                </c:pt>
                <c:pt idx="6">
                  <c:v>#N/A</c:v>
                </c:pt>
                <c:pt idx="7">
                  <c:v>#N/A</c:v>
                </c:pt>
                <c:pt idx="8">
                  <c:v>#N/A</c:v>
                </c:pt>
                <c:pt idx="9">
                  <c:v>#N/A</c:v>
                </c:pt>
                <c:pt idx="10">
                  <c:v>#N/A</c:v>
                </c:pt>
                <c:pt idx="11">
                  <c:v>#N/A</c:v>
                </c:pt>
              </c:numCache>
            </c:numRef>
          </c:yVal>
          <c:smooth val="0"/>
          <c:extLst>
            <c:ext xmlns:c16="http://schemas.microsoft.com/office/drawing/2014/chart" uri="{C3380CC4-5D6E-409C-BE32-E72D297353CC}">
              <c16:uniqueId val="{00000006-3E03-4F0A-8A42-CD659A7297EE}"/>
            </c:ext>
          </c:extLst>
        </c:ser>
        <c:ser>
          <c:idx val="7"/>
          <c:order val="7"/>
          <c:tx>
            <c:strRef>
              <c:f>Processing!$J$1</c:f>
              <c:strCache>
                <c:ptCount val="1"/>
                <c:pt idx="0">
                  <c:v>Marker A</c:v>
                </c:pt>
              </c:strCache>
            </c:strRef>
          </c:tx>
          <c:spPr>
            <a:ln w="25400" cap="rnd">
              <a:noFill/>
              <a:round/>
            </a:ln>
            <a:effectLst>
              <a:outerShdw blurRad="50800" dist="38100" dir="5400000" algn="t" rotWithShape="0">
                <a:prstClr val="black">
                  <a:alpha val="40000"/>
                </a:prstClr>
              </a:outerShdw>
            </a:effectLst>
          </c:spPr>
          <c:marker>
            <c:symbol val="circle"/>
            <c:size val="5"/>
            <c:spPr>
              <a:solidFill>
                <a:srgbClr val="66FFFF"/>
              </a:solidFill>
              <a:ln w="9525">
                <a:noFill/>
              </a:ln>
              <a:effectLst>
                <a:outerShdw blurRad="50800" dist="38100" dir="5400000" algn="t" rotWithShape="0">
                  <a:prstClr val="black">
                    <a:alpha val="40000"/>
                  </a:prstClr>
                </a:outerShdw>
              </a:effectLst>
            </c:spPr>
          </c:marker>
          <c:yVal>
            <c:numRef>
              <c:f>Processing!$J$2:$J$13</c:f>
              <c:numCache>
                <c:formatCode>General</c:formatCode>
                <c:ptCount val="12"/>
                <c:pt idx="0">
                  <c:v>#N/A</c:v>
                </c:pt>
                <c:pt idx="1">
                  <c:v>#N/A</c:v>
                </c:pt>
                <c:pt idx="2">
                  <c:v>#N/A</c:v>
                </c:pt>
                <c:pt idx="3">
                  <c:v>4300</c:v>
                </c:pt>
                <c:pt idx="4">
                  <c:v>4000</c:v>
                </c:pt>
                <c:pt idx="5">
                  <c:v>5400</c:v>
                </c:pt>
                <c:pt idx="6">
                  <c:v>#N/A</c:v>
                </c:pt>
                <c:pt idx="7">
                  <c:v>#N/A</c:v>
                </c:pt>
                <c:pt idx="8">
                  <c:v>#N/A</c:v>
                </c:pt>
                <c:pt idx="9">
                  <c:v>#N/A</c:v>
                </c:pt>
                <c:pt idx="10">
                  <c:v>#N/A</c:v>
                </c:pt>
                <c:pt idx="11">
                  <c:v>#N/A</c:v>
                </c:pt>
              </c:numCache>
            </c:numRef>
          </c:yVal>
          <c:smooth val="0"/>
          <c:extLst>
            <c:ext xmlns:c16="http://schemas.microsoft.com/office/drawing/2014/chart" uri="{C3380CC4-5D6E-409C-BE32-E72D297353CC}">
              <c16:uniqueId val="{00000007-3E03-4F0A-8A42-CD659A7297EE}"/>
            </c:ext>
          </c:extLst>
        </c:ser>
        <c:dLbls>
          <c:showLegendKey val="0"/>
          <c:showVal val="0"/>
          <c:showCatName val="0"/>
          <c:showSerName val="0"/>
          <c:showPercent val="0"/>
          <c:showBubbleSize val="0"/>
        </c:dLbls>
        <c:axId val="539336480"/>
        <c:axId val="539336960"/>
      </c:scatterChart>
      <c:catAx>
        <c:axId val="539336480"/>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rgbClr val="5D468C"/>
                </a:solidFill>
                <a:latin typeface="+mn-lt"/>
                <a:ea typeface="+mn-ea"/>
                <a:cs typeface="+mn-cs"/>
              </a:defRPr>
            </a:pPr>
            <a:endParaRPr lang="ru-RU"/>
          </a:p>
        </c:txPr>
        <c:crossAx val="539336960"/>
        <c:crosses val="autoZero"/>
        <c:auto val="1"/>
        <c:lblAlgn val="ctr"/>
        <c:lblOffset val="100"/>
        <c:noMultiLvlLbl val="0"/>
      </c:catAx>
      <c:valAx>
        <c:axId val="539336960"/>
        <c:scaling>
          <c:orientation val="minMax"/>
        </c:scaling>
        <c:delete val="0"/>
        <c:axPos val="l"/>
        <c:majorGridlines>
          <c:spPr>
            <a:ln w="9525" cap="flat" cmpd="sng" algn="ctr">
              <a:solidFill>
                <a:srgbClr val="4A278F">
                  <a:alpha val="38000"/>
                </a:srgbClr>
              </a:solidFill>
              <a:round/>
            </a:ln>
            <a:effectLst/>
          </c:spPr>
        </c:majorGridlines>
        <c:numFmt formatCode="0.0,&quot;k&quot;" sourceLinked="0"/>
        <c:majorTickMark val="out"/>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rgbClr val="C59DF5"/>
                </a:solidFill>
                <a:latin typeface="+mn-lt"/>
                <a:ea typeface="+mn-ea"/>
                <a:cs typeface="+mn-cs"/>
              </a:defRPr>
            </a:pPr>
            <a:endParaRPr lang="ru-RU"/>
          </a:p>
        </c:txPr>
        <c:crossAx val="539336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spPr>
            <a:ln>
              <a:noFill/>
            </a:ln>
          </c:spPr>
          <c:dPt>
            <c:idx val="0"/>
            <c:bubble3D val="0"/>
            <c:spPr>
              <a:gradFill flip="none" rotWithShape="1">
                <a:gsLst>
                  <a:gs pos="100000">
                    <a:srgbClr val="8940D9"/>
                  </a:gs>
                  <a:gs pos="0">
                    <a:srgbClr val="B72CEE"/>
                  </a:gs>
                </a:gsLst>
                <a:lin ang="7200000" scaled="0"/>
                <a:tileRect/>
              </a:gradFill>
              <a:ln w="19050">
                <a:noFill/>
              </a:ln>
              <a:effectLst/>
            </c:spPr>
            <c:extLst>
              <c:ext xmlns:c16="http://schemas.microsoft.com/office/drawing/2014/chart" uri="{C3380CC4-5D6E-409C-BE32-E72D297353CC}">
                <c16:uniqueId val="{00000001-B91D-486D-B6D9-8FC826C7ECB3}"/>
              </c:ext>
            </c:extLst>
          </c:dPt>
          <c:dPt>
            <c:idx val="1"/>
            <c:bubble3D val="0"/>
            <c:spPr>
              <a:solidFill>
                <a:srgbClr val="66FFFF"/>
              </a:solidFill>
              <a:ln w="19050">
                <a:noFill/>
              </a:ln>
              <a:effectLst/>
            </c:spPr>
            <c:extLst>
              <c:ext xmlns:c16="http://schemas.microsoft.com/office/drawing/2014/chart" uri="{C3380CC4-5D6E-409C-BE32-E72D297353CC}">
                <c16:uniqueId val="{00000003-B91D-486D-B6D9-8FC826C7ECB3}"/>
              </c:ext>
            </c:extLst>
          </c:dPt>
          <c:dPt>
            <c:idx val="2"/>
            <c:bubble3D val="0"/>
            <c:spPr>
              <a:solidFill>
                <a:srgbClr val="0066FF"/>
              </a:solidFill>
              <a:ln w="19050">
                <a:noFill/>
              </a:ln>
              <a:effectLst/>
            </c:spPr>
            <c:extLst>
              <c:ext xmlns:c16="http://schemas.microsoft.com/office/drawing/2014/chart" uri="{C3380CC4-5D6E-409C-BE32-E72D297353CC}">
                <c16:uniqueId val="{00000005-B91D-486D-B6D9-8FC826C7ECB3}"/>
              </c:ext>
            </c:extLst>
          </c:dPt>
          <c:dPt>
            <c:idx val="3"/>
            <c:bubble3D val="0"/>
            <c:spPr>
              <a:solidFill>
                <a:srgbClr val="22264A"/>
              </a:solidFill>
              <a:ln w="19050">
                <a:noFill/>
              </a:ln>
              <a:effectLst/>
            </c:spPr>
            <c:extLst>
              <c:ext xmlns:c16="http://schemas.microsoft.com/office/drawing/2014/chart" uri="{C3380CC4-5D6E-409C-BE32-E72D297353CC}">
                <c16:uniqueId val="{00000007-B91D-486D-B6D9-8FC826C7ECB3}"/>
              </c:ext>
            </c:extLst>
          </c:dPt>
          <c:dPt>
            <c:idx val="4"/>
            <c:bubble3D val="0"/>
            <c:spPr>
              <a:solidFill>
                <a:srgbClr val="28E6E7"/>
              </a:solidFill>
              <a:ln w="19050">
                <a:noFill/>
              </a:ln>
              <a:effectLst/>
            </c:spPr>
            <c:extLst>
              <c:ext xmlns:c16="http://schemas.microsoft.com/office/drawing/2014/chart" uri="{C3380CC4-5D6E-409C-BE32-E72D297353CC}">
                <c16:uniqueId val="{00000009-B91D-486D-B6D9-8FC826C7ECB3}"/>
              </c:ext>
            </c:extLst>
          </c:dPt>
          <c:cat>
            <c:strRef>
              <c:f>Processing!$A$17:$A$21</c:f>
              <c:strCache>
                <c:ptCount val="5"/>
                <c:pt idx="0">
                  <c:v>Salary</c:v>
                </c:pt>
                <c:pt idx="1">
                  <c:v>Excel Templates</c:v>
                </c:pt>
                <c:pt idx="2">
                  <c:v>YouTube</c:v>
                </c:pt>
                <c:pt idx="3">
                  <c:v>Affilate Marketing</c:v>
                </c:pt>
                <c:pt idx="4">
                  <c:v>Saving</c:v>
                </c:pt>
              </c:strCache>
            </c:strRef>
          </c:cat>
          <c:val>
            <c:numRef>
              <c:f>Processing!$B$17:$B$21</c:f>
              <c:numCache>
                <c:formatCode>_("$"* #,##0_);_("$"* \(#,##0\);_("$"* "-"??_);_(@_)</c:formatCode>
                <c:ptCount val="5"/>
                <c:pt idx="0">
                  <c:v>1701</c:v>
                </c:pt>
                <c:pt idx="1">
                  <c:v>1323</c:v>
                </c:pt>
                <c:pt idx="2">
                  <c:v>1754</c:v>
                </c:pt>
                <c:pt idx="3">
                  <c:v>1495</c:v>
                </c:pt>
                <c:pt idx="4">
                  <c:v>1567</c:v>
                </c:pt>
              </c:numCache>
            </c:numRef>
          </c:val>
          <c:extLst>
            <c:ext xmlns:c16="http://schemas.microsoft.com/office/drawing/2014/chart" uri="{C3380CC4-5D6E-409C-BE32-E72D297353CC}">
              <c16:uniqueId val="{0000000A-B91D-486D-B6D9-8FC826C7ECB3}"/>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58677319130048822"/>
          <c:y val="1.6439581081776539E-2"/>
          <c:w val="0.34677419354838712"/>
          <c:h val="0.88317315115022388"/>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405390"/>
              </a:solidFill>
              <a:latin typeface="+mn-lt"/>
              <a:ea typeface="+mn-ea"/>
              <a:cs typeface="+mn-cs"/>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spPr>
            <a:ln>
              <a:noFill/>
            </a:ln>
          </c:spPr>
          <c:dPt>
            <c:idx val="0"/>
            <c:bubble3D val="0"/>
            <c:spPr>
              <a:gradFill>
                <a:gsLst>
                  <a:gs pos="100000">
                    <a:srgbClr val="8940D9"/>
                  </a:gs>
                  <a:gs pos="0">
                    <a:srgbClr val="B72CEE"/>
                  </a:gs>
                </a:gsLst>
                <a:lin ang="7200000" scaled="0"/>
              </a:gradFill>
              <a:ln w="19050">
                <a:noFill/>
              </a:ln>
              <a:effectLst/>
            </c:spPr>
            <c:extLst>
              <c:ext xmlns:c16="http://schemas.microsoft.com/office/drawing/2014/chart" uri="{C3380CC4-5D6E-409C-BE32-E72D297353CC}">
                <c16:uniqueId val="{00000001-0618-47FA-810C-C3CC47D6F044}"/>
              </c:ext>
            </c:extLst>
          </c:dPt>
          <c:dPt>
            <c:idx val="1"/>
            <c:bubble3D val="0"/>
            <c:spPr>
              <a:solidFill>
                <a:srgbClr val="0066FF"/>
              </a:solidFill>
              <a:ln w="19050">
                <a:noFill/>
              </a:ln>
              <a:effectLst/>
            </c:spPr>
            <c:extLst>
              <c:ext xmlns:c16="http://schemas.microsoft.com/office/drawing/2014/chart" uri="{C3380CC4-5D6E-409C-BE32-E72D297353CC}">
                <c16:uniqueId val="{00000003-0618-47FA-810C-C3CC47D6F044}"/>
              </c:ext>
            </c:extLst>
          </c:dPt>
          <c:dPt>
            <c:idx val="2"/>
            <c:bubble3D val="0"/>
            <c:spPr>
              <a:solidFill>
                <a:srgbClr val="22264A"/>
              </a:solidFill>
              <a:ln w="19050">
                <a:noFill/>
              </a:ln>
              <a:effectLst/>
            </c:spPr>
            <c:extLst>
              <c:ext xmlns:c16="http://schemas.microsoft.com/office/drawing/2014/chart" uri="{C3380CC4-5D6E-409C-BE32-E72D297353CC}">
                <c16:uniqueId val="{00000005-0618-47FA-810C-C3CC47D6F044}"/>
              </c:ext>
            </c:extLst>
          </c:dPt>
          <c:dPt>
            <c:idx val="3"/>
            <c:bubble3D val="0"/>
            <c:spPr>
              <a:solidFill>
                <a:srgbClr val="66FFFF"/>
              </a:solidFill>
              <a:ln w="19050">
                <a:noFill/>
              </a:ln>
              <a:effectLst/>
            </c:spPr>
            <c:extLst>
              <c:ext xmlns:c16="http://schemas.microsoft.com/office/drawing/2014/chart" uri="{C3380CC4-5D6E-409C-BE32-E72D297353CC}">
                <c16:uniqueId val="{00000007-0618-47FA-810C-C3CC47D6F044}"/>
              </c:ext>
            </c:extLst>
          </c:dPt>
          <c:cat>
            <c:strRef>
              <c:f>Processing!$D$17:$D$20</c:f>
              <c:strCache>
                <c:ptCount val="4"/>
                <c:pt idx="0">
                  <c:v>Investments</c:v>
                </c:pt>
                <c:pt idx="1">
                  <c:v>Cash Reserve</c:v>
                </c:pt>
                <c:pt idx="2">
                  <c:v>Digital Craft</c:v>
                </c:pt>
                <c:pt idx="3">
                  <c:v>Other Assets</c:v>
                </c:pt>
              </c:strCache>
            </c:strRef>
          </c:cat>
          <c:val>
            <c:numRef>
              <c:f>Processing!$E$17:$E$20</c:f>
              <c:numCache>
                <c:formatCode>_("$"* #,##0_);_("$"* \(#,##0\);_("$"* "-"??_);_(@_)</c:formatCode>
                <c:ptCount val="4"/>
                <c:pt idx="0">
                  <c:v>3042</c:v>
                </c:pt>
                <c:pt idx="1">
                  <c:v>3647</c:v>
                </c:pt>
                <c:pt idx="2">
                  <c:v>4271</c:v>
                </c:pt>
                <c:pt idx="3">
                  <c:v>2740</c:v>
                </c:pt>
              </c:numCache>
            </c:numRef>
          </c:val>
          <c:extLst>
            <c:ext xmlns:c16="http://schemas.microsoft.com/office/drawing/2014/chart" uri="{C3380CC4-5D6E-409C-BE32-E72D297353CC}">
              <c16:uniqueId val="{00000008-0618-47FA-810C-C3CC47D6F044}"/>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59770693985832413"/>
          <c:y val="0.10988369100921207"/>
          <c:w val="0.29028589168289448"/>
          <c:h val="0.76389274870053003"/>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405390"/>
              </a:solidFill>
              <a:latin typeface="+mn-lt"/>
              <a:ea typeface="+mn-ea"/>
              <a:cs typeface="+mn-cs"/>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blipFill>
              <a:blip xmlns:r="http://schemas.openxmlformats.org/officeDocument/2006/relationships" r:embed="rId3"/>
              <a:stretch>
                <a:fillRect/>
              </a:stretch>
            </a:blipFill>
            <a:ln>
              <a:noFill/>
            </a:ln>
            <a:effectLst/>
          </c:spPr>
          <c:invertIfNegative val="0"/>
          <c:val>
            <c:numRef>
              <c:f>Processing!$T$17:$T$22</c:f>
              <c:numCache>
                <c:formatCode>General</c:formatCode>
                <c:ptCount val="6"/>
                <c:pt idx="0">
                  <c:v>0</c:v>
                </c:pt>
                <c:pt idx="1">
                  <c:v>0</c:v>
                </c:pt>
                <c:pt idx="2">
                  <c:v>0</c:v>
                </c:pt>
                <c:pt idx="3">
                  <c:v>0</c:v>
                </c:pt>
                <c:pt idx="4">
                  <c:v>10</c:v>
                </c:pt>
                <c:pt idx="5">
                  <c:v>10</c:v>
                </c:pt>
              </c:numCache>
            </c:numRef>
          </c:val>
          <c:extLst>
            <c:ext xmlns:c16="http://schemas.microsoft.com/office/drawing/2014/chart" uri="{C3380CC4-5D6E-409C-BE32-E72D297353CC}">
              <c16:uniqueId val="{00000000-6B20-4024-8284-4030BBECC5D2}"/>
            </c:ext>
          </c:extLst>
        </c:ser>
        <c:ser>
          <c:idx val="1"/>
          <c:order val="1"/>
          <c:spPr>
            <a:blipFill>
              <a:blip xmlns:r="http://schemas.openxmlformats.org/officeDocument/2006/relationships" r:embed="rId4"/>
              <a:stretch>
                <a:fillRect/>
              </a:stretch>
            </a:blipFill>
            <a:ln>
              <a:noFill/>
            </a:ln>
            <a:effectLst/>
          </c:spPr>
          <c:invertIfNegative val="0"/>
          <c:val>
            <c:numRef>
              <c:f>Processing!$U$17:$U$22</c:f>
              <c:numCache>
                <c:formatCode>General</c:formatCode>
                <c:ptCount val="6"/>
                <c:pt idx="0">
                  <c:v>10</c:v>
                </c:pt>
                <c:pt idx="1">
                  <c:v>10</c:v>
                </c:pt>
                <c:pt idx="2">
                  <c:v>10</c:v>
                </c:pt>
                <c:pt idx="3">
                  <c:v>10</c:v>
                </c:pt>
                <c:pt idx="4">
                  <c:v>0</c:v>
                </c:pt>
                <c:pt idx="5">
                  <c:v>0</c:v>
                </c:pt>
              </c:numCache>
            </c:numRef>
          </c:val>
          <c:extLst>
            <c:ext xmlns:c16="http://schemas.microsoft.com/office/drawing/2014/chart" uri="{C3380CC4-5D6E-409C-BE32-E72D297353CC}">
              <c16:uniqueId val="{00000001-6B20-4024-8284-4030BBECC5D2}"/>
            </c:ext>
          </c:extLst>
        </c:ser>
        <c:dLbls>
          <c:showLegendKey val="0"/>
          <c:showVal val="0"/>
          <c:showCatName val="0"/>
          <c:showSerName val="0"/>
          <c:showPercent val="0"/>
          <c:showBubbleSize val="0"/>
        </c:dLbls>
        <c:gapWidth val="500"/>
        <c:overlap val="100"/>
        <c:axId val="1625892320"/>
        <c:axId val="1625867840"/>
      </c:barChart>
      <c:lineChart>
        <c:grouping val="standard"/>
        <c:varyColors val="0"/>
        <c:ser>
          <c:idx val="2"/>
          <c:order val="2"/>
          <c:spPr>
            <a:ln w="28575" cap="rnd">
              <a:solidFill>
                <a:srgbClr val="A514F6"/>
              </a:solidFill>
              <a:prstDash val="sysDot"/>
              <a:round/>
            </a:ln>
            <a:effectLst/>
          </c:spPr>
          <c:marker>
            <c:symbol val="none"/>
          </c:marker>
          <c:val>
            <c:numRef>
              <c:f>Processing!$V$17:$V$22</c:f>
              <c:numCache>
                <c:formatCode>General</c:formatCode>
                <c:ptCount val="6"/>
                <c:pt idx="0">
                  <c:v>0</c:v>
                </c:pt>
                <c:pt idx="1">
                  <c:v>0</c:v>
                </c:pt>
                <c:pt idx="2">
                  <c:v>0</c:v>
                </c:pt>
                <c:pt idx="3">
                  <c:v>0</c:v>
                </c:pt>
                <c:pt idx="4">
                  <c:v>0</c:v>
                </c:pt>
                <c:pt idx="5">
                  <c:v>0</c:v>
                </c:pt>
              </c:numCache>
            </c:numRef>
          </c:val>
          <c:smooth val="0"/>
          <c:extLst>
            <c:ext xmlns:c16="http://schemas.microsoft.com/office/drawing/2014/chart" uri="{C3380CC4-5D6E-409C-BE32-E72D297353CC}">
              <c16:uniqueId val="{00000002-6B20-4024-8284-4030BBECC5D2}"/>
            </c:ext>
          </c:extLst>
        </c:ser>
        <c:ser>
          <c:idx val="3"/>
          <c:order val="3"/>
          <c:spPr>
            <a:ln w="28575" cap="rnd">
              <a:solidFill>
                <a:srgbClr val="66FFFF"/>
              </a:solidFill>
              <a:round/>
            </a:ln>
            <a:effectLst/>
          </c:spPr>
          <c:marker>
            <c:symbol val="none"/>
          </c:marker>
          <c:val>
            <c:numRef>
              <c:f>Processing!$W$17:$W$22</c:f>
              <c:numCache>
                <c:formatCode>General</c:formatCode>
                <c:ptCount val="6"/>
                <c:pt idx="0">
                  <c:v>0</c:v>
                </c:pt>
                <c:pt idx="1">
                  <c:v>0</c:v>
                </c:pt>
                <c:pt idx="2">
                  <c:v>0</c:v>
                </c:pt>
                <c:pt idx="3">
                  <c:v>0</c:v>
                </c:pt>
                <c:pt idx="4">
                  <c:v>#N/A</c:v>
                </c:pt>
                <c:pt idx="5">
                  <c:v>#N/A</c:v>
                </c:pt>
              </c:numCache>
            </c:numRef>
          </c:val>
          <c:smooth val="0"/>
          <c:extLst>
            <c:ext xmlns:c16="http://schemas.microsoft.com/office/drawing/2014/chart" uri="{C3380CC4-5D6E-409C-BE32-E72D297353CC}">
              <c16:uniqueId val="{00000003-6B20-4024-8284-4030BBECC5D2}"/>
            </c:ext>
          </c:extLst>
        </c:ser>
        <c:dLbls>
          <c:showLegendKey val="0"/>
          <c:showVal val="0"/>
          <c:showCatName val="0"/>
          <c:showSerName val="0"/>
          <c:showPercent val="0"/>
          <c:showBubbleSize val="0"/>
        </c:dLbls>
        <c:marker val="1"/>
        <c:smooth val="0"/>
        <c:axId val="1625892320"/>
        <c:axId val="1625867840"/>
      </c:lineChart>
      <c:catAx>
        <c:axId val="1625892320"/>
        <c:scaling>
          <c:orientation val="minMax"/>
        </c:scaling>
        <c:delete val="1"/>
        <c:axPos val="b"/>
        <c:majorTickMark val="none"/>
        <c:minorTickMark val="none"/>
        <c:tickLblPos val="nextTo"/>
        <c:crossAx val="1625867840"/>
        <c:crosses val="autoZero"/>
        <c:auto val="1"/>
        <c:lblAlgn val="ctr"/>
        <c:lblOffset val="100"/>
        <c:noMultiLvlLbl val="0"/>
      </c:catAx>
      <c:valAx>
        <c:axId val="1625867840"/>
        <c:scaling>
          <c:orientation val="minMax"/>
          <c:max val="10"/>
          <c:min val="0"/>
        </c:scaling>
        <c:delete val="1"/>
        <c:axPos val="l"/>
        <c:numFmt formatCode="General" sourceLinked="1"/>
        <c:majorTickMark val="none"/>
        <c:minorTickMark val="none"/>
        <c:tickLblPos val="nextTo"/>
        <c:crossAx val="1625892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spPr>
            <a:blipFill>
              <a:blip xmlns:r="http://schemas.openxmlformats.org/officeDocument/2006/relationships" r:embed="rId3"/>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Processing!$D$28:$O$28</c:f>
              <c:numCache>
                <c:formatCode>General</c:formatCode>
                <c:ptCount val="12"/>
                <c:pt idx="0">
                  <c:v>1</c:v>
                </c:pt>
                <c:pt idx="1">
                  <c:v>1</c:v>
                </c:pt>
                <c:pt idx="2">
                  <c:v>1</c:v>
                </c:pt>
                <c:pt idx="3">
                  <c:v>1</c:v>
                </c:pt>
                <c:pt idx="4">
                  <c:v>0</c:v>
                </c:pt>
                <c:pt idx="5">
                  <c:v>1</c:v>
                </c:pt>
                <c:pt idx="6">
                  <c:v>1</c:v>
                </c:pt>
                <c:pt idx="7">
                  <c:v>0</c:v>
                </c:pt>
                <c:pt idx="8">
                  <c:v>1</c:v>
                </c:pt>
                <c:pt idx="9">
                  <c:v>1</c:v>
                </c:pt>
                <c:pt idx="10">
                  <c:v>0</c:v>
                </c:pt>
                <c:pt idx="11">
                  <c:v>0</c:v>
                </c:pt>
              </c:numCache>
            </c:numRef>
          </c:val>
          <c:extLst>
            <c:ext xmlns:c16="http://schemas.microsoft.com/office/drawing/2014/chart" uri="{C3380CC4-5D6E-409C-BE32-E72D297353CC}">
              <c16:uniqueId val="{00000000-858F-4C65-BEE8-DCF37A8D59AF}"/>
            </c:ext>
          </c:extLst>
        </c:ser>
        <c:ser>
          <c:idx val="1"/>
          <c:order val="1"/>
          <c:spPr>
            <a:blipFill>
              <a:blip xmlns:r="http://schemas.openxmlformats.org/officeDocument/2006/relationships" r:embed="rId4"/>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Processing!$D$29:$O$29</c:f>
              <c:numCache>
                <c:formatCode>General</c:formatCode>
                <c:ptCount val="12"/>
                <c:pt idx="0">
                  <c:v>0</c:v>
                </c:pt>
                <c:pt idx="1">
                  <c:v>0</c:v>
                </c:pt>
                <c:pt idx="2">
                  <c:v>0</c:v>
                </c:pt>
                <c:pt idx="3">
                  <c:v>0</c:v>
                </c:pt>
                <c:pt idx="4">
                  <c:v>0</c:v>
                </c:pt>
                <c:pt idx="5">
                  <c:v>0</c:v>
                </c:pt>
                <c:pt idx="6">
                  <c:v>0</c:v>
                </c:pt>
                <c:pt idx="7">
                  <c:v>0</c:v>
                </c:pt>
                <c:pt idx="8">
                  <c:v>0</c:v>
                </c:pt>
                <c:pt idx="9">
                  <c:v>0</c:v>
                </c:pt>
                <c:pt idx="10">
                  <c:v>1</c:v>
                </c:pt>
                <c:pt idx="11">
                  <c:v>1</c:v>
                </c:pt>
              </c:numCache>
            </c:numRef>
          </c:val>
          <c:extLst>
            <c:ext xmlns:c16="http://schemas.microsoft.com/office/drawing/2014/chart" uri="{C3380CC4-5D6E-409C-BE32-E72D297353CC}">
              <c16:uniqueId val="{00000001-858F-4C65-BEE8-DCF37A8D59AF}"/>
            </c:ext>
          </c:extLst>
        </c:ser>
        <c:ser>
          <c:idx val="2"/>
          <c:order val="2"/>
          <c:spPr>
            <a:blipFill>
              <a:blip xmlns:r="http://schemas.openxmlformats.org/officeDocument/2006/relationships" r:embed="rId5"/>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Processing!$D$30:$O$30</c:f>
              <c:numCache>
                <c:formatCode>General</c:formatCode>
                <c:ptCount val="12"/>
                <c:pt idx="0">
                  <c:v>0</c:v>
                </c:pt>
                <c:pt idx="1">
                  <c:v>0</c:v>
                </c:pt>
                <c:pt idx="2">
                  <c:v>0</c:v>
                </c:pt>
                <c:pt idx="3">
                  <c:v>0</c:v>
                </c:pt>
                <c:pt idx="4">
                  <c:v>1</c:v>
                </c:pt>
                <c:pt idx="5">
                  <c:v>0</c:v>
                </c:pt>
                <c:pt idx="6">
                  <c:v>0</c:v>
                </c:pt>
                <c:pt idx="7">
                  <c:v>1</c:v>
                </c:pt>
                <c:pt idx="8">
                  <c:v>0</c:v>
                </c:pt>
                <c:pt idx="9">
                  <c:v>0</c:v>
                </c:pt>
                <c:pt idx="10">
                  <c:v>0</c:v>
                </c:pt>
                <c:pt idx="11">
                  <c:v>0</c:v>
                </c:pt>
              </c:numCache>
            </c:numRef>
          </c:val>
          <c:extLst>
            <c:ext xmlns:c16="http://schemas.microsoft.com/office/drawing/2014/chart" uri="{C3380CC4-5D6E-409C-BE32-E72D297353CC}">
              <c16:uniqueId val="{00000002-858F-4C65-BEE8-DCF37A8D59AF}"/>
            </c:ext>
          </c:extLst>
        </c:ser>
        <c:ser>
          <c:idx val="3"/>
          <c:order val="3"/>
          <c:spPr>
            <a:blipFill>
              <a:blip xmlns:r="http://schemas.openxmlformats.org/officeDocument/2006/relationships" r:embed="rId6"/>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Processing!$D$31:$O$31</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3-858F-4C65-BEE8-DCF37A8D59AF}"/>
            </c:ext>
          </c:extLst>
        </c:ser>
        <c:ser>
          <c:idx val="4"/>
          <c:order val="4"/>
          <c:spPr>
            <a:blipFill>
              <a:blip xmlns:r="http://schemas.openxmlformats.org/officeDocument/2006/relationships" r:embed="rId3"/>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Processing!$D$32:$O$32</c:f>
              <c:numCache>
                <c:formatCode>General</c:formatCode>
                <c:ptCount val="12"/>
                <c:pt idx="0">
                  <c:v>1</c:v>
                </c:pt>
                <c:pt idx="1">
                  <c:v>1</c:v>
                </c:pt>
                <c:pt idx="2">
                  <c:v>0</c:v>
                </c:pt>
                <c:pt idx="3">
                  <c:v>0</c:v>
                </c:pt>
                <c:pt idx="4">
                  <c:v>0</c:v>
                </c:pt>
                <c:pt idx="5">
                  <c:v>1</c:v>
                </c:pt>
                <c:pt idx="6">
                  <c:v>1</c:v>
                </c:pt>
                <c:pt idx="7">
                  <c:v>0</c:v>
                </c:pt>
                <c:pt idx="8">
                  <c:v>0</c:v>
                </c:pt>
                <c:pt idx="9">
                  <c:v>0</c:v>
                </c:pt>
                <c:pt idx="10">
                  <c:v>1</c:v>
                </c:pt>
                <c:pt idx="11">
                  <c:v>0</c:v>
                </c:pt>
              </c:numCache>
            </c:numRef>
          </c:val>
          <c:extLst>
            <c:ext xmlns:c16="http://schemas.microsoft.com/office/drawing/2014/chart" uri="{C3380CC4-5D6E-409C-BE32-E72D297353CC}">
              <c16:uniqueId val="{00000004-858F-4C65-BEE8-DCF37A8D59AF}"/>
            </c:ext>
          </c:extLst>
        </c:ser>
        <c:ser>
          <c:idx val="5"/>
          <c:order val="5"/>
          <c:spPr>
            <a:blipFill>
              <a:blip xmlns:r="http://schemas.openxmlformats.org/officeDocument/2006/relationships" r:embed="rId4"/>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Processing!$D$33:$O$33</c:f>
              <c:numCache>
                <c:formatCode>General</c:formatCode>
                <c:ptCount val="12"/>
                <c:pt idx="0">
                  <c:v>0</c:v>
                </c:pt>
                <c:pt idx="1">
                  <c:v>0</c:v>
                </c:pt>
                <c:pt idx="2">
                  <c:v>1</c:v>
                </c:pt>
                <c:pt idx="3">
                  <c:v>0</c:v>
                </c:pt>
                <c:pt idx="4">
                  <c:v>0</c:v>
                </c:pt>
                <c:pt idx="5">
                  <c:v>0</c:v>
                </c:pt>
                <c:pt idx="6">
                  <c:v>0</c:v>
                </c:pt>
                <c:pt idx="7">
                  <c:v>0</c:v>
                </c:pt>
                <c:pt idx="8">
                  <c:v>0</c:v>
                </c:pt>
                <c:pt idx="9">
                  <c:v>1</c:v>
                </c:pt>
                <c:pt idx="10">
                  <c:v>0</c:v>
                </c:pt>
                <c:pt idx="11">
                  <c:v>1</c:v>
                </c:pt>
              </c:numCache>
            </c:numRef>
          </c:val>
          <c:extLst>
            <c:ext xmlns:c16="http://schemas.microsoft.com/office/drawing/2014/chart" uri="{C3380CC4-5D6E-409C-BE32-E72D297353CC}">
              <c16:uniqueId val="{00000005-858F-4C65-BEE8-DCF37A8D59AF}"/>
            </c:ext>
          </c:extLst>
        </c:ser>
        <c:ser>
          <c:idx val="6"/>
          <c:order val="6"/>
          <c:spPr>
            <a:blipFill>
              <a:blip xmlns:r="http://schemas.openxmlformats.org/officeDocument/2006/relationships" r:embed="rId5"/>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Processing!$D$34:$O$34</c:f>
              <c:numCache>
                <c:formatCode>General</c:formatCode>
                <c:ptCount val="12"/>
                <c:pt idx="0">
                  <c:v>0</c:v>
                </c:pt>
                <c:pt idx="1">
                  <c:v>0</c:v>
                </c:pt>
                <c:pt idx="2">
                  <c:v>0</c:v>
                </c:pt>
                <c:pt idx="3">
                  <c:v>1</c:v>
                </c:pt>
                <c:pt idx="4">
                  <c:v>0</c:v>
                </c:pt>
                <c:pt idx="5">
                  <c:v>0</c:v>
                </c:pt>
                <c:pt idx="6">
                  <c:v>0</c:v>
                </c:pt>
                <c:pt idx="7">
                  <c:v>1</c:v>
                </c:pt>
                <c:pt idx="8">
                  <c:v>0</c:v>
                </c:pt>
                <c:pt idx="9">
                  <c:v>0</c:v>
                </c:pt>
                <c:pt idx="10">
                  <c:v>0</c:v>
                </c:pt>
                <c:pt idx="11">
                  <c:v>0</c:v>
                </c:pt>
              </c:numCache>
            </c:numRef>
          </c:val>
          <c:extLst>
            <c:ext xmlns:c16="http://schemas.microsoft.com/office/drawing/2014/chart" uri="{C3380CC4-5D6E-409C-BE32-E72D297353CC}">
              <c16:uniqueId val="{00000006-858F-4C65-BEE8-DCF37A8D59AF}"/>
            </c:ext>
          </c:extLst>
        </c:ser>
        <c:ser>
          <c:idx val="7"/>
          <c:order val="7"/>
          <c:spPr>
            <a:blipFill>
              <a:blip xmlns:r="http://schemas.openxmlformats.org/officeDocument/2006/relationships" r:embed="rId6"/>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Processing!$D$35:$O$35</c:f>
              <c:numCache>
                <c:formatCode>General</c:formatCode>
                <c:ptCount val="12"/>
                <c:pt idx="0">
                  <c:v>0</c:v>
                </c:pt>
                <c:pt idx="1">
                  <c:v>0</c:v>
                </c:pt>
                <c:pt idx="2">
                  <c:v>0</c:v>
                </c:pt>
                <c:pt idx="3">
                  <c:v>0</c:v>
                </c:pt>
                <c:pt idx="4">
                  <c:v>1</c:v>
                </c:pt>
                <c:pt idx="5">
                  <c:v>0</c:v>
                </c:pt>
                <c:pt idx="6">
                  <c:v>0</c:v>
                </c:pt>
                <c:pt idx="7">
                  <c:v>0</c:v>
                </c:pt>
                <c:pt idx="8">
                  <c:v>1</c:v>
                </c:pt>
                <c:pt idx="9">
                  <c:v>0</c:v>
                </c:pt>
                <c:pt idx="10">
                  <c:v>0</c:v>
                </c:pt>
                <c:pt idx="11">
                  <c:v>0</c:v>
                </c:pt>
              </c:numCache>
            </c:numRef>
          </c:val>
          <c:extLst>
            <c:ext xmlns:c16="http://schemas.microsoft.com/office/drawing/2014/chart" uri="{C3380CC4-5D6E-409C-BE32-E72D297353CC}">
              <c16:uniqueId val="{00000007-858F-4C65-BEE8-DCF37A8D59AF}"/>
            </c:ext>
          </c:extLst>
        </c:ser>
        <c:ser>
          <c:idx val="8"/>
          <c:order val="8"/>
          <c:spPr>
            <a:blipFill>
              <a:blip xmlns:r="http://schemas.openxmlformats.org/officeDocument/2006/relationships" r:embed="rId3"/>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Processing!$D$36:$O$36</c:f>
              <c:numCache>
                <c:formatCode>General</c:formatCode>
                <c:ptCount val="12"/>
                <c:pt idx="0">
                  <c:v>1</c:v>
                </c:pt>
                <c:pt idx="1">
                  <c:v>0</c:v>
                </c:pt>
                <c:pt idx="2">
                  <c:v>1</c:v>
                </c:pt>
                <c:pt idx="3">
                  <c:v>1</c:v>
                </c:pt>
                <c:pt idx="4">
                  <c:v>0</c:v>
                </c:pt>
                <c:pt idx="5">
                  <c:v>0</c:v>
                </c:pt>
                <c:pt idx="6">
                  <c:v>0</c:v>
                </c:pt>
                <c:pt idx="7">
                  <c:v>1</c:v>
                </c:pt>
                <c:pt idx="8">
                  <c:v>1</c:v>
                </c:pt>
                <c:pt idx="9">
                  <c:v>1</c:v>
                </c:pt>
                <c:pt idx="10">
                  <c:v>0</c:v>
                </c:pt>
                <c:pt idx="11">
                  <c:v>1</c:v>
                </c:pt>
              </c:numCache>
            </c:numRef>
          </c:val>
          <c:extLst>
            <c:ext xmlns:c16="http://schemas.microsoft.com/office/drawing/2014/chart" uri="{C3380CC4-5D6E-409C-BE32-E72D297353CC}">
              <c16:uniqueId val="{00000008-858F-4C65-BEE8-DCF37A8D59AF}"/>
            </c:ext>
          </c:extLst>
        </c:ser>
        <c:ser>
          <c:idx val="9"/>
          <c:order val="9"/>
          <c:spPr>
            <a:blipFill>
              <a:blip xmlns:r="http://schemas.openxmlformats.org/officeDocument/2006/relationships" r:embed="rId4"/>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Processing!$D$37:$O$37</c:f>
              <c:numCache>
                <c:formatCode>General</c:formatCode>
                <c:ptCount val="12"/>
                <c:pt idx="0">
                  <c:v>0</c:v>
                </c:pt>
                <c:pt idx="1">
                  <c:v>1</c:v>
                </c:pt>
                <c:pt idx="2">
                  <c:v>0</c:v>
                </c:pt>
                <c:pt idx="3">
                  <c:v>0</c:v>
                </c:pt>
                <c:pt idx="4">
                  <c:v>0</c:v>
                </c:pt>
                <c:pt idx="5">
                  <c:v>0</c:v>
                </c:pt>
                <c:pt idx="6">
                  <c:v>1</c:v>
                </c:pt>
                <c:pt idx="7">
                  <c:v>0</c:v>
                </c:pt>
                <c:pt idx="8">
                  <c:v>0</c:v>
                </c:pt>
                <c:pt idx="9">
                  <c:v>0</c:v>
                </c:pt>
                <c:pt idx="10">
                  <c:v>0</c:v>
                </c:pt>
                <c:pt idx="11">
                  <c:v>0</c:v>
                </c:pt>
              </c:numCache>
            </c:numRef>
          </c:val>
          <c:extLst>
            <c:ext xmlns:c16="http://schemas.microsoft.com/office/drawing/2014/chart" uri="{C3380CC4-5D6E-409C-BE32-E72D297353CC}">
              <c16:uniqueId val="{00000009-858F-4C65-BEE8-DCF37A8D59AF}"/>
            </c:ext>
          </c:extLst>
        </c:ser>
        <c:ser>
          <c:idx val="10"/>
          <c:order val="10"/>
          <c:spPr>
            <a:blipFill>
              <a:blip xmlns:r="http://schemas.openxmlformats.org/officeDocument/2006/relationships" r:embed="rId5"/>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Processing!$D$38:$O$38</c:f>
              <c:numCache>
                <c:formatCode>General</c:formatCode>
                <c:ptCount val="12"/>
                <c:pt idx="0">
                  <c:v>0</c:v>
                </c:pt>
                <c:pt idx="1">
                  <c:v>0</c:v>
                </c:pt>
                <c:pt idx="2">
                  <c:v>0</c:v>
                </c:pt>
                <c:pt idx="3">
                  <c:v>0</c:v>
                </c:pt>
                <c:pt idx="4">
                  <c:v>0</c:v>
                </c:pt>
                <c:pt idx="5">
                  <c:v>0</c:v>
                </c:pt>
                <c:pt idx="6">
                  <c:v>0</c:v>
                </c:pt>
                <c:pt idx="7">
                  <c:v>0</c:v>
                </c:pt>
                <c:pt idx="8">
                  <c:v>0</c:v>
                </c:pt>
                <c:pt idx="9">
                  <c:v>0</c:v>
                </c:pt>
                <c:pt idx="10">
                  <c:v>1</c:v>
                </c:pt>
                <c:pt idx="11">
                  <c:v>0</c:v>
                </c:pt>
              </c:numCache>
            </c:numRef>
          </c:val>
          <c:extLst>
            <c:ext xmlns:c16="http://schemas.microsoft.com/office/drawing/2014/chart" uri="{C3380CC4-5D6E-409C-BE32-E72D297353CC}">
              <c16:uniqueId val="{0000000A-858F-4C65-BEE8-DCF37A8D59AF}"/>
            </c:ext>
          </c:extLst>
        </c:ser>
        <c:ser>
          <c:idx val="11"/>
          <c:order val="11"/>
          <c:spPr>
            <a:blipFill>
              <a:blip xmlns:r="http://schemas.openxmlformats.org/officeDocument/2006/relationships" r:embed="rId6"/>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Processing!$D$39:$O$39</c:f>
              <c:numCache>
                <c:formatCode>General</c:formatCode>
                <c:ptCount val="12"/>
                <c:pt idx="0">
                  <c:v>0</c:v>
                </c:pt>
                <c:pt idx="1">
                  <c:v>0</c:v>
                </c:pt>
                <c:pt idx="2">
                  <c:v>0</c:v>
                </c:pt>
                <c:pt idx="3">
                  <c:v>0</c:v>
                </c:pt>
                <c:pt idx="4">
                  <c:v>1</c:v>
                </c:pt>
                <c:pt idx="5">
                  <c:v>1</c:v>
                </c:pt>
                <c:pt idx="6">
                  <c:v>0</c:v>
                </c:pt>
                <c:pt idx="7">
                  <c:v>0</c:v>
                </c:pt>
                <c:pt idx="8">
                  <c:v>0</c:v>
                </c:pt>
                <c:pt idx="9">
                  <c:v>0</c:v>
                </c:pt>
                <c:pt idx="10">
                  <c:v>0</c:v>
                </c:pt>
                <c:pt idx="11">
                  <c:v>0</c:v>
                </c:pt>
              </c:numCache>
            </c:numRef>
          </c:val>
          <c:extLst>
            <c:ext xmlns:c16="http://schemas.microsoft.com/office/drawing/2014/chart" uri="{C3380CC4-5D6E-409C-BE32-E72D297353CC}">
              <c16:uniqueId val="{0000000B-858F-4C65-BEE8-DCF37A8D59AF}"/>
            </c:ext>
          </c:extLst>
        </c:ser>
        <c:dLbls>
          <c:showLegendKey val="0"/>
          <c:showVal val="0"/>
          <c:showCatName val="0"/>
          <c:showSerName val="0"/>
          <c:showPercent val="0"/>
          <c:showBubbleSize val="0"/>
        </c:dLbls>
        <c:gapWidth val="0"/>
        <c:overlap val="100"/>
        <c:axId val="955323584"/>
        <c:axId val="955316864"/>
      </c:barChart>
      <c:barChart>
        <c:barDir val="col"/>
        <c:grouping val="stacked"/>
        <c:varyColors val="0"/>
        <c:ser>
          <c:idx val="12"/>
          <c:order val="12"/>
          <c:spPr>
            <a:noFill/>
            <a:ln>
              <a:noFill/>
            </a:ln>
            <a:effectLst/>
          </c:spPr>
          <c:invertIfNegative val="0"/>
          <c:val>
            <c:numRef>
              <c:f>Processing!$D$40:$O$40</c:f>
              <c:numCache>
                <c:formatCode>General</c:formatCode>
                <c:ptCount val="12"/>
                <c:pt idx="0">
                  <c:v>1</c:v>
                </c:pt>
                <c:pt idx="1">
                  <c:v>1</c:v>
                </c:pt>
                <c:pt idx="2">
                  <c:v>1</c:v>
                </c:pt>
                <c:pt idx="3">
                  <c:v>1</c:v>
                </c:pt>
                <c:pt idx="4">
                  <c:v>1</c:v>
                </c:pt>
                <c:pt idx="5">
                  <c:v>1</c:v>
                </c:pt>
                <c:pt idx="6">
                  <c:v>1</c:v>
                </c:pt>
                <c:pt idx="7">
                  <c:v>1</c:v>
                </c:pt>
                <c:pt idx="8">
                  <c:v>1</c:v>
                </c:pt>
                <c:pt idx="9">
                  <c:v>1</c:v>
                </c:pt>
                <c:pt idx="10">
                  <c:v>1</c:v>
                </c:pt>
                <c:pt idx="11">
                  <c:v>1</c:v>
                </c:pt>
              </c:numCache>
            </c:numRef>
          </c:val>
          <c:extLst>
            <c:ext xmlns:c16="http://schemas.microsoft.com/office/drawing/2014/chart" uri="{C3380CC4-5D6E-409C-BE32-E72D297353CC}">
              <c16:uniqueId val="{0000000C-858F-4C65-BEE8-DCF37A8D59AF}"/>
            </c:ext>
          </c:extLst>
        </c:ser>
        <c:ser>
          <c:idx val="13"/>
          <c:order val="13"/>
          <c:spPr>
            <a:solidFill>
              <a:srgbClr val="FF00FF">
                <a:alpha val="20000"/>
              </a:srgbClr>
            </a:solidFill>
            <a:ln w="9525">
              <a:solidFill>
                <a:srgbClr val="FF00FF"/>
              </a:solidFill>
            </a:ln>
            <a:effectLst/>
          </c:spPr>
          <c:invertIfNegative val="0"/>
          <c:val>
            <c:numRef>
              <c:f>Processing!$D$41:$O$41</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D-858F-4C65-BEE8-DCF37A8D59AF}"/>
            </c:ext>
          </c:extLst>
        </c:ser>
        <c:ser>
          <c:idx val="14"/>
          <c:order val="14"/>
          <c:spPr>
            <a:noFill/>
            <a:ln>
              <a:noFill/>
            </a:ln>
            <a:effectLst/>
          </c:spPr>
          <c:invertIfNegative val="0"/>
          <c:val>
            <c:numRef>
              <c:f>Processing!$D$42:$O$42</c:f>
              <c:numCache>
                <c:formatCode>General</c:formatCode>
                <c:ptCount val="12"/>
                <c:pt idx="0">
                  <c:v>1</c:v>
                </c:pt>
                <c:pt idx="1">
                  <c:v>1</c:v>
                </c:pt>
                <c:pt idx="2">
                  <c:v>1</c:v>
                </c:pt>
                <c:pt idx="3">
                  <c:v>0</c:v>
                </c:pt>
                <c:pt idx="4">
                  <c:v>0</c:v>
                </c:pt>
                <c:pt idx="5">
                  <c:v>0</c:v>
                </c:pt>
                <c:pt idx="6">
                  <c:v>1</c:v>
                </c:pt>
                <c:pt idx="7">
                  <c:v>1</c:v>
                </c:pt>
                <c:pt idx="8">
                  <c:v>1</c:v>
                </c:pt>
                <c:pt idx="9">
                  <c:v>1</c:v>
                </c:pt>
                <c:pt idx="10">
                  <c:v>1</c:v>
                </c:pt>
                <c:pt idx="11">
                  <c:v>1</c:v>
                </c:pt>
              </c:numCache>
            </c:numRef>
          </c:val>
          <c:extLst>
            <c:ext xmlns:c16="http://schemas.microsoft.com/office/drawing/2014/chart" uri="{C3380CC4-5D6E-409C-BE32-E72D297353CC}">
              <c16:uniqueId val="{0000000E-858F-4C65-BEE8-DCF37A8D59AF}"/>
            </c:ext>
          </c:extLst>
        </c:ser>
        <c:ser>
          <c:idx val="15"/>
          <c:order val="15"/>
          <c:spPr>
            <a:solidFill>
              <a:srgbClr val="FF00FF">
                <a:alpha val="20000"/>
              </a:srgbClr>
            </a:solidFill>
            <a:ln w="12700">
              <a:solidFill>
                <a:srgbClr val="FF00FF"/>
              </a:solidFill>
            </a:ln>
            <a:effectLst/>
          </c:spPr>
          <c:invertIfNegative val="0"/>
          <c:val>
            <c:numRef>
              <c:f>Processing!$D$43:$O$43</c:f>
              <c:numCache>
                <c:formatCode>General</c:formatCode>
                <c:ptCount val="12"/>
                <c:pt idx="0">
                  <c:v>0</c:v>
                </c:pt>
                <c:pt idx="1">
                  <c:v>0</c:v>
                </c:pt>
                <c:pt idx="2">
                  <c:v>0</c:v>
                </c:pt>
                <c:pt idx="3">
                  <c:v>1</c:v>
                </c:pt>
                <c:pt idx="4">
                  <c:v>1</c:v>
                </c:pt>
                <c:pt idx="5">
                  <c:v>1</c:v>
                </c:pt>
                <c:pt idx="6">
                  <c:v>0</c:v>
                </c:pt>
                <c:pt idx="7">
                  <c:v>0</c:v>
                </c:pt>
                <c:pt idx="8">
                  <c:v>0</c:v>
                </c:pt>
                <c:pt idx="9">
                  <c:v>0</c:v>
                </c:pt>
                <c:pt idx="10">
                  <c:v>0</c:v>
                </c:pt>
                <c:pt idx="11">
                  <c:v>0</c:v>
                </c:pt>
              </c:numCache>
            </c:numRef>
          </c:val>
          <c:extLst>
            <c:ext xmlns:c16="http://schemas.microsoft.com/office/drawing/2014/chart" uri="{C3380CC4-5D6E-409C-BE32-E72D297353CC}">
              <c16:uniqueId val="{0000000F-858F-4C65-BEE8-DCF37A8D59AF}"/>
            </c:ext>
          </c:extLst>
        </c:ser>
        <c:ser>
          <c:idx val="16"/>
          <c:order val="16"/>
          <c:spPr>
            <a:noFill/>
            <a:ln>
              <a:noFill/>
            </a:ln>
            <a:effectLst/>
          </c:spPr>
          <c:invertIfNegative val="0"/>
          <c:val>
            <c:numRef>
              <c:f>Processing!$D$44:$O$44</c:f>
              <c:numCache>
                <c:formatCode>General</c:formatCode>
                <c:ptCount val="12"/>
                <c:pt idx="0">
                  <c:v>1</c:v>
                </c:pt>
                <c:pt idx="1">
                  <c:v>1</c:v>
                </c:pt>
                <c:pt idx="2">
                  <c:v>1</c:v>
                </c:pt>
                <c:pt idx="3">
                  <c:v>1</c:v>
                </c:pt>
                <c:pt idx="4">
                  <c:v>1</c:v>
                </c:pt>
                <c:pt idx="5">
                  <c:v>1</c:v>
                </c:pt>
                <c:pt idx="6">
                  <c:v>1</c:v>
                </c:pt>
                <c:pt idx="7">
                  <c:v>1</c:v>
                </c:pt>
                <c:pt idx="8">
                  <c:v>1</c:v>
                </c:pt>
                <c:pt idx="9">
                  <c:v>1</c:v>
                </c:pt>
                <c:pt idx="10">
                  <c:v>1</c:v>
                </c:pt>
                <c:pt idx="11">
                  <c:v>1</c:v>
                </c:pt>
              </c:numCache>
            </c:numRef>
          </c:val>
          <c:extLst>
            <c:ext xmlns:c16="http://schemas.microsoft.com/office/drawing/2014/chart" uri="{C3380CC4-5D6E-409C-BE32-E72D297353CC}">
              <c16:uniqueId val="{00000010-858F-4C65-BEE8-DCF37A8D59AF}"/>
            </c:ext>
          </c:extLst>
        </c:ser>
        <c:ser>
          <c:idx val="17"/>
          <c:order val="17"/>
          <c:spPr>
            <a:solidFill>
              <a:srgbClr val="FF00FF">
                <a:alpha val="20000"/>
              </a:srgbClr>
            </a:solidFill>
            <a:ln w="12700">
              <a:solidFill>
                <a:srgbClr val="FF00FF"/>
              </a:solidFill>
            </a:ln>
            <a:effectLst/>
          </c:spPr>
          <c:invertIfNegative val="0"/>
          <c:val>
            <c:numRef>
              <c:f>Processing!$D$45:$O$45</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11-858F-4C65-BEE8-DCF37A8D59AF}"/>
            </c:ext>
          </c:extLst>
        </c:ser>
        <c:dLbls>
          <c:showLegendKey val="0"/>
          <c:showVal val="0"/>
          <c:showCatName val="0"/>
          <c:showSerName val="0"/>
          <c:showPercent val="0"/>
          <c:showBubbleSize val="0"/>
        </c:dLbls>
        <c:gapWidth val="0"/>
        <c:overlap val="100"/>
        <c:axId val="955383104"/>
        <c:axId val="955363904"/>
      </c:barChart>
      <c:catAx>
        <c:axId val="955323584"/>
        <c:scaling>
          <c:orientation val="minMax"/>
        </c:scaling>
        <c:delete val="0"/>
        <c:axPos val="t"/>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rgbClr val="405390"/>
                </a:solidFill>
                <a:latin typeface="+mn-lt"/>
                <a:ea typeface="+mn-ea"/>
                <a:cs typeface="+mn-cs"/>
              </a:defRPr>
            </a:pPr>
            <a:endParaRPr lang="ru-RU"/>
          </a:p>
        </c:txPr>
        <c:crossAx val="955316864"/>
        <c:crosses val="autoZero"/>
        <c:auto val="1"/>
        <c:lblAlgn val="ctr"/>
        <c:lblOffset val="100"/>
        <c:noMultiLvlLbl val="0"/>
      </c:catAx>
      <c:valAx>
        <c:axId val="955316864"/>
        <c:scaling>
          <c:orientation val="maxMin"/>
          <c:max val="3"/>
          <c:min val="0"/>
        </c:scaling>
        <c:delete val="1"/>
        <c:axPos val="l"/>
        <c:numFmt formatCode="General" sourceLinked="1"/>
        <c:majorTickMark val="out"/>
        <c:minorTickMark val="none"/>
        <c:tickLblPos val="nextTo"/>
        <c:crossAx val="955323584"/>
        <c:crosses val="autoZero"/>
        <c:crossBetween val="between"/>
      </c:valAx>
      <c:valAx>
        <c:axId val="955363904"/>
        <c:scaling>
          <c:orientation val="maxMin"/>
          <c:max val="3"/>
          <c:min val="0"/>
        </c:scaling>
        <c:delete val="1"/>
        <c:axPos val="r"/>
        <c:numFmt formatCode="General" sourceLinked="1"/>
        <c:majorTickMark val="out"/>
        <c:minorTickMark val="none"/>
        <c:tickLblPos val="nextTo"/>
        <c:crossAx val="955383104"/>
        <c:crosses val="max"/>
        <c:crossBetween val="between"/>
      </c:valAx>
      <c:catAx>
        <c:axId val="955383104"/>
        <c:scaling>
          <c:orientation val="minMax"/>
        </c:scaling>
        <c:delete val="1"/>
        <c:axPos val="t"/>
        <c:majorTickMark val="out"/>
        <c:minorTickMark val="none"/>
        <c:tickLblPos val="nextTo"/>
        <c:crossAx val="955363904"/>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bar"/>
        <c:grouping val="percentStacked"/>
        <c:varyColors val="0"/>
        <c:ser>
          <c:idx val="0"/>
          <c:order val="0"/>
          <c:spPr>
            <a:noFill/>
            <a:ln>
              <a:noFill/>
            </a:ln>
            <a:effectLst/>
          </c:spPr>
          <c:invertIfNegative val="0"/>
          <c:cat>
            <c:strRef>
              <c:f>Processing!$A$25</c:f>
              <c:strCache>
                <c:ptCount val="1"/>
                <c:pt idx="0">
                  <c:v>Low</c:v>
                </c:pt>
              </c:strCache>
            </c:strRef>
          </c:cat>
          <c:val>
            <c:numRef>
              <c:f>Processing!$B$25</c:f>
              <c:numCache>
                <c:formatCode>0.0%</c:formatCode>
                <c:ptCount val="1"/>
                <c:pt idx="0">
                  <c:v>0.6366666666666666</c:v>
                </c:pt>
              </c:numCache>
            </c:numRef>
          </c:val>
          <c:extLst>
            <c:ext xmlns:c16="http://schemas.microsoft.com/office/drawing/2014/chart" uri="{C3380CC4-5D6E-409C-BE32-E72D297353CC}">
              <c16:uniqueId val="{00000000-97D3-4EA9-8787-5A8B2237647C}"/>
            </c:ext>
          </c:extLst>
        </c:ser>
        <c:ser>
          <c:idx val="1"/>
          <c:order val="1"/>
          <c:spPr>
            <a:blipFill>
              <a:blip xmlns:r="http://schemas.openxmlformats.org/officeDocument/2006/relationships" r:embed="rId3"/>
              <a:stretch>
                <a:fillRect/>
              </a:stretch>
            </a:blipFill>
            <a:ln>
              <a:noFill/>
            </a:ln>
            <a:effectLst/>
          </c:spPr>
          <c:invertIfNegative val="0"/>
          <c:cat>
            <c:strRef>
              <c:f>Processing!$A$25</c:f>
              <c:strCache>
                <c:ptCount val="1"/>
                <c:pt idx="0">
                  <c:v>Low</c:v>
                </c:pt>
              </c:strCache>
            </c:strRef>
          </c:cat>
          <c:val>
            <c:numRef>
              <c:f>Processing!$C$25</c:f>
              <c:numCache>
                <c:formatCode>0.0%</c:formatCode>
                <c:ptCount val="1"/>
                <c:pt idx="0">
                  <c:v>0.06</c:v>
                </c:pt>
              </c:numCache>
            </c:numRef>
          </c:val>
          <c:extLst>
            <c:ext xmlns:c16="http://schemas.microsoft.com/office/drawing/2014/chart" uri="{C3380CC4-5D6E-409C-BE32-E72D297353CC}">
              <c16:uniqueId val="{00000001-97D3-4EA9-8787-5A8B2237647C}"/>
            </c:ext>
          </c:extLst>
        </c:ser>
        <c:ser>
          <c:idx val="2"/>
          <c:order val="2"/>
          <c:spPr>
            <a:noFill/>
            <a:ln>
              <a:noFill/>
            </a:ln>
            <a:effectLst/>
          </c:spPr>
          <c:invertIfNegative val="0"/>
          <c:cat>
            <c:strRef>
              <c:f>Processing!$A$25</c:f>
              <c:strCache>
                <c:ptCount val="1"/>
                <c:pt idx="0">
                  <c:v>Low</c:v>
                </c:pt>
              </c:strCache>
            </c:strRef>
          </c:cat>
          <c:val>
            <c:numRef>
              <c:f>Processing!$D$25</c:f>
              <c:numCache>
                <c:formatCode>0.0%</c:formatCode>
                <c:ptCount val="1"/>
                <c:pt idx="0">
                  <c:v>0.33333333333333337</c:v>
                </c:pt>
              </c:numCache>
            </c:numRef>
          </c:val>
          <c:extLst>
            <c:ext xmlns:c16="http://schemas.microsoft.com/office/drawing/2014/chart" uri="{C3380CC4-5D6E-409C-BE32-E72D297353CC}">
              <c16:uniqueId val="{00000002-97D3-4EA9-8787-5A8B2237647C}"/>
            </c:ext>
          </c:extLst>
        </c:ser>
        <c:dLbls>
          <c:showLegendKey val="0"/>
          <c:showVal val="0"/>
          <c:showCatName val="0"/>
          <c:showSerName val="0"/>
          <c:showPercent val="0"/>
          <c:showBubbleSize val="0"/>
        </c:dLbls>
        <c:gapWidth val="80"/>
        <c:overlap val="100"/>
        <c:axId val="955309664"/>
        <c:axId val="955323584"/>
      </c:barChart>
      <c:catAx>
        <c:axId val="955309664"/>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000" b="0" i="0" u="none" strike="noStrike" kern="1200" baseline="0">
                <a:solidFill>
                  <a:srgbClr val="405390"/>
                </a:solidFill>
                <a:latin typeface="+mn-lt"/>
                <a:ea typeface="+mn-ea"/>
                <a:cs typeface="+mn-cs"/>
              </a:defRPr>
            </a:pPr>
            <a:endParaRPr lang="ru-RU"/>
          </a:p>
        </c:txPr>
        <c:crossAx val="955323584"/>
        <c:crosses val="autoZero"/>
        <c:auto val="1"/>
        <c:lblAlgn val="ctr"/>
        <c:lblOffset val="100"/>
        <c:noMultiLvlLbl val="0"/>
      </c:catAx>
      <c:valAx>
        <c:axId val="955323584"/>
        <c:scaling>
          <c:orientation val="minMax"/>
          <c:max val="1"/>
          <c:min val="0"/>
        </c:scaling>
        <c:delete val="1"/>
        <c:axPos val="b"/>
        <c:numFmt formatCode="0%" sourceLinked="1"/>
        <c:majorTickMark val="out"/>
        <c:minorTickMark val="none"/>
        <c:tickLblPos val="nextTo"/>
        <c:crossAx val="9553096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rgbClr val="66FFFF"/>
              </a:solidFill>
              <a:ln w="63500">
                <a:gradFill>
                  <a:gsLst>
                    <a:gs pos="0">
                      <a:srgbClr val="28E6E7"/>
                    </a:gs>
                    <a:gs pos="100000">
                      <a:srgbClr val="66FFFF"/>
                    </a:gs>
                  </a:gsLst>
                  <a:lin ang="5400000" scaled="1"/>
                </a:gradFill>
              </a:ln>
              <a:effectLst/>
            </c:spPr>
            <c:extLst>
              <c:ext xmlns:c16="http://schemas.microsoft.com/office/drawing/2014/chart" uri="{C3380CC4-5D6E-409C-BE32-E72D297353CC}">
                <c16:uniqueId val="{00000001-6C92-45AA-9E3D-261EE00DC577}"/>
              </c:ext>
            </c:extLst>
          </c:dPt>
          <c:dPt>
            <c:idx val="1"/>
            <c:bubble3D val="0"/>
            <c:spPr>
              <a:noFill/>
              <a:ln w="19050">
                <a:noFill/>
              </a:ln>
              <a:effectLst/>
            </c:spPr>
            <c:extLst>
              <c:ext xmlns:c16="http://schemas.microsoft.com/office/drawing/2014/chart" uri="{C3380CC4-5D6E-409C-BE32-E72D297353CC}">
                <c16:uniqueId val="{00000003-6C92-45AA-9E3D-261EE00DC577}"/>
              </c:ext>
            </c:extLst>
          </c:dPt>
          <c:val>
            <c:numRef>
              <c:f>Processing!$U$10:$V$10</c:f>
              <c:numCache>
                <c:formatCode>0%</c:formatCode>
                <c:ptCount val="2"/>
                <c:pt idx="0">
                  <c:v>0.13700000000000001</c:v>
                </c:pt>
                <c:pt idx="1">
                  <c:v>0.86299999999999999</c:v>
                </c:pt>
              </c:numCache>
            </c:numRef>
          </c:val>
          <c:extLst>
            <c:ext xmlns:c16="http://schemas.microsoft.com/office/drawing/2014/chart" uri="{C3380CC4-5D6E-409C-BE32-E72D297353CC}">
              <c16:uniqueId val="{00000004-6C92-45AA-9E3D-261EE00DC577}"/>
            </c:ext>
          </c:extLst>
        </c:ser>
        <c:dLbls>
          <c:showLegendKey val="0"/>
          <c:showVal val="0"/>
          <c:showCatName val="0"/>
          <c:showSerName val="0"/>
          <c:showPercent val="0"/>
          <c:showBubbleSize val="0"/>
          <c:showLeaderLines val="1"/>
        </c:dLbls>
        <c:firstSliceAng val="0"/>
        <c:holeSize val="9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solidFill>
                <a:srgbClr val="1B143B"/>
              </a:solidFill>
            </a:ln>
          </c:spPr>
          <c:dPt>
            <c:idx val="0"/>
            <c:bubble3D val="0"/>
            <c:spPr>
              <a:solidFill>
                <a:srgbClr val="38F0F0"/>
              </a:solidFill>
              <a:ln w="19050">
                <a:solidFill>
                  <a:srgbClr val="1B143B"/>
                </a:solidFill>
              </a:ln>
              <a:effectLst/>
            </c:spPr>
            <c:extLst>
              <c:ext xmlns:c16="http://schemas.microsoft.com/office/drawing/2014/chart" uri="{C3380CC4-5D6E-409C-BE32-E72D297353CC}">
                <c16:uniqueId val="{00000001-1F25-4C46-95FE-C8F919C40159}"/>
              </c:ext>
            </c:extLst>
          </c:dPt>
          <c:dPt>
            <c:idx val="1"/>
            <c:bubble3D val="0"/>
            <c:spPr>
              <a:solidFill>
                <a:srgbClr val="C59DF5"/>
              </a:solidFill>
              <a:ln w="19050">
                <a:solidFill>
                  <a:srgbClr val="1B143B"/>
                </a:solidFill>
              </a:ln>
              <a:effectLst/>
            </c:spPr>
            <c:extLst>
              <c:ext xmlns:c16="http://schemas.microsoft.com/office/drawing/2014/chart" uri="{C3380CC4-5D6E-409C-BE32-E72D297353CC}">
                <c16:uniqueId val="{00000003-1F25-4C46-95FE-C8F919C40159}"/>
              </c:ext>
            </c:extLst>
          </c:dPt>
          <c:val>
            <c:numRef>
              <c:f>Processing!$U$4:$V$4</c:f>
              <c:numCache>
                <c:formatCode>0%</c:formatCode>
                <c:ptCount val="2"/>
                <c:pt idx="0">
                  <c:v>0.36397400185701023</c:v>
                </c:pt>
                <c:pt idx="1">
                  <c:v>0.63602599814298977</c:v>
                </c:pt>
              </c:numCache>
            </c:numRef>
          </c:val>
          <c:extLst>
            <c:ext xmlns:c16="http://schemas.microsoft.com/office/drawing/2014/chart" uri="{C3380CC4-5D6E-409C-BE32-E72D297353CC}">
              <c16:uniqueId val="{00000004-1F25-4C46-95FE-C8F919C40159}"/>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spPr>
            <a:ln>
              <a:noFill/>
            </a:ln>
          </c:spPr>
          <c:dPt>
            <c:idx val="0"/>
            <c:bubble3D val="0"/>
            <c:spPr>
              <a:gradFill flip="none" rotWithShape="1">
                <a:gsLst>
                  <a:gs pos="100000">
                    <a:srgbClr val="8940D9"/>
                  </a:gs>
                  <a:gs pos="0">
                    <a:srgbClr val="B72CEE"/>
                  </a:gs>
                </a:gsLst>
                <a:lin ang="7200000" scaled="0"/>
                <a:tileRect/>
              </a:gradFill>
              <a:ln w="19050">
                <a:noFill/>
              </a:ln>
              <a:effectLst/>
            </c:spPr>
            <c:extLst>
              <c:ext xmlns:c16="http://schemas.microsoft.com/office/drawing/2014/chart" uri="{C3380CC4-5D6E-409C-BE32-E72D297353CC}">
                <c16:uniqueId val="{00000001-3891-4DEA-8ACF-EF6932BCF756}"/>
              </c:ext>
            </c:extLst>
          </c:dPt>
          <c:dPt>
            <c:idx val="1"/>
            <c:bubble3D val="0"/>
            <c:spPr>
              <a:solidFill>
                <a:srgbClr val="66FFFF"/>
              </a:solidFill>
              <a:ln w="19050">
                <a:noFill/>
              </a:ln>
              <a:effectLst/>
            </c:spPr>
            <c:extLst>
              <c:ext xmlns:c16="http://schemas.microsoft.com/office/drawing/2014/chart" uri="{C3380CC4-5D6E-409C-BE32-E72D297353CC}">
                <c16:uniqueId val="{00000003-3891-4DEA-8ACF-EF6932BCF756}"/>
              </c:ext>
            </c:extLst>
          </c:dPt>
          <c:dPt>
            <c:idx val="2"/>
            <c:bubble3D val="0"/>
            <c:spPr>
              <a:solidFill>
                <a:srgbClr val="0066FF"/>
              </a:solidFill>
              <a:ln w="19050">
                <a:noFill/>
              </a:ln>
              <a:effectLst/>
            </c:spPr>
            <c:extLst>
              <c:ext xmlns:c16="http://schemas.microsoft.com/office/drawing/2014/chart" uri="{C3380CC4-5D6E-409C-BE32-E72D297353CC}">
                <c16:uniqueId val="{00000005-3891-4DEA-8ACF-EF6932BCF756}"/>
              </c:ext>
            </c:extLst>
          </c:dPt>
          <c:dPt>
            <c:idx val="3"/>
            <c:bubble3D val="0"/>
            <c:spPr>
              <a:solidFill>
                <a:srgbClr val="22264A"/>
              </a:solidFill>
              <a:ln w="19050">
                <a:noFill/>
              </a:ln>
              <a:effectLst/>
            </c:spPr>
            <c:extLst>
              <c:ext xmlns:c16="http://schemas.microsoft.com/office/drawing/2014/chart" uri="{C3380CC4-5D6E-409C-BE32-E72D297353CC}">
                <c16:uniqueId val="{00000007-3891-4DEA-8ACF-EF6932BCF756}"/>
              </c:ext>
            </c:extLst>
          </c:dPt>
          <c:dPt>
            <c:idx val="4"/>
            <c:bubble3D val="0"/>
            <c:spPr>
              <a:solidFill>
                <a:srgbClr val="28E6E7"/>
              </a:solidFill>
              <a:ln w="19050">
                <a:noFill/>
              </a:ln>
              <a:effectLst/>
            </c:spPr>
            <c:extLst>
              <c:ext xmlns:c16="http://schemas.microsoft.com/office/drawing/2014/chart" uri="{C3380CC4-5D6E-409C-BE32-E72D297353CC}">
                <c16:uniqueId val="{00000009-3891-4DEA-8ACF-EF6932BCF756}"/>
              </c:ext>
            </c:extLst>
          </c:dPt>
          <c:cat>
            <c:strRef>
              <c:f>Processing!$A$17:$A$21</c:f>
              <c:strCache>
                <c:ptCount val="5"/>
                <c:pt idx="0">
                  <c:v>Salary</c:v>
                </c:pt>
                <c:pt idx="1">
                  <c:v>Excel Templates</c:v>
                </c:pt>
                <c:pt idx="2">
                  <c:v>YouTube</c:v>
                </c:pt>
                <c:pt idx="3">
                  <c:v>Affilate Marketing</c:v>
                </c:pt>
                <c:pt idx="4">
                  <c:v>Saving</c:v>
                </c:pt>
              </c:strCache>
            </c:strRef>
          </c:cat>
          <c:val>
            <c:numRef>
              <c:f>Processing!$B$17:$B$21</c:f>
              <c:numCache>
                <c:formatCode>_("$"* #,##0_);_("$"* \(#,##0\);_("$"* "-"??_);_(@_)</c:formatCode>
                <c:ptCount val="5"/>
                <c:pt idx="0">
                  <c:v>1701</c:v>
                </c:pt>
                <c:pt idx="1">
                  <c:v>1323</c:v>
                </c:pt>
                <c:pt idx="2">
                  <c:v>1754</c:v>
                </c:pt>
                <c:pt idx="3">
                  <c:v>1495</c:v>
                </c:pt>
                <c:pt idx="4">
                  <c:v>1567</c:v>
                </c:pt>
              </c:numCache>
            </c:numRef>
          </c:val>
          <c:extLst>
            <c:ext xmlns:c16="http://schemas.microsoft.com/office/drawing/2014/chart" uri="{C3380CC4-5D6E-409C-BE32-E72D297353CC}">
              <c16:uniqueId val="{0000000A-3891-4DEA-8ACF-EF6932BCF756}"/>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58677319130048822"/>
          <c:y val="1.6439581081776539E-2"/>
          <c:w val="0.34677419354838712"/>
          <c:h val="0.88317315115022388"/>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405390"/>
              </a:solidFill>
              <a:latin typeface="+mn-lt"/>
              <a:ea typeface="+mn-ea"/>
              <a:cs typeface="+mn-cs"/>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spPr>
            <a:ln>
              <a:noFill/>
            </a:ln>
          </c:spPr>
          <c:dPt>
            <c:idx val="0"/>
            <c:bubble3D val="0"/>
            <c:spPr>
              <a:gradFill>
                <a:gsLst>
                  <a:gs pos="100000">
                    <a:srgbClr val="8940D9"/>
                  </a:gs>
                  <a:gs pos="0">
                    <a:srgbClr val="B72CEE"/>
                  </a:gs>
                </a:gsLst>
                <a:lin ang="7200000" scaled="0"/>
              </a:gradFill>
              <a:ln w="19050">
                <a:noFill/>
              </a:ln>
              <a:effectLst/>
            </c:spPr>
            <c:extLst>
              <c:ext xmlns:c16="http://schemas.microsoft.com/office/drawing/2014/chart" uri="{C3380CC4-5D6E-409C-BE32-E72D297353CC}">
                <c16:uniqueId val="{00000001-4E3F-4694-BFB1-DCED729BBBE1}"/>
              </c:ext>
            </c:extLst>
          </c:dPt>
          <c:dPt>
            <c:idx val="1"/>
            <c:bubble3D val="0"/>
            <c:spPr>
              <a:solidFill>
                <a:srgbClr val="0066FF"/>
              </a:solidFill>
              <a:ln w="19050">
                <a:noFill/>
              </a:ln>
              <a:effectLst/>
            </c:spPr>
            <c:extLst>
              <c:ext xmlns:c16="http://schemas.microsoft.com/office/drawing/2014/chart" uri="{C3380CC4-5D6E-409C-BE32-E72D297353CC}">
                <c16:uniqueId val="{00000003-4E3F-4694-BFB1-DCED729BBBE1}"/>
              </c:ext>
            </c:extLst>
          </c:dPt>
          <c:dPt>
            <c:idx val="2"/>
            <c:bubble3D val="0"/>
            <c:spPr>
              <a:solidFill>
                <a:srgbClr val="22264A"/>
              </a:solidFill>
              <a:ln w="19050">
                <a:noFill/>
              </a:ln>
              <a:effectLst/>
            </c:spPr>
            <c:extLst>
              <c:ext xmlns:c16="http://schemas.microsoft.com/office/drawing/2014/chart" uri="{C3380CC4-5D6E-409C-BE32-E72D297353CC}">
                <c16:uniqueId val="{00000005-4E3F-4694-BFB1-DCED729BBBE1}"/>
              </c:ext>
            </c:extLst>
          </c:dPt>
          <c:dPt>
            <c:idx val="3"/>
            <c:bubble3D val="0"/>
            <c:spPr>
              <a:solidFill>
                <a:srgbClr val="66FFFF"/>
              </a:solidFill>
              <a:ln w="19050">
                <a:noFill/>
              </a:ln>
              <a:effectLst/>
            </c:spPr>
            <c:extLst>
              <c:ext xmlns:c16="http://schemas.microsoft.com/office/drawing/2014/chart" uri="{C3380CC4-5D6E-409C-BE32-E72D297353CC}">
                <c16:uniqueId val="{00000007-4E3F-4694-BFB1-DCED729BBBE1}"/>
              </c:ext>
            </c:extLst>
          </c:dPt>
          <c:cat>
            <c:strRef>
              <c:f>Processing!$D$17:$D$20</c:f>
              <c:strCache>
                <c:ptCount val="4"/>
                <c:pt idx="0">
                  <c:v>Investments</c:v>
                </c:pt>
                <c:pt idx="1">
                  <c:v>Cash Reserve</c:v>
                </c:pt>
                <c:pt idx="2">
                  <c:v>Digital Craft</c:v>
                </c:pt>
                <c:pt idx="3">
                  <c:v>Other Assets</c:v>
                </c:pt>
              </c:strCache>
            </c:strRef>
          </c:cat>
          <c:val>
            <c:numRef>
              <c:f>Processing!$E$17:$E$20</c:f>
              <c:numCache>
                <c:formatCode>_("$"* #,##0_);_("$"* \(#,##0\);_("$"* "-"??_);_(@_)</c:formatCode>
                <c:ptCount val="4"/>
                <c:pt idx="0">
                  <c:v>3042</c:v>
                </c:pt>
                <c:pt idx="1">
                  <c:v>3647</c:v>
                </c:pt>
                <c:pt idx="2">
                  <c:v>4271</c:v>
                </c:pt>
                <c:pt idx="3">
                  <c:v>2740</c:v>
                </c:pt>
              </c:numCache>
            </c:numRef>
          </c:val>
          <c:extLst>
            <c:ext xmlns:c16="http://schemas.microsoft.com/office/drawing/2014/chart" uri="{C3380CC4-5D6E-409C-BE32-E72D297353CC}">
              <c16:uniqueId val="{00000008-4E3F-4694-BFB1-DCED729BBBE1}"/>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59770693985832413"/>
          <c:y val="0.10988369100921207"/>
          <c:w val="0.29028589168289448"/>
          <c:h val="0.76389274870053003"/>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405390"/>
              </a:solidFill>
              <a:latin typeface="+mn-lt"/>
              <a:ea typeface="+mn-ea"/>
              <a:cs typeface="+mn-cs"/>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blipFill>
              <a:blip xmlns:r="http://schemas.openxmlformats.org/officeDocument/2006/relationships" r:embed="rId3"/>
              <a:stretch>
                <a:fillRect/>
              </a:stretch>
            </a:blipFill>
            <a:ln>
              <a:noFill/>
            </a:ln>
            <a:effectLst/>
          </c:spPr>
          <c:invertIfNegative val="0"/>
          <c:val>
            <c:numRef>
              <c:f>Processing!$T$17:$T$22</c:f>
              <c:numCache>
                <c:formatCode>General</c:formatCode>
                <c:ptCount val="6"/>
                <c:pt idx="0">
                  <c:v>0</c:v>
                </c:pt>
                <c:pt idx="1">
                  <c:v>0</c:v>
                </c:pt>
                <c:pt idx="2">
                  <c:v>0</c:v>
                </c:pt>
                <c:pt idx="3">
                  <c:v>0</c:v>
                </c:pt>
                <c:pt idx="4">
                  <c:v>10</c:v>
                </c:pt>
                <c:pt idx="5">
                  <c:v>10</c:v>
                </c:pt>
              </c:numCache>
            </c:numRef>
          </c:val>
          <c:extLst>
            <c:ext xmlns:c16="http://schemas.microsoft.com/office/drawing/2014/chart" uri="{C3380CC4-5D6E-409C-BE32-E72D297353CC}">
              <c16:uniqueId val="{00000000-77CD-4EAE-BC2F-77E18B4A963C}"/>
            </c:ext>
          </c:extLst>
        </c:ser>
        <c:ser>
          <c:idx val="1"/>
          <c:order val="1"/>
          <c:spPr>
            <a:blipFill>
              <a:blip xmlns:r="http://schemas.openxmlformats.org/officeDocument/2006/relationships" r:embed="rId4"/>
              <a:stretch>
                <a:fillRect/>
              </a:stretch>
            </a:blipFill>
            <a:ln>
              <a:noFill/>
            </a:ln>
            <a:effectLst/>
          </c:spPr>
          <c:invertIfNegative val="0"/>
          <c:val>
            <c:numRef>
              <c:f>Processing!$U$17:$U$22</c:f>
              <c:numCache>
                <c:formatCode>General</c:formatCode>
                <c:ptCount val="6"/>
                <c:pt idx="0">
                  <c:v>10</c:v>
                </c:pt>
                <c:pt idx="1">
                  <c:v>10</c:v>
                </c:pt>
                <c:pt idx="2">
                  <c:v>10</c:v>
                </c:pt>
                <c:pt idx="3">
                  <c:v>10</c:v>
                </c:pt>
                <c:pt idx="4">
                  <c:v>0</c:v>
                </c:pt>
                <c:pt idx="5">
                  <c:v>0</c:v>
                </c:pt>
              </c:numCache>
            </c:numRef>
          </c:val>
          <c:extLst>
            <c:ext xmlns:c16="http://schemas.microsoft.com/office/drawing/2014/chart" uri="{C3380CC4-5D6E-409C-BE32-E72D297353CC}">
              <c16:uniqueId val="{00000001-77CD-4EAE-BC2F-77E18B4A963C}"/>
            </c:ext>
          </c:extLst>
        </c:ser>
        <c:dLbls>
          <c:showLegendKey val="0"/>
          <c:showVal val="0"/>
          <c:showCatName val="0"/>
          <c:showSerName val="0"/>
          <c:showPercent val="0"/>
          <c:showBubbleSize val="0"/>
        </c:dLbls>
        <c:gapWidth val="500"/>
        <c:overlap val="100"/>
        <c:axId val="1625892320"/>
        <c:axId val="1625867840"/>
      </c:barChart>
      <c:lineChart>
        <c:grouping val="standard"/>
        <c:varyColors val="0"/>
        <c:ser>
          <c:idx val="2"/>
          <c:order val="2"/>
          <c:spPr>
            <a:ln w="28575" cap="rnd">
              <a:solidFill>
                <a:srgbClr val="A514F6"/>
              </a:solidFill>
              <a:prstDash val="sysDot"/>
              <a:round/>
            </a:ln>
            <a:effectLst/>
          </c:spPr>
          <c:marker>
            <c:symbol val="none"/>
          </c:marker>
          <c:val>
            <c:numRef>
              <c:f>Processing!$V$17:$V$22</c:f>
              <c:numCache>
                <c:formatCode>General</c:formatCode>
                <c:ptCount val="6"/>
                <c:pt idx="0">
                  <c:v>0</c:v>
                </c:pt>
                <c:pt idx="1">
                  <c:v>0</c:v>
                </c:pt>
                <c:pt idx="2">
                  <c:v>0</c:v>
                </c:pt>
                <c:pt idx="3">
                  <c:v>0</c:v>
                </c:pt>
                <c:pt idx="4">
                  <c:v>0</c:v>
                </c:pt>
                <c:pt idx="5">
                  <c:v>0</c:v>
                </c:pt>
              </c:numCache>
            </c:numRef>
          </c:val>
          <c:smooth val="0"/>
          <c:extLst>
            <c:ext xmlns:c16="http://schemas.microsoft.com/office/drawing/2014/chart" uri="{C3380CC4-5D6E-409C-BE32-E72D297353CC}">
              <c16:uniqueId val="{00000002-77CD-4EAE-BC2F-77E18B4A963C}"/>
            </c:ext>
          </c:extLst>
        </c:ser>
        <c:ser>
          <c:idx val="3"/>
          <c:order val="3"/>
          <c:spPr>
            <a:ln w="28575" cap="rnd">
              <a:solidFill>
                <a:srgbClr val="66FFFF"/>
              </a:solidFill>
              <a:round/>
            </a:ln>
            <a:effectLst/>
          </c:spPr>
          <c:marker>
            <c:symbol val="none"/>
          </c:marker>
          <c:val>
            <c:numRef>
              <c:f>Processing!$W$17:$W$22</c:f>
              <c:numCache>
                <c:formatCode>General</c:formatCode>
                <c:ptCount val="6"/>
                <c:pt idx="0">
                  <c:v>0</c:v>
                </c:pt>
                <c:pt idx="1">
                  <c:v>0</c:v>
                </c:pt>
                <c:pt idx="2">
                  <c:v>0</c:v>
                </c:pt>
                <c:pt idx="3">
                  <c:v>0</c:v>
                </c:pt>
                <c:pt idx="4">
                  <c:v>#N/A</c:v>
                </c:pt>
                <c:pt idx="5">
                  <c:v>#N/A</c:v>
                </c:pt>
              </c:numCache>
            </c:numRef>
          </c:val>
          <c:smooth val="0"/>
          <c:extLst>
            <c:ext xmlns:c16="http://schemas.microsoft.com/office/drawing/2014/chart" uri="{C3380CC4-5D6E-409C-BE32-E72D297353CC}">
              <c16:uniqueId val="{00000003-77CD-4EAE-BC2F-77E18B4A963C}"/>
            </c:ext>
          </c:extLst>
        </c:ser>
        <c:dLbls>
          <c:showLegendKey val="0"/>
          <c:showVal val="0"/>
          <c:showCatName val="0"/>
          <c:showSerName val="0"/>
          <c:showPercent val="0"/>
          <c:showBubbleSize val="0"/>
        </c:dLbls>
        <c:marker val="1"/>
        <c:smooth val="0"/>
        <c:axId val="1625892320"/>
        <c:axId val="1625867840"/>
      </c:lineChart>
      <c:catAx>
        <c:axId val="1625892320"/>
        <c:scaling>
          <c:orientation val="minMax"/>
        </c:scaling>
        <c:delete val="1"/>
        <c:axPos val="b"/>
        <c:majorTickMark val="none"/>
        <c:minorTickMark val="none"/>
        <c:tickLblPos val="nextTo"/>
        <c:crossAx val="1625867840"/>
        <c:crosses val="autoZero"/>
        <c:auto val="1"/>
        <c:lblAlgn val="ctr"/>
        <c:lblOffset val="100"/>
        <c:noMultiLvlLbl val="0"/>
      </c:catAx>
      <c:valAx>
        <c:axId val="1625867840"/>
        <c:scaling>
          <c:orientation val="minMax"/>
          <c:max val="10"/>
          <c:min val="0"/>
        </c:scaling>
        <c:delete val="1"/>
        <c:axPos val="l"/>
        <c:numFmt formatCode="General" sourceLinked="1"/>
        <c:majorTickMark val="none"/>
        <c:minorTickMark val="none"/>
        <c:tickLblPos val="nextTo"/>
        <c:crossAx val="1625892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spPr>
            <a:blipFill>
              <a:blip xmlns:r="http://schemas.openxmlformats.org/officeDocument/2006/relationships" r:embed="rId3"/>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Processing!$D$28:$O$28</c:f>
              <c:numCache>
                <c:formatCode>General</c:formatCode>
                <c:ptCount val="12"/>
                <c:pt idx="0">
                  <c:v>1</c:v>
                </c:pt>
                <c:pt idx="1">
                  <c:v>1</c:v>
                </c:pt>
                <c:pt idx="2">
                  <c:v>1</c:v>
                </c:pt>
                <c:pt idx="3">
                  <c:v>1</c:v>
                </c:pt>
                <c:pt idx="4">
                  <c:v>0</c:v>
                </c:pt>
                <c:pt idx="5">
                  <c:v>1</c:v>
                </c:pt>
                <c:pt idx="6">
                  <c:v>1</c:v>
                </c:pt>
                <c:pt idx="7">
                  <c:v>0</c:v>
                </c:pt>
                <c:pt idx="8">
                  <c:v>1</c:v>
                </c:pt>
                <c:pt idx="9">
                  <c:v>1</c:v>
                </c:pt>
                <c:pt idx="10">
                  <c:v>0</c:v>
                </c:pt>
                <c:pt idx="11">
                  <c:v>0</c:v>
                </c:pt>
              </c:numCache>
            </c:numRef>
          </c:val>
          <c:extLst>
            <c:ext xmlns:c16="http://schemas.microsoft.com/office/drawing/2014/chart" uri="{C3380CC4-5D6E-409C-BE32-E72D297353CC}">
              <c16:uniqueId val="{00000000-4734-42A9-BD58-A47F054949A8}"/>
            </c:ext>
          </c:extLst>
        </c:ser>
        <c:ser>
          <c:idx val="1"/>
          <c:order val="1"/>
          <c:spPr>
            <a:blipFill>
              <a:blip xmlns:r="http://schemas.openxmlformats.org/officeDocument/2006/relationships" r:embed="rId4"/>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Processing!$D$29:$O$29</c:f>
              <c:numCache>
                <c:formatCode>General</c:formatCode>
                <c:ptCount val="12"/>
                <c:pt idx="0">
                  <c:v>0</c:v>
                </c:pt>
                <c:pt idx="1">
                  <c:v>0</c:v>
                </c:pt>
                <c:pt idx="2">
                  <c:v>0</c:v>
                </c:pt>
                <c:pt idx="3">
                  <c:v>0</c:v>
                </c:pt>
                <c:pt idx="4">
                  <c:v>0</c:v>
                </c:pt>
                <c:pt idx="5">
                  <c:v>0</c:v>
                </c:pt>
                <c:pt idx="6">
                  <c:v>0</c:v>
                </c:pt>
                <c:pt idx="7">
                  <c:v>0</c:v>
                </c:pt>
                <c:pt idx="8">
                  <c:v>0</c:v>
                </c:pt>
                <c:pt idx="9">
                  <c:v>0</c:v>
                </c:pt>
                <c:pt idx="10">
                  <c:v>1</c:v>
                </c:pt>
                <c:pt idx="11">
                  <c:v>1</c:v>
                </c:pt>
              </c:numCache>
            </c:numRef>
          </c:val>
          <c:extLst>
            <c:ext xmlns:c16="http://schemas.microsoft.com/office/drawing/2014/chart" uri="{C3380CC4-5D6E-409C-BE32-E72D297353CC}">
              <c16:uniqueId val="{00000001-4734-42A9-BD58-A47F054949A8}"/>
            </c:ext>
          </c:extLst>
        </c:ser>
        <c:ser>
          <c:idx val="2"/>
          <c:order val="2"/>
          <c:spPr>
            <a:blipFill>
              <a:blip xmlns:r="http://schemas.openxmlformats.org/officeDocument/2006/relationships" r:embed="rId5"/>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Processing!$D$30:$O$30</c:f>
              <c:numCache>
                <c:formatCode>General</c:formatCode>
                <c:ptCount val="12"/>
                <c:pt idx="0">
                  <c:v>0</c:v>
                </c:pt>
                <c:pt idx="1">
                  <c:v>0</c:v>
                </c:pt>
                <c:pt idx="2">
                  <c:v>0</c:v>
                </c:pt>
                <c:pt idx="3">
                  <c:v>0</c:v>
                </c:pt>
                <c:pt idx="4">
                  <c:v>1</c:v>
                </c:pt>
                <c:pt idx="5">
                  <c:v>0</c:v>
                </c:pt>
                <c:pt idx="6">
                  <c:v>0</c:v>
                </c:pt>
                <c:pt idx="7">
                  <c:v>1</c:v>
                </c:pt>
                <c:pt idx="8">
                  <c:v>0</c:v>
                </c:pt>
                <c:pt idx="9">
                  <c:v>0</c:v>
                </c:pt>
                <c:pt idx="10">
                  <c:v>0</c:v>
                </c:pt>
                <c:pt idx="11">
                  <c:v>0</c:v>
                </c:pt>
              </c:numCache>
            </c:numRef>
          </c:val>
          <c:extLst>
            <c:ext xmlns:c16="http://schemas.microsoft.com/office/drawing/2014/chart" uri="{C3380CC4-5D6E-409C-BE32-E72D297353CC}">
              <c16:uniqueId val="{00000002-4734-42A9-BD58-A47F054949A8}"/>
            </c:ext>
          </c:extLst>
        </c:ser>
        <c:ser>
          <c:idx val="3"/>
          <c:order val="3"/>
          <c:spPr>
            <a:blipFill>
              <a:blip xmlns:r="http://schemas.openxmlformats.org/officeDocument/2006/relationships" r:embed="rId6"/>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Processing!$D$31:$O$31</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3-4734-42A9-BD58-A47F054949A8}"/>
            </c:ext>
          </c:extLst>
        </c:ser>
        <c:ser>
          <c:idx val="4"/>
          <c:order val="4"/>
          <c:spPr>
            <a:blipFill>
              <a:blip xmlns:r="http://schemas.openxmlformats.org/officeDocument/2006/relationships" r:embed="rId3"/>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Processing!$D$32:$O$32</c:f>
              <c:numCache>
                <c:formatCode>General</c:formatCode>
                <c:ptCount val="12"/>
                <c:pt idx="0">
                  <c:v>1</c:v>
                </c:pt>
                <c:pt idx="1">
                  <c:v>1</c:v>
                </c:pt>
                <c:pt idx="2">
                  <c:v>0</c:v>
                </c:pt>
                <c:pt idx="3">
                  <c:v>0</c:v>
                </c:pt>
                <c:pt idx="4">
                  <c:v>0</c:v>
                </c:pt>
                <c:pt idx="5">
                  <c:v>1</c:v>
                </c:pt>
                <c:pt idx="6">
                  <c:v>1</c:v>
                </c:pt>
                <c:pt idx="7">
                  <c:v>0</c:v>
                </c:pt>
                <c:pt idx="8">
                  <c:v>0</c:v>
                </c:pt>
                <c:pt idx="9">
                  <c:v>0</c:v>
                </c:pt>
                <c:pt idx="10">
                  <c:v>1</c:v>
                </c:pt>
                <c:pt idx="11">
                  <c:v>0</c:v>
                </c:pt>
              </c:numCache>
            </c:numRef>
          </c:val>
          <c:extLst>
            <c:ext xmlns:c16="http://schemas.microsoft.com/office/drawing/2014/chart" uri="{C3380CC4-5D6E-409C-BE32-E72D297353CC}">
              <c16:uniqueId val="{00000004-4734-42A9-BD58-A47F054949A8}"/>
            </c:ext>
          </c:extLst>
        </c:ser>
        <c:ser>
          <c:idx val="5"/>
          <c:order val="5"/>
          <c:spPr>
            <a:blipFill>
              <a:blip xmlns:r="http://schemas.openxmlformats.org/officeDocument/2006/relationships" r:embed="rId4"/>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Processing!$D$33:$O$33</c:f>
              <c:numCache>
                <c:formatCode>General</c:formatCode>
                <c:ptCount val="12"/>
                <c:pt idx="0">
                  <c:v>0</c:v>
                </c:pt>
                <c:pt idx="1">
                  <c:v>0</c:v>
                </c:pt>
                <c:pt idx="2">
                  <c:v>1</c:v>
                </c:pt>
                <c:pt idx="3">
                  <c:v>0</c:v>
                </c:pt>
                <c:pt idx="4">
                  <c:v>0</c:v>
                </c:pt>
                <c:pt idx="5">
                  <c:v>0</c:v>
                </c:pt>
                <c:pt idx="6">
                  <c:v>0</c:v>
                </c:pt>
                <c:pt idx="7">
                  <c:v>0</c:v>
                </c:pt>
                <c:pt idx="8">
                  <c:v>0</c:v>
                </c:pt>
                <c:pt idx="9">
                  <c:v>1</c:v>
                </c:pt>
                <c:pt idx="10">
                  <c:v>0</c:v>
                </c:pt>
                <c:pt idx="11">
                  <c:v>1</c:v>
                </c:pt>
              </c:numCache>
            </c:numRef>
          </c:val>
          <c:extLst>
            <c:ext xmlns:c16="http://schemas.microsoft.com/office/drawing/2014/chart" uri="{C3380CC4-5D6E-409C-BE32-E72D297353CC}">
              <c16:uniqueId val="{00000005-4734-42A9-BD58-A47F054949A8}"/>
            </c:ext>
          </c:extLst>
        </c:ser>
        <c:ser>
          <c:idx val="6"/>
          <c:order val="6"/>
          <c:spPr>
            <a:blipFill>
              <a:blip xmlns:r="http://schemas.openxmlformats.org/officeDocument/2006/relationships" r:embed="rId5"/>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Processing!$D$34:$O$34</c:f>
              <c:numCache>
                <c:formatCode>General</c:formatCode>
                <c:ptCount val="12"/>
                <c:pt idx="0">
                  <c:v>0</c:v>
                </c:pt>
                <c:pt idx="1">
                  <c:v>0</c:v>
                </c:pt>
                <c:pt idx="2">
                  <c:v>0</c:v>
                </c:pt>
                <c:pt idx="3">
                  <c:v>1</c:v>
                </c:pt>
                <c:pt idx="4">
                  <c:v>0</c:v>
                </c:pt>
                <c:pt idx="5">
                  <c:v>0</c:v>
                </c:pt>
                <c:pt idx="6">
                  <c:v>0</c:v>
                </c:pt>
                <c:pt idx="7">
                  <c:v>1</c:v>
                </c:pt>
                <c:pt idx="8">
                  <c:v>0</c:v>
                </c:pt>
                <c:pt idx="9">
                  <c:v>0</c:v>
                </c:pt>
                <c:pt idx="10">
                  <c:v>0</c:v>
                </c:pt>
                <c:pt idx="11">
                  <c:v>0</c:v>
                </c:pt>
              </c:numCache>
            </c:numRef>
          </c:val>
          <c:extLst>
            <c:ext xmlns:c16="http://schemas.microsoft.com/office/drawing/2014/chart" uri="{C3380CC4-5D6E-409C-BE32-E72D297353CC}">
              <c16:uniqueId val="{00000006-4734-42A9-BD58-A47F054949A8}"/>
            </c:ext>
          </c:extLst>
        </c:ser>
        <c:ser>
          <c:idx val="7"/>
          <c:order val="7"/>
          <c:spPr>
            <a:blipFill>
              <a:blip xmlns:r="http://schemas.openxmlformats.org/officeDocument/2006/relationships" r:embed="rId6"/>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Processing!$D$35:$O$35</c:f>
              <c:numCache>
                <c:formatCode>General</c:formatCode>
                <c:ptCount val="12"/>
                <c:pt idx="0">
                  <c:v>0</c:v>
                </c:pt>
                <c:pt idx="1">
                  <c:v>0</c:v>
                </c:pt>
                <c:pt idx="2">
                  <c:v>0</c:v>
                </c:pt>
                <c:pt idx="3">
                  <c:v>0</c:v>
                </c:pt>
                <c:pt idx="4">
                  <c:v>1</c:v>
                </c:pt>
                <c:pt idx="5">
                  <c:v>0</c:v>
                </c:pt>
                <c:pt idx="6">
                  <c:v>0</c:v>
                </c:pt>
                <c:pt idx="7">
                  <c:v>0</c:v>
                </c:pt>
                <c:pt idx="8">
                  <c:v>1</c:v>
                </c:pt>
                <c:pt idx="9">
                  <c:v>0</c:v>
                </c:pt>
                <c:pt idx="10">
                  <c:v>0</c:v>
                </c:pt>
                <c:pt idx="11">
                  <c:v>0</c:v>
                </c:pt>
              </c:numCache>
            </c:numRef>
          </c:val>
          <c:extLst>
            <c:ext xmlns:c16="http://schemas.microsoft.com/office/drawing/2014/chart" uri="{C3380CC4-5D6E-409C-BE32-E72D297353CC}">
              <c16:uniqueId val="{00000007-4734-42A9-BD58-A47F054949A8}"/>
            </c:ext>
          </c:extLst>
        </c:ser>
        <c:ser>
          <c:idx val="8"/>
          <c:order val="8"/>
          <c:spPr>
            <a:blipFill>
              <a:blip xmlns:r="http://schemas.openxmlformats.org/officeDocument/2006/relationships" r:embed="rId3"/>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Processing!$D$36:$O$36</c:f>
              <c:numCache>
                <c:formatCode>General</c:formatCode>
                <c:ptCount val="12"/>
                <c:pt idx="0">
                  <c:v>1</c:v>
                </c:pt>
                <c:pt idx="1">
                  <c:v>0</c:v>
                </c:pt>
                <c:pt idx="2">
                  <c:v>1</c:v>
                </c:pt>
                <c:pt idx="3">
                  <c:v>1</c:v>
                </c:pt>
                <c:pt idx="4">
                  <c:v>0</c:v>
                </c:pt>
                <c:pt idx="5">
                  <c:v>0</c:v>
                </c:pt>
                <c:pt idx="6">
                  <c:v>0</c:v>
                </c:pt>
                <c:pt idx="7">
                  <c:v>1</c:v>
                </c:pt>
                <c:pt idx="8">
                  <c:v>1</c:v>
                </c:pt>
                <c:pt idx="9">
                  <c:v>1</c:v>
                </c:pt>
                <c:pt idx="10">
                  <c:v>0</c:v>
                </c:pt>
                <c:pt idx="11">
                  <c:v>1</c:v>
                </c:pt>
              </c:numCache>
            </c:numRef>
          </c:val>
          <c:extLst>
            <c:ext xmlns:c16="http://schemas.microsoft.com/office/drawing/2014/chart" uri="{C3380CC4-5D6E-409C-BE32-E72D297353CC}">
              <c16:uniqueId val="{00000008-4734-42A9-BD58-A47F054949A8}"/>
            </c:ext>
          </c:extLst>
        </c:ser>
        <c:ser>
          <c:idx val="9"/>
          <c:order val="9"/>
          <c:spPr>
            <a:blipFill>
              <a:blip xmlns:r="http://schemas.openxmlformats.org/officeDocument/2006/relationships" r:embed="rId4"/>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Processing!$D$37:$O$37</c:f>
              <c:numCache>
                <c:formatCode>General</c:formatCode>
                <c:ptCount val="12"/>
                <c:pt idx="0">
                  <c:v>0</c:v>
                </c:pt>
                <c:pt idx="1">
                  <c:v>1</c:v>
                </c:pt>
                <c:pt idx="2">
                  <c:v>0</c:v>
                </c:pt>
                <c:pt idx="3">
                  <c:v>0</c:v>
                </c:pt>
                <c:pt idx="4">
                  <c:v>0</c:v>
                </c:pt>
                <c:pt idx="5">
                  <c:v>0</c:v>
                </c:pt>
                <c:pt idx="6">
                  <c:v>1</c:v>
                </c:pt>
                <c:pt idx="7">
                  <c:v>0</c:v>
                </c:pt>
                <c:pt idx="8">
                  <c:v>0</c:v>
                </c:pt>
                <c:pt idx="9">
                  <c:v>0</c:v>
                </c:pt>
                <c:pt idx="10">
                  <c:v>0</c:v>
                </c:pt>
                <c:pt idx="11">
                  <c:v>0</c:v>
                </c:pt>
              </c:numCache>
            </c:numRef>
          </c:val>
          <c:extLst>
            <c:ext xmlns:c16="http://schemas.microsoft.com/office/drawing/2014/chart" uri="{C3380CC4-5D6E-409C-BE32-E72D297353CC}">
              <c16:uniqueId val="{00000009-4734-42A9-BD58-A47F054949A8}"/>
            </c:ext>
          </c:extLst>
        </c:ser>
        <c:ser>
          <c:idx val="10"/>
          <c:order val="10"/>
          <c:spPr>
            <a:blipFill>
              <a:blip xmlns:r="http://schemas.openxmlformats.org/officeDocument/2006/relationships" r:embed="rId5"/>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Processing!$D$38:$O$38</c:f>
              <c:numCache>
                <c:formatCode>General</c:formatCode>
                <c:ptCount val="12"/>
                <c:pt idx="0">
                  <c:v>0</c:v>
                </c:pt>
                <c:pt idx="1">
                  <c:v>0</c:v>
                </c:pt>
                <c:pt idx="2">
                  <c:v>0</c:v>
                </c:pt>
                <c:pt idx="3">
                  <c:v>0</c:v>
                </c:pt>
                <c:pt idx="4">
                  <c:v>0</c:v>
                </c:pt>
                <c:pt idx="5">
                  <c:v>0</c:v>
                </c:pt>
                <c:pt idx="6">
                  <c:v>0</c:v>
                </c:pt>
                <c:pt idx="7">
                  <c:v>0</c:v>
                </c:pt>
                <c:pt idx="8">
                  <c:v>0</c:v>
                </c:pt>
                <c:pt idx="9">
                  <c:v>0</c:v>
                </c:pt>
                <c:pt idx="10">
                  <c:v>1</c:v>
                </c:pt>
                <c:pt idx="11">
                  <c:v>0</c:v>
                </c:pt>
              </c:numCache>
            </c:numRef>
          </c:val>
          <c:extLst>
            <c:ext xmlns:c16="http://schemas.microsoft.com/office/drawing/2014/chart" uri="{C3380CC4-5D6E-409C-BE32-E72D297353CC}">
              <c16:uniqueId val="{0000000A-4734-42A9-BD58-A47F054949A8}"/>
            </c:ext>
          </c:extLst>
        </c:ser>
        <c:ser>
          <c:idx val="11"/>
          <c:order val="11"/>
          <c:spPr>
            <a:blipFill>
              <a:blip xmlns:r="http://schemas.openxmlformats.org/officeDocument/2006/relationships" r:embed="rId6"/>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Processing!$D$39:$O$39</c:f>
              <c:numCache>
                <c:formatCode>General</c:formatCode>
                <c:ptCount val="12"/>
                <c:pt idx="0">
                  <c:v>0</c:v>
                </c:pt>
                <c:pt idx="1">
                  <c:v>0</c:v>
                </c:pt>
                <c:pt idx="2">
                  <c:v>0</c:v>
                </c:pt>
                <c:pt idx="3">
                  <c:v>0</c:v>
                </c:pt>
                <c:pt idx="4">
                  <c:v>1</c:v>
                </c:pt>
                <c:pt idx="5">
                  <c:v>1</c:v>
                </c:pt>
                <c:pt idx="6">
                  <c:v>0</c:v>
                </c:pt>
                <c:pt idx="7">
                  <c:v>0</c:v>
                </c:pt>
                <c:pt idx="8">
                  <c:v>0</c:v>
                </c:pt>
                <c:pt idx="9">
                  <c:v>0</c:v>
                </c:pt>
                <c:pt idx="10">
                  <c:v>0</c:v>
                </c:pt>
                <c:pt idx="11">
                  <c:v>0</c:v>
                </c:pt>
              </c:numCache>
            </c:numRef>
          </c:val>
          <c:extLst>
            <c:ext xmlns:c16="http://schemas.microsoft.com/office/drawing/2014/chart" uri="{C3380CC4-5D6E-409C-BE32-E72D297353CC}">
              <c16:uniqueId val="{0000000B-4734-42A9-BD58-A47F054949A8}"/>
            </c:ext>
          </c:extLst>
        </c:ser>
        <c:dLbls>
          <c:showLegendKey val="0"/>
          <c:showVal val="0"/>
          <c:showCatName val="0"/>
          <c:showSerName val="0"/>
          <c:showPercent val="0"/>
          <c:showBubbleSize val="0"/>
        </c:dLbls>
        <c:gapWidth val="0"/>
        <c:overlap val="100"/>
        <c:axId val="955323584"/>
        <c:axId val="955316864"/>
      </c:barChart>
      <c:barChart>
        <c:barDir val="col"/>
        <c:grouping val="stacked"/>
        <c:varyColors val="0"/>
        <c:ser>
          <c:idx val="12"/>
          <c:order val="12"/>
          <c:spPr>
            <a:noFill/>
            <a:ln>
              <a:noFill/>
            </a:ln>
            <a:effectLst/>
          </c:spPr>
          <c:invertIfNegative val="0"/>
          <c:val>
            <c:numRef>
              <c:f>Processing!$D$40:$O$40</c:f>
              <c:numCache>
                <c:formatCode>General</c:formatCode>
                <c:ptCount val="12"/>
                <c:pt idx="0">
                  <c:v>1</c:v>
                </c:pt>
                <c:pt idx="1">
                  <c:v>1</c:v>
                </c:pt>
                <c:pt idx="2">
                  <c:v>1</c:v>
                </c:pt>
                <c:pt idx="3">
                  <c:v>1</c:v>
                </c:pt>
                <c:pt idx="4">
                  <c:v>1</c:v>
                </c:pt>
                <c:pt idx="5">
                  <c:v>1</c:v>
                </c:pt>
                <c:pt idx="6">
                  <c:v>1</c:v>
                </c:pt>
                <c:pt idx="7">
                  <c:v>1</c:v>
                </c:pt>
                <c:pt idx="8">
                  <c:v>1</c:v>
                </c:pt>
                <c:pt idx="9">
                  <c:v>1</c:v>
                </c:pt>
                <c:pt idx="10">
                  <c:v>1</c:v>
                </c:pt>
                <c:pt idx="11">
                  <c:v>1</c:v>
                </c:pt>
              </c:numCache>
            </c:numRef>
          </c:val>
          <c:extLst>
            <c:ext xmlns:c16="http://schemas.microsoft.com/office/drawing/2014/chart" uri="{C3380CC4-5D6E-409C-BE32-E72D297353CC}">
              <c16:uniqueId val="{0000000C-4734-42A9-BD58-A47F054949A8}"/>
            </c:ext>
          </c:extLst>
        </c:ser>
        <c:ser>
          <c:idx val="13"/>
          <c:order val="13"/>
          <c:spPr>
            <a:solidFill>
              <a:srgbClr val="FF00FF">
                <a:alpha val="20000"/>
              </a:srgbClr>
            </a:solidFill>
            <a:ln w="9525">
              <a:solidFill>
                <a:srgbClr val="FF00FF"/>
              </a:solidFill>
            </a:ln>
            <a:effectLst/>
          </c:spPr>
          <c:invertIfNegative val="0"/>
          <c:val>
            <c:numRef>
              <c:f>Processing!$D$41:$O$41</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D-4734-42A9-BD58-A47F054949A8}"/>
            </c:ext>
          </c:extLst>
        </c:ser>
        <c:ser>
          <c:idx val="14"/>
          <c:order val="14"/>
          <c:spPr>
            <a:noFill/>
            <a:ln>
              <a:noFill/>
            </a:ln>
            <a:effectLst/>
          </c:spPr>
          <c:invertIfNegative val="0"/>
          <c:val>
            <c:numRef>
              <c:f>Processing!$D$42:$O$42</c:f>
              <c:numCache>
                <c:formatCode>General</c:formatCode>
                <c:ptCount val="12"/>
                <c:pt idx="0">
                  <c:v>1</c:v>
                </c:pt>
                <c:pt idx="1">
                  <c:v>1</c:v>
                </c:pt>
                <c:pt idx="2">
                  <c:v>1</c:v>
                </c:pt>
                <c:pt idx="3">
                  <c:v>0</c:v>
                </c:pt>
                <c:pt idx="4">
                  <c:v>0</c:v>
                </c:pt>
                <c:pt idx="5">
                  <c:v>0</c:v>
                </c:pt>
                <c:pt idx="6">
                  <c:v>1</c:v>
                </c:pt>
                <c:pt idx="7">
                  <c:v>1</c:v>
                </c:pt>
                <c:pt idx="8">
                  <c:v>1</c:v>
                </c:pt>
                <c:pt idx="9">
                  <c:v>1</c:v>
                </c:pt>
                <c:pt idx="10">
                  <c:v>1</c:v>
                </c:pt>
                <c:pt idx="11">
                  <c:v>1</c:v>
                </c:pt>
              </c:numCache>
            </c:numRef>
          </c:val>
          <c:extLst>
            <c:ext xmlns:c16="http://schemas.microsoft.com/office/drawing/2014/chart" uri="{C3380CC4-5D6E-409C-BE32-E72D297353CC}">
              <c16:uniqueId val="{0000000E-4734-42A9-BD58-A47F054949A8}"/>
            </c:ext>
          </c:extLst>
        </c:ser>
        <c:ser>
          <c:idx val="15"/>
          <c:order val="15"/>
          <c:spPr>
            <a:solidFill>
              <a:srgbClr val="FF00FF">
                <a:alpha val="20000"/>
              </a:srgbClr>
            </a:solidFill>
            <a:ln w="12700">
              <a:solidFill>
                <a:srgbClr val="FF00FF"/>
              </a:solidFill>
            </a:ln>
            <a:effectLst/>
          </c:spPr>
          <c:invertIfNegative val="0"/>
          <c:val>
            <c:numRef>
              <c:f>Processing!$D$43:$O$43</c:f>
              <c:numCache>
                <c:formatCode>General</c:formatCode>
                <c:ptCount val="12"/>
                <c:pt idx="0">
                  <c:v>0</c:v>
                </c:pt>
                <c:pt idx="1">
                  <c:v>0</c:v>
                </c:pt>
                <c:pt idx="2">
                  <c:v>0</c:v>
                </c:pt>
                <c:pt idx="3">
                  <c:v>1</c:v>
                </c:pt>
                <c:pt idx="4">
                  <c:v>1</c:v>
                </c:pt>
                <c:pt idx="5">
                  <c:v>1</c:v>
                </c:pt>
                <c:pt idx="6">
                  <c:v>0</c:v>
                </c:pt>
                <c:pt idx="7">
                  <c:v>0</c:v>
                </c:pt>
                <c:pt idx="8">
                  <c:v>0</c:v>
                </c:pt>
                <c:pt idx="9">
                  <c:v>0</c:v>
                </c:pt>
                <c:pt idx="10">
                  <c:v>0</c:v>
                </c:pt>
                <c:pt idx="11">
                  <c:v>0</c:v>
                </c:pt>
              </c:numCache>
            </c:numRef>
          </c:val>
          <c:extLst>
            <c:ext xmlns:c16="http://schemas.microsoft.com/office/drawing/2014/chart" uri="{C3380CC4-5D6E-409C-BE32-E72D297353CC}">
              <c16:uniqueId val="{0000000F-4734-42A9-BD58-A47F054949A8}"/>
            </c:ext>
          </c:extLst>
        </c:ser>
        <c:ser>
          <c:idx val="16"/>
          <c:order val="16"/>
          <c:spPr>
            <a:noFill/>
            <a:ln>
              <a:noFill/>
            </a:ln>
            <a:effectLst/>
          </c:spPr>
          <c:invertIfNegative val="0"/>
          <c:val>
            <c:numRef>
              <c:f>Processing!$D$44:$O$44</c:f>
              <c:numCache>
                <c:formatCode>General</c:formatCode>
                <c:ptCount val="12"/>
                <c:pt idx="0">
                  <c:v>1</c:v>
                </c:pt>
                <c:pt idx="1">
                  <c:v>1</c:v>
                </c:pt>
                <c:pt idx="2">
                  <c:v>1</c:v>
                </c:pt>
                <c:pt idx="3">
                  <c:v>1</c:v>
                </c:pt>
                <c:pt idx="4">
                  <c:v>1</c:v>
                </c:pt>
                <c:pt idx="5">
                  <c:v>1</c:v>
                </c:pt>
                <c:pt idx="6">
                  <c:v>1</c:v>
                </c:pt>
                <c:pt idx="7">
                  <c:v>1</c:v>
                </c:pt>
                <c:pt idx="8">
                  <c:v>1</c:v>
                </c:pt>
                <c:pt idx="9">
                  <c:v>1</c:v>
                </c:pt>
                <c:pt idx="10">
                  <c:v>1</c:v>
                </c:pt>
                <c:pt idx="11">
                  <c:v>1</c:v>
                </c:pt>
              </c:numCache>
            </c:numRef>
          </c:val>
          <c:extLst>
            <c:ext xmlns:c16="http://schemas.microsoft.com/office/drawing/2014/chart" uri="{C3380CC4-5D6E-409C-BE32-E72D297353CC}">
              <c16:uniqueId val="{00000010-4734-42A9-BD58-A47F054949A8}"/>
            </c:ext>
          </c:extLst>
        </c:ser>
        <c:ser>
          <c:idx val="17"/>
          <c:order val="17"/>
          <c:spPr>
            <a:solidFill>
              <a:srgbClr val="FF00FF">
                <a:alpha val="20000"/>
              </a:srgbClr>
            </a:solidFill>
            <a:ln w="12700">
              <a:solidFill>
                <a:srgbClr val="FF00FF"/>
              </a:solidFill>
            </a:ln>
            <a:effectLst/>
          </c:spPr>
          <c:invertIfNegative val="0"/>
          <c:val>
            <c:numRef>
              <c:f>Processing!$D$45:$O$45</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11-4734-42A9-BD58-A47F054949A8}"/>
            </c:ext>
          </c:extLst>
        </c:ser>
        <c:dLbls>
          <c:showLegendKey val="0"/>
          <c:showVal val="0"/>
          <c:showCatName val="0"/>
          <c:showSerName val="0"/>
          <c:showPercent val="0"/>
          <c:showBubbleSize val="0"/>
        </c:dLbls>
        <c:gapWidth val="0"/>
        <c:overlap val="100"/>
        <c:axId val="955383104"/>
        <c:axId val="955363904"/>
      </c:barChart>
      <c:catAx>
        <c:axId val="955323584"/>
        <c:scaling>
          <c:orientation val="minMax"/>
        </c:scaling>
        <c:delete val="0"/>
        <c:axPos val="t"/>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rgbClr val="405390"/>
                </a:solidFill>
                <a:latin typeface="+mn-lt"/>
                <a:ea typeface="+mn-ea"/>
                <a:cs typeface="+mn-cs"/>
              </a:defRPr>
            </a:pPr>
            <a:endParaRPr lang="ru-RU"/>
          </a:p>
        </c:txPr>
        <c:crossAx val="955316864"/>
        <c:crosses val="autoZero"/>
        <c:auto val="1"/>
        <c:lblAlgn val="ctr"/>
        <c:lblOffset val="100"/>
        <c:noMultiLvlLbl val="0"/>
      </c:catAx>
      <c:valAx>
        <c:axId val="955316864"/>
        <c:scaling>
          <c:orientation val="maxMin"/>
          <c:max val="3"/>
          <c:min val="0"/>
        </c:scaling>
        <c:delete val="1"/>
        <c:axPos val="l"/>
        <c:numFmt formatCode="General" sourceLinked="1"/>
        <c:majorTickMark val="out"/>
        <c:minorTickMark val="none"/>
        <c:tickLblPos val="nextTo"/>
        <c:crossAx val="955323584"/>
        <c:crosses val="autoZero"/>
        <c:crossBetween val="between"/>
      </c:valAx>
      <c:valAx>
        <c:axId val="955363904"/>
        <c:scaling>
          <c:orientation val="maxMin"/>
          <c:max val="3"/>
          <c:min val="0"/>
        </c:scaling>
        <c:delete val="1"/>
        <c:axPos val="r"/>
        <c:numFmt formatCode="General" sourceLinked="1"/>
        <c:majorTickMark val="out"/>
        <c:minorTickMark val="none"/>
        <c:tickLblPos val="nextTo"/>
        <c:crossAx val="955383104"/>
        <c:crosses val="max"/>
        <c:crossBetween val="between"/>
      </c:valAx>
      <c:catAx>
        <c:axId val="955383104"/>
        <c:scaling>
          <c:orientation val="minMax"/>
        </c:scaling>
        <c:delete val="1"/>
        <c:axPos val="t"/>
        <c:majorTickMark val="out"/>
        <c:minorTickMark val="none"/>
        <c:tickLblPos val="nextTo"/>
        <c:crossAx val="955363904"/>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bar"/>
        <c:grouping val="percentStacked"/>
        <c:varyColors val="0"/>
        <c:ser>
          <c:idx val="0"/>
          <c:order val="0"/>
          <c:spPr>
            <a:noFill/>
            <a:ln>
              <a:noFill/>
            </a:ln>
            <a:effectLst/>
          </c:spPr>
          <c:invertIfNegative val="0"/>
          <c:cat>
            <c:strRef>
              <c:f>Processing!$A$25</c:f>
              <c:strCache>
                <c:ptCount val="1"/>
                <c:pt idx="0">
                  <c:v>Low</c:v>
                </c:pt>
              </c:strCache>
            </c:strRef>
          </c:cat>
          <c:val>
            <c:numRef>
              <c:f>Processing!$B$25</c:f>
              <c:numCache>
                <c:formatCode>0.0%</c:formatCode>
                <c:ptCount val="1"/>
                <c:pt idx="0">
                  <c:v>0.6366666666666666</c:v>
                </c:pt>
              </c:numCache>
            </c:numRef>
          </c:val>
          <c:extLst>
            <c:ext xmlns:c16="http://schemas.microsoft.com/office/drawing/2014/chart" uri="{C3380CC4-5D6E-409C-BE32-E72D297353CC}">
              <c16:uniqueId val="{00000000-5DB7-42AA-991E-554556125674}"/>
            </c:ext>
          </c:extLst>
        </c:ser>
        <c:ser>
          <c:idx val="1"/>
          <c:order val="1"/>
          <c:spPr>
            <a:blipFill>
              <a:blip xmlns:r="http://schemas.openxmlformats.org/officeDocument/2006/relationships" r:embed="rId3"/>
              <a:stretch>
                <a:fillRect/>
              </a:stretch>
            </a:blipFill>
            <a:ln>
              <a:noFill/>
            </a:ln>
            <a:effectLst/>
          </c:spPr>
          <c:invertIfNegative val="0"/>
          <c:cat>
            <c:strRef>
              <c:f>Processing!$A$25</c:f>
              <c:strCache>
                <c:ptCount val="1"/>
                <c:pt idx="0">
                  <c:v>Low</c:v>
                </c:pt>
              </c:strCache>
            </c:strRef>
          </c:cat>
          <c:val>
            <c:numRef>
              <c:f>Processing!$C$25</c:f>
              <c:numCache>
                <c:formatCode>0.0%</c:formatCode>
                <c:ptCount val="1"/>
                <c:pt idx="0">
                  <c:v>0.06</c:v>
                </c:pt>
              </c:numCache>
            </c:numRef>
          </c:val>
          <c:extLst>
            <c:ext xmlns:c16="http://schemas.microsoft.com/office/drawing/2014/chart" uri="{C3380CC4-5D6E-409C-BE32-E72D297353CC}">
              <c16:uniqueId val="{00000001-5DB7-42AA-991E-554556125674}"/>
            </c:ext>
          </c:extLst>
        </c:ser>
        <c:ser>
          <c:idx val="2"/>
          <c:order val="2"/>
          <c:spPr>
            <a:noFill/>
            <a:ln>
              <a:noFill/>
            </a:ln>
            <a:effectLst/>
          </c:spPr>
          <c:invertIfNegative val="0"/>
          <c:cat>
            <c:strRef>
              <c:f>Processing!$A$25</c:f>
              <c:strCache>
                <c:ptCount val="1"/>
                <c:pt idx="0">
                  <c:v>Low</c:v>
                </c:pt>
              </c:strCache>
            </c:strRef>
          </c:cat>
          <c:val>
            <c:numRef>
              <c:f>Processing!$D$25</c:f>
              <c:numCache>
                <c:formatCode>0.0%</c:formatCode>
                <c:ptCount val="1"/>
                <c:pt idx="0">
                  <c:v>0.33333333333333337</c:v>
                </c:pt>
              </c:numCache>
            </c:numRef>
          </c:val>
          <c:extLst>
            <c:ext xmlns:c16="http://schemas.microsoft.com/office/drawing/2014/chart" uri="{C3380CC4-5D6E-409C-BE32-E72D297353CC}">
              <c16:uniqueId val="{00000002-5DB7-42AA-991E-554556125674}"/>
            </c:ext>
          </c:extLst>
        </c:ser>
        <c:dLbls>
          <c:showLegendKey val="0"/>
          <c:showVal val="0"/>
          <c:showCatName val="0"/>
          <c:showSerName val="0"/>
          <c:showPercent val="0"/>
          <c:showBubbleSize val="0"/>
        </c:dLbls>
        <c:gapWidth val="80"/>
        <c:overlap val="100"/>
        <c:axId val="955309664"/>
        <c:axId val="955323584"/>
      </c:barChart>
      <c:catAx>
        <c:axId val="955309664"/>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000" b="0" i="0" u="none" strike="noStrike" kern="1200" baseline="0">
                <a:solidFill>
                  <a:srgbClr val="405390"/>
                </a:solidFill>
                <a:latin typeface="+mn-lt"/>
                <a:ea typeface="+mn-ea"/>
                <a:cs typeface="+mn-cs"/>
              </a:defRPr>
            </a:pPr>
            <a:endParaRPr lang="ru-RU"/>
          </a:p>
        </c:txPr>
        <c:crossAx val="955323584"/>
        <c:crosses val="autoZero"/>
        <c:auto val="1"/>
        <c:lblAlgn val="ctr"/>
        <c:lblOffset val="100"/>
        <c:noMultiLvlLbl val="0"/>
      </c:catAx>
      <c:valAx>
        <c:axId val="955323584"/>
        <c:scaling>
          <c:orientation val="minMax"/>
          <c:max val="1"/>
          <c:min val="0"/>
        </c:scaling>
        <c:delete val="1"/>
        <c:axPos val="b"/>
        <c:numFmt formatCode="0%" sourceLinked="1"/>
        <c:majorTickMark val="out"/>
        <c:minorTickMark val="none"/>
        <c:tickLblPos val="nextTo"/>
        <c:crossAx val="9553096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rgbClr val="66FFFF"/>
              </a:solidFill>
              <a:ln w="63500">
                <a:gradFill>
                  <a:gsLst>
                    <a:gs pos="0">
                      <a:srgbClr val="28E6E7"/>
                    </a:gs>
                    <a:gs pos="100000">
                      <a:srgbClr val="66FFFF"/>
                    </a:gs>
                  </a:gsLst>
                  <a:lin ang="5400000" scaled="1"/>
                </a:gradFill>
              </a:ln>
              <a:effectLst/>
            </c:spPr>
            <c:extLst>
              <c:ext xmlns:c16="http://schemas.microsoft.com/office/drawing/2014/chart" uri="{C3380CC4-5D6E-409C-BE32-E72D297353CC}">
                <c16:uniqueId val="{00000001-7AF5-429B-89D3-4CE72E96944F}"/>
              </c:ext>
            </c:extLst>
          </c:dPt>
          <c:dPt>
            <c:idx val="1"/>
            <c:bubble3D val="0"/>
            <c:spPr>
              <a:noFill/>
              <a:ln w="19050">
                <a:noFill/>
              </a:ln>
              <a:effectLst/>
            </c:spPr>
            <c:extLst>
              <c:ext xmlns:c16="http://schemas.microsoft.com/office/drawing/2014/chart" uri="{C3380CC4-5D6E-409C-BE32-E72D297353CC}">
                <c16:uniqueId val="{00000003-7AF5-429B-89D3-4CE72E96944F}"/>
              </c:ext>
            </c:extLst>
          </c:dPt>
          <c:val>
            <c:numRef>
              <c:f>Processing!$U$10:$V$10</c:f>
              <c:numCache>
                <c:formatCode>0%</c:formatCode>
                <c:ptCount val="2"/>
                <c:pt idx="0">
                  <c:v>0.13700000000000001</c:v>
                </c:pt>
                <c:pt idx="1">
                  <c:v>0.86299999999999999</c:v>
                </c:pt>
              </c:numCache>
            </c:numRef>
          </c:val>
          <c:extLst>
            <c:ext xmlns:c16="http://schemas.microsoft.com/office/drawing/2014/chart" uri="{C3380CC4-5D6E-409C-BE32-E72D297353CC}">
              <c16:uniqueId val="{00000004-7AF5-429B-89D3-4CE72E96944F}"/>
            </c:ext>
          </c:extLst>
        </c:ser>
        <c:dLbls>
          <c:showLegendKey val="0"/>
          <c:showVal val="0"/>
          <c:showCatName val="0"/>
          <c:showSerName val="0"/>
          <c:showPercent val="0"/>
          <c:showBubbleSize val="0"/>
          <c:showLeaderLines val="1"/>
        </c:dLbls>
        <c:firstSliceAng val="0"/>
        <c:holeSize val="9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ndard"/>
        <c:varyColors val="0"/>
        <c:ser>
          <c:idx val="2"/>
          <c:order val="2"/>
          <c:tx>
            <c:v>fill</c:v>
          </c:tx>
          <c:spPr>
            <a:gradFill flip="none" rotWithShape="1">
              <a:gsLst>
                <a:gs pos="100000">
                  <a:srgbClr val="0066FF">
                    <a:alpha val="45490"/>
                  </a:srgbClr>
                </a:gs>
                <a:gs pos="15000">
                  <a:srgbClr val="0066FF">
                    <a:alpha val="0"/>
                  </a:srgbClr>
                </a:gs>
              </a:gsLst>
              <a:lin ang="5400000" scaled="0"/>
              <a:tileRect/>
            </a:gradFill>
            <a:ln>
              <a:noFill/>
            </a:ln>
            <a:effectLst/>
          </c:spPr>
          <c:val>
            <c:numRef>
              <c:f>Processing!$N$2:$N$13</c:f>
              <c:numCache>
                <c:formatCode>General</c:formatCode>
                <c:ptCount val="12"/>
                <c:pt idx="0">
                  <c:v>2000</c:v>
                </c:pt>
                <c:pt idx="1">
                  <c:v>1600</c:v>
                </c:pt>
                <c:pt idx="2">
                  <c:v>1400</c:v>
                </c:pt>
                <c:pt idx="3">
                  <c:v>1800</c:v>
                </c:pt>
                <c:pt idx="4">
                  <c:v>2800</c:v>
                </c:pt>
                <c:pt idx="5">
                  <c:v>3240</c:v>
                </c:pt>
                <c:pt idx="6">
                  <c:v>3200</c:v>
                </c:pt>
                <c:pt idx="7">
                  <c:v>3000</c:v>
                </c:pt>
                <c:pt idx="8">
                  <c:v>3200</c:v>
                </c:pt>
                <c:pt idx="9">
                  <c:v>4000</c:v>
                </c:pt>
                <c:pt idx="10">
                  <c:v>3920</c:v>
                </c:pt>
                <c:pt idx="11">
                  <c:v>3200</c:v>
                </c:pt>
              </c:numCache>
            </c:numRef>
          </c:val>
          <c:extLst>
            <c:ext xmlns:c16="http://schemas.microsoft.com/office/drawing/2014/chart" uri="{C3380CC4-5D6E-409C-BE32-E72D297353CC}">
              <c16:uniqueId val="{00000000-530F-4625-981A-AD478DFCA09F}"/>
            </c:ext>
          </c:extLst>
        </c:ser>
        <c:dLbls>
          <c:showLegendKey val="0"/>
          <c:showVal val="0"/>
          <c:showCatName val="0"/>
          <c:showSerName val="0"/>
          <c:showPercent val="0"/>
          <c:showBubbleSize val="0"/>
        </c:dLbls>
        <c:axId val="1608255424"/>
        <c:axId val="1608273664"/>
      </c:areaChart>
      <c:lineChart>
        <c:grouping val="standard"/>
        <c:varyColors val="0"/>
        <c:ser>
          <c:idx val="0"/>
          <c:order val="0"/>
          <c:tx>
            <c:strRef>
              <c:f>Processing!$M$1</c:f>
              <c:strCache>
                <c:ptCount val="1"/>
                <c:pt idx="0">
                  <c:v>Expenses</c:v>
                </c:pt>
              </c:strCache>
            </c:strRef>
          </c:tx>
          <c:spPr>
            <a:ln w="19050" cap="rnd">
              <a:gradFill>
                <a:gsLst>
                  <a:gs pos="0">
                    <a:srgbClr val="FFE5FF"/>
                  </a:gs>
                  <a:gs pos="95000">
                    <a:srgbClr val="FF00FF"/>
                  </a:gs>
                </a:gsLst>
                <a:lin ang="0" scaled="0"/>
              </a:gradFill>
              <a:round/>
            </a:ln>
            <a:effectLst/>
          </c:spPr>
          <c:marker>
            <c:symbol val="none"/>
          </c:marker>
          <c:cat>
            <c:strRef>
              <c:f>Processing!$L$2:$L$13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Processing!$M$2:$M$13</c:f>
              <c:numCache>
                <c:formatCode>General</c:formatCode>
                <c:ptCount val="12"/>
                <c:pt idx="0">
                  <c:v>2300</c:v>
                </c:pt>
                <c:pt idx="1">
                  <c:v>2700</c:v>
                </c:pt>
                <c:pt idx="2">
                  <c:v>2620</c:v>
                </c:pt>
                <c:pt idx="3">
                  <c:v>2100</c:v>
                </c:pt>
                <c:pt idx="4">
                  <c:v>1660</c:v>
                </c:pt>
                <c:pt idx="5">
                  <c:v>1700</c:v>
                </c:pt>
                <c:pt idx="6">
                  <c:v>2300</c:v>
                </c:pt>
                <c:pt idx="7">
                  <c:v>3020</c:v>
                </c:pt>
                <c:pt idx="8">
                  <c:v>3180</c:v>
                </c:pt>
                <c:pt idx="9">
                  <c:v>2700</c:v>
                </c:pt>
                <c:pt idx="10">
                  <c:v>2500</c:v>
                </c:pt>
                <c:pt idx="11">
                  <c:v>2700</c:v>
                </c:pt>
              </c:numCache>
            </c:numRef>
          </c:val>
          <c:smooth val="1"/>
          <c:extLst>
            <c:ext xmlns:c16="http://schemas.microsoft.com/office/drawing/2014/chart" uri="{C3380CC4-5D6E-409C-BE32-E72D297353CC}">
              <c16:uniqueId val="{00000001-530F-4625-981A-AD478DFCA09F}"/>
            </c:ext>
          </c:extLst>
        </c:ser>
        <c:ser>
          <c:idx val="1"/>
          <c:order val="1"/>
          <c:tx>
            <c:strRef>
              <c:f>Processing!$N$1</c:f>
              <c:strCache>
                <c:ptCount val="1"/>
                <c:pt idx="0">
                  <c:v>Income</c:v>
                </c:pt>
              </c:strCache>
            </c:strRef>
          </c:tx>
          <c:spPr>
            <a:ln w="19050" cap="rnd">
              <a:solidFill>
                <a:srgbClr val="66FFFF"/>
              </a:solidFill>
              <a:round/>
            </a:ln>
            <a:effectLst/>
          </c:spPr>
          <c:marker>
            <c:symbol val="circle"/>
            <c:size val="4"/>
            <c:spPr>
              <a:solidFill>
                <a:srgbClr val="66FFFF"/>
              </a:solidFill>
              <a:ln w="9525">
                <a:noFill/>
              </a:ln>
              <a:effectLst/>
            </c:spPr>
          </c:marker>
          <c:cat>
            <c:strRef>
              <c:f>Processing!$L$2:$L$13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Processing!$N$2:$N$13</c:f>
              <c:numCache>
                <c:formatCode>General</c:formatCode>
                <c:ptCount val="12"/>
                <c:pt idx="0">
                  <c:v>2000</c:v>
                </c:pt>
                <c:pt idx="1">
                  <c:v>1600</c:v>
                </c:pt>
                <c:pt idx="2">
                  <c:v>1400</c:v>
                </c:pt>
                <c:pt idx="3">
                  <c:v>1800</c:v>
                </c:pt>
                <c:pt idx="4">
                  <c:v>2800</c:v>
                </c:pt>
                <c:pt idx="5">
                  <c:v>3240</c:v>
                </c:pt>
                <c:pt idx="6">
                  <c:v>3200</c:v>
                </c:pt>
                <c:pt idx="7">
                  <c:v>3000</c:v>
                </c:pt>
                <c:pt idx="8">
                  <c:v>3200</c:v>
                </c:pt>
                <c:pt idx="9">
                  <c:v>4000</c:v>
                </c:pt>
                <c:pt idx="10">
                  <c:v>3920</c:v>
                </c:pt>
                <c:pt idx="11">
                  <c:v>3200</c:v>
                </c:pt>
              </c:numCache>
            </c:numRef>
          </c:val>
          <c:smooth val="1"/>
          <c:extLst>
            <c:ext xmlns:c16="http://schemas.microsoft.com/office/drawing/2014/chart" uri="{C3380CC4-5D6E-409C-BE32-E72D297353CC}">
              <c16:uniqueId val="{00000002-530F-4625-981A-AD478DFCA09F}"/>
            </c:ext>
          </c:extLst>
        </c:ser>
        <c:dLbls>
          <c:showLegendKey val="0"/>
          <c:showVal val="0"/>
          <c:showCatName val="0"/>
          <c:showSerName val="0"/>
          <c:showPercent val="0"/>
          <c:showBubbleSize val="0"/>
        </c:dLbls>
        <c:marker val="1"/>
        <c:smooth val="0"/>
        <c:axId val="1608255424"/>
        <c:axId val="1608273664"/>
      </c:lineChart>
      <c:scatterChart>
        <c:scatterStyle val="lineMarker"/>
        <c:varyColors val="0"/>
        <c:ser>
          <c:idx val="3"/>
          <c:order val="3"/>
          <c:tx>
            <c:strRef>
              <c:f>Processing!$O$1</c:f>
              <c:strCache>
                <c:ptCount val="1"/>
                <c:pt idx="0">
                  <c:v>Cursor</c:v>
                </c:pt>
              </c:strCache>
            </c:strRef>
          </c:tx>
          <c:spPr>
            <a:ln w="25400" cap="rnd">
              <a:noFill/>
              <a:round/>
            </a:ln>
            <a:effectLst>
              <a:glow rad="139700">
                <a:schemeClr val="accent4">
                  <a:satMod val="175000"/>
                  <a:alpha val="40000"/>
                </a:schemeClr>
              </a:glow>
            </a:effectLst>
          </c:spPr>
          <c:marker>
            <c:symbol val="circle"/>
            <c:size val="5"/>
            <c:spPr>
              <a:solidFill>
                <a:schemeClr val="bg1"/>
              </a:solidFill>
              <a:ln w="9525">
                <a:noFill/>
              </a:ln>
              <a:effectLst>
                <a:glow rad="139700">
                  <a:schemeClr val="accent4">
                    <a:satMod val="175000"/>
                    <a:alpha val="40000"/>
                  </a:schemeClr>
                </a:glow>
              </a:effectLst>
            </c:spPr>
          </c:marker>
          <c:dLbls>
            <c:numFmt formatCode="0.0,&quot;k&quot;"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66FFFF"/>
                    </a:solidFill>
                    <a:latin typeface="+mn-lt"/>
                    <a:ea typeface="+mn-ea"/>
                    <a:cs typeface="+mn-cs"/>
                  </a:defRPr>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errBars>
            <c:errDir val="y"/>
            <c:errBarType val="minus"/>
            <c:errValType val="cust"/>
            <c:noEndCap val="1"/>
            <c:plus>
              <c:numLit>
                <c:formatCode>General</c:formatCode>
                <c:ptCount val="1"/>
                <c:pt idx="0">
                  <c:v>1</c:v>
                </c:pt>
              </c:numLit>
            </c:plus>
            <c:minus>
              <c:numRef>
                <c:f>Processing!$O$2:$O$13</c:f>
                <c:numCache>
                  <c:formatCode>General</c:formatCode>
                  <c:ptCount val="12"/>
                  <c:pt idx="0">
                    <c:v>#N/A</c:v>
                  </c:pt>
                  <c:pt idx="1">
                    <c:v>#N/A</c:v>
                  </c:pt>
                  <c:pt idx="2">
                    <c:v>#N/A</c:v>
                  </c:pt>
                  <c:pt idx="3">
                    <c:v>1800</c:v>
                  </c:pt>
                  <c:pt idx="4">
                    <c:v>2800</c:v>
                  </c:pt>
                  <c:pt idx="5">
                    <c:v>3240</c:v>
                  </c:pt>
                  <c:pt idx="6">
                    <c:v>#N/A</c:v>
                  </c:pt>
                  <c:pt idx="7">
                    <c:v>#N/A</c:v>
                  </c:pt>
                  <c:pt idx="8">
                    <c:v>#N/A</c:v>
                  </c:pt>
                  <c:pt idx="9">
                    <c:v>#N/A</c:v>
                  </c:pt>
                  <c:pt idx="10">
                    <c:v>#N/A</c:v>
                  </c:pt>
                  <c:pt idx="11">
                    <c:v>#N/A</c:v>
                  </c:pt>
                </c:numCache>
              </c:numRef>
            </c:minus>
            <c:spPr>
              <a:noFill/>
              <a:ln w="9525" cap="flat" cmpd="sng" algn="ctr">
                <a:gradFill>
                  <a:gsLst>
                    <a:gs pos="0">
                      <a:schemeClr val="accent1">
                        <a:lumMod val="5000"/>
                        <a:lumOff val="95000"/>
                      </a:schemeClr>
                    </a:gs>
                    <a:gs pos="100000">
                      <a:schemeClr val="accent1">
                        <a:lumMod val="30000"/>
                        <a:lumOff val="70000"/>
                        <a:alpha val="0"/>
                      </a:schemeClr>
                    </a:gs>
                  </a:gsLst>
                  <a:lin ang="5400000" scaled="1"/>
                </a:gradFill>
                <a:round/>
              </a:ln>
              <a:effectLst/>
            </c:spPr>
          </c:errBars>
          <c:yVal>
            <c:numRef>
              <c:f>Processing!$O$2:$O$13</c:f>
              <c:numCache>
                <c:formatCode>General</c:formatCode>
                <c:ptCount val="12"/>
                <c:pt idx="0">
                  <c:v>#N/A</c:v>
                </c:pt>
                <c:pt idx="1">
                  <c:v>#N/A</c:v>
                </c:pt>
                <c:pt idx="2">
                  <c:v>#N/A</c:v>
                </c:pt>
                <c:pt idx="3">
                  <c:v>1800</c:v>
                </c:pt>
                <c:pt idx="4">
                  <c:v>2800</c:v>
                </c:pt>
                <c:pt idx="5">
                  <c:v>3240</c:v>
                </c:pt>
                <c:pt idx="6">
                  <c:v>#N/A</c:v>
                </c:pt>
                <c:pt idx="7">
                  <c:v>#N/A</c:v>
                </c:pt>
                <c:pt idx="8">
                  <c:v>#N/A</c:v>
                </c:pt>
                <c:pt idx="9">
                  <c:v>#N/A</c:v>
                </c:pt>
                <c:pt idx="10">
                  <c:v>#N/A</c:v>
                </c:pt>
                <c:pt idx="11">
                  <c:v>#N/A</c:v>
                </c:pt>
              </c:numCache>
            </c:numRef>
          </c:yVal>
          <c:smooth val="0"/>
          <c:extLst>
            <c:ext xmlns:c16="http://schemas.microsoft.com/office/drawing/2014/chart" uri="{C3380CC4-5D6E-409C-BE32-E72D297353CC}">
              <c16:uniqueId val="{00000003-530F-4625-981A-AD478DFCA09F}"/>
            </c:ext>
          </c:extLst>
        </c:ser>
        <c:dLbls>
          <c:showLegendKey val="0"/>
          <c:showVal val="0"/>
          <c:showCatName val="0"/>
          <c:showSerName val="0"/>
          <c:showPercent val="0"/>
          <c:showBubbleSize val="0"/>
        </c:dLbls>
        <c:axId val="1608255424"/>
        <c:axId val="1608273664"/>
      </c:scatterChart>
      <c:catAx>
        <c:axId val="1608255424"/>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608273664"/>
        <c:crosses val="autoZero"/>
        <c:auto val="1"/>
        <c:lblAlgn val="ctr"/>
        <c:lblOffset val="100"/>
        <c:noMultiLvlLbl val="0"/>
      </c:catAx>
      <c:valAx>
        <c:axId val="1608273664"/>
        <c:scaling>
          <c:orientation val="minMax"/>
        </c:scaling>
        <c:delete val="0"/>
        <c:axPos val="l"/>
        <c:majorGridlines>
          <c:spPr>
            <a:ln w="9525" cap="flat" cmpd="sng" algn="ctr">
              <a:solidFill>
                <a:srgbClr val="5D468C">
                  <a:alpha val="55000"/>
                </a:srgbClr>
              </a:solidFill>
              <a:round/>
            </a:ln>
            <a:effectLst/>
          </c:spPr>
        </c:majorGridlines>
        <c:numFmt formatCode="0.0,&quot;k&quot;"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rgbClr val="C59DF5"/>
                </a:solidFill>
                <a:latin typeface="+mn-lt"/>
                <a:ea typeface="+mn-ea"/>
                <a:cs typeface="+mn-cs"/>
              </a:defRPr>
            </a:pPr>
            <a:endParaRPr lang="ru-RU"/>
          </a:p>
        </c:txPr>
        <c:crossAx val="16082554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solidFill>
                <a:srgbClr val="1B143B"/>
              </a:solidFill>
            </a:ln>
          </c:spPr>
          <c:dPt>
            <c:idx val="0"/>
            <c:bubble3D val="0"/>
            <c:spPr>
              <a:solidFill>
                <a:srgbClr val="38F0F0"/>
              </a:solidFill>
              <a:ln w="19050">
                <a:solidFill>
                  <a:srgbClr val="1B143B"/>
                </a:solidFill>
              </a:ln>
              <a:effectLst/>
            </c:spPr>
            <c:extLst>
              <c:ext xmlns:c16="http://schemas.microsoft.com/office/drawing/2014/chart" uri="{C3380CC4-5D6E-409C-BE32-E72D297353CC}">
                <c16:uniqueId val="{00000001-AD02-4BEE-B931-DBB5D99F9C37}"/>
              </c:ext>
            </c:extLst>
          </c:dPt>
          <c:dPt>
            <c:idx val="1"/>
            <c:bubble3D val="0"/>
            <c:spPr>
              <a:solidFill>
                <a:srgbClr val="66FFFF">
                  <a:alpha val="50000"/>
                </a:srgbClr>
              </a:solidFill>
              <a:ln w="19050">
                <a:solidFill>
                  <a:srgbClr val="1B143B"/>
                </a:solidFill>
              </a:ln>
              <a:effectLst/>
            </c:spPr>
            <c:extLst>
              <c:ext xmlns:c16="http://schemas.microsoft.com/office/drawing/2014/chart" uri="{C3380CC4-5D6E-409C-BE32-E72D297353CC}">
                <c16:uniqueId val="{00000003-AD02-4BEE-B931-DBB5D99F9C37}"/>
              </c:ext>
            </c:extLst>
          </c:dPt>
          <c:val>
            <c:numRef>
              <c:f>Processing!$U$4:$V$4</c:f>
              <c:numCache>
                <c:formatCode>0%</c:formatCode>
                <c:ptCount val="2"/>
                <c:pt idx="0">
                  <c:v>0.36397400185701023</c:v>
                </c:pt>
                <c:pt idx="1">
                  <c:v>0.63602599814298977</c:v>
                </c:pt>
              </c:numCache>
            </c:numRef>
          </c:val>
          <c:extLst>
            <c:ext xmlns:c16="http://schemas.microsoft.com/office/drawing/2014/chart" uri="{C3380CC4-5D6E-409C-BE32-E72D297353CC}">
              <c16:uniqueId val="{00000004-AD02-4BEE-B931-DBB5D99F9C37}"/>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spPr>
            <a:ln>
              <a:noFill/>
            </a:ln>
          </c:spPr>
          <c:dPt>
            <c:idx val="0"/>
            <c:bubble3D val="0"/>
            <c:spPr>
              <a:gradFill flip="none" rotWithShape="1">
                <a:gsLst>
                  <a:gs pos="100000">
                    <a:srgbClr val="8940D9"/>
                  </a:gs>
                  <a:gs pos="0">
                    <a:srgbClr val="B72CEE"/>
                  </a:gs>
                </a:gsLst>
                <a:lin ang="7200000" scaled="0"/>
                <a:tileRect/>
              </a:gradFill>
              <a:ln w="19050">
                <a:noFill/>
              </a:ln>
              <a:effectLst/>
            </c:spPr>
            <c:extLst>
              <c:ext xmlns:c16="http://schemas.microsoft.com/office/drawing/2014/chart" uri="{C3380CC4-5D6E-409C-BE32-E72D297353CC}">
                <c16:uniqueId val="{00000001-78A4-4301-A5AA-C835F7801B97}"/>
              </c:ext>
            </c:extLst>
          </c:dPt>
          <c:dPt>
            <c:idx val="1"/>
            <c:bubble3D val="0"/>
            <c:spPr>
              <a:solidFill>
                <a:srgbClr val="66FFFF"/>
              </a:solidFill>
              <a:ln w="19050">
                <a:noFill/>
              </a:ln>
              <a:effectLst/>
            </c:spPr>
            <c:extLst>
              <c:ext xmlns:c16="http://schemas.microsoft.com/office/drawing/2014/chart" uri="{C3380CC4-5D6E-409C-BE32-E72D297353CC}">
                <c16:uniqueId val="{00000003-78A4-4301-A5AA-C835F7801B97}"/>
              </c:ext>
            </c:extLst>
          </c:dPt>
          <c:dPt>
            <c:idx val="2"/>
            <c:bubble3D val="0"/>
            <c:spPr>
              <a:solidFill>
                <a:srgbClr val="0066FF"/>
              </a:solidFill>
              <a:ln w="19050">
                <a:noFill/>
              </a:ln>
              <a:effectLst/>
            </c:spPr>
            <c:extLst>
              <c:ext xmlns:c16="http://schemas.microsoft.com/office/drawing/2014/chart" uri="{C3380CC4-5D6E-409C-BE32-E72D297353CC}">
                <c16:uniqueId val="{00000005-78A4-4301-A5AA-C835F7801B97}"/>
              </c:ext>
            </c:extLst>
          </c:dPt>
          <c:dPt>
            <c:idx val="3"/>
            <c:bubble3D val="0"/>
            <c:spPr>
              <a:solidFill>
                <a:srgbClr val="22264A"/>
              </a:solidFill>
              <a:ln w="19050">
                <a:noFill/>
              </a:ln>
              <a:effectLst/>
            </c:spPr>
            <c:extLst>
              <c:ext xmlns:c16="http://schemas.microsoft.com/office/drawing/2014/chart" uri="{C3380CC4-5D6E-409C-BE32-E72D297353CC}">
                <c16:uniqueId val="{00000007-78A4-4301-A5AA-C835F7801B97}"/>
              </c:ext>
            </c:extLst>
          </c:dPt>
          <c:dPt>
            <c:idx val="4"/>
            <c:bubble3D val="0"/>
            <c:spPr>
              <a:solidFill>
                <a:srgbClr val="28E6E7"/>
              </a:solidFill>
              <a:ln w="19050">
                <a:noFill/>
              </a:ln>
              <a:effectLst/>
            </c:spPr>
            <c:extLst>
              <c:ext xmlns:c16="http://schemas.microsoft.com/office/drawing/2014/chart" uri="{C3380CC4-5D6E-409C-BE32-E72D297353CC}">
                <c16:uniqueId val="{00000009-78A4-4301-A5AA-C835F7801B97}"/>
              </c:ext>
            </c:extLst>
          </c:dPt>
          <c:cat>
            <c:strRef>
              <c:f>Processing!$A$17:$A$21</c:f>
              <c:strCache>
                <c:ptCount val="5"/>
                <c:pt idx="0">
                  <c:v>Salary</c:v>
                </c:pt>
                <c:pt idx="1">
                  <c:v>Excel Templates</c:v>
                </c:pt>
                <c:pt idx="2">
                  <c:v>YouTube</c:v>
                </c:pt>
                <c:pt idx="3">
                  <c:v>Affilate Marketing</c:v>
                </c:pt>
                <c:pt idx="4">
                  <c:v>Saving</c:v>
                </c:pt>
              </c:strCache>
            </c:strRef>
          </c:cat>
          <c:val>
            <c:numRef>
              <c:f>Processing!$B$17:$B$21</c:f>
              <c:numCache>
                <c:formatCode>_("$"* #,##0_);_("$"* \(#,##0\);_("$"* "-"??_);_(@_)</c:formatCode>
                <c:ptCount val="5"/>
                <c:pt idx="0">
                  <c:v>1701</c:v>
                </c:pt>
                <c:pt idx="1">
                  <c:v>1323</c:v>
                </c:pt>
                <c:pt idx="2">
                  <c:v>1754</c:v>
                </c:pt>
                <c:pt idx="3">
                  <c:v>1495</c:v>
                </c:pt>
                <c:pt idx="4">
                  <c:v>1567</c:v>
                </c:pt>
              </c:numCache>
            </c:numRef>
          </c:val>
          <c:extLst>
            <c:ext xmlns:c16="http://schemas.microsoft.com/office/drawing/2014/chart" uri="{C3380CC4-5D6E-409C-BE32-E72D297353CC}">
              <c16:uniqueId val="{0000000A-78A4-4301-A5AA-C835F7801B97}"/>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67694186916151611"/>
          <c:y val="1.6439507561554805E-2"/>
          <c:w val="0.23196411443858173"/>
          <c:h val="0.88317315115022388"/>
        </c:manualLayout>
      </c:layout>
      <c:overlay val="0"/>
      <c:spPr>
        <a:noFill/>
        <a:ln>
          <a:noFill/>
        </a:ln>
        <a:effectLst/>
      </c:spPr>
      <c:txPr>
        <a:bodyPr rot="0" spcFirstLastPara="1" vertOverflow="ellipsis" vert="horz" wrap="square" anchor="ctr" anchorCtr="1"/>
        <a:lstStyle/>
        <a:p>
          <a:pPr>
            <a:defRPr sz="1200" b="0" i="0" u="none" strike="noStrike" kern="1200" baseline="0">
              <a:solidFill>
                <a:srgbClr val="405390"/>
              </a:solidFill>
              <a:latin typeface="+mn-lt"/>
              <a:ea typeface="+mn-ea"/>
              <a:cs typeface="+mn-cs"/>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spPr>
            <a:ln>
              <a:noFill/>
            </a:ln>
          </c:spPr>
          <c:dPt>
            <c:idx val="0"/>
            <c:bubble3D val="0"/>
            <c:spPr>
              <a:gradFill>
                <a:gsLst>
                  <a:gs pos="100000">
                    <a:srgbClr val="8940D9"/>
                  </a:gs>
                  <a:gs pos="0">
                    <a:srgbClr val="B72CEE"/>
                  </a:gs>
                </a:gsLst>
                <a:lin ang="7200000" scaled="0"/>
              </a:gradFill>
              <a:ln w="19050">
                <a:noFill/>
              </a:ln>
              <a:effectLst/>
            </c:spPr>
            <c:extLst>
              <c:ext xmlns:c16="http://schemas.microsoft.com/office/drawing/2014/chart" uri="{C3380CC4-5D6E-409C-BE32-E72D297353CC}">
                <c16:uniqueId val="{00000001-1B9D-45D7-B058-66AC38FFD1F2}"/>
              </c:ext>
            </c:extLst>
          </c:dPt>
          <c:dPt>
            <c:idx val="1"/>
            <c:bubble3D val="0"/>
            <c:spPr>
              <a:solidFill>
                <a:srgbClr val="0066FF"/>
              </a:solidFill>
              <a:ln w="19050">
                <a:noFill/>
              </a:ln>
              <a:effectLst/>
            </c:spPr>
            <c:extLst>
              <c:ext xmlns:c16="http://schemas.microsoft.com/office/drawing/2014/chart" uri="{C3380CC4-5D6E-409C-BE32-E72D297353CC}">
                <c16:uniqueId val="{00000003-1B9D-45D7-B058-66AC38FFD1F2}"/>
              </c:ext>
            </c:extLst>
          </c:dPt>
          <c:dPt>
            <c:idx val="2"/>
            <c:bubble3D val="0"/>
            <c:spPr>
              <a:solidFill>
                <a:srgbClr val="22264A"/>
              </a:solidFill>
              <a:ln w="19050">
                <a:noFill/>
              </a:ln>
              <a:effectLst/>
            </c:spPr>
            <c:extLst>
              <c:ext xmlns:c16="http://schemas.microsoft.com/office/drawing/2014/chart" uri="{C3380CC4-5D6E-409C-BE32-E72D297353CC}">
                <c16:uniqueId val="{00000005-1B9D-45D7-B058-66AC38FFD1F2}"/>
              </c:ext>
            </c:extLst>
          </c:dPt>
          <c:dPt>
            <c:idx val="3"/>
            <c:bubble3D val="0"/>
            <c:spPr>
              <a:solidFill>
                <a:srgbClr val="66FFFF"/>
              </a:solidFill>
              <a:ln w="19050">
                <a:noFill/>
              </a:ln>
              <a:effectLst/>
            </c:spPr>
            <c:extLst>
              <c:ext xmlns:c16="http://schemas.microsoft.com/office/drawing/2014/chart" uri="{C3380CC4-5D6E-409C-BE32-E72D297353CC}">
                <c16:uniqueId val="{00000007-1B9D-45D7-B058-66AC38FFD1F2}"/>
              </c:ext>
            </c:extLst>
          </c:dPt>
          <c:cat>
            <c:strRef>
              <c:f>Processing!$D$17:$D$20</c:f>
              <c:strCache>
                <c:ptCount val="4"/>
                <c:pt idx="0">
                  <c:v>Investments</c:v>
                </c:pt>
                <c:pt idx="1">
                  <c:v>Cash Reserve</c:v>
                </c:pt>
                <c:pt idx="2">
                  <c:v>Digital Craft</c:v>
                </c:pt>
                <c:pt idx="3">
                  <c:v>Other Assets</c:v>
                </c:pt>
              </c:strCache>
            </c:strRef>
          </c:cat>
          <c:val>
            <c:numRef>
              <c:f>Processing!$E$17:$E$20</c:f>
              <c:numCache>
                <c:formatCode>_("$"* #,##0_);_("$"* \(#,##0\);_("$"* "-"??_);_(@_)</c:formatCode>
                <c:ptCount val="4"/>
                <c:pt idx="0">
                  <c:v>3042</c:v>
                </c:pt>
                <c:pt idx="1">
                  <c:v>3647</c:v>
                </c:pt>
                <c:pt idx="2">
                  <c:v>4271</c:v>
                </c:pt>
                <c:pt idx="3">
                  <c:v>2740</c:v>
                </c:pt>
              </c:numCache>
            </c:numRef>
          </c:val>
          <c:extLst>
            <c:ext xmlns:c16="http://schemas.microsoft.com/office/drawing/2014/chart" uri="{C3380CC4-5D6E-409C-BE32-E72D297353CC}">
              <c16:uniqueId val="{00000008-1B9D-45D7-B058-66AC38FFD1F2}"/>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64026966387266104"/>
          <c:y val="0.1098837645294338"/>
          <c:w val="0.29028589168289448"/>
          <c:h val="0.76389274870053003"/>
        </c:manualLayout>
      </c:layout>
      <c:overlay val="0"/>
      <c:spPr>
        <a:noFill/>
        <a:ln>
          <a:noFill/>
        </a:ln>
        <a:effectLst/>
      </c:spPr>
      <c:txPr>
        <a:bodyPr rot="0" spcFirstLastPara="1" vertOverflow="ellipsis" vert="horz" wrap="square" anchor="ctr" anchorCtr="1"/>
        <a:lstStyle/>
        <a:p>
          <a:pPr>
            <a:defRPr sz="1200" b="0" i="0" u="none" strike="noStrike" kern="1200" baseline="0">
              <a:solidFill>
                <a:srgbClr val="405390"/>
              </a:solidFill>
              <a:latin typeface="+mn-lt"/>
              <a:ea typeface="+mn-ea"/>
              <a:cs typeface="+mn-cs"/>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blipFill>
              <a:blip xmlns:r="http://schemas.openxmlformats.org/officeDocument/2006/relationships" r:embed="rId3"/>
              <a:stretch>
                <a:fillRect/>
              </a:stretch>
            </a:blipFill>
            <a:ln>
              <a:noFill/>
            </a:ln>
            <a:effectLst/>
          </c:spPr>
          <c:invertIfNegative val="0"/>
          <c:val>
            <c:numRef>
              <c:f>Processing!$T$17:$T$22</c:f>
              <c:numCache>
                <c:formatCode>General</c:formatCode>
                <c:ptCount val="6"/>
                <c:pt idx="0">
                  <c:v>0</c:v>
                </c:pt>
                <c:pt idx="1">
                  <c:v>0</c:v>
                </c:pt>
                <c:pt idx="2">
                  <c:v>0</c:v>
                </c:pt>
                <c:pt idx="3">
                  <c:v>0</c:v>
                </c:pt>
                <c:pt idx="4">
                  <c:v>10</c:v>
                </c:pt>
                <c:pt idx="5">
                  <c:v>10</c:v>
                </c:pt>
              </c:numCache>
            </c:numRef>
          </c:val>
          <c:extLst>
            <c:ext xmlns:c16="http://schemas.microsoft.com/office/drawing/2014/chart" uri="{C3380CC4-5D6E-409C-BE32-E72D297353CC}">
              <c16:uniqueId val="{00000000-5273-484A-84B0-045351F06660}"/>
            </c:ext>
          </c:extLst>
        </c:ser>
        <c:ser>
          <c:idx val="1"/>
          <c:order val="1"/>
          <c:spPr>
            <a:blipFill>
              <a:blip xmlns:r="http://schemas.openxmlformats.org/officeDocument/2006/relationships" r:embed="rId4"/>
              <a:stretch>
                <a:fillRect/>
              </a:stretch>
            </a:blipFill>
            <a:ln>
              <a:noFill/>
            </a:ln>
            <a:effectLst/>
          </c:spPr>
          <c:invertIfNegative val="0"/>
          <c:val>
            <c:numRef>
              <c:f>Processing!$U$17:$U$22</c:f>
              <c:numCache>
                <c:formatCode>General</c:formatCode>
                <c:ptCount val="6"/>
                <c:pt idx="0">
                  <c:v>10</c:v>
                </c:pt>
                <c:pt idx="1">
                  <c:v>10</c:v>
                </c:pt>
                <c:pt idx="2">
                  <c:v>10</c:v>
                </c:pt>
                <c:pt idx="3">
                  <c:v>10</c:v>
                </c:pt>
                <c:pt idx="4">
                  <c:v>0</c:v>
                </c:pt>
                <c:pt idx="5">
                  <c:v>0</c:v>
                </c:pt>
              </c:numCache>
            </c:numRef>
          </c:val>
          <c:extLst>
            <c:ext xmlns:c16="http://schemas.microsoft.com/office/drawing/2014/chart" uri="{C3380CC4-5D6E-409C-BE32-E72D297353CC}">
              <c16:uniqueId val="{00000001-5273-484A-84B0-045351F06660}"/>
            </c:ext>
          </c:extLst>
        </c:ser>
        <c:dLbls>
          <c:showLegendKey val="0"/>
          <c:showVal val="0"/>
          <c:showCatName val="0"/>
          <c:showSerName val="0"/>
          <c:showPercent val="0"/>
          <c:showBubbleSize val="0"/>
        </c:dLbls>
        <c:gapWidth val="500"/>
        <c:overlap val="100"/>
        <c:axId val="1625892320"/>
        <c:axId val="1625867840"/>
      </c:barChart>
      <c:lineChart>
        <c:grouping val="standard"/>
        <c:varyColors val="0"/>
        <c:ser>
          <c:idx val="2"/>
          <c:order val="2"/>
          <c:spPr>
            <a:ln w="28575" cap="rnd">
              <a:solidFill>
                <a:srgbClr val="A514F6"/>
              </a:solidFill>
              <a:prstDash val="sysDot"/>
              <a:round/>
            </a:ln>
            <a:effectLst/>
          </c:spPr>
          <c:marker>
            <c:symbol val="none"/>
          </c:marker>
          <c:val>
            <c:numRef>
              <c:f>Processing!$V$17:$V$22</c:f>
              <c:numCache>
                <c:formatCode>General</c:formatCode>
                <c:ptCount val="6"/>
                <c:pt idx="0">
                  <c:v>0</c:v>
                </c:pt>
                <c:pt idx="1">
                  <c:v>0</c:v>
                </c:pt>
                <c:pt idx="2">
                  <c:v>0</c:v>
                </c:pt>
                <c:pt idx="3">
                  <c:v>0</c:v>
                </c:pt>
                <c:pt idx="4">
                  <c:v>0</c:v>
                </c:pt>
                <c:pt idx="5">
                  <c:v>0</c:v>
                </c:pt>
              </c:numCache>
            </c:numRef>
          </c:val>
          <c:smooth val="0"/>
          <c:extLst>
            <c:ext xmlns:c16="http://schemas.microsoft.com/office/drawing/2014/chart" uri="{C3380CC4-5D6E-409C-BE32-E72D297353CC}">
              <c16:uniqueId val="{00000002-5273-484A-84B0-045351F06660}"/>
            </c:ext>
          </c:extLst>
        </c:ser>
        <c:ser>
          <c:idx val="3"/>
          <c:order val="3"/>
          <c:spPr>
            <a:ln w="28575" cap="rnd">
              <a:solidFill>
                <a:srgbClr val="66FFFF"/>
              </a:solidFill>
              <a:round/>
            </a:ln>
            <a:effectLst/>
          </c:spPr>
          <c:marker>
            <c:symbol val="none"/>
          </c:marker>
          <c:val>
            <c:numRef>
              <c:f>Processing!$W$17:$W$22</c:f>
              <c:numCache>
                <c:formatCode>General</c:formatCode>
                <c:ptCount val="6"/>
                <c:pt idx="0">
                  <c:v>0</c:v>
                </c:pt>
                <c:pt idx="1">
                  <c:v>0</c:v>
                </c:pt>
                <c:pt idx="2">
                  <c:v>0</c:v>
                </c:pt>
                <c:pt idx="3">
                  <c:v>0</c:v>
                </c:pt>
                <c:pt idx="4">
                  <c:v>#N/A</c:v>
                </c:pt>
                <c:pt idx="5">
                  <c:v>#N/A</c:v>
                </c:pt>
              </c:numCache>
            </c:numRef>
          </c:val>
          <c:smooth val="0"/>
          <c:extLst>
            <c:ext xmlns:c16="http://schemas.microsoft.com/office/drawing/2014/chart" uri="{C3380CC4-5D6E-409C-BE32-E72D297353CC}">
              <c16:uniqueId val="{00000003-5273-484A-84B0-045351F06660}"/>
            </c:ext>
          </c:extLst>
        </c:ser>
        <c:dLbls>
          <c:showLegendKey val="0"/>
          <c:showVal val="0"/>
          <c:showCatName val="0"/>
          <c:showSerName val="0"/>
          <c:showPercent val="0"/>
          <c:showBubbleSize val="0"/>
        </c:dLbls>
        <c:marker val="1"/>
        <c:smooth val="0"/>
        <c:axId val="1625892320"/>
        <c:axId val="1625867840"/>
      </c:lineChart>
      <c:catAx>
        <c:axId val="1625892320"/>
        <c:scaling>
          <c:orientation val="minMax"/>
        </c:scaling>
        <c:delete val="1"/>
        <c:axPos val="b"/>
        <c:majorTickMark val="none"/>
        <c:minorTickMark val="none"/>
        <c:tickLblPos val="nextTo"/>
        <c:crossAx val="1625867840"/>
        <c:crosses val="autoZero"/>
        <c:auto val="1"/>
        <c:lblAlgn val="ctr"/>
        <c:lblOffset val="100"/>
        <c:noMultiLvlLbl val="0"/>
      </c:catAx>
      <c:valAx>
        <c:axId val="1625867840"/>
        <c:scaling>
          <c:orientation val="minMax"/>
          <c:max val="10"/>
          <c:min val="0"/>
        </c:scaling>
        <c:delete val="1"/>
        <c:axPos val="l"/>
        <c:numFmt formatCode="General" sourceLinked="1"/>
        <c:majorTickMark val="none"/>
        <c:minorTickMark val="none"/>
        <c:tickLblPos val="nextTo"/>
        <c:crossAx val="1625892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spPr>
            <a:blipFill>
              <a:blip xmlns:r="http://schemas.openxmlformats.org/officeDocument/2006/relationships" r:embed="rId3"/>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Processing!$D$28:$O$28</c:f>
              <c:numCache>
                <c:formatCode>General</c:formatCode>
                <c:ptCount val="12"/>
                <c:pt idx="0">
                  <c:v>1</c:v>
                </c:pt>
                <c:pt idx="1">
                  <c:v>1</c:v>
                </c:pt>
                <c:pt idx="2">
                  <c:v>1</c:v>
                </c:pt>
                <c:pt idx="3">
                  <c:v>1</c:v>
                </c:pt>
                <c:pt idx="4">
                  <c:v>0</c:v>
                </c:pt>
                <c:pt idx="5">
                  <c:v>1</c:v>
                </c:pt>
                <c:pt idx="6">
                  <c:v>1</c:v>
                </c:pt>
                <c:pt idx="7">
                  <c:v>0</c:v>
                </c:pt>
                <c:pt idx="8">
                  <c:v>1</c:v>
                </c:pt>
                <c:pt idx="9">
                  <c:v>1</c:v>
                </c:pt>
                <c:pt idx="10">
                  <c:v>0</c:v>
                </c:pt>
                <c:pt idx="11">
                  <c:v>0</c:v>
                </c:pt>
              </c:numCache>
            </c:numRef>
          </c:val>
          <c:extLst>
            <c:ext xmlns:c16="http://schemas.microsoft.com/office/drawing/2014/chart" uri="{C3380CC4-5D6E-409C-BE32-E72D297353CC}">
              <c16:uniqueId val="{00000000-504F-452F-B024-047966BFFEA8}"/>
            </c:ext>
          </c:extLst>
        </c:ser>
        <c:ser>
          <c:idx val="1"/>
          <c:order val="1"/>
          <c:spPr>
            <a:blipFill>
              <a:blip xmlns:r="http://schemas.openxmlformats.org/officeDocument/2006/relationships" r:embed="rId4"/>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Processing!$D$29:$O$29</c:f>
              <c:numCache>
                <c:formatCode>General</c:formatCode>
                <c:ptCount val="12"/>
                <c:pt idx="0">
                  <c:v>0</c:v>
                </c:pt>
                <c:pt idx="1">
                  <c:v>0</c:v>
                </c:pt>
                <c:pt idx="2">
                  <c:v>0</c:v>
                </c:pt>
                <c:pt idx="3">
                  <c:v>0</c:v>
                </c:pt>
                <c:pt idx="4">
                  <c:v>0</c:v>
                </c:pt>
                <c:pt idx="5">
                  <c:v>0</c:v>
                </c:pt>
                <c:pt idx="6">
                  <c:v>0</c:v>
                </c:pt>
                <c:pt idx="7">
                  <c:v>0</c:v>
                </c:pt>
                <c:pt idx="8">
                  <c:v>0</c:v>
                </c:pt>
                <c:pt idx="9">
                  <c:v>0</c:v>
                </c:pt>
                <c:pt idx="10">
                  <c:v>1</c:v>
                </c:pt>
                <c:pt idx="11">
                  <c:v>1</c:v>
                </c:pt>
              </c:numCache>
            </c:numRef>
          </c:val>
          <c:extLst>
            <c:ext xmlns:c16="http://schemas.microsoft.com/office/drawing/2014/chart" uri="{C3380CC4-5D6E-409C-BE32-E72D297353CC}">
              <c16:uniqueId val="{00000001-504F-452F-B024-047966BFFEA8}"/>
            </c:ext>
          </c:extLst>
        </c:ser>
        <c:ser>
          <c:idx val="2"/>
          <c:order val="2"/>
          <c:spPr>
            <a:blipFill>
              <a:blip xmlns:r="http://schemas.openxmlformats.org/officeDocument/2006/relationships" r:embed="rId5"/>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Processing!$D$30:$O$30</c:f>
              <c:numCache>
                <c:formatCode>General</c:formatCode>
                <c:ptCount val="12"/>
                <c:pt idx="0">
                  <c:v>0</c:v>
                </c:pt>
                <c:pt idx="1">
                  <c:v>0</c:v>
                </c:pt>
                <c:pt idx="2">
                  <c:v>0</c:v>
                </c:pt>
                <c:pt idx="3">
                  <c:v>0</c:v>
                </c:pt>
                <c:pt idx="4">
                  <c:v>1</c:v>
                </c:pt>
                <c:pt idx="5">
                  <c:v>0</c:v>
                </c:pt>
                <c:pt idx="6">
                  <c:v>0</c:v>
                </c:pt>
                <c:pt idx="7">
                  <c:v>1</c:v>
                </c:pt>
                <c:pt idx="8">
                  <c:v>0</c:v>
                </c:pt>
                <c:pt idx="9">
                  <c:v>0</c:v>
                </c:pt>
                <c:pt idx="10">
                  <c:v>0</c:v>
                </c:pt>
                <c:pt idx="11">
                  <c:v>0</c:v>
                </c:pt>
              </c:numCache>
            </c:numRef>
          </c:val>
          <c:extLst>
            <c:ext xmlns:c16="http://schemas.microsoft.com/office/drawing/2014/chart" uri="{C3380CC4-5D6E-409C-BE32-E72D297353CC}">
              <c16:uniqueId val="{00000002-504F-452F-B024-047966BFFEA8}"/>
            </c:ext>
          </c:extLst>
        </c:ser>
        <c:ser>
          <c:idx val="3"/>
          <c:order val="3"/>
          <c:spPr>
            <a:blipFill>
              <a:blip xmlns:r="http://schemas.openxmlformats.org/officeDocument/2006/relationships" r:embed="rId6"/>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Processing!$D$31:$O$31</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3-504F-452F-B024-047966BFFEA8}"/>
            </c:ext>
          </c:extLst>
        </c:ser>
        <c:ser>
          <c:idx val="4"/>
          <c:order val="4"/>
          <c:spPr>
            <a:blipFill>
              <a:blip xmlns:r="http://schemas.openxmlformats.org/officeDocument/2006/relationships" r:embed="rId3"/>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Processing!$D$32:$O$32</c:f>
              <c:numCache>
                <c:formatCode>General</c:formatCode>
                <c:ptCount val="12"/>
                <c:pt idx="0">
                  <c:v>1</c:v>
                </c:pt>
                <c:pt idx="1">
                  <c:v>1</c:v>
                </c:pt>
                <c:pt idx="2">
                  <c:v>0</c:v>
                </c:pt>
                <c:pt idx="3">
                  <c:v>0</c:v>
                </c:pt>
                <c:pt idx="4">
                  <c:v>0</c:v>
                </c:pt>
                <c:pt idx="5">
                  <c:v>1</c:v>
                </c:pt>
                <c:pt idx="6">
                  <c:v>1</c:v>
                </c:pt>
                <c:pt idx="7">
                  <c:v>0</c:v>
                </c:pt>
                <c:pt idx="8">
                  <c:v>0</c:v>
                </c:pt>
                <c:pt idx="9">
                  <c:v>0</c:v>
                </c:pt>
                <c:pt idx="10">
                  <c:v>1</c:v>
                </c:pt>
                <c:pt idx="11">
                  <c:v>0</c:v>
                </c:pt>
              </c:numCache>
            </c:numRef>
          </c:val>
          <c:extLst>
            <c:ext xmlns:c16="http://schemas.microsoft.com/office/drawing/2014/chart" uri="{C3380CC4-5D6E-409C-BE32-E72D297353CC}">
              <c16:uniqueId val="{00000004-504F-452F-B024-047966BFFEA8}"/>
            </c:ext>
          </c:extLst>
        </c:ser>
        <c:ser>
          <c:idx val="5"/>
          <c:order val="5"/>
          <c:spPr>
            <a:blipFill>
              <a:blip xmlns:r="http://schemas.openxmlformats.org/officeDocument/2006/relationships" r:embed="rId4"/>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Processing!$D$33:$O$33</c:f>
              <c:numCache>
                <c:formatCode>General</c:formatCode>
                <c:ptCount val="12"/>
                <c:pt idx="0">
                  <c:v>0</c:v>
                </c:pt>
                <c:pt idx="1">
                  <c:v>0</c:v>
                </c:pt>
                <c:pt idx="2">
                  <c:v>1</c:v>
                </c:pt>
                <c:pt idx="3">
                  <c:v>0</c:v>
                </c:pt>
                <c:pt idx="4">
                  <c:v>0</c:v>
                </c:pt>
                <c:pt idx="5">
                  <c:v>0</c:v>
                </c:pt>
                <c:pt idx="6">
                  <c:v>0</c:v>
                </c:pt>
                <c:pt idx="7">
                  <c:v>0</c:v>
                </c:pt>
                <c:pt idx="8">
                  <c:v>0</c:v>
                </c:pt>
                <c:pt idx="9">
                  <c:v>1</c:v>
                </c:pt>
                <c:pt idx="10">
                  <c:v>0</c:v>
                </c:pt>
                <c:pt idx="11">
                  <c:v>1</c:v>
                </c:pt>
              </c:numCache>
            </c:numRef>
          </c:val>
          <c:extLst>
            <c:ext xmlns:c16="http://schemas.microsoft.com/office/drawing/2014/chart" uri="{C3380CC4-5D6E-409C-BE32-E72D297353CC}">
              <c16:uniqueId val="{00000005-504F-452F-B024-047966BFFEA8}"/>
            </c:ext>
          </c:extLst>
        </c:ser>
        <c:ser>
          <c:idx val="6"/>
          <c:order val="6"/>
          <c:spPr>
            <a:blipFill>
              <a:blip xmlns:r="http://schemas.openxmlformats.org/officeDocument/2006/relationships" r:embed="rId5"/>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Processing!$D$34:$O$34</c:f>
              <c:numCache>
                <c:formatCode>General</c:formatCode>
                <c:ptCount val="12"/>
                <c:pt idx="0">
                  <c:v>0</c:v>
                </c:pt>
                <c:pt idx="1">
                  <c:v>0</c:v>
                </c:pt>
                <c:pt idx="2">
                  <c:v>0</c:v>
                </c:pt>
                <c:pt idx="3">
                  <c:v>1</c:v>
                </c:pt>
                <c:pt idx="4">
                  <c:v>0</c:v>
                </c:pt>
                <c:pt idx="5">
                  <c:v>0</c:v>
                </c:pt>
                <c:pt idx="6">
                  <c:v>0</c:v>
                </c:pt>
                <c:pt idx="7">
                  <c:v>1</c:v>
                </c:pt>
                <c:pt idx="8">
                  <c:v>0</c:v>
                </c:pt>
                <c:pt idx="9">
                  <c:v>0</c:v>
                </c:pt>
                <c:pt idx="10">
                  <c:v>0</c:v>
                </c:pt>
                <c:pt idx="11">
                  <c:v>0</c:v>
                </c:pt>
              </c:numCache>
            </c:numRef>
          </c:val>
          <c:extLst>
            <c:ext xmlns:c16="http://schemas.microsoft.com/office/drawing/2014/chart" uri="{C3380CC4-5D6E-409C-BE32-E72D297353CC}">
              <c16:uniqueId val="{00000006-504F-452F-B024-047966BFFEA8}"/>
            </c:ext>
          </c:extLst>
        </c:ser>
        <c:ser>
          <c:idx val="7"/>
          <c:order val="7"/>
          <c:spPr>
            <a:blipFill>
              <a:blip xmlns:r="http://schemas.openxmlformats.org/officeDocument/2006/relationships" r:embed="rId6"/>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Processing!$D$35:$O$35</c:f>
              <c:numCache>
                <c:formatCode>General</c:formatCode>
                <c:ptCount val="12"/>
                <c:pt idx="0">
                  <c:v>0</c:v>
                </c:pt>
                <c:pt idx="1">
                  <c:v>0</c:v>
                </c:pt>
                <c:pt idx="2">
                  <c:v>0</c:v>
                </c:pt>
                <c:pt idx="3">
                  <c:v>0</c:v>
                </c:pt>
                <c:pt idx="4">
                  <c:v>1</c:v>
                </c:pt>
                <c:pt idx="5">
                  <c:v>0</c:v>
                </c:pt>
                <c:pt idx="6">
                  <c:v>0</c:v>
                </c:pt>
                <c:pt idx="7">
                  <c:v>0</c:v>
                </c:pt>
                <c:pt idx="8">
                  <c:v>1</c:v>
                </c:pt>
                <c:pt idx="9">
                  <c:v>0</c:v>
                </c:pt>
                <c:pt idx="10">
                  <c:v>0</c:v>
                </c:pt>
                <c:pt idx="11">
                  <c:v>0</c:v>
                </c:pt>
              </c:numCache>
            </c:numRef>
          </c:val>
          <c:extLst>
            <c:ext xmlns:c16="http://schemas.microsoft.com/office/drawing/2014/chart" uri="{C3380CC4-5D6E-409C-BE32-E72D297353CC}">
              <c16:uniqueId val="{00000007-504F-452F-B024-047966BFFEA8}"/>
            </c:ext>
          </c:extLst>
        </c:ser>
        <c:ser>
          <c:idx val="8"/>
          <c:order val="8"/>
          <c:spPr>
            <a:blipFill>
              <a:blip xmlns:r="http://schemas.openxmlformats.org/officeDocument/2006/relationships" r:embed="rId3"/>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Processing!$D$36:$O$36</c:f>
              <c:numCache>
                <c:formatCode>General</c:formatCode>
                <c:ptCount val="12"/>
                <c:pt idx="0">
                  <c:v>1</c:v>
                </c:pt>
                <c:pt idx="1">
                  <c:v>0</c:v>
                </c:pt>
                <c:pt idx="2">
                  <c:v>1</c:v>
                </c:pt>
                <c:pt idx="3">
                  <c:v>1</c:v>
                </c:pt>
                <c:pt idx="4">
                  <c:v>0</c:v>
                </c:pt>
                <c:pt idx="5">
                  <c:v>0</c:v>
                </c:pt>
                <c:pt idx="6">
                  <c:v>0</c:v>
                </c:pt>
                <c:pt idx="7">
                  <c:v>1</c:v>
                </c:pt>
                <c:pt idx="8">
                  <c:v>1</c:v>
                </c:pt>
                <c:pt idx="9">
                  <c:v>1</c:v>
                </c:pt>
                <c:pt idx="10">
                  <c:v>0</c:v>
                </c:pt>
                <c:pt idx="11">
                  <c:v>1</c:v>
                </c:pt>
              </c:numCache>
            </c:numRef>
          </c:val>
          <c:extLst>
            <c:ext xmlns:c16="http://schemas.microsoft.com/office/drawing/2014/chart" uri="{C3380CC4-5D6E-409C-BE32-E72D297353CC}">
              <c16:uniqueId val="{00000008-504F-452F-B024-047966BFFEA8}"/>
            </c:ext>
          </c:extLst>
        </c:ser>
        <c:ser>
          <c:idx val="9"/>
          <c:order val="9"/>
          <c:spPr>
            <a:blipFill>
              <a:blip xmlns:r="http://schemas.openxmlformats.org/officeDocument/2006/relationships" r:embed="rId4"/>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Processing!$D$37:$O$37</c:f>
              <c:numCache>
                <c:formatCode>General</c:formatCode>
                <c:ptCount val="12"/>
                <c:pt idx="0">
                  <c:v>0</c:v>
                </c:pt>
                <c:pt idx="1">
                  <c:v>1</c:v>
                </c:pt>
                <c:pt idx="2">
                  <c:v>0</c:v>
                </c:pt>
                <c:pt idx="3">
                  <c:v>0</c:v>
                </c:pt>
                <c:pt idx="4">
                  <c:v>0</c:v>
                </c:pt>
                <c:pt idx="5">
                  <c:v>0</c:v>
                </c:pt>
                <c:pt idx="6">
                  <c:v>1</c:v>
                </c:pt>
                <c:pt idx="7">
                  <c:v>0</c:v>
                </c:pt>
                <c:pt idx="8">
                  <c:v>0</c:v>
                </c:pt>
                <c:pt idx="9">
                  <c:v>0</c:v>
                </c:pt>
                <c:pt idx="10">
                  <c:v>0</c:v>
                </c:pt>
                <c:pt idx="11">
                  <c:v>0</c:v>
                </c:pt>
              </c:numCache>
            </c:numRef>
          </c:val>
          <c:extLst>
            <c:ext xmlns:c16="http://schemas.microsoft.com/office/drawing/2014/chart" uri="{C3380CC4-5D6E-409C-BE32-E72D297353CC}">
              <c16:uniqueId val="{00000009-504F-452F-B024-047966BFFEA8}"/>
            </c:ext>
          </c:extLst>
        </c:ser>
        <c:ser>
          <c:idx val="10"/>
          <c:order val="10"/>
          <c:spPr>
            <a:blipFill>
              <a:blip xmlns:r="http://schemas.openxmlformats.org/officeDocument/2006/relationships" r:embed="rId5"/>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Processing!$D$38:$O$38</c:f>
              <c:numCache>
                <c:formatCode>General</c:formatCode>
                <c:ptCount val="12"/>
                <c:pt idx="0">
                  <c:v>0</c:v>
                </c:pt>
                <c:pt idx="1">
                  <c:v>0</c:v>
                </c:pt>
                <c:pt idx="2">
                  <c:v>0</c:v>
                </c:pt>
                <c:pt idx="3">
                  <c:v>0</c:v>
                </c:pt>
                <c:pt idx="4">
                  <c:v>0</c:v>
                </c:pt>
                <c:pt idx="5">
                  <c:v>0</c:v>
                </c:pt>
                <c:pt idx="6">
                  <c:v>0</c:v>
                </c:pt>
                <c:pt idx="7">
                  <c:v>0</c:v>
                </c:pt>
                <c:pt idx="8">
                  <c:v>0</c:v>
                </c:pt>
                <c:pt idx="9">
                  <c:v>0</c:v>
                </c:pt>
                <c:pt idx="10">
                  <c:v>1</c:v>
                </c:pt>
                <c:pt idx="11">
                  <c:v>0</c:v>
                </c:pt>
              </c:numCache>
            </c:numRef>
          </c:val>
          <c:extLst>
            <c:ext xmlns:c16="http://schemas.microsoft.com/office/drawing/2014/chart" uri="{C3380CC4-5D6E-409C-BE32-E72D297353CC}">
              <c16:uniqueId val="{0000000A-504F-452F-B024-047966BFFEA8}"/>
            </c:ext>
          </c:extLst>
        </c:ser>
        <c:ser>
          <c:idx val="11"/>
          <c:order val="11"/>
          <c:spPr>
            <a:blipFill>
              <a:blip xmlns:r="http://schemas.openxmlformats.org/officeDocument/2006/relationships" r:embed="rId6"/>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Processing!$D$39:$O$39</c:f>
              <c:numCache>
                <c:formatCode>General</c:formatCode>
                <c:ptCount val="12"/>
                <c:pt idx="0">
                  <c:v>0</c:v>
                </c:pt>
                <c:pt idx="1">
                  <c:v>0</c:v>
                </c:pt>
                <c:pt idx="2">
                  <c:v>0</c:v>
                </c:pt>
                <c:pt idx="3">
                  <c:v>0</c:v>
                </c:pt>
                <c:pt idx="4">
                  <c:v>1</c:v>
                </c:pt>
                <c:pt idx="5">
                  <c:v>1</c:v>
                </c:pt>
                <c:pt idx="6">
                  <c:v>0</c:v>
                </c:pt>
                <c:pt idx="7">
                  <c:v>0</c:v>
                </c:pt>
                <c:pt idx="8">
                  <c:v>0</c:v>
                </c:pt>
                <c:pt idx="9">
                  <c:v>0</c:v>
                </c:pt>
                <c:pt idx="10">
                  <c:v>0</c:v>
                </c:pt>
                <c:pt idx="11">
                  <c:v>0</c:v>
                </c:pt>
              </c:numCache>
            </c:numRef>
          </c:val>
          <c:extLst>
            <c:ext xmlns:c16="http://schemas.microsoft.com/office/drawing/2014/chart" uri="{C3380CC4-5D6E-409C-BE32-E72D297353CC}">
              <c16:uniqueId val="{0000000B-504F-452F-B024-047966BFFEA8}"/>
            </c:ext>
          </c:extLst>
        </c:ser>
        <c:dLbls>
          <c:showLegendKey val="0"/>
          <c:showVal val="0"/>
          <c:showCatName val="0"/>
          <c:showSerName val="0"/>
          <c:showPercent val="0"/>
          <c:showBubbleSize val="0"/>
        </c:dLbls>
        <c:gapWidth val="0"/>
        <c:overlap val="100"/>
        <c:axId val="955323584"/>
        <c:axId val="955316864"/>
      </c:barChart>
      <c:barChart>
        <c:barDir val="col"/>
        <c:grouping val="stacked"/>
        <c:varyColors val="0"/>
        <c:ser>
          <c:idx val="12"/>
          <c:order val="12"/>
          <c:spPr>
            <a:noFill/>
            <a:ln>
              <a:noFill/>
            </a:ln>
            <a:effectLst/>
          </c:spPr>
          <c:invertIfNegative val="0"/>
          <c:val>
            <c:numRef>
              <c:f>Processing!$D$40:$O$40</c:f>
              <c:numCache>
                <c:formatCode>General</c:formatCode>
                <c:ptCount val="12"/>
                <c:pt idx="0">
                  <c:v>1</c:v>
                </c:pt>
                <c:pt idx="1">
                  <c:v>1</c:v>
                </c:pt>
                <c:pt idx="2">
                  <c:v>1</c:v>
                </c:pt>
                <c:pt idx="3">
                  <c:v>1</c:v>
                </c:pt>
                <c:pt idx="4">
                  <c:v>1</c:v>
                </c:pt>
                <c:pt idx="5">
                  <c:v>1</c:v>
                </c:pt>
                <c:pt idx="6">
                  <c:v>1</c:v>
                </c:pt>
                <c:pt idx="7">
                  <c:v>1</c:v>
                </c:pt>
                <c:pt idx="8">
                  <c:v>1</c:v>
                </c:pt>
                <c:pt idx="9">
                  <c:v>1</c:v>
                </c:pt>
                <c:pt idx="10">
                  <c:v>1</c:v>
                </c:pt>
                <c:pt idx="11">
                  <c:v>1</c:v>
                </c:pt>
              </c:numCache>
            </c:numRef>
          </c:val>
          <c:extLst>
            <c:ext xmlns:c16="http://schemas.microsoft.com/office/drawing/2014/chart" uri="{C3380CC4-5D6E-409C-BE32-E72D297353CC}">
              <c16:uniqueId val="{0000000C-504F-452F-B024-047966BFFEA8}"/>
            </c:ext>
          </c:extLst>
        </c:ser>
        <c:ser>
          <c:idx val="13"/>
          <c:order val="13"/>
          <c:spPr>
            <a:solidFill>
              <a:srgbClr val="FF00FF">
                <a:alpha val="20000"/>
              </a:srgbClr>
            </a:solidFill>
            <a:ln w="9525">
              <a:solidFill>
                <a:srgbClr val="FF00FF"/>
              </a:solidFill>
            </a:ln>
            <a:effectLst/>
          </c:spPr>
          <c:invertIfNegative val="0"/>
          <c:val>
            <c:numRef>
              <c:f>Processing!$D$41:$O$41</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D-504F-452F-B024-047966BFFEA8}"/>
            </c:ext>
          </c:extLst>
        </c:ser>
        <c:ser>
          <c:idx val="14"/>
          <c:order val="14"/>
          <c:spPr>
            <a:noFill/>
            <a:ln>
              <a:noFill/>
            </a:ln>
            <a:effectLst/>
          </c:spPr>
          <c:invertIfNegative val="0"/>
          <c:val>
            <c:numRef>
              <c:f>Processing!$D$42:$O$42</c:f>
              <c:numCache>
                <c:formatCode>General</c:formatCode>
                <c:ptCount val="12"/>
                <c:pt idx="0">
                  <c:v>1</c:v>
                </c:pt>
                <c:pt idx="1">
                  <c:v>1</c:v>
                </c:pt>
                <c:pt idx="2">
                  <c:v>1</c:v>
                </c:pt>
                <c:pt idx="3">
                  <c:v>0</c:v>
                </c:pt>
                <c:pt idx="4">
                  <c:v>0</c:v>
                </c:pt>
                <c:pt idx="5">
                  <c:v>0</c:v>
                </c:pt>
                <c:pt idx="6">
                  <c:v>1</c:v>
                </c:pt>
                <c:pt idx="7">
                  <c:v>1</c:v>
                </c:pt>
                <c:pt idx="8">
                  <c:v>1</c:v>
                </c:pt>
                <c:pt idx="9">
                  <c:v>1</c:v>
                </c:pt>
                <c:pt idx="10">
                  <c:v>1</c:v>
                </c:pt>
                <c:pt idx="11">
                  <c:v>1</c:v>
                </c:pt>
              </c:numCache>
            </c:numRef>
          </c:val>
          <c:extLst>
            <c:ext xmlns:c16="http://schemas.microsoft.com/office/drawing/2014/chart" uri="{C3380CC4-5D6E-409C-BE32-E72D297353CC}">
              <c16:uniqueId val="{0000000E-504F-452F-B024-047966BFFEA8}"/>
            </c:ext>
          </c:extLst>
        </c:ser>
        <c:ser>
          <c:idx val="15"/>
          <c:order val="15"/>
          <c:spPr>
            <a:solidFill>
              <a:srgbClr val="FF00FF">
                <a:alpha val="20000"/>
              </a:srgbClr>
            </a:solidFill>
            <a:ln w="12700">
              <a:solidFill>
                <a:srgbClr val="FF00FF"/>
              </a:solidFill>
            </a:ln>
            <a:effectLst/>
          </c:spPr>
          <c:invertIfNegative val="0"/>
          <c:val>
            <c:numRef>
              <c:f>Processing!$D$43:$O$43</c:f>
              <c:numCache>
                <c:formatCode>General</c:formatCode>
                <c:ptCount val="12"/>
                <c:pt idx="0">
                  <c:v>0</c:v>
                </c:pt>
                <c:pt idx="1">
                  <c:v>0</c:v>
                </c:pt>
                <c:pt idx="2">
                  <c:v>0</c:v>
                </c:pt>
                <c:pt idx="3">
                  <c:v>1</c:v>
                </c:pt>
                <c:pt idx="4">
                  <c:v>1</c:v>
                </c:pt>
                <c:pt idx="5">
                  <c:v>1</c:v>
                </c:pt>
                <c:pt idx="6">
                  <c:v>0</c:v>
                </c:pt>
                <c:pt idx="7">
                  <c:v>0</c:v>
                </c:pt>
                <c:pt idx="8">
                  <c:v>0</c:v>
                </c:pt>
                <c:pt idx="9">
                  <c:v>0</c:v>
                </c:pt>
                <c:pt idx="10">
                  <c:v>0</c:v>
                </c:pt>
                <c:pt idx="11">
                  <c:v>0</c:v>
                </c:pt>
              </c:numCache>
            </c:numRef>
          </c:val>
          <c:extLst>
            <c:ext xmlns:c16="http://schemas.microsoft.com/office/drawing/2014/chart" uri="{C3380CC4-5D6E-409C-BE32-E72D297353CC}">
              <c16:uniqueId val="{0000000F-504F-452F-B024-047966BFFEA8}"/>
            </c:ext>
          </c:extLst>
        </c:ser>
        <c:ser>
          <c:idx val="16"/>
          <c:order val="16"/>
          <c:spPr>
            <a:noFill/>
            <a:ln>
              <a:noFill/>
            </a:ln>
            <a:effectLst/>
          </c:spPr>
          <c:invertIfNegative val="0"/>
          <c:val>
            <c:numRef>
              <c:f>Processing!$D$44:$O$44</c:f>
              <c:numCache>
                <c:formatCode>General</c:formatCode>
                <c:ptCount val="12"/>
                <c:pt idx="0">
                  <c:v>1</c:v>
                </c:pt>
                <c:pt idx="1">
                  <c:v>1</c:v>
                </c:pt>
                <c:pt idx="2">
                  <c:v>1</c:v>
                </c:pt>
                <c:pt idx="3">
                  <c:v>1</c:v>
                </c:pt>
                <c:pt idx="4">
                  <c:v>1</c:v>
                </c:pt>
                <c:pt idx="5">
                  <c:v>1</c:v>
                </c:pt>
                <c:pt idx="6">
                  <c:v>1</c:v>
                </c:pt>
                <c:pt idx="7">
                  <c:v>1</c:v>
                </c:pt>
                <c:pt idx="8">
                  <c:v>1</c:v>
                </c:pt>
                <c:pt idx="9">
                  <c:v>1</c:v>
                </c:pt>
                <c:pt idx="10">
                  <c:v>1</c:v>
                </c:pt>
                <c:pt idx="11">
                  <c:v>1</c:v>
                </c:pt>
              </c:numCache>
            </c:numRef>
          </c:val>
          <c:extLst>
            <c:ext xmlns:c16="http://schemas.microsoft.com/office/drawing/2014/chart" uri="{C3380CC4-5D6E-409C-BE32-E72D297353CC}">
              <c16:uniqueId val="{00000010-504F-452F-B024-047966BFFEA8}"/>
            </c:ext>
          </c:extLst>
        </c:ser>
        <c:ser>
          <c:idx val="17"/>
          <c:order val="17"/>
          <c:spPr>
            <a:solidFill>
              <a:srgbClr val="FF00FF">
                <a:alpha val="20000"/>
              </a:srgbClr>
            </a:solidFill>
            <a:ln w="12700">
              <a:solidFill>
                <a:srgbClr val="FF00FF"/>
              </a:solidFill>
            </a:ln>
            <a:effectLst/>
          </c:spPr>
          <c:invertIfNegative val="0"/>
          <c:val>
            <c:numRef>
              <c:f>Processing!$D$45:$O$45</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11-504F-452F-B024-047966BFFEA8}"/>
            </c:ext>
          </c:extLst>
        </c:ser>
        <c:dLbls>
          <c:showLegendKey val="0"/>
          <c:showVal val="0"/>
          <c:showCatName val="0"/>
          <c:showSerName val="0"/>
          <c:showPercent val="0"/>
          <c:showBubbleSize val="0"/>
        </c:dLbls>
        <c:gapWidth val="0"/>
        <c:overlap val="100"/>
        <c:axId val="955383104"/>
        <c:axId val="955363904"/>
      </c:barChart>
      <c:catAx>
        <c:axId val="955323584"/>
        <c:scaling>
          <c:orientation val="minMax"/>
        </c:scaling>
        <c:delete val="0"/>
        <c:axPos val="t"/>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rgbClr val="405390"/>
                </a:solidFill>
                <a:latin typeface="+mn-lt"/>
                <a:ea typeface="+mn-ea"/>
                <a:cs typeface="+mn-cs"/>
              </a:defRPr>
            </a:pPr>
            <a:endParaRPr lang="ru-RU"/>
          </a:p>
        </c:txPr>
        <c:crossAx val="955316864"/>
        <c:crosses val="autoZero"/>
        <c:auto val="1"/>
        <c:lblAlgn val="ctr"/>
        <c:lblOffset val="100"/>
        <c:noMultiLvlLbl val="0"/>
      </c:catAx>
      <c:valAx>
        <c:axId val="955316864"/>
        <c:scaling>
          <c:orientation val="maxMin"/>
          <c:max val="3"/>
          <c:min val="0"/>
        </c:scaling>
        <c:delete val="1"/>
        <c:axPos val="l"/>
        <c:numFmt formatCode="General" sourceLinked="1"/>
        <c:majorTickMark val="out"/>
        <c:minorTickMark val="none"/>
        <c:tickLblPos val="nextTo"/>
        <c:crossAx val="955323584"/>
        <c:crosses val="autoZero"/>
        <c:crossBetween val="between"/>
      </c:valAx>
      <c:valAx>
        <c:axId val="955363904"/>
        <c:scaling>
          <c:orientation val="maxMin"/>
          <c:max val="3"/>
          <c:min val="0"/>
        </c:scaling>
        <c:delete val="1"/>
        <c:axPos val="r"/>
        <c:numFmt formatCode="General" sourceLinked="1"/>
        <c:majorTickMark val="out"/>
        <c:minorTickMark val="none"/>
        <c:tickLblPos val="nextTo"/>
        <c:crossAx val="955383104"/>
        <c:crosses val="max"/>
        <c:crossBetween val="between"/>
      </c:valAx>
      <c:catAx>
        <c:axId val="955383104"/>
        <c:scaling>
          <c:orientation val="minMax"/>
        </c:scaling>
        <c:delete val="1"/>
        <c:axPos val="t"/>
        <c:majorTickMark val="out"/>
        <c:minorTickMark val="none"/>
        <c:tickLblPos val="nextTo"/>
        <c:crossAx val="955363904"/>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bar"/>
        <c:grouping val="percentStacked"/>
        <c:varyColors val="0"/>
        <c:ser>
          <c:idx val="0"/>
          <c:order val="0"/>
          <c:spPr>
            <a:noFill/>
            <a:ln>
              <a:noFill/>
            </a:ln>
            <a:effectLst/>
          </c:spPr>
          <c:invertIfNegative val="0"/>
          <c:cat>
            <c:strRef>
              <c:f>Processing!$A$25</c:f>
              <c:strCache>
                <c:ptCount val="1"/>
                <c:pt idx="0">
                  <c:v>Low</c:v>
                </c:pt>
              </c:strCache>
            </c:strRef>
          </c:cat>
          <c:val>
            <c:numRef>
              <c:f>Processing!$B$25</c:f>
              <c:numCache>
                <c:formatCode>0.0%</c:formatCode>
                <c:ptCount val="1"/>
                <c:pt idx="0">
                  <c:v>0.6366666666666666</c:v>
                </c:pt>
              </c:numCache>
            </c:numRef>
          </c:val>
          <c:extLst>
            <c:ext xmlns:c16="http://schemas.microsoft.com/office/drawing/2014/chart" uri="{C3380CC4-5D6E-409C-BE32-E72D297353CC}">
              <c16:uniqueId val="{00000000-7A4B-45B8-BFB8-AE89F78C9D52}"/>
            </c:ext>
          </c:extLst>
        </c:ser>
        <c:ser>
          <c:idx val="1"/>
          <c:order val="1"/>
          <c:spPr>
            <a:blipFill>
              <a:blip xmlns:r="http://schemas.openxmlformats.org/officeDocument/2006/relationships" r:embed="rId3"/>
              <a:stretch>
                <a:fillRect/>
              </a:stretch>
            </a:blipFill>
            <a:ln>
              <a:noFill/>
            </a:ln>
            <a:effectLst/>
          </c:spPr>
          <c:invertIfNegative val="0"/>
          <c:cat>
            <c:strRef>
              <c:f>Processing!$A$25</c:f>
              <c:strCache>
                <c:ptCount val="1"/>
                <c:pt idx="0">
                  <c:v>Low</c:v>
                </c:pt>
              </c:strCache>
            </c:strRef>
          </c:cat>
          <c:val>
            <c:numRef>
              <c:f>Processing!$C$25</c:f>
              <c:numCache>
                <c:formatCode>0.0%</c:formatCode>
                <c:ptCount val="1"/>
                <c:pt idx="0">
                  <c:v>0.06</c:v>
                </c:pt>
              </c:numCache>
            </c:numRef>
          </c:val>
          <c:extLst>
            <c:ext xmlns:c16="http://schemas.microsoft.com/office/drawing/2014/chart" uri="{C3380CC4-5D6E-409C-BE32-E72D297353CC}">
              <c16:uniqueId val="{00000001-7A4B-45B8-BFB8-AE89F78C9D52}"/>
            </c:ext>
          </c:extLst>
        </c:ser>
        <c:ser>
          <c:idx val="2"/>
          <c:order val="2"/>
          <c:spPr>
            <a:noFill/>
            <a:ln>
              <a:noFill/>
            </a:ln>
            <a:effectLst/>
          </c:spPr>
          <c:invertIfNegative val="0"/>
          <c:cat>
            <c:strRef>
              <c:f>Processing!$A$25</c:f>
              <c:strCache>
                <c:ptCount val="1"/>
                <c:pt idx="0">
                  <c:v>Low</c:v>
                </c:pt>
              </c:strCache>
            </c:strRef>
          </c:cat>
          <c:val>
            <c:numRef>
              <c:f>Processing!$D$25</c:f>
              <c:numCache>
                <c:formatCode>0.0%</c:formatCode>
                <c:ptCount val="1"/>
                <c:pt idx="0">
                  <c:v>0.33333333333333337</c:v>
                </c:pt>
              </c:numCache>
            </c:numRef>
          </c:val>
          <c:extLst>
            <c:ext xmlns:c16="http://schemas.microsoft.com/office/drawing/2014/chart" uri="{C3380CC4-5D6E-409C-BE32-E72D297353CC}">
              <c16:uniqueId val="{00000002-7A4B-45B8-BFB8-AE89F78C9D52}"/>
            </c:ext>
          </c:extLst>
        </c:ser>
        <c:dLbls>
          <c:showLegendKey val="0"/>
          <c:showVal val="0"/>
          <c:showCatName val="0"/>
          <c:showSerName val="0"/>
          <c:showPercent val="0"/>
          <c:showBubbleSize val="0"/>
        </c:dLbls>
        <c:gapWidth val="80"/>
        <c:overlap val="100"/>
        <c:axId val="955309664"/>
        <c:axId val="955323584"/>
      </c:barChart>
      <c:catAx>
        <c:axId val="955309664"/>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000" b="0" i="0" u="none" strike="noStrike" kern="1200" baseline="0">
                <a:solidFill>
                  <a:srgbClr val="405390"/>
                </a:solidFill>
                <a:latin typeface="+mn-lt"/>
                <a:ea typeface="+mn-ea"/>
                <a:cs typeface="+mn-cs"/>
              </a:defRPr>
            </a:pPr>
            <a:endParaRPr lang="ru-RU"/>
          </a:p>
        </c:txPr>
        <c:crossAx val="955323584"/>
        <c:crosses val="autoZero"/>
        <c:auto val="1"/>
        <c:lblAlgn val="ctr"/>
        <c:lblOffset val="100"/>
        <c:noMultiLvlLbl val="0"/>
      </c:catAx>
      <c:valAx>
        <c:axId val="955323584"/>
        <c:scaling>
          <c:orientation val="minMax"/>
          <c:max val="1"/>
          <c:min val="0"/>
        </c:scaling>
        <c:delete val="1"/>
        <c:axPos val="b"/>
        <c:numFmt formatCode="0%" sourceLinked="1"/>
        <c:majorTickMark val="out"/>
        <c:minorTickMark val="none"/>
        <c:tickLblPos val="nextTo"/>
        <c:crossAx val="9553096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rgbClr val="66FFFF"/>
              </a:solidFill>
              <a:ln w="63500">
                <a:gradFill>
                  <a:gsLst>
                    <a:gs pos="0">
                      <a:srgbClr val="28E6E7"/>
                    </a:gs>
                    <a:gs pos="100000">
                      <a:srgbClr val="66FFFF"/>
                    </a:gs>
                  </a:gsLst>
                  <a:lin ang="5400000" scaled="1"/>
                </a:gradFill>
              </a:ln>
              <a:effectLst/>
            </c:spPr>
            <c:extLst>
              <c:ext xmlns:c16="http://schemas.microsoft.com/office/drawing/2014/chart" uri="{C3380CC4-5D6E-409C-BE32-E72D297353CC}">
                <c16:uniqueId val="{00000001-ECBA-43CE-A780-AFA911DE50E9}"/>
              </c:ext>
            </c:extLst>
          </c:dPt>
          <c:dPt>
            <c:idx val="1"/>
            <c:bubble3D val="0"/>
            <c:spPr>
              <a:noFill/>
              <a:ln w="19050">
                <a:noFill/>
              </a:ln>
              <a:effectLst/>
            </c:spPr>
            <c:extLst>
              <c:ext xmlns:c16="http://schemas.microsoft.com/office/drawing/2014/chart" uri="{C3380CC4-5D6E-409C-BE32-E72D297353CC}">
                <c16:uniqueId val="{00000003-ECBA-43CE-A780-AFA911DE50E9}"/>
              </c:ext>
            </c:extLst>
          </c:dPt>
          <c:val>
            <c:numRef>
              <c:f>Processing!$U$10:$V$10</c:f>
              <c:numCache>
                <c:formatCode>0%</c:formatCode>
                <c:ptCount val="2"/>
                <c:pt idx="0">
                  <c:v>0.13700000000000001</c:v>
                </c:pt>
                <c:pt idx="1">
                  <c:v>0.86299999999999999</c:v>
                </c:pt>
              </c:numCache>
            </c:numRef>
          </c:val>
          <c:extLst>
            <c:ext xmlns:c16="http://schemas.microsoft.com/office/drawing/2014/chart" uri="{C3380CC4-5D6E-409C-BE32-E72D297353CC}">
              <c16:uniqueId val="{00000004-ECBA-43CE-A780-AFA911DE50E9}"/>
            </c:ext>
          </c:extLst>
        </c:ser>
        <c:dLbls>
          <c:showLegendKey val="0"/>
          <c:showVal val="0"/>
          <c:showCatName val="0"/>
          <c:showSerName val="0"/>
          <c:showPercent val="0"/>
          <c:showBubbleSize val="0"/>
          <c:showLeaderLines val="1"/>
        </c:dLbls>
        <c:firstSliceAng val="0"/>
        <c:holeSize val="9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solidFill>
                <a:srgbClr val="1B143B"/>
              </a:solidFill>
            </a:ln>
          </c:spPr>
          <c:dPt>
            <c:idx val="0"/>
            <c:bubble3D val="0"/>
            <c:spPr>
              <a:solidFill>
                <a:srgbClr val="38F0F0"/>
              </a:solidFill>
              <a:ln w="19050">
                <a:solidFill>
                  <a:srgbClr val="1B143B"/>
                </a:solidFill>
              </a:ln>
              <a:effectLst/>
            </c:spPr>
            <c:extLst>
              <c:ext xmlns:c16="http://schemas.microsoft.com/office/drawing/2014/chart" uri="{C3380CC4-5D6E-409C-BE32-E72D297353CC}">
                <c16:uniqueId val="{00000001-D9D5-4FD7-94F4-DE7C7B8F3199}"/>
              </c:ext>
            </c:extLst>
          </c:dPt>
          <c:dPt>
            <c:idx val="1"/>
            <c:bubble3D val="0"/>
            <c:spPr>
              <a:solidFill>
                <a:srgbClr val="C59DF5"/>
              </a:solidFill>
              <a:ln w="19050">
                <a:solidFill>
                  <a:srgbClr val="1B143B"/>
                </a:solidFill>
              </a:ln>
              <a:effectLst/>
            </c:spPr>
            <c:extLst>
              <c:ext xmlns:c16="http://schemas.microsoft.com/office/drawing/2014/chart" uri="{C3380CC4-5D6E-409C-BE32-E72D297353CC}">
                <c16:uniqueId val="{00000003-D9D5-4FD7-94F4-DE7C7B8F3199}"/>
              </c:ext>
            </c:extLst>
          </c:dPt>
          <c:val>
            <c:numRef>
              <c:f>Processing!$U$4:$V$4</c:f>
              <c:numCache>
                <c:formatCode>0%</c:formatCode>
                <c:ptCount val="2"/>
                <c:pt idx="0">
                  <c:v>0.36397400185701023</c:v>
                </c:pt>
                <c:pt idx="1">
                  <c:v>0.63602599814298977</c:v>
                </c:pt>
              </c:numCache>
            </c:numRef>
          </c:val>
          <c:extLst>
            <c:ext xmlns:c16="http://schemas.microsoft.com/office/drawing/2014/chart" uri="{C3380CC4-5D6E-409C-BE32-E72D297353CC}">
              <c16:uniqueId val="{00000004-D9D5-4FD7-94F4-DE7C7B8F3199}"/>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areaChart>
        <c:grouping val="standard"/>
        <c:varyColors val="0"/>
        <c:ser>
          <c:idx val="2"/>
          <c:order val="2"/>
          <c:tx>
            <c:strRef>
              <c:f>Processing!$E$1</c:f>
              <c:strCache>
                <c:ptCount val="1"/>
                <c:pt idx="0">
                  <c:v>Passed P</c:v>
                </c:pt>
              </c:strCache>
            </c:strRef>
          </c:tx>
          <c:spPr>
            <a:gradFill flip="none" rotWithShape="1">
              <a:gsLst>
                <a:gs pos="0">
                  <a:srgbClr val="38F0F0">
                    <a:alpha val="0"/>
                  </a:srgbClr>
                </a:gs>
                <a:gs pos="100000">
                  <a:srgbClr val="38F0F0">
                    <a:alpha val="63000"/>
                  </a:srgbClr>
                </a:gs>
              </a:gsLst>
              <a:lin ang="5400000" scaled="0"/>
              <a:tileRect/>
            </a:gradFill>
            <a:ln>
              <a:noFill/>
            </a:ln>
            <a:effectLst/>
          </c:spPr>
          <c:cat>
            <c:strRef>
              <c:f>Processing!$B$2:$B$13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Processing!$E$2:$E$13</c:f>
              <c:numCache>
                <c:formatCode>General</c:formatCode>
                <c:ptCount val="12"/>
                <c:pt idx="0">
                  <c:v>3800</c:v>
                </c:pt>
                <c:pt idx="1">
                  <c:v>4100</c:v>
                </c:pt>
                <c:pt idx="2">
                  <c:v>5100</c:v>
                </c:pt>
                <c:pt idx="3">
                  <c:v>5800</c:v>
                </c:pt>
                <c:pt idx="4">
                  <c:v>6300</c:v>
                </c:pt>
                <c:pt idx="5">
                  <c:v>7700</c:v>
                </c:pt>
                <c:pt idx="6">
                  <c:v>#N/A</c:v>
                </c:pt>
                <c:pt idx="7">
                  <c:v>#N/A</c:v>
                </c:pt>
                <c:pt idx="8">
                  <c:v>#N/A</c:v>
                </c:pt>
                <c:pt idx="9">
                  <c:v>#N/A</c:v>
                </c:pt>
                <c:pt idx="10">
                  <c:v>#N/A</c:v>
                </c:pt>
                <c:pt idx="11">
                  <c:v>#N/A</c:v>
                </c:pt>
              </c:numCache>
            </c:numRef>
          </c:val>
          <c:extLst>
            <c:ext xmlns:c16="http://schemas.microsoft.com/office/drawing/2014/chart" uri="{C3380CC4-5D6E-409C-BE32-E72D297353CC}">
              <c16:uniqueId val="{00000000-B842-4DF1-9529-00B66FA10621}"/>
            </c:ext>
          </c:extLst>
        </c:ser>
        <c:ser>
          <c:idx val="3"/>
          <c:order val="3"/>
          <c:tx>
            <c:strRef>
              <c:f>Processing!$F$1</c:f>
              <c:strCache>
                <c:ptCount val="1"/>
                <c:pt idx="0">
                  <c:v>Required Pace P</c:v>
                </c:pt>
              </c:strCache>
            </c:strRef>
          </c:tx>
          <c:spPr>
            <a:gradFill flip="none" rotWithShape="1">
              <a:gsLst>
                <a:gs pos="100000">
                  <a:srgbClr val="A514F6">
                    <a:alpha val="43000"/>
                  </a:srgbClr>
                </a:gs>
                <a:gs pos="0">
                  <a:srgbClr val="9742AB">
                    <a:alpha val="0"/>
                  </a:srgbClr>
                </a:gs>
              </a:gsLst>
              <a:lin ang="5400000" scaled="0"/>
              <a:tileRect/>
            </a:gradFill>
            <a:ln>
              <a:noFill/>
            </a:ln>
            <a:effectLst/>
          </c:spPr>
          <c:cat>
            <c:strRef>
              <c:f>Processing!$B$2:$B$13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Processing!$F$2:$F$13</c:f>
              <c:numCache>
                <c:formatCode>General</c:formatCode>
                <c:ptCount val="12"/>
                <c:pt idx="0">
                  <c:v>#N/A</c:v>
                </c:pt>
                <c:pt idx="1">
                  <c:v>#N/A</c:v>
                </c:pt>
                <c:pt idx="2">
                  <c:v>#N/A</c:v>
                </c:pt>
                <c:pt idx="3">
                  <c:v>#N/A</c:v>
                </c:pt>
                <c:pt idx="4">
                  <c:v>#N/A</c:v>
                </c:pt>
                <c:pt idx="5">
                  <c:v>7700</c:v>
                </c:pt>
                <c:pt idx="6">
                  <c:v>8900</c:v>
                </c:pt>
                <c:pt idx="7">
                  <c:v>9600</c:v>
                </c:pt>
                <c:pt idx="8">
                  <c:v>11900</c:v>
                </c:pt>
                <c:pt idx="9">
                  <c:v>13700</c:v>
                </c:pt>
                <c:pt idx="10">
                  <c:v>14800</c:v>
                </c:pt>
                <c:pt idx="11">
                  <c:v>18200</c:v>
                </c:pt>
              </c:numCache>
            </c:numRef>
          </c:val>
          <c:extLst>
            <c:ext xmlns:c16="http://schemas.microsoft.com/office/drawing/2014/chart" uri="{C3380CC4-5D6E-409C-BE32-E72D297353CC}">
              <c16:uniqueId val="{00000001-B842-4DF1-9529-00B66FA10621}"/>
            </c:ext>
          </c:extLst>
        </c:ser>
        <c:dLbls>
          <c:showLegendKey val="0"/>
          <c:showVal val="0"/>
          <c:showCatName val="0"/>
          <c:showSerName val="0"/>
          <c:showPercent val="0"/>
          <c:showBubbleSize val="0"/>
        </c:dLbls>
        <c:axId val="539336480"/>
        <c:axId val="539336960"/>
      </c:areaChart>
      <c:lineChart>
        <c:grouping val="standard"/>
        <c:varyColors val="0"/>
        <c:ser>
          <c:idx val="0"/>
          <c:order val="0"/>
          <c:tx>
            <c:strRef>
              <c:f>Processing!$C$1</c:f>
              <c:strCache>
                <c:ptCount val="1"/>
                <c:pt idx="0">
                  <c:v>Planned</c:v>
                </c:pt>
              </c:strCache>
            </c:strRef>
          </c:tx>
          <c:spPr>
            <a:ln w="19050" cap="rnd">
              <a:solidFill>
                <a:srgbClr val="A514F6"/>
              </a:solidFill>
              <a:prstDash val="sysDash"/>
              <a:round/>
            </a:ln>
            <a:effectLst/>
          </c:spPr>
          <c:marker>
            <c:symbol val="none"/>
          </c:marker>
          <c:cat>
            <c:strRef>
              <c:f>Processing!$B$2:$B$13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Processing!$C$2:$C$13</c:f>
              <c:numCache>
                <c:formatCode>General</c:formatCode>
                <c:ptCount val="12"/>
                <c:pt idx="0">
                  <c:v>3800</c:v>
                </c:pt>
                <c:pt idx="1">
                  <c:v>4100</c:v>
                </c:pt>
                <c:pt idx="2">
                  <c:v>5100</c:v>
                </c:pt>
                <c:pt idx="3">
                  <c:v>5800</c:v>
                </c:pt>
                <c:pt idx="4">
                  <c:v>6300</c:v>
                </c:pt>
                <c:pt idx="5">
                  <c:v>7700</c:v>
                </c:pt>
                <c:pt idx="6">
                  <c:v>8900</c:v>
                </c:pt>
                <c:pt idx="7">
                  <c:v>9600</c:v>
                </c:pt>
                <c:pt idx="8">
                  <c:v>11900</c:v>
                </c:pt>
                <c:pt idx="9">
                  <c:v>13700</c:v>
                </c:pt>
                <c:pt idx="10">
                  <c:v>14800</c:v>
                </c:pt>
                <c:pt idx="11">
                  <c:v>18200</c:v>
                </c:pt>
              </c:numCache>
            </c:numRef>
          </c:val>
          <c:smooth val="1"/>
          <c:extLst>
            <c:ext xmlns:c16="http://schemas.microsoft.com/office/drawing/2014/chart" uri="{C3380CC4-5D6E-409C-BE32-E72D297353CC}">
              <c16:uniqueId val="{00000002-B842-4DF1-9529-00B66FA10621}"/>
            </c:ext>
          </c:extLst>
        </c:ser>
        <c:ser>
          <c:idx val="1"/>
          <c:order val="1"/>
          <c:tx>
            <c:strRef>
              <c:f>Processing!$D$1</c:f>
              <c:strCache>
                <c:ptCount val="1"/>
                <c:pt idx="0">
                  <c:v>Actual</c:v>
                </c:pt>
              </c:strCache>
            </c:strRef>
          </c:tx>
          <c:spPr>
            <a:ln w="19050" cap="rnd">
              <a:solidFill>
                <a:srgbClr val="38F0F0"/>
              </a:solidFill>
              <a:prstDash val="sysDash"/>
              <a:round/>
            </a:ln>
            <a:effectLst/>
          </c:spPr>
          <c:marker>
            <c:symbol val="none"/>
          </c:marker>
          <c:cat>
            <c:strRef>
              <c:f>Processing!$B$2:$B$13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Processing!$D$2:$D$13</c:f>
              <c:numCache>
                <c:formatCode>General</c:formatCode>
                <c:ptCount val="12"/>
                <c:pt idx="0">
                  <c:v>2700</c:v>
                </c:pt>
                <c:pt idx="1">
                  <c:v>2950</c:v>
                </c:pt>
                <c:pt idx="2">
                  <c:v>3600</c:v>
                </c:pt>
                <c:pt idx="3">
                  <c:v>4300</c:v>
                </c:pt>
                <c:pt idx="4">
                  <c:v>4000</c:v>
                </c:pt>
                <c:pt idx="5">
                  <c:v>5400</c:v>
                </c:pt>
                <c:pt idx="6">
                  <c:v>6300</c:v>
                </c:pt>
                <c:pt idx="7">
                  <c:v>5900</c:v>
                </c:pt>
                <c:pt idx="8">
                  <c:v>8100</c:v>
                </c:pt>
                <c:pt idx="9">
                  <c:v>9600</c:v>
                </c:pt>
                <c:pt idx="10">
                  <c:v>9100</c:v>
                </c:pt>
                <c:pt idx="11">
                  <c:v>12700</c:v>
                </c:pt>
              </c:numCache>
            </c:numRef>
          </c:val>
          <c:smooth val="1"/>
          <c:extLst>
            <c:ext xmlns:c16="http://schemas.microsoft.com/office/drawing/2014/chart" uri="{C3380CC4-5D6E-409C-BE32-E72D297353CC}">
              <c16:uniqueId val="{00000003-B842-4DF1-9529-00B66FA10621}"/>
            </c:ext>
          </c:extLst>
        </c:ser>
        <c:ser>
          <c:idx val="5"/>
          <c:order val="5"/>
          <c:tx>
            <c:strRef>
              <c:f>Processing!$H$1</c:f>
              <c:strCache>
                <c:ptCount val="1"/>
                <c:pt idx="0">
                  <c:v>Before P</c:v>
                </c:pt>
              </c:strCache>
            </c:strRef>
          </c:tx>
          <c:spPr>
            <a:ln w="25400" cap="rnd">
              <a:solidFill>
                <a:srgbClr val="00BFFF"/>
              </a:solidFill>
              <a:round/>
            </a:ln>
            <a:effectLst>
              <a:outerShdw blurRad="50800" dist="63500" dir="5400000" algn="t" rotWithShape="0">
                <a:prstClr val="black">
                  <a:alpha val="40000"/>
                </a:prstClr>
              </a:outerShdw>
            </a:effectLst>
          </c:spPr>
          <c:marker>
            <c:symbol val="none"/>
          </c:marker>
          <c:val>
            <c:numRef>
              <c:f>Processing!$H$2:$H$13</c:f>
              <c:numCache>
                <c:formatCode>General</c:formatCode>
                <c:ptCount val="12"/>
                <c:pt idx="0">
                  <c:v>3800</c:v>
                </c:pt>
                <c:pt idx="1">
                  <c:v>4100</c:v>
                </c:pt>
                <c:pt idx="2">
                  <c:v>5100</c:v>
                </c:pt>
                <c:pt idx="3">
                  <c:v>5800</c:v>
                </c:pt>
                <c:pt idx="4">
                  <c:v>6300</c:v>
                </c:pt>
                <c:pt idx="5">
                  <c:v>7700</c:v>
                </c:pt>
                <c:pt idx="6">
                  <c:v>#N/A</c:v>
                </c:pt>
                <c:pt idx="7">
                  <c:v>#N/A</c:v>
                </c:pt>
                <c:pt idx="8">
                  <c:v>#N/A</c:v>
                </c:pt>
                <c:pt idx="9">
                  <c:v>#N/A</c:v>
                </c:pt>
                <c:pt idx="10">
                  <c:v>#N/A</c:v>
                </c:pt>
                <c:pt idx="11">
                  <c:v>#N/A</c:v>
                </c:pt>
              </c:numCache>
            </c:numRef>
          </c:val>
          <c:smooth val="1"/>
          <c:extLst>
            <c:ext xmlns:c16="http://schemas.microsoft.com/office/drawing/2014/chart" uri="{C3380CC4-5D6E-409C-BE32-E72D297353CC}">
              <c16:uniqueId val="{00000004-B842-4DF1-9529-00B66FA10621}"/>
            </c:ext>
          </c:extLst>
        </c:ser>
        <c:ser>
          <c:idx val="6"/>
          <c:order val="6"/>
          <c:tx>
            <c:strRef>
              <c:f>Processing!$I$1</c:f>
              <c:strCache>
                <c:ptCount val="1"/>
                <c:pt idx="0">
                  <c:v>Before A</c:v>
                </c:pt>
              </c:strCache>
            </c:strRef>
          </c:tx>
          <c:spPr>
            <a:ln w="25400" cap="rnd">
              <a:solidFill>
                <a:srgbClr val="66FFFF"/>
              </a:solidFill>
              <a:round/>
            </a:ln>
            <a:effectLst>
              <a:outerShdw blurRad="50800" dist="38100" dir="5400000" algn="t" rotWithShape="0">
                <a:prstClr val="black">
                  <a:alpha val="40000"/>
                </a:prstClr>
              </a:outerShdw>
            </a:effectLst>
          </c:spPr>
          <c:marker>
            <c:symbol val="none"/>
          </c:marker>
          <c:val>
            <c:numRef>
              <c:f>Processing!$I$2:$I$13</c:f>
              <c:numCache>
                <c:formatCode>General</c:formatCode>
                <c:ptCount val="12"/>
                <c:pt idx="0">
                  <c:v>2700</c:v>
                </c:pt>
                <c:pt idx="1">
                  <c:v>2950</c:v>
                </c:pt>
                <c:pt idx="2">
                  <c:v>3600</c:v>
                </c:pt>
                <c:pt idx="3">
                  <c:v>4300</c:v>
                </c:pt>
                <c:pt idx="4">
                  <c:v>4000</c:v>
                </c:pt>
                <c:pt idx="5">
                  <c:v>5400</c:v>
                </c:pt>
                <c:pt idx="6">
                  <c:v>#N/A</c:v>
                </c:pt>
                <c:pt idx="7">
                  <c:v>#N/A</c:v>
                </c:pt>
                <c:pt idx="8">
                  <c:v>#N/A</c:v>
                </c:pt>
                <c:pt idx="9">
                  <c:v>#N/A</c:v>
                </c:pt>
                <c:pt idx="10">
                  <c:v>#N/A</c:v>
                </c:pt>
                <c:pt idx="11">
                  <c:v>#N/A</c:v>
                </c:pt>
              </c:numCache>
            </c:numRef>
          </c:val>
          <c:smooth val="1"/>
          <c:extLst>
            <c:ext xmlns:c16="http://schemas.microsoft.com/office/drawing/2014/chart" uri="{C3380CC4-5D6E-409C-BE32-E72D297353CC}">
              <c16:uniqueId val="{00000005-B842-4DF1-9529-00B66FA10621}"/>
            </c:ext>
          </c:extLst>
        </c:ser>
        <c:dLbls>
          <c:showLegendKey val="0"/>
          <c:showVal val="0"/>
          <c:showCatName val="0"/>
          <c:showSerName val="0"/>
          <c:showPercent val="0"/>
          <c:showBubbleSize val="0"/>
        </c:dLbls>
        <c:marker val="1"/>
        <c:smooth val="0"/>
        <c:axId val="539336480"/>
        <c:axId val="539336960"/>
      </c:lineChart>
      <c:scatterChart>
        <c:scatterStyle val="lineMarker"/>
        <c:varyColors val="0"/>
        <c:ser>
          <c:idx val="4"/>
          <c:order val="4"/>
          <c:tx>
            <c:strRef>
              <c:f>Processing!$G$1</c:f>
              <c:strCache>
                <c:ptCount val="1"/>
                <c:pt idx="0">
                  <c:v>Marker P</c:v>
                </c:pt>
              </c:strCache>
            </c:strRef>
          </c:tx>
          <c:spPr>
            <a:ln w="25400" cap="rnd">
              <a:noFill/>
              <a:round/>
            </a:ln>
            <a:effectLst>
              <a:glow rad="152400">
                <a:schemeClr val="accent4">
                  <a:satMod val="175000"/>
                  <a:alpha val="50000"/>
                </a:schemeClr>
              </a:glow>
            </a:effectLst>
          </c:spPr>
          <c:marker>
            <c:symbol val="circle"/>
            <c:size val="5"/>
            <c:spPr>
              <a:solidFill>
                <a:srgbClr val="66FFFF"/>
              </a:solidFill>
              <a:ln w="9525">
                <a:noFill/>
              </a:ln>
              <a:effectLst>
                <a:glow rad="152400">
                  <a:schemeClr val="accent4">
                    <a:satMod val="175000"/>
                    <a:alpha val="50000"/>
                  </a:schemeClr>
                </a:glow>
              </a:effectLst>
            </c:spPr>
          </c:marker>
          <c:dLbls>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66FFFF"/>
                    </a:solidFill>
                    <a:latin typeface="+mn-lt"/>
                    <a:ea typeface="+mn-ea"/>
                    <a:cs typeface="+mn-cs"/>
                  </a:defRPr>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errBars>
            <c:errDir val="y"/>
            <c:errBarType val="minus"/>
            <c:errValType val="cust"/>
            <c:noEndCap val="1"/>
            <c:plus>
              <c:numLit>
                <c:formatCode>General</c:formatCode>
                <c:ptCount val="1"/>
                <c:pt idx="0">
                  <c:v>1</c:v>
                </c:pt>
              </c:numLit>
            </c:plus>
            <c:minus>
              <c:numRef>
                <c:f>Processing!$G$2:$G$13</c:f>
                <c:numCache>
                  <c:formatCode>General</c:formatCode>
                  <c:ptCount val="12"/>
                  <c:pt idx="0">
                    <c:v>#N/A</c:v>
                  </c:pt>
                  <c:pt idx="1">
                    <c:v>#N/A</c:v>
                  </c:pt>
                  <c:pt idx="2">
                    <c:v>#N/A</c:v>
                  </c:pt>
                  <c:pt idx="3">
                    <c:v>5800</c:v>
                  </c:pt>
                  <c:pt idx="4">
                    <c:v>6300</c:v>
                  </c:pt>
                  <c:pt idx="5">
                    <c:v>7700</c:v>
                  </c:pt>
                  <c:pt idx="6">
                    <c:v>#N/A</c:v>
                  </c:pt>
                  <c:pt idx="7">
                    <c:v>#N/A</c:v>
                  </c:pt>
                  <c:pt idx="8">
                    <c:v>#N/A</c:v>
                  </c:pt>
                  <c:pt idx="9">
                    <c:v>#N/A</c:v>
                  </c:pt>
                  <c:pt idx="10">
                    <c:v>#N/A</c:v>
                  </c:pt>
                  <c:pt idx="11">
                    <c:v>#N/A</c:v>
                  </c:pt>
                </c:numCache>
              </c:numRef>
            </c:minus>
            <c:spPr>
              <a:noFill/>
              <a:ln w="9525" cap="flat" cmpd="sng" algn="ctr">
                <a:gradFill>
                  <a:gsLst>
                    <a:gs pos="0">
                      <a:srgbClr val="66FFFF">
                        <a:alpha val="95000"/>
                      </a:srgbClr>
                    </a:gs>
                    <a:gs pos="100000">
                      <a:schemeClr val="accent1">
                        <a:lumMod val="30000"/>
                        <a:lumOff val="70000"/>
                        <a:alpha val="0"/>
                      </a:schemeClr>
                    </a:gs>
                  </a:gsLst>
                  <a:lin ang="5400000" scaled="1"/>
                </a:gradFill>
                <a:round/>
              </a:ln>
              <a:effectLst/>
            </c:spPr>
          </c:errBars>
          <c:xVal>
            <c:strRef>
              <c:f>Processing!$B$2:$B$13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xVal>
          <c:yVal>
            <c:numRef>
              <c:f>Processing!$G$2:$G$13</c:f>
              <c:numCache>
                <c:formatCode>General</c:formatCode>
                <c:ptCount val="12"/>
                <c:pt idx="0">
                  <c:v>#N/A</c:v>
                </c:pt>
                <c:pt idx="1">
                  <c:v>#N/A</c:v>
                </c:pt>
                <c:pt idx="2">
                  <c:v>#N/A</c:v>
                </c:pt>
                <c:pt idx="3">
                  <c:v>5800</c:v>
                </c:pt>
                <c:pt idx="4">
                  <c:v>6300</c:v>
                </c:pt>
                <c:pt idx="5">
                  <c:v>7700</c:v>
                </c:pt>
                <c:pt idx="6">
                  <c:v>#N/A</c:v>
                </c:pt>
                <c:pt idx="7">
                  <c:v>#N/A</c:v>
                </c:pt>
                <c:pt idx="8">
                  <c:v>#N/A</c:v>
                </c:pt>
                <c:pt idx="9">
                  <c:v>#N/A</c:v>
                </c:pt>
                <c:pt idx="10">
                  <c:v>#N/A</c:v>
                </c:pt>
                <c:pt idx="11">
                  <c:v>#N/A</c:v>
                </c:pt>
              </c:numCache>
            </c:numRef>
          </c:yVal>
          <c:smooth val="0"/>
          <c:extLst>
            <c:ext xmlns:c16="http://schemas.microsoft.com/office/drawing/2014/chart" uri="{C3380CC4-5D6E-409C-BE32-E72D297353CC}">
              <c16:uniqueId val="{00000006-B842-4DF1-9529-00B66FA10621}"/>
            </c:ext>
          </c:extLst>
        </c:ser>
        <c:ser>
          <c:idx val="7"/>
          <c:order val="7"/>
          <c:tx>
            <c:strRef>
              <c:f>Processing!$J$1</c:f>
              <c:strCache>
                <c:ptCount val="1"/>
                <c:pt idx="0">
                  <c:v>Marker A</c:v>
                </c:pt>
              </c:strCache>
            </c:strRef>
          </c:tx>
          <c:spPr>
            <a:ln w="25400" cap="rnd">
              <a:noFill/>
              <a:round/>
            </a:ln>
            <a:effectLst>
              <a:outerShdw blurRad="50800" dist="38100" dir="5400000" algn="t" rotWithShape="0">
                <a:prstClr val="black">
                  <a:alpha val="40000"/>
                </a:prstClr>
              </a:outerShdw>
            </a:effectLst>
          </c:spPr>
          <c:marker>
            <c:symbol val="circle"/>
            <c:size val="5"/>
            <c:spPr>
              <a:solidFill>
                <a:srgbClr val="66FFFF"/>
              </a:solidFill>
              <a:ln w="9525">
                <a:noFill/>
              </a:ln>
              <a:effectLst>
                <a:outerShdw blurRad="50800" dist="38100" dir="5400000" algn="t" rotWithShape="0">
                  <a:prstClr val="black">
                    <a:alpha val="40000"/>
                  </a:prstClr>
                </a:outerShdw>
              </a:effectLst>
            </c:spPr>
          </c:marker>
          <c:yVal>
            <c:numRef>
              <c:f>Processing!$J$2:$J$13</c:f>
              <c:numCache>
                <c:formatCode>General</c:formatCode>
                <c:ptCount val="12"/>
                <c:pt idx="0">
                  <c:v>#N/A</c:v>
                </c:pt>
                <c:pt idx="1">
                  <c:v>#N/A</c:v>
                </c:pt>
                <c:pt idx="2">
                  <c:v>#N/A</c:v>
                </c:pt>
                <c:pt idx="3">
                  <c:v>4300</c:v>
                </c:pt>
                <c:pt idx="4">
                  <c:v>4000</c:v>
                </c:pt>
                <c:pt idx="5">
                  <c:v>5400</c:v>
                </c:pt>
                <c:pt idx="6">
                  <c:v>#N/A</c:v>
                </c:pt>
                <c:pt idx="7">
                  <c:v>#N/A</c:v>
                </c:pt>
                <c:pt idx="8">
                  <c:v>#N/A</c:v>
                </c:pt>
                <c:pt idx="9">
                  <c:v>#N/A</c:v>
                </c:pt>
                <c:pt idx="10">
                  <c:v>#N/A</c:v>
                </c:pt>
                <c:pt idx="11">
                  <c:v>#N/A</c:v>
                </c:pt>
              </c:numCache>
            </c:numRef>
          </c:yVal>
          <c:smooth val="0"/>
          <c:extLst>
            <c:ext xmlns:c16="http://schemas.microsoft.com/office/drawing/2014/chart" uri="{C3380CC4-5D6E-409C-BE32-E72D297353CC}">
              <c16:uniqueId val="{00000007-B842-4DF1-9529-00B66FA10621}"/>
            </c:ext>
          </c:extLst>
        </c:ser>
        <c:dLbls>
          <c:showLegendKey val="0"/>
          <c:showVal val="0"/>
          <c:showCatName val="0"/>
          <c:showSerName val="0"/>
          <c:showPercent val="0"/>
          <c:showBubbleSize val="0"/>
        </c:dLbls>
        <c:axId val="539336480"/>
        <c:axId val="539336960"/>
      </c:scatterChart>
      <c:catAx>
        <c:axId val="539336480"/>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rgbClr val="5D468C"/>
                </a:solidFill>
                <a:latin typeface="+mn-lt"/>
                <a:ea typeface="+mn-ea"/>
                <a:cs typeface="+mn-cs"/>
              </a:defRPr>
            </a:pPr>
            <a:endParaRPr lang="ru-RU"/>
          </a:p>
        </c:txPr>
        <c:crossAx val="539336960"/>
        <c:crosses val="autoZero"/>
        <c:auto val="1"/>
        <c:lblAlgn val="ctr"/>
        <c:lblOffset val="100"/>
        <c:noMultiLvlLbl val="0"/>
      </c:catAx>
      <c:valAx>
        <c:axId val="539336960"/>
        <c:scaling>
          <c:orientation val="minMax"/>
        </c:scaling>
        <c:delete val="1"/>
        <c:axPos val="l"/>
        <c:majorGridlines>
          <c:spPr>
            <a:ln w="9525" cap="flat" cmpd="sng" algn="ctr">
              <a:solidFill>
                <a:srgbClr val="4A278F">
                  <a:alpha val="38000"/>
                </a:srgbClr>
              </a:solidFill>
              <a:round/>
            </a:ln>
            <a:effectLst/>
          </c:spPr>
        </c:majorGridlines>
        <c:numFmt formatCode="0.0,&quot;k&quot;" sourceLinked="0"/>
        <c:majorTickMark val="none"/>
        <c:minorTickMark val="none"/>
        <c:tickLblPos val="nextTo"/>
        <c:crossAx val="53933648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spPr>
            <a:ln>
              <a:noFill/>
            </a:ln>
          </c:spPr>
          <c:dPt>
            <c:idx val="0"/>
            <c:bubble3D val="0"/>
            <c:spPr>
              <a:gradFill flip="none" rotWithShape="1">
                <a:gsLst>
                  <a:gs pos="100000">
                    <a:srgbClr val="8940D9"/>
                  </a:gs>
                  <a:gs pos="0">
                    <a:srgbClr val="B72CEE"/>
                  </a:gs>
                </a:gsLst>
                <a:lin ang="7200000" scaled="0"/>
                <a:tileRect/>
              </a:gradFill>
              <a:ln w="19050">
                <a:noFill/>
              </a:ln>
              <a:effectLst/>
            </c:spPr>
            <c:extLst>
              <c:ext xmlns:c16="http://schemas.microsoft.com/office/drawing/2014/chart" uri="{C3380CC4-5D6E-409C-BE32-E72D297353CC}">
                <c16:uniqueId val="{00000001-9613-4E82-B0CE-5FE1C344900F}"/>
              </c:ext>
            </c:extLst>
          </c:dPt>
          <c:dPt>
            <c:idx val="1"/>
            <c:bubble3D val="0"/>
            <c:spPr>
              <a:solidFill>
                <a:srgbClr val="66FFFF"/>
              </a:solidFill>
              <a:ln w="19050">
                <a:noFill/>
              </a:ln>
              <a:effectLst/>
            </c:spPr>
            <c:extLst>
              <c:ext xmlns:c16="http://schemas.microsoft.com/office/drawing/2014/chart" uri="{C3380CC4-5D6E-409C-BE32-E72D297353CC}">
                <c16:uniqueId val="{00000003-9613-4E82-B0CE-5FE1C344900F}"/>
              </c:ext>
            </c:extLst>
          </c:dPt>
          <c:dPt>
            <c:idx val="2"/>
            <c:bubble3D val="0"/>
            <c:spPr>
              <a:solidFill>
                <a:srgbClr val="0066FF"/>
              </a:solidFill>
              <a:ln w="19050">
                <a:noFill/>
              </a:ln>
              <a:effectLst/>
            </c:spPr>
            <c:extLst>
              <c:ext xmlns:c16="http://schemas.microsoft.com/office/drawing/2014/chart" uri="{C3380CC4-5D6E-409C-BE32-E72D297353CC}">
                <c16:uniqueId val="{00000005-9613-4E82-B0CE-5FE1C344900F}"/>
              </c:ext>
            </c:extLst>
          </c:dPt>
          <c:dPt>
            <c:idx val="3"/>
            <c:bubble3D val="0"/>
            <c:spPr>
              <a:solidFill>
                <a:srgbClr val="22264A"/>
              </a:solidFill>
              <a:ln w="19050">
                <a:noFill/>
              </a:ln>
              <a:effectLst/>
            </c:spPr>
            <c:extLst>
              <c:ext xmlns:c16="http://schemas.microsoft.com/office/drawing/2014/chart" uri="{C3380CC4-5D6E-409C-BE32-E72D297353CC}">
                <c16:uniqueId val="{00000007-9613-4E82-B0CE-5FE1C344900F}"/>
              </c:ext>
            </c:extLst>
          </c:dPt>
          <c:dPt>
            <c:idx val="4"/>
            <c:bubble3D val="0"/>
            <c:spPr>
              <a:solidFill>
                <a:srgbClr val="28E6E7"/>
              </a:solidFill>
              <a:ln w="19050">
                <a:noFill/>
              </a:ln>
              <a:effectLst/>
            </c:spPr>
            <c:extLst>
              <c:ext xmlns:c16="http://schemas.microsoft.com/office/drawing/2014/chart" uri="{C3380CC4-5D6E-409C-BE32-E72D297353CC}">
                <c16:uniqueId val="{00000009-9613-4E82-B0CE-5FE1C344900F}"/>
              </c:ext>
            </c:extLst>
          </c:dPt>
          <c:cat>
            <c:strRef>
              <c:f>Processing!$A$17:$A$21</c:f>
              <c:strCache>
                <c:ptCount val="5"/>
                <c:pt idx="0">
                  <c:v>Salary</c:v>
                </c:pt>
                <c:pt idx="1">
                  <c:v>Excel Templates</c:v>
                </c:pt>
                <c:pt idx="2">
                  <c:v>YouTube</c:v>
                </c:pt>
                <c:pt idx="3">
                  <c:v>Affilate Marketing</c:v>
                </c:pt>
                <c:pt idx="4">
                  <c:v>Saving</c:v>
                </c:pt>
              </c:strCache>
            </c:strRef>
          </c:cat>
          <c:val>
            <c:numRef>
              <c:f>Processing!$B$17:$B$21</c:f>
              <c:numCache>
                <c:formatCode>_("$"* #,##0_);_("$"* \(#,##0\);_("$"* "-"??_);_(@_)</c:formatCode>
                <c:ptCount val="5"/>
                <c:pt idx="0">
                  <c:v>1701</c:v>
                </c:pt>
                <c:pt idx="1">
                  <c:v>1323</c:v>
                </c:pt>
                <c:pt idx="2">
                  <c:v>1754</c:v>
                </c:pt>
                <c:pt idx="3">
                  <c:v>1495</c:v>
                </c:pt>
                <c:pt idx="4">
                  <c:v>1567</c:v>
                </c:pt>
              </c:numCache>
            </c:numRef>
          </c:val>
          <c:extLst>
            <c:ext xmlns:c16="http://schemas.microsoft.com/office/drawing/2014/chart" uri="{C3380CC4-5D6E-409C-BE32-E72D297353CC}">
              <c16:uniqueId val="{0000000A-9613-4E82-B0CE-5FE1C344900F}"/>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58677319130048822"/>
          <c:y val="1.6439581081776539E-2"/>
          <c:w val="0.34677419354838712"/>
          <c:h val="0.88317315115022388"/>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405390"/>
              </a:solidFill>
              <a:latin typeface="+mn-lt"/>
              <a:ea typeface="+mn-ea"/>
              <a:cs typeface="+mn-cs"/>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spPr>
            <a:ln>
              <a:noFill/>
            </a:ln>
          </c:spPr>
          <c:dPt>
            <c:idx val="0"/>
            <c:bubble3D val="0"/>
            <c:spPr>
              <a:gradFill>
                <a:gsLst>
                  <a:gs pos="100000">
                    <a:srgbClr val="8940D9"/>
                  </a:gs>
                  <a:gs pos="0">
                    <a:srgbClr val="B72CEE"/>
                  </a:gs>
                </a:gsLst>
                <a:lin ang="7200000" scaled="0"/>
              </a:gradFill>
              <a:ln w="19050">
                <a:noFill/>
              </a:ln>
              <a:effectLst/>
            </c:spPr>
            <c:extLst>
              <c:ext xmlns:c16="http://schemas.microsoft.com/office/drawing/2014/chart" uri="{C3380CC4-5D6E-409C-BE32-E72D297353CC}">
                <c16:uniqueId val="{00000001-299D-4E75-AB58-A918E5CBC20C}"/>
              </c:ext>
            </c:extLst>
          </c:dPt>
          <c:dPt>
            <c:idx val="1"/>
            <c:bubble3D val="0"/>
            <c:spPr>
              <a:solidFill>
                <a:srgbClr val="0066FF"/>
              </a:solidFill>
              <a:ln w="19050">
                <a:noFill/>
              </a:ln>
              <a:effectLst/>
            </c:spPr>
            <c:extLst>
              <c:ext xmlns:c16="http://schemas.microsoft.com/office/drawing/2014/chart" uri="{C3380CC4-5D6E-409C-BE32-E72D297353CC}">
                <c16:uniqueId val="{00000003-299D-4E75-AB58-A918E5CBC20C}"/>
              </c:ext>
            </c:extLst>
          </c:dPt>
          <c:dPt>
            <c:idx val="2"/>
            <c:bubble3D val="0"/>
            <c:spPr>
              <a:solidFill>
                <a:srgbClr val="22264A"/>
              </a:solidFill>
              <a:ln w="19050">
                <a:noFill/>
              </a:ln>
              <a:effectLst/>
            </c:spPr>
            <c:extLst>
              <c:ext xmlns:c16="http://schemas.microsoft.com/office/drawing/2014/chart" uri="{C3380CC4-5D6E-409C-BE32-E72D297353CC}">
                <c16:uniqueId val="{00000005-299D-4E75-AB58-A918E5CBC20C}"/>
              </c:ext>
            </c:extLst>
          </c:dPt>
          <c:dPt>
            <c:idx val="3"/>
            <c:bubble3D val="0"/>
            <c:spPr>
              <a:solidFill>
                <a:srgbClr val="66FFFF"/>
              </a:solidFill>
              <a:ln w="19050">
                <a:noFill/>
              </a:ln>
              <a:effectLst/>
            </c:spPr>
            <c:extLst>
              <c:ext xmlns:c16="http://schemas.microsoft.com/office/drawing/2014/chart" uri="{C3380CC4-5D6E-409C-BE32-E72D297353CC}">
                <c16:uniqueId val="{00000007-299D-4E75-AB58-A918E5CBC20C}"/>
              </c:ext>
            </c:extLst>
          </c:dPt>
          <c:cat>
            <c:strRef>
              <c:f>Processing!$D$17:$D$20</c:f>
              <c:strCache>
                <c:ptCount val="4"/>
                <c:pt idx="0">
                  <c:v>Investments</c:v>
                </c:pt>
                <c:pt idx="1">
                  <c:v>Cash Reserve</c:v>
                </c:pt>
                <c:pt idx="2">
                  <c:v>Digital Craft</c:v>
                </c:pt>
                <c:pt idx="3">
                  <c:v>Other Assets</c:v>
                </c:pt>
              </c:strCache>
            </c:strRef>
          </c:cat>
          <c:val>
            <c:numRef>
              <c:f>Processing!$E$17:$E$20</c:f>
              <c:numCache>
                <c:formatCode>_("$"* #,##0_);_("$"* \(#,##0\);_("$"* "-"??_);_(@_)</c:formatCode>
                <c:ptCount val="4"/>
                <c:pt idx="0">
                  <c:v>3042</c:v>
                </c:pt>
                <c:pt idx="1">
                  <c:v>3647</c:v>
                </c:pt>
                <c:pt idx="2">
                  <c:v>4271</c:v>
                </c:pt>
                <c:pt idx="3">
                  <c:v>2740</c:v>
                </c:pt>
              </c:numCache>
            </c:numRef>
          </c:val>
          <c:extLst>
            <c:ext xmlns:c16="http://schemas.microsoft.com/office/drawing/2014/chart" uri="{C3380CC4-5D6E-409C-BE32-E72D297353CC}">
              <c16:uniqueId val="{00000008-299D-4E75-AB58-A918E5CBC20C}"/>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59770693985832413"/>
          <c:y val="0.10988369100921207"/>
          <c:w val="0.29028589168289448"/>
          <c:h val="0.76389274870053003"/>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405390"/>
              </a:solidFill>
              <a:latin typeface="+mn-lt"/>
              <a:ea typeface="+mn-ea"/>
              <a:cs typeface="+mn-cs"/>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gradFill>
                <a:gsLst>
                  <a:gs pos="100000">
                    <a:srgbClr val="2DD6E3">
                      <a:alpha val="30000"/>
                    </a:srgbClr>
                  </a:gs>
                  <a:gs pos="0">
                    <a:srgbClr val="66FFFF"/>
                  </a:gs>
                </a:gsLst>
                <a:lin ang="5400000" scaled="0"/>
              </a:gradFill>
              <a:ln w="19050">
                <a:noFill/>
              </a:ln>
              <a:effectLst/>
            </c:spPr>
            <c:extLst>
              <c:ext xmlns:c16="http://schemas.microsoft.com/office/drawing/2014/chart" uri="{C3380CC4-5D6E-409C-BE32-E72D297353CC}">
                <c16:uniqueId val="{00000001-0481-4744-A6FA-E85B750FBD13}"/>
              </c:ext>
            </c:extLst>
          </c:dPt>
          <c:dPt>
            <c:idx val="1"/>
            <c:bubble3D val="0"/>
            <c:spPr>
              <a:gradFill>
                <a:gsLst>
                  <a:gs pos="100000">
                    <a:srgbClr val="8940D9">
                      <a:alpha val="30000"/>
                    </a:srgbClr>
                  </a:gs>
                  <a:gs pos="0">
                    <a:srgbClr val="B72CEE"/>
                  </a:gs>
                </a:gsLst>
                <a:lin ang="5400000" scaled="0"/>
              </a:gradFill>
              <a:ln w="19050">
                <a:noFill/>
              </a:ln>
              <a:effectLst/>
            </c:spPr>
            <c:extLst>
              <c:ext xmlns:c16="http://schemas.microsoft.com/office/drawing/2014/chart" uri="{C3380CC4-5D6E-409C-BE32-E72D297353CC}">
                <c16:uniqueId val="{00000003-0481-4744-A6FA-E85B750FBD13}"/>
              </c:ext>
            </c:extLst>
          </c:dPt>
          <c:dPt>
            <c:idx val="2"/>
            <c:bubble3D val="0"/>
            <c:spPr>
              <a:noFill/>
              <a:ln w="19050">
                <a:noFill/>
              </a:ln>
              <a:effectLst/>
            </c:spPr>
            <c:extLst>
              <c:ext xmlns:c16="http://schemas.microsoft.com/office/drawing/2014/chart" uri="{C3380CC4-5D6E-409C-BE32-E72D297353CC}">
                <c16:uniqueId val="{00000005-0481-4744-A6FA-E85B750FBD13}"/>
              </c:ext>
            </c:extLst>
          </c:dPt>
          <c:val>
            <c:numRef>
              <c:f>Processing!$Q$12:$S$12</c:f>
              <c:numCache>
                <c:formatCode>General</c:formatCode>
                <c:ptCount val="3"/>
                <c:pt idx="0" formatCode="_(&quot;$&quot;* #,##0.00_);_(&quot;$&quot;* \(#,##0.00\);_(&quot;$&quot;* &quot;-&quot;??_);_(@_)">
                  <c:v>21.669999999999998</c:v>
                </c:pt>
                <c:pt idx="1">
                  <c:v>28.330000000000002</c:v>
                </c:pt>
                <c:pt idx="2">
                  <c:v>35</c:v>
                </c:pt>
              </c:numCache>
            </c:numRef>
          </c:val>
          <c:extLst>
            <c:ext xmlns:c16="http://schemas.microsoft.com/office/drawing/2014/chart" uri="{C3380CC4-5D6E-409C-BE32-E72D297353CC}">
              <c16:uniqueId val="{00000006-0481-4744-A6FA-E85B750FBD13}"/>
            </c:ext>
          </c:extLst>
        </c:ser>
        <c:dLbls>
          <c:showLegendKey val="0"/>
          <c:showVal val="0"/>
          <c:showCatName val="0"/>
          <c:showSerName val="0"/>
          <c:showPercent val="0"/>
          <c:showBubbleSize val="0"/>
          <c:showLeaderLines val="1"/>
        </c:dLbls>
        <c:firstSliceAng val="254"/>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filled"/>
        <c:varyColors val="0"/>
        <c:ser>
          <c:idx val="1"/>
          <c:order val="1"/>
          <c:tx>
            <c:v>fill</c:v>
          </c:tx>
          <c:spPr>
            <a:gradFill flip="none" rotWithShape="1">
              <a:gsLst>
                <a:gs pos="95000">
                  <a:srgbClr val="0066FF">
                    <a:alpha val="60000"/>
                  </a:srgbClr>
                </a:gs>
                <a:gs pos="20000">
                  <a:srgbClr val="FF00FF">
                    <a:alpha val="60000"/>
                  </a:srgbClr>
                </a:gs>
              </a:gsLst>
              <a:path path="circle">
                <a:fillToRect r="100000" b="100000"/>
              </a:path>
              <a:tileRect l="-100000" t="-100000"/>
            </a:gradFill>
            <a:ln>
              <a:noFill/>
            </a:ln>
            <a:effectLst/>
          </c:spPr>
          <c:val>
            <c:numRef>
              <c:f>Processing!$N$17:$N$24</c:f>
              <c:numCache>
                <c:formatCode>General</c:formatCode>
                <c:ptCount val="8"/>
                <c:pt idx="0">
                  <c:v>214</c:v>
                </c:pt>
                <c:pt idx="1">
                  <c:v>220</c:v>
                </c:pt>
                <c:pt idx="2">
                  <c:v>167</c:v>
                </c:pt>
                <c:pt idx="3">
                  <c:v>255</c:v>
                </c:pt>
                <c:pt idx="4">
                  <c:v>256</c:v>
                </c:pt>
                <c:pt idx="5">
                  <c:v>243</c:v>
                </c:pt>
                <c:pt idx="6">
                  <c:v>279</c:v>
                </c:pt>
                <c:pt idx="7">
                  <c:v>185</c:v>
                </c:pt>
              </c:numCache>
            </c:numRef>
          </c:val>
          <c:extLst>
            <c:ext xmlns:c16="http://schemas.microsoft.com/office/drawing/2014/chart" uri="{C3380CC4-5D6E-409C-BE32-E72D297353CC}">
              <c16:uniqueId val="{00000000-17F9-4FEF-8FED-AC4159C3F3C8}"/>
            </c:ext>
          </c:extLst>
        </c:ser>
        <c:dLbls>
          <c:showLegendKey val="0"/>
          <c:showVal val="0"/>
          <c:showCatName val="0"/>
          <c:showSerName val="0"/>
          <c:showPercent val="0"/>
          <c:showBubbleSize val="0"/>
        </c:dLbls>
        <c:axId val="1608375424"/>
        <c:axId val="1608380224"/>
      </c:radarChart>
      <c:radarChart>
        <c:radarStyle val="marker"/>
        <c:varyColors val="0"/>
        <c:ser>
          <c:idx val="0"/>
          <c:order val="0"/>
          <c:spPr>
            <a:ln w="19050" cap="rnd">
              <a:solidFill>
                <a:srgbClr val="66FFFF"/>
              </a:solidFill>
              <a:round/>
            </a:ln>
            <a:effectLst/>
          </c:spPr>
          <c:marker>
            <c:symbol val="circle"/>
            <c:size val="4"/>
            <c:spPr>
              <a:solidFill>
                <a:srgbClr val="66FFFF"/>
              </a:solidFill>
              <a:ln w="9525">
                <a:noFill/>
              </a:ln>
              <a:effectLst/>
            </c:spPr>
          </c:marker>
          <c:cat>
            <c:strRef>
              <c:f>Processing!$M$17:$M$24</c:f>
              <c:strCache>
                <c:ptCount val="8"/>
                <c:pt idx="0">
                  <c:v>Automation</c:v>
                </c:pt>
                <c:pt idx="1">
                  <c:v>Copyability</c:v>
                </c:pt>
                <c:pt idx="2">
                  <c:v>Evergen</c:v>
                </c:pt>
                <c:pt idx="3">
                  <c:v>Audience</c:v>
                </c:pt>
                <c:pt idx="4">
                  <c:v>Discoverability</c:v>
                </c:pt>
                <c:pt idx="5">
                  <c:v>Conversion</c:v>
                </c:pt>
                <c:pt idx="6">
                  <c:v>Scalability</c:v>
                </c:pt>
                <c:pt idx="7">
                  <c:v>Independence</c:v>
                </c:pt>
              </c:strCache>
            </c:strRef>
          </c:cat>
          <c:val>
            <c:numRef>
              <c:f>Processing!$N$17:$N$24</c:f>
              <c:numCache>
                <c:formatCode>General</c:formatCode>
                <c:ptCount val="8"/>
                <c:pt idx="0">
                  <c:v>214</c:v>
                </c:pt>
                <c:pt idx="1">
                  <c:v>220</c:v>
                </c:pt>
                <c:pt idx="2">
                  <c:v>167</c:v>
                </c:pt>
                <c:pt idx="3">
                  <c:v>255</c:v>
                </c:pt>
                <c:pt idx="4">
                  <c:v>256</c:v>
                </c:pt>
                <c:pt idx="5">
                  <c:v>243</c:v>
                </c:pt>
                <c:pt idx="6">
                  <c:v>279</c:v>
                </c:pt>
                <c:pt idx="7">
                  <c:v>185</c:v>
                </c:pt>
              </c:numCache>
            </c:numRef>
          </c:val>
          <c:extLst>
            <c:ext xmlns:c16="http://schemas.microsoft.com/office/drawing/2014/chart" uri="{C3380CC4-5D6E-409C-BE32-E72D297353CC}">
              <c16:uniqueId val="{00000001-17F9-4FEF-8FED-AC4159C3F3C8}"/>
            </c:ext>
          </c:extLst>
        </c:ser>
        <c:dLbls>
          <c:showLegendKey val="0"/>
          <c:showVal val="0"/>
          <c:showCatName val="0"/>
          <c:showSerName val="0"/>
          <c:showPercent val="0"/>
          <c:showBubbleSize val="0"/>
        </c:dLbls>
        <c:axId val="1608375424"/>
        <c:axId val="1608380224"/>
      </c:radarChart>
      <c:catAx>
        <c:axId val="16083754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rgbClr val="C59DF5"/>
                </a:solidFill>
                <a:latin typeface="+mn-lt"/>
                <a:ea typeface="+mn-ea"/>
                <a:cs typeface="+mn-cs"/>
              </a:defRPr>
            </a:pPr>
            <a:endParaRPr lang="ru-RU"/>
          </a:p>
        </c:txPr>
        <c:crossAx val="1608380224"/>
        <c:crosses val="autoZero"/>
        <c:auto val="1"/>
        <c:lblAlgn val="ctr"/>
        <c:lblOffset val="100"/>
        <c:noMultiLvlLbl val="0"/>
      </c:catAx>
      <c:valAx>
        <c:axId val="1608380224"/>
        <c:scaling>
          <c:orientation val="minMax"/>
        </c:scaling>
        <c:delete val="1"/>
        <c:axPos val="l"/>
        <c:majorGridlines>
          <c:spPr>
            <a:ln w="9525" cap="flat" cmpd="sng" algn="ctr">
              <a:solidFill>
                <a:srgbClr val="5D468C">
                  <a:alpha val="70000"/>
                </a:srgbClr>
              </a:solidFill>
              <a:round/>
            </a:ln>
            <a:effectLst/>
          </c:spPr>
        </c:majorGridlines>
        <c:numFmt formatCode="General" sourceLinked="1"/>
        <c:majorTickMark val="none"/>
        <c:minorTickMark val="none"/>
        <c:tickLblPos val="nextTo"/>
        <c:crossAx val="16083754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blipFill>
              <a:blip xmlns:r="http://schemas.openxmlformats.org/officeDocument/2006/relationships" r:embed="rId3"/>
              <a:stretch>
                <a:fillRect/>
              </a:stretch>
            </a:blipFill>
            <a:ln>
              <a:noFill/>
            </a:ln>
            <a:effectLst/>
          </c:spPr>
          <c:invertIfNegative val="0"/>
          <c:val>
            <c:numRef>
              <c:f>Processing!$T$17:$T$22</c:f>
              <c:numCache>
                <c:formatCode>General</c:formatCode>
                <c:ptCount val="6"/>
                <c:pt idx="0">
                  <c:v>0</c:v>
                </c:pt>
                <c:pt idx="1">
                  <c:v>0</c:v>
                </c:pt>
                <c:pt idx="2">
                  <c:v>0</c:v>
                </c:pt>
                <c:pt idx="3">
                  <c:v>0</c:v>
                </c:pt>
                <c:pt idx="4">
                  <c:v>10</c:v>
                </c:pt>
                <c:pt idx="5">
                  <c:v>10</c:v>
                </c:pt>
              </c:numCache>
            </c:numRef>
          </c:val>
          <c:extLst>
            <c:ext xmlns:c16="http://schemas.microsoft.com/office/drawing/2014/chart" uri="{C3380CC4-5D6E-409C-BE32-E72D297353CC}">
              <c16:uniqueId val="{00000000-2C29-4F64-A5CC-94290CB0DA1B}"/>
            </c:ext>
          </c:extLst>
        </c:ser>
        <c:ser>
          <c:idx val="1"/>
          <c:order val="1"/>
          <c:spPr>
            <a:blipFill>
              <a:blip xmlns:r="http://schemas.openxmlformats.org/officeDocument/2006/relationships" r:embed="rId4"/>
              <a:stretch>
                <a:fillRect/>
              </a:stretch>
            </a:blipFill>
            <a:ln>
              <a:noFill/>
            </a:ln>
            <a:effectLst/>
          </c:spPr>
          <c:invertIfNegative val="0"/>
          <c:val>
            <c:numRef>
              <c:f>Processing!$U$17:$U$22</c:f>
              <c:numCache>
                <c:formatCode>General</c:formatCode>
                <c:ptCount val="6"/>
                <c:pt idx="0">
                  <c:v>10</c:v>
                </c:pt>
                <c:pt idx="1">
                  <c:v>10</c:v>
                </c:pt>
                <c:pt idx="2">
                  <c:v>10</c:v>
                </c:pt>
                <c:pt idx="3">
                  <c:v>10</c:v>
                </c:pt>
                <c:pt idx="4">
                  <c:v>0</c:v>
                </c:pt>
                <c:pt idx="5">
                  <c:v>0</c:v>
                </c:pt>
              </c:numCache>
            </c:numRef>
          </c:val>
          <c:extLst>
            <c:ext xmlns:c16="http://schemas.microsoft.com/office/drawing/2014/chart" uri="{C3380CC4-5D6E-409C-BE32-E72D297353CC}">
              <c16:uniqueId val="{00000001-2C29-4F64-A5CC-94290CB0DA1B}"/>
            </c:ext>
          </c:extLst>
        </c:ser>
        <c:dLbls>
          <c:showLegendKey val="0"/>
          <c:showVal val="0"/>
          <c:showCatName val="0"/>
          <c:showSerName val="0"/>
          <c:showPercent val="0"/>
          <c:showBubbleSize val="0"/>
        </c:dLbls>
        <c:gapWidth val="500"/>
        <c:overlap val="100"/>
        <c:axId val="1625892320"/>
        <c:axId val="1625867840"/>
      </c:barChart>
      <c:lineChart>
        <c:grouping val="standard"/>
        <c:varyColors val="0"/>
        <c:ser>
          <c:idx val="2"/>
          <c:order val="2"/>
          <c:spPr>
            <a:ln w="28575" cap="rnd">
              <a:solidFill>
                <a:srgbClr val="A514F6"/>
              </a:solidFill>
              <a:prstDash val="sysDot"/>
              <a:round/>
            </a:ln>
            <a:effectLst/>
          </c:spPr>
          <c:marker>
            <c:symbol val="none"/>
          </c:marker>
          <c:val>
            <c:numRef>
              <c:f>Processing!$V$17:$V$22</c:f>
              <c:numCache>
                <c:formatCode>General</c:formatCode>
                <c:ptCount val="6"/>
                <c:pt idx="0">
                  <c:v>0</c:v>
                </c:pt>
                <c:pt idx="1">
                  <c:v>0</c:v>
                </c:pt>
                <c:pt idx="2">
                  <c:v>0</c:v>
                </c:pt>
                <c:pt idx="3">
                  <c:v>0</c:v>
                </c:pt>
                <c:pt idx="4">
                  <c:v>0</c:v>
                </c:pt>
                <c:pt idx="5">
                  <c:v>0</c:v>
                </c:pt>
              </c:numCache>
            </c:numRef>
          </c:val>
          <c:smooth val="0"/>
          <c:extLst>
            <c:ext xmlns:c16="http://schemas.microsoft.com/office/drawing/2014/chart" uri="{C3380CC4-5D6E-409C-BE32-E72D297353CC}">
              <c16:uniqueId val="{00000002-2C29-4F64-A5CC-94290CB0DA1B}"/>
            </c:ext>
          </c:extLst>
        </c:ser>
        <c:ser>
          <c:idx val="3"/>
          <c:order val="3"/>
          <c:spPr>
            <a:ln w="28575" cap="rnd">
              <a:solidFill>
                <a:srgbClr val="66FFFF"/>
              </a:solidFill>
              <a:round/>
            </a:ln>
            <a:effectLst/>
          </c:spPr>
          <c:marker>
            <c:symbol val="none"/>
          </c:marker>
          <c:val>
            <c:numRef>
              <c:f>Processing!$W$17:$W$22</c:f>
              <c:numCache>
                <c:formatCode>General</c:formatCode>
                <c:ptCount val="6"/>
                <c:pt idx="0">
                  <c:v>0</c:v>
                </c:pt>
                <c:pt idx="1">
                  <c:v>0</c:v>
                </c:pt>
                <c:pt idx="2">
                  <c:v>0</c:v>
                </c:pt>
                <c:pt idx="3">
                  <c:v>0</c:v>
                </c:pt>
                <c:pt idx="4">
                  <c:v>#N/A</c:v>
                </c:pt>
                <c:pt idx="5">
                  <c:v>#N/A</c:v>
                </c:pt>
              </c:numCache>
            </c:numRef>
          </c:val>
          <c:smooth val="0"/>
          <c:extLst>
            <c:ext xmlns:c16="http://schemas.microsoft.com/office/drawing/2014/chart" uri="{C3380CC4-5D6E-409C-BE32-E72D297353CC}">
              <c16:uniqueId val="{00000003-2C29-4F64-A5CC-94290CB0DA1B}"/>
            </c:ext>
          </c:extLst>
        </c:ser>
        <c:dLbls>
          <c:showLegendKey val="0"/>
          <c:showVal val="0"/>
          <c:showCatName val="0"/>
          <c:showSerName val="0"/>
          <c:showPercent val="0"/>
          <c:showBubbleSize val="0"/>
        </c:dLbls>
        <c:marker val="1"/>
        <c:smooth val="0"/>
        <c:axId val="1625892320"/>
        <c:axId val="1625867840"/>
      </c:lineChart>
      <c:catAx>
        <c:axId val="1625892320"/>
        <c:scaling>
          <c:orientation val="minMax"/>
        </c:scaling>
        <c:delete val="1"/>
        <c:axPos val="b"/>
        <c:majorTickMark val="none"/>
        <c:minorTickMark val="none"/>
        <c:tickLblPos val="nextTo"/>
        <c:crossAx val="1625867840"/>
        <c:crosses val="autoZero"/>
        <c:auto val="1"/>
        <c:lblAlgn val="ctr"/>
        <c:lblOffset val="100"/>
        <c:noMultiLvlLbl val="0"/>
      </c:catAx>
      <c:valAx>
        <c:axId val="1625867840"/>
        <c:scaling>
          <c:orientation val="minMax"/>
          <c:max val="10"/>
          <c:min val="0"/>
        </c:scaling>
        <c:delete val="1"/>
        <c:axPos val="l"/>
        <c:numFmt formatCode="General" sourceLinked="1"/>
        <c:majorTickMark val="none"/>
        <c:minorTickMark val="none"/>
        <c:tickLblPos val="nextTo"/>
        <c:crossAx val="1625892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spPr>
            <a:blipFill>
              <a:blip xmlns:r="http://schemas.openxmlformats.org/officeDocument/2006/relationships" r:embed="rId3"/>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Processing!$D$28:$O$28</c:f>
              <c:numCache>
                <c:formatCode>General</c:formatCode>
                <c:ptCount val="12"/>
                <c:pt idx="0">
                  <c:v>1</c:v>
                </c:pt>
                <c:pt idx="1">
                  <c:v>1</c:v>
                </c:pt>
                <c:pt idx="2">
                  <c:v>1</c:v>
                </c:pt>
                <c:pt idx="3">
                  <c:v>1</c:v>
                </c:pt>
                <c:pt idx="4">
                  <c:v>0</c:v>
                </c:pt>
                <c:pt idx="5">
                  <c:v>1</c:v>
                </c:pt>
                <c:pt idx="6">
                  <c:v>1</c:v>
                </c:pt>
                <c:pt idx="7">
                  <c:v>0</c:v>
                </c:pt>
                <c:pt idx="8">
                  <c:v>1</c:v>
                </c:pt>
                <c:pt idx="9">
                  <c:v>1</c:v>
                </c:pt>
                <c:pt idx="10">
                  <c:v>0</c:v>
                </c:pt>
                <c:pt idx="11">
                  <c:v>0</c:v>
                </c:pt>
              </c:numCache>
            </c:numRef>
          </c:val>
          <c:extLst>
            <c:ext xmlns:c16="http://schemas.microsoft.com/office/drawing/2014/chart" uri="{C3380CC4-5D6E-409C-BE32-E72D297353CC}">
              <c16:uniqueId val="{00000000-9872-43E3-9A43-A1D6DF8A08BF}"/>
            </c:ext>
          </c:extLst>
        </c:ser>
        <c:ser>
          <c:idx val="1"/>
          <c:order val="1"/>
          <c:spPr>
            <a:blipFill>
              <a:blip xmlns:r="http://schemas.openxmlformats.org/officeDocument/2006/relationships" r:embed="rId4"/>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Processing!$D$29:$O$29</c:f>
              <c:numCache>
                <c:formatCode>General</c:formatCode>
                <c:ptCount val="12"/>
                <c:pt idx="0">
                  <c:v>0</c:v>
                </c:pt>
                <c:pt idx="1">
                  <c:v>0</c:v>
                </c:pt>
                <c:pt idx="2">
                  <c:v>0</c:v>
                </c:pt>
                <c:pt idx="3">
                  <c:v>0</c:v>
                </c:pt>
                <c:pt idx="4">
                  <c:v>0</c:v>
                </c:pt>
                <c:pt idx="5">
                  <c:v>0</c:v>
                </c:pt>
                <c:pt idx="6">
                  <c:v>0</c:v>
                </c:pt>
                <c:pt idx="7">
                  <c:v>0</c:v>
                </c:pt>
                <c:pt idx="8">
                  <c:v>0</c:v>
                </c:pt>
                <c:pt idx="9">
                  <c:v>0</c:v>
                </c:pt>
                <c:pt idx="10">
                  <c:v>1</c:v>
                </c:pt>
                <c:pt idx="11">
                  <c:v>1</c:v>
                </c:pt>
              </c:numCache>
            </c:numRef>
          </c:val>
          <c:extLst>
            <c:ext xmlns:c16="http://schemas.microsoft.com/office/drawing/2014/chart" uri="{C3380CC4-5D6E-409C-BE32-E72D297353CC}">
              <c16:uniqueId val="{00000001-9872-43E3-9A43-A1D6DF8A08BF}"/>
            </c:ext>
          </c:extLst>
        </c:ser>
        <c:ser>
          <c:idx val="2"/>
          <c:order val="2"/>
          <c:spPr>
            <a:blipFill>
              <a:blip xmlns:r="http://schemas.openxmlformats.org/officeDocument/2006/relationships" r:embed="rId5"/>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Processing!$D$30:$O$30</c:f>
              <c:numCache>
                <c:formatCode>General</c:formatCode>
                <c:ptCount val="12"/>
                <c:pt idx="0">
                  <c:v>0</c:v>
                </c:pt>
                <c:pt idx="1">
                  <c:v>0</c:v>
                </c:pt>
                <c:pt idx="2">
                  <c:v>0</c:v>
                </c:pt>
                <c:pt idx="3">
                  <c:v>0</c:v>
                </c:pt>
                <c:pt idx="4">
                  <c:v>1</c:v>
                </c:pt>
                <c:pt idx="5">
                  <c:v>0</c:v>
                </c:pt>
                <c:pt idx="6">
                  <c:v>0</c:v>
                </c:pt>
                <c:pt idx="7">
                  <c:v>1</c:v>
                </c:pt>
                <c:pt idx="8">
                  <c:v>0</c:v>
                </c:pt>
                <c:pt idx="9">
                  <c:v>0</c:v>
                </c:pt>
                <c:pt idx="10">
                  <c:v>0</c:v>
                </c:pt>
                <c:pt idx="11">
                  <c:v>0</c:v>
                </c:pt>
              </c:numCache>
            </c:numRef>
          </c:val>
          <c:extLst>
            <c:ext xmlns:c16="http://schemas.microsoft.com/office/drawing/2014/chart" uri="{C3380CC4-5D6E-409C-BE32-E72D297353CC}">
              <c16:uniqueId val="{00000002-9872-43E3-9A43-A1D6DF8A08BF}"/>
            </c:ext>
          </c:extLst>
        </c:ser>
        <c:ser>
          <c:idx val="3"/>
          <c:order val="3"/>
          <c:spPr>
            <a:blipFill>
              <a:blip xmlns:r="http://schemas.openxmlformats.org/officeDocument/2006/relationships" r:embed="rId6"/>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Processing!$D$31:$O$31</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3-9872-43E3-9A43-A1D6DF8A08BF}"/>
            </c:ext>
          </c:extLst>
        </c:ser>
        <c:ser>
          <c:idx val="4"/>
          <c:order val="4"/>
          <c:spPr>
            <a:blipFill>
              <a:blip xmlns:r="http://schemas.openxmlformats.org/officeDocument/2006/relationships" r:embed="rId3"/>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Processing!$D$32:$O$32</c:f>
              <c:numCache>
                <c:formatCode>General</c:formatCode>
                <c:ptCount val="12"/>
                <c:pt idx="0">
                  <c:v>1</c:v>
                </c:pt>
                <c:pt idx="1">
                  <c:v>1</c:v>
                </c:pt>
                <c:pt idx="2">
                  <c:v>0</c:v>
                </c:pt>
                <c:pt idx="3">
                  <c:v>0</c:v>
                </c:pt>
                <c:pt idx="4">
                  <c:v>0</c:v>
                </c:pt>
                <c:pt idx="5">
                  <c:v>1</c:v>
                </c:pt>
                <c:pt idx="6">
                  <c:v>1</c:v>
                </c:pt>
                <c:pt idx="7">
                  <c:v>0</c:v>
                </c:pt>
                <c:pt idx="8">
                  <c:v>0</c:v>
                </c:pt>
                <c:pt idx="9">
                  <c:v>0</c:v>
                </c:pt>
                <c:pt idx="10">
                  <c:v>1</c:v>
                </c:pt>
                <c:pt idx="11">
                  <c:v>0</c:v>
                </c:pt>
              </c:numCache>
            </c:numRef>
          </c:val>
          <c:extLst>
            <c:ext xmlns:c16="http://schemas.microsoft.com/office/drawing/2014/chart" uri="{C3380CC4-5D6E-409C-BE32-E72D297353CC}">
              <c16:uniqueId val="{00000004-9872-43E3-9A43-A1D6DF8A08BF}"/>
            </c:ext>
          </c:extLst>
        </c:ser>
        <c:ser>
          <c:idx val="5"/>
          <c:order val="5"/>
          <c:spPr>
            <a:blipFill>
              <a:blip xmlns:r="http://schemas.openxmlformats.org/officeDocument/2006/relationships" r:embed="rId4"/>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Processing!$D$33:$O$33</c:f>
              <c:numCache>
                <c:formatCode>General</c:formatCode>
                <c:ptCount val="12"/>
                <c:pt idx="0">
                  <c:v>0</c:v>
                </c:pt>
                <c:pt idx="1">
                  <c:v>0</c:v>
                </c:pt>
                <c:pt idx="2">
                  <c:v>1</c:v>
                </c:pt>
                <c:pt idx="3">
                  <c:v>0</c:v>
                </c:pt>
                <c:pt idx="4">
                  <c:v>0</c:v>
                </c:pt>
                <c:pt idx="5">
                  <c:v>0</c:v>
                </c:pt>
                <c:pt idx="6">
                  <c:v>0</c:v>
                </c:pt>
                <c:pt idx="7">
                  <c:v>0</c:v>
                </c:pt>
                <c:pt idx="8">
                  <c:v>0</c:v>
                </c:pt>
                <c:pt idx="9">
                  <c:v>1</c:v>
                </c:pt>
                <c:pt idx="10">
                  <c:v>0</c:v>
                </c:pt>
                <c:pt idx="11">
                  <c:v>1</c:v>
                </c:pt>
              </c:numCache>
            </c:numRef>
          </c:val>
          <c:extLst>
            <c:ext xmlns:c16="http://schemas.microsoft.com/office/drawing/2014/chart" uri="{C3380CC4-5D6E-409C-BE32-E72D297353CC}">
              <c16:uniqueId val="{00000005-9872-43E3-9A43-A1D6DF8A08BF}"/>
            </c:ext>
          </c:extLst>
        </c:ser>
        <c:ser>
          <c:idx val="6"/>
          <c:order val="6"/>
          <c:spPr>
            <a:blipFill>
              <a:blip xmlns:r="http://schemas.openxmlformats.org/officeDocument/2006/relationships" r:embed="rId5"/>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Processing!$D$34:$O$34</c:f>
              <c:numCache>
                <c:formatCode>General</c:formatCode>
                <c:ptCount val="12"/>
                <c:pt idx="0">
                  <c:v>0</c:v>
                </c:pt>
                <c:pt idx="1">
                  <c:v>0</c:v>
                </c:pt>
                <c:pt idx="2">
                  <c:v>0</c:v>
                </c:pt>
                <c:pt idx="3">
                  <c:v>1</c:v>
                </c:pt>
                <c:pt idx="4">
                  <c:v>0</c:v>
                </c:pt>
                <c:pt idx="5">
                  <c:v>0</c:v>
                </c:pt>
                <c:pt idx="6">
                  <c:v>0</c:v>
                </c:pt>
                <c:pt idx="7">
                  <c:v>1</c:v>
                </c:pt>
                <c:pt idx="8">
                  <c:v>0</c:v>
                </c:pt>
                <c:pt idx="9">
                  <c:v>0</c:v>
                </c:pt>
                <c:pt idx="10">
                  <c:v>0</c:v>
                </c:pt>
                <c:pt idx="11">
                  <c:v>0</c:v>
                </c:pt>
              </c:numCache>
            </c:numRef>
          </c:val>
          <c:extLst>
            <c:ext xmlns:c16="http://schemas.microsoft.com/office/drawing/2014/chart" uri="{C3380CC4-5D6E-409C-BE32-E72D297353CC}">
              <c16:uniqueId val="{00000006-9872-43E3-9A43-A1D6DF8A08BF}"/>
            </c:ext>
          </c:extLst>
        </c:ser>
        <c:ser>
          <c:idx val="7"/>
          <c:order val="7"/>
          <c:spPr>
            <a:blipFill>
              <a:blip xmlns:r="http://schemas.openxmlformats.org/officeDocument/2006/relationships" r:embed="rId6"/>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Processing!$D$35:$O$35</c:f>
              <c:numCache>
                <c:formatCode>General</c:formatCode>
                <c:ptCount val="12"/>
                <c:pt idx="0">
                  <c:v>0</c:v>
                </c:pt>
                <c:pt idx="1">
                  <c:v>0</c:v>
                </c:pt>
                <c:pt idx="2">
                  <c:v>0</c:v>
                </c:pt>
                <c:pt idx="3">
                  <c:v>0</c:v>
                </c:pt>
                <c:pt idx="4">
                  <c:v>1</c:v>
                </c:pt>
                <c:pt idx="5">
                  <c:v>0</c:v>
                </c:pt>
                <c:pt idx="6">
                  <c:v>0</c:v>
                </c:pt>
                <c:pt idx="7">
                  <c:v>0</c:v>
                </c:pt>
                <c:pt idx="8">
                  <c:v>1</c:v>
                </c:pt>
                <c:pt idx="9">
                  <c:v>0</c:v>
                </c:pt>
                <c:pt idx="10">
                  <c:v>0</c:v>
                </c:pt>
                <c:pt idx="11">
                  <c:v>0</c:v>
                </c:pt>
              </c:numCache>
            </c:numRef>
          </c:val>
          <c:extLst>
            <c:ext xmlns:c16="http://schemas.microsoft.com/office/drawing/2014/chart" uri="{C3380CC4-5D6E-409C-BE32-E72D297353CC}">
              <c16:uniqueId val="{00000007-9872-43E3-9A43-A1D6DF8A08BF}"/>
            </c:ext>
          </c:extLst>
        </c:ser>
        <c:ser>
          <c:idx val="8"/>
          <c:order val="8"/>
          <c:spPr>
            <a:blipFill>
              <a:blip xmlns:r="http://schemas.openxmlformats.org/officeDocument/2006/relationships" r:embed="rId3"/>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Processing!$D$36:$O$36</c:f>
              <c:numCache>
                <c:formatCode>General</c:formatCode>
                <c:ptCount val="12"/>
                <c:pt idx="0">
                  <c:v>1</c:v>
                </c:pt>
                <c:pt idx="1">
                  <c:v>0</c:v>
                </c:pt>
                <c:pt idx="2">
                  <c:v>1</c:v>
                </c:pt>
                <c:pt idx="3">
                  <c:v>1</c:v>
                </c:pt>
                <c:pt idx="4">
                  <c:v>0</c:v>
                </c:pt>
                <c:pt idx="5">
                  <c:v>0</c:v>
                </c:pt>
                <c:pt idx="6">
                  <c:v>0</c:v>
                </c:pt>
                <c:pt idx="7">
                  <c:v>1</c:v>
                </c:pt>
                <c:pt idx="8">
                  <c:v>1</c:v>
                </c:pt>
                <c:pt idx="9">
                  <c:v>1</c:v>
                </c:pt>
                <c:pt idx="10">
                  <c:v>0</c:v>
                </c:pt>
                <c:pt idx="11">
                  <c:v>1</c:v>
                </c:pt>
              </c:numCache>
            </c:numRef>
          </c:val>
          <c:extLst>
            <c:ext xmlns:c16="http://schemas.microsoft.com/office/drawing/2014/chart" uri="{C3380CC4-5D6E-409C-BE32-E72D297353CC}">
              <c16:uniqueId val="{00000008-9872-43E3-9A43-A1D6DF8A08BF}"/>
            </c:ext>
          </c:extLst>
        </c:ser>
        <c:ser>
          <c:idx val="9"/>
          <c:order val="9"/>
          <c:spPr>
            <a:blipFill>
              <a:blip xmlns:r="http://schemas.openxmlformats.org/officeDocument/2006/relationships" r:embed="rId4"/>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Processing!$D$37:$O$37</c:f>
              <c:numCache>
                <c:formatCode>General</c:formatCode>
                <c:ptCount val="12"/>
                <c:pt idx="0">
                  <c:v>0</c:v>
                </c:pt>
                <c:pt idx="1">
                  <c:v>1</c:v>
                </c:pt>
                <c:pt idx="2">
                  <c:v>0</c:v>
                </c:pt>
                <c:pt idx="3">
                  <c:v>0</c:v>
                </c:pt>
                <c:pt idx="4">
                  <c:v>0</c:v>
                </c:pt>
                <c:pt idx="5">
                  <c:v>0</c:v>
                </c:pt>
                <c:pt idx="6">
                  <c:v>1</c:v>
                </c:pt>
                <c:pt idx="7">
                  <c:v>0</c:v>
                </c:pt>
                <c:pt idx="8">
                  <c:v>0</c:v>
                </c:pt>
                <c:pt idx="9">
                  <c:v>0</c:v>
                </c:pt>
                <c:pt idx="10">
                  <c:v>0</c:v>
                </c:pt>
                <c:pt idx="11">
                  <c:v>0</c:v>
                </c:pt>
              </c:numCache>
            </c:numRef>
          </c:val>
          <c:extLst>
            <c:ext xmlns:c16="http://schemas.microsoft.com/office/drawing/2014/chart" uri="{C3380CC4-5D6E-409C-BE32-E72D297353CC}">
              <c16:uniqueId val="{00000009-9872-43E3-9A43-A1D6DF8A08BF}"/>
            </c:ext>
          </c:extLst>
        </c:ser>
        <c:ser>
          <c:idx val="10"/>
          <c:order val="10"/>
          <c:spPr>
            <a:blipFill>
              <a:blip xmlns:r="http://schemas.openxmlformats.org/officeDocument/2006/relationships" r:embed="rId5"/>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Processing!$D$38:$O$38</c:f>
              <c:numCache>
                <c:formatCode>General</c:formatCode>
                <c:ptCount val="12"/>
                <c:pt idx="0">
                  <c:v>0</c:v>
                </c:pt>
                <c:pt idx="1">
                  <c:v>0</c:v>
                </c:pt>
                <c:pt idx="2">
                  <c:v>0</c:v>
                </c:pt>
                <c:pt idx="3">
                  <c:v>0</c:v>
                </c:pt>
                <c:pt idx="4">
                  <c:v>0</c:v>
                </c:pt>
                <c:pt idx="5">
                  <c:v>0</c:v>
                </c:pt>
                <c:pt idx="6">
                  <c:v>0</c:v>
                </c:pt>
                <c:pt idx="7">
                  <c:v>0</c:v>
                </c:pt>
                <c:pt idx="8">
                  <c:v>0</c:v>
                </c:pt>
                <c:pt idx="9">
                  <c:v>0</c:v>
                </c:pt>
                <c:pt idx="10">
                  <c:v>1</c:v>
                </c:pt>
                <c:pt idx="11">
                  <c:v>0</c:v>
                </c:pt>
              </c:numCache>
            </c:numRef>
          </c:val>
          <c:extLst>
            <c:ext xmlns:c16="http://schemas.microsoft.com/office/drawing/2014/chart" uri="{C3380CC4-5D6E-409C-BE32-E72D297353CC}">
              <c16:uniqueId val="{0000000A-9872-43E3-9A43-A1D6DF8A08BF}"/>
            </c:ext>
          </c:extLst>
        </c:ser>
        <c:ser>
          <c:idx val="11"/>
          <c:order val="11"/>
          <c:spPr>
            <a:blipFill>
              <a:blip xmlns:r="http://schemas.openxmlformats.org/officeDocument/2006/relationships" r:embed="rId6"/>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Processing!$D$39:$O$39</c:f>
              <c:numCache>
                <c:formatCode>General</c:formatCode>
                <c:ptCount val="12"/>
                <c:pt idx="0">
                  <c:v>0</c:v>
                </c:pt>
                <c:pt idx="1">
                  <c:v>0</c:v>
                </c:pt>
                <c:pt idx="2">
                  <c:v>0</c:v>
                </c:pt>
                <c:pt idx="3">
                  <c:v>0</c:v>
                </c:pt>
                <c:pt idx="4">
                  <c:v>1</c:v>
                </c:pt>
                <c:pt idx="5">
                  <c:v>1</c:v>
                </c:pt>
                <c:pt idx="6">
                  <c:v>0</c:v>
                </c:pt>
                <c:pt idx="7">
                  <c:v>0</c:v>
                </c:pt>
                <c:pt idx="8">
                  <c:v>0</c:v>
                </c:pt>
                <c:pt idx="9">
                  <c:v>0</c:v>
                </c:pt>
                <c:pt idx="10">
                  <c:v>0</c:v>
                </c:pt>
                <c:pt idx="11">
                  <c:v>0</c:v>
                </c:pt>
              </c:numCache>
            </c:numRef>
          </c:val>
          <c:extLst>
            <c:ext xmlns:c16="http://schemas.microsoft.com/office/drawing/2014/chart" uri="{C3380CC4-5D6E-409C-BE32-E72D297353CC}">
              <c16:uniqueId val="{0000000B-9872-43E3-9A43-A1D6DF8A08BF}"/>
            </c:ext>
          </c:extLst>
        </c:ser>
        <c:dLbls>
          <c:showLegendKey val="0"/>
          <c:showVal val="0"/>
          <c:showCatName val="0"/>
          <c:showSerName val="0"/>
          <c:showPercent val="0"/>
          <c:showBubbleSize val="0"/>
        </c:dLbls>
        <c:gapWidth val="0"/>
        <c:overlap val="100"/>
        <c:axId val="955323584"/>
        <c:axId val="955316864"/>
      </c:barChart>
      <c:barChart>
        <c:barDir val="col"/>
        <c:grouping val="stacked"/>
        <c:varyColors val="0"/>
        <c:ser>
          <c:idx val="12"/>
          <c:order val="12"/>
          <c:spPr>
            <a:noFill/>
            <a:ln>
              <a:noFill/>
            </a:ln>
            <a:effectLst/>
          </c:spPr>
          <c:invertIfNegative val="0"/>
          <c:val>
            <c:numRef>
              <c:f>Processing!$D$40:$O$40</c:f>
              <c:numCache>
                <c:formatCode>General</c:formatCode>
                <c:ptCount val="12"/>
                <c:pt idx="0">
                  <c:v>1</c:v>
                </c:pt>
                <c:pt idx="1">
                  <c:v>1</c:v>
                </c:pt>
                <c:pt idx="2">
                  <c:v>1</c:v>
                </c:pt>
                <c:pt idx="3">
                  <c:v>1</c:v>
                </c:pt>
                <c:pt idx="4">
                  <c:v>1</c:v>
                </c:pt>
                <c:pt idx="5">
                  <c:v>1</c:v>
                </c:pt>
                <c:pt idx="6">
                  <c:v>1</c:v>
                </c:pt>
                <c:pt idx="7">
                  <c:v>1</c:v>
                </c:pt>
                <c:pt idx="8">
                  <c:v>1</c:v>
                </c:pt>
                <c:pt idx="9">
                  <c:v>1</c:v>
                </c:pt>
                <c:pt idx="10">
                  <c:v>1</c:v>
                </c:pt>
                <c:pt idx="11">
                  <c:v>1</c:v>
                </c:pt>
              </c:numCache>
            </c:numRef>
          </c:val>
          <c:extLst>
            <c:ext xmlns:c16="http://schemas.microsoft.com/office/drawing/2014/chart" uri="{C3380CC4-5D6E-409C-BE32-E72D297353CC}">
              <c16:uniqueId val="{0000000C-9872-43E3-9A43-A1D6DF8A08BF}"/>
            </c:ext>
          </c:extLst>
        </c:ser>
        <c:ser>
          <c:idx val="13"/>
          <c:order val="13"/>
          <c:spPr>
            <a:solidFill>
              <a:srgbClr val="FF00FF">
                <a:alpha val="20000"/>
              </a:srgbClr>
            </a:solidFill>
            <a:ln w="9525">
              <a:solidFill>
                <a:srgbClr val="FF00FF"/>
              </a:solidFill>
            </a:ln>
            <a:effectLst/>
          </c:spPr>
          <c:invertIfNegative val="0"/>
          <c:val>
            <c:numRef>
              <c:f>Processing!$D$41:$O$41</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D-9872-43E3-9A43-A1D6DF8A08BF}"/>
            </c:ext>
          </c:extLst>
        </c:ser>
        <c:ser>
          <c:idx val="14"/>
          <c:order val="14"/>
          <c:spPr>
            <a:noFill/>
            <a:ln>
              <a:noFill/>
            </a:ln>
            <a:effectLst/>
          </c:spPr>
          <c:invertIfNegative val="0"/>
          <c:val>
            <c:numRef>
              <c:f>Processing!$D$42:$O$42</c:f>
              <c:numCache>
                <c:formatCode>General</c:formatCode>
                <c:ptCount val="12"/>
                <c:pt idx="0">
                  <c:v>1</c:v>
                </c:pt>
                <c:pt idx="1">
                  <c:v>1</c:v>
                </c:pt>
                <c:pt idx="2">
                  <c:v>1</c:v>
                </c:pt>
                <c:pt idx="3">
                  <c:v>0</c:v>
                </c:pt>
                <c:pt idx="4">
                  <c:v>0</c:v>
                </c:pt>
                <c:pt idx="5">
                  <c:v>0</c:v>
                </c:pt>
                <c:pt idx="6">
                  <c:v>1</c:v>
                </c:pt>
                <c:pt idx="7">
                  <c:v>1</c:v>
                </c:pt>
                <c:pt idx="8">
                  <c:v>1</c:v>
                </c:pt>
                <c:pt idx="9">
                  <c:v>1</c:v>
                </c:pt>
                <c:pt idx="10">
                  <c:v>1</c:v>
                </c:pt>
                <c:pt idx="11">
                  <c:v>1</c:v>
                </c:pt>
              </c:numCache>
            </c:numRef>
          </c:val>
          <c:extLst>
            <c:ext xmlns:c16="http://schemas.microsoft.com/office/drawing/2014/chart" uri="{C3380CC4-5D6E-409C-BE32-E72D297353CC}">
              <c16:uniqueId val="{0000000E-9872-43E3-9A43-A1D6DF8A08BF}"/>
            </c:ext>
          </c:extLst>
        </c:ser>
        <c:ser>
          <c:idx val="15"/>
          <c:order val="15"/>
          <c:spPr>
            <a:solidFill>
              <a:srgbClr val="FF00FF">
                <a:alpha val="20000"/>
              </a:srgbClr>
            </a:solidFill>
            <a:ln w="12700">
              <a:solidFill>
                <a:srgbClr val="FF00FF"/>
              </a:solidFill>
            </a:ln>
            <a:effectLst/>
          </c:spPr>
          <c:invertIfNegative val="0"/>
          <c:val>
            <c:numRef>
              <c:f>Processing!$D$43:$O$43</c:f>
              <c:numCache>
                <c:formatCode>General</c:formatCode>
                <c:ptCount val="12"/>
                <c:pt idx="0">
                  <c:v>0</c:v>
                </c:pt>
                <c:pt idx="1">
                  <c:v>0</c:v>
                </c:pt>
                <c:pt idx="2">
                  <c:v>0</c:v>
                </c:pt>
                <c:pt idx="3">
                  <c:v>1</c:v>
                </c:pt>
                <c:pt idx="4">
                  <c:v>1</c:v>
                </c:pt>
                <c:pt idx="5">
                  <c:v>1</c:v>
                </c:pt>
                <c:pt idx="6">
                  <c:v>0</c:v>
                </c:pt>
                <c:pt idx="7">
                  <c:v>0</c:v>
                </c:pt>
                <c:pt idx="8">
                  <c:v>0</c:v>
                </c:pt>
                <c:pt idx="9">
                  <c:v>0</c:v>
                </c:pt>
                <c:pt idx="10">
                  <c:v>0</c:v>
                </c:pt>
                <c:pt idx="11">
                  <c:v>0</c:v>
                </c:pt>
              </c:numCache>
            </c:numRef>
          </c:val>
          <c:extLst>
            <c:ext xmlns:c16="http://schemas.microsoft.com/office/drawing/2014/chart" uri="{C3380CC4-5D6E-409C-BE32-E72D297353CC}">
              <c16:uniqueId val="{0000000F-9872-43E3-9A43-A1D6DF8A08BF}"/>
            </c:ext>
          </c:extLst>
        </c:ser>
        <c:ser>
          <c:idx val="16"/>
          <c:order val="16"/>
          <c:spPr>
            <a:noFill/>
            <a:ln>
              <a:noFill/>
            </a:ln>
            <a:effectLst/>
          </c:spPr>
          <c:invertIfNegative val="0"/>
          <c:val>
            <c:numRef>
              <c:f>Processing!$D$44:$O$44</c:f>
              <c:numCache>
                <c:formatCode>General</c:formatCode>
                <c:ptCount val="12"/>
                <c:pt idx="0">
                  <c:v>1</c:v>
                </c:pt>
                <c:pt idx="1">
                  <c:v>1</c:v>
                </c:pt>
                <c:pt idx="2">
                  <c:v>1</c:v>
                </c:pt>
                <c:pt idx="3">
                  <c:v>1</c:v>
                </c:pt>
                <c:pt idx="4">
                  <c:v>1</c:v>
                </c:pt>
                <c:pt idx="5">
                  <c:v>1</c:v>
                </c:pt>
                <c:pt idx="6">
                  <c:v>1</c:v>
                </c:pt>
                <c:pt idx="7">
                  <c:v>1</c:v>
                </c:pt>
                <c:pt idx="8">
                  <c:v>1</c:v>
                </c:pt>
                <c:pt idx="9">
                  <c:v>1</c:v>
                </c:pt>
                <c:pt idx="10">
                  <c:v>1</c:v>
                </c:pt>
                <c:pt idx="11">
                  <c:v>1</c:v>
                </c:pt>
              </c:numCache>
            </c:numRef>
          </c:val>
          <c:extLst>
            <c:ext xmlns:c16="http://schemas.microsoft.com/office/drawing/2014/chart" uri="{C3380CC4-5D6E-409C-BE32-E72D297353CC}">
              <c16:uniqueId val="{00000010-9872-43E3-9A43-A1D6DF8A08BF}"/>
            </c:ext>
          </c:extLst>
        </c:ser>
        <c:ser>
          <c:idx val="17"/>
          <c:order val="17"/>
          <c:spPr>
            <a:solidFill>
              <a:srgbClr val="FF00FF">
                <a:alpha val="20000"/>
              </a:srgbClr>
            </a:solidFill>
            <a:ln w="12700">
              <a:solidFill>
                <a:srgbClr val="FF00FF"/>
              </a:solidFill>
            </a:ln>
            <a:effectLst/>
          </c:spPr>
          <c:invertIfNegative val="0"/>
          <c:val>
            <c:numRef>
              <c:f>Processing!$D$45:$O$45</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11-9872-43E3-9A43-A1D6DF8A08BF}"/>
            </c:ext>
          </c:extLst>
        </c:ser>
        <c:dLbls>
          <c:showLegendKey val="0"/>
          <c:showVal val="0"/>
          <c:showCatName val="0"/>
          <c:showSerName val="0"/>
          <c:showPercent val="0"/>
          <c:showBubbleSize val="0"/>
        </c:dLbls>
        <c:gapWidth val="0"/>
        <c:overlap val="100"/>
        <c:axId val="955383104"/>
        <c:axId val="955363904"/>
      </c:barChart>
      <c:catAx>
        <c:axId val="955323584"/>
        <c:scaling>
          <c:orientation val="minMax"/>
        </c:scaling>
        <c:delete val="0"/>
        <c:axPos val="t"/>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rgbClr val="405390"/>
                </a:solidFill>
                <a:latin typeface="+mn-lt"/>
                <a:ea typeface="+mn-ea"/>
                <a:cs typeface="+mn-cs"/>
              </a:defRPr>
            </a:pPr>
            <a:endParaRPr lang="ru-RU"/>
          </a:p>
        </c:txPr>
        <c:crossAx val="955316864"/>
        <c:crosses val="autoZero"/>
        <c:auto val="1"/>
        <c:lblAlgn val="ctr"/>
        <c:lblOffset val="100"/>
        <c:noMultiLvlLbl val="0"/>
      </c:catAx>
      <c:valAx>
        <c:axId val="955316864"/>
        <c:scaling>
          <c:orientation val="maxMin"/>
          <c:max val="3"/>
          <c:min val="0"/>
        </c:scaling>
        <c:delete val="1"/>
        <c:axPos val="l"/>
        <c:numFmt formatCode="General" sourceLinked="1"/>
        <c:majorTickMark val="out"/>
        <c:minorTickMark val="none"/>
        <c:tickLblPos val="nextTo"/>
        <c:crossAx val="955323584"/>
        <c:crosses val="autoZero"/>
        <c:crossBetween val="between"/>
      </c:valAx>
      <c:valAx>
        <c:axId val="955363904"/>
        <c:scaling>
          <c:orientation val="maxMin"/>
          <c:max val="3"/>
          <c:min val="0"/>
        </c:scaling>
        <c:delete val="1"/>
        <c:axPos val="r"/>
        <c:numFmt formatCode="General" sourceLinked="1"/>
        <c:majorTickMark val="out"/>
        <c:minorTickMark val="none"/>
        <c:tickLblPos val="nextTo"/>
        <c:crossAx val="955383104"/>
        <c:crosses val="max"/>
        <c:crossBetween val="between"/>
      </c:valAx>
      <c:catAx>
        <c:axId val="955383104"/>
        <c:scaling>
          <c:orientation val="minMax"/>
        </c:scaling>
        <c:delete val="1"/>
        <c:axPos val="t"/>
        <c:majorTickMark val="out"/>
        <c:minorTickMark val="none"/>
        <c:tickLblPos val="nextTo"/>
        <c:crossAx val="955363904"/>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bar"/>
        <c:grouping val="percentStacked"/>
        <c:varyColors val="0"/>
        <c:ser>
          <c:idx val="0"/>
          <c:order val="0"/>
          <c:spPr>
            <a:noFill/>
            <a:ln>
              <a:noFill/>
            </a:ln>
            <a:effectLst/>
          </c:spPr>
          <c:invertIfNegative val="0"/>
          <c:cat>
            <c:strRef>
              <c:f>Processing!$A$25</c:f>
              <c:strCache>
                <c:ptCount val="1"/>
                <c:pt idx="0">
                  <c:v>Low</c:v>
                </c:pt>
              </c:strCache>
            </c:strRef>
          </c:cat>
          <c:val>
            <c:numRef>
              <c:f>Processing!$B$25</c:f>
              <c:numCache>
                <c:formatCode>0.0%</c:formatCode>
                <c:ptCount val="1"/>
                <c:pt idx="0">
                  <c:v>0.6366666666666666</c:v>
                </c:pt>
              </c:numCache>
            </c:numRef>
          </c:val>
          <c:extLst>
            <c:ext xmlns:c16="http://schemas.microsoft.com/office/drawing/2014/chart" uri="{C3380CC4-5D6E-409C-BE32-E72D297353CC}">
              <c16:uniqueId val="{00000000-82AA-4ADA-9825-ACC021C2FDC3}"/>
            </c:ext>
          </c:extLst>
        </c:ser>
        <c:ser>
          <c:idx val="1"/>
          <c:order val="1"/>
          <c:spPr>
            <a:blipFill>
              <a:blip xmlns:r="http://schemas.openxmlformats.org/officeDocument/2006/relationships" r:embed="rId3"/>
              <a:stretch>
                <a:fillRect/>
              </a:stretch>
            </a:blipFill>
            <a:ln>
              <a:noFill/>
            </a:ln>
            <a:effectLst/>
          </c:spPr>
          <c:invertIfNegative val="0"/>
          <c:cat>
            <c:strRef>
              <c:f>Processing!$A$25</c:f>
              <c:strCache>
                <c:ptCount val="1"/>
                <c:pt idx="0">
                  <c:v>Low</c:v>
                </c:pt>
              </c:strCache>
            </c:strRef>
          </c:cat>
          <c:val>
            <c:numRef>
              <c:f>Processing!$C$25</c:f>
              <c:numCache>
                <c:formatCode>0.0%</c:formatCode>
                <c:ptCount val="1"/>
                <c:pt idx="0">
                  <c:v>0.06</c:v>
                </c:pt>
              </c:numCache>
            </c:numRef>
          </c:val>
          <c:extLst>
            <c:ext xmlns:c16="http://schemas.microsoft.com/office/drawing/2014/chart" uri="{C3380CC4-5D6E-409C-BE32-E72D297353CC}">
              <c16:uniqueId val="{00000001-82AA-4ADA-9825-ACC021C2FDC3}"/>
            </c:ext>
          </c:extLst>
        </c:ser>
        <c:ser>
          <c:idx val="2"/>
          <c:order val="2"/>
          <c:spPr>
            <a:noFill/>
            <a:ln>
              <a:noFill/>
            </a:ln>
            <a:effectLst/>
          </c:spPr>
          <c:invertIfNegative val="0"/>
          <c:cat>
            <c:strRef>
              <c:f>Processing!$A$25</c:f>
              <c:strCache>
                <c:ptCount val="1"/>
                <c:pt idx="0">
                  <c:v>Low</c:v>
                </c:pt>
              </c:strCache>
            </c:strRef>
          </c:cat>
          <c:val>
            <c:numRef>
              <c:f>Processing!$D$25</c:f>
              <c:numCache>
                <c:formatCode>0.0%</c:formatCode>
                <c:ptCount val="1"/>
                <c:pt idx="0">
                  <c:v>0.33333333333333337</c:v>
                </c:pt>
              </c:numCache>
            </c:numRef>
          </c:val>
          <c:extLst>
            <c:ext xmlns:c16="http://schemas.microsoft.com/office/drawing/2014/chart" uri="{C3380CC4-5D6E-409C-BE32-E72D297353CC}">
              <c16:uniqueId val="{00000002-82AA-4ADA-9825-ACC021C2FDC3}"/>
            </c:ext>
          </c:extLst>
        </c:ser>
        <c:dLbls>
          <c:showLegendKey val="0"/>
          <c:showVal val="0"/>
          <c:showCatName val="0"/>
          <c:showSerName val="0"/>
          <c:showPercent val="0"/>
          <c:showBubbleSize val="0"/>
        </c:dLbls>
        <c:gapWidth val="80"/>
        <c:overlap val="100"/>
        <c:axId val="955309664"/>
        <c:axId val="955323584"/>
      </c:barChart>
      <c:catAx>
        <c:axId val="955309664"/>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000" b="0" i="0" u="none" strike="noStrike" kern="1200" baseline="0">
                <a:solidFill>
                  <a:srgbClr val="405390"/>
                </a:solidFill>
                <a:latin typeface="+mn-lt"/>
                <a:ea typeface="+mn-ea"/>
                <a:cs typeface="+mn-cs"/>
              </a:defRPr>
            </a:pPr>
            <a:endParaRPr lang="ru-RU"/>
          </a:p>
        </c:txPr>
        <c:crossAx val="955323584"/>
        <c:crosses val="autoZero"/>
        <c:auto val="1"/>
        <c:lblAlgn val="ctr"/>
        <c:lblOffset val="100"/>
        <c:noMultiLvlLbl val="0"/>
      </c:catAx>
      <c:valAx>
        <c:axId val="955323584"/>
        <c:scaling>
          <c:orientation val="minMax"/>
          <c:max val="1"/>
          <c:min val="0"/>
        </c:scaling>
        <c:delete val="1"/>
        <c:axPos val="b"/>
        <c:numFmt formatCode="0%" sourceLinked="1"/>
        <c:majorTickMark val="out"/>
        <c:minorTickMark val="none"/>
        <c:tickLblPos val="nextTo"/>
        <c:crossAx val="9553096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rgbClr val="66FFFF"/>
              </a:solidFill>
              <a:ln w="63500">
                <a:gradFill>
                  <a:gsLst>
                    <a:gs pos="0">
                      <a:srgbClr val="28E6E7"/>
                    </a:gs>
                    <a:gs pos="100000">
                      <a:srgbClr val="66FFFF"/>
                    </a:gs>
                  </a:gsLst>
                  <a:lin ang="5400000" scaled="1"/>
                </a:gradFill>
              </a:ln>
              <a:effectLst/>
            </c:spPr>
            <c:extLst>
              <c:ext xmlns:c16="http://schemas.microsoft.com/office/drawing/2014/chart" uri="{C3380CC4-5D6E-409C-BE32-E72D297353CC}">
                <c16:uniqueId val="{00000001-FC21-403D-9B79-AA6DDA35A2A1}"/>
              </c:ext>
            </c:extLst>
          </c:dPt>
          <c:dPt>
            <c:idx val="1"/>
            <c:bubble3D val="0"/>
            <c:spPr>
              <a:noFill/>
              <a:ln w="19050">
                <a:noFill/>
              </a:ln>
              <a:effectLst/>
            </c:spPr>
            <c:extLst>
              <c:ext xmlns:c16="http://schemas.microsoft.com/office/drawing/2014/chart" uri="{C3380CC4-5D6E-409C-BE32-E72D297353CC}">
                <c16:uniqueId val="{00000003-FC21-403D-9B79-AA6DDA35A2A1}"/>
              </c:ext>
            </c:extLst>
          </c:dPt>
          <c:val>
            <c:numRef>
              <c:f>Processing!$U$10:$V$10</c:f>
              <c:numCache>
                <c:formatCode>0%</c:formatCode>
                <c:ptCount val="2"/>
                <c:pt idx="0">
                  <c:v>0.13700000000000001</c:v>
                </c:pt>
                <c:pt idx="1">
                  <c:v>0.86299999999999999</c:v>
                </c:pt>
              </c:numCache>
            </c:numRef>
          </c:val>
          <c:extLst>
            <c:ext xmlns:c16="http://schemas.microsoft.com/office/drawing/2014/chart" uri="{C3380CC4-5D6E-409C-BE32-E72D297353CC}">
              <c16:uniqueId val="{00000004-FC21-403D-9B79-AA6DDA35A2A1}"/>
            </c:ext>
          </c:extLst>
        </c:ser>
        <c:dLbls>
          <c:showLegendKey val="0"/>
          <c:showVal val="0"/>
          <c:showCatName val="0"/>
          <c:showSerName val="0"/>
          <c:showPercent val="0"/>
          <c:showBubbleSize val="0"/>
          <c:showLeaderLines val="1"/>
        </c:dLbls>
        <c:firstSliceAng val="0"/>
        <c:holeSize val="9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solidFill>
                <a:srgbClr val="1B143B"/>
              </a:solidFill>
            </a:ln>
          </c:spPr>
          <c:dPt>
            <c:idx val="0"/>
            <c:bubble3D val="0"/>
            <c:spPr>
              <a:solidFill>
                <a:srgbClr val="38F0F0"/>
              </a:solidFill>
              <a:ln w="19050">
                <a:solidFill>
                  <a:srgbClr val="1B143B"/>
                </a:solidFill>
              </a:ln>
              <a:effectLst/>
            </c:spPr>
            <c:extLst>
              <c:ext xmlns:c16="http://schemas.microsoft.com/office/drawing/2014/chart" uri="{C3380CC4-5D6E-409C-BE32-E72D297353CC}">
                <c16:uniqueId val="{00000001-183E-4F63-A9AA-9ACCD0B72D3D}"/>
              </c:ext>
            </c:extLst>
          </c:dPt>
          <c:dPt>
            <c:idx val="1"/>
            <c:bubble3D val="0"/>
            <c:spPr>
              <a:solidFill>
                <a:srgbClr val="C59DF5"/>
              </a:solidFill>
              <a:ln w="19050">
                <a:solidFill>
                  <a:srgbClr val="1B143B"/>
                </a:solidFill>
              </a:ln>
              <a:effectLst/>
            </c:spPr>
            <c:extLst>
              <c:ext xmlns:c16="http://schemas.microsoft.com/office/drawing/2014/chart" uri="{C3380CC4-5D6E-409C-BE32-E72D297353CC}">
                <c16:uniqueId val="{00000003-183E-4F63-A9AA-9ACCD0B72D3D}"/>
              </c:ext>
            </c:extLst>
          </c:dPt>
          <c:val>
            <c:numRef>
              <c:f>Processing!$U$4:$V$4</c:f>
              <c:numCache>
                <c:formatCode>0%</c:formatCode>
                <c:ptCount val="2"/>
                <c:pt idx="0">
                  <c:v>0.36397400185701023</c:v>
                </c:pt>
                <c:pt idx="1">
                  <c:v>0.63602599814298977</c:v>
                </c:pt>
              </c:numCache>
            </c:numRef>
          </c:val>
          <c:extLst>
            <c:ext xmlns:c16="http://schemas.microsoft.com/office/drawing/2014/chart" uri="{C3380CC4-5D6E-409C-BE32-E72D297353CC}">
              <c16:uniqueId val="{00000004-183E-4F63-A9AA-9ACCD0B72D3D}"/>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areaChart>
        <c:grouping val="standard"/>
        <c:varyColors val="0"/>
        <c:ser>
          <c:idx val="2"/>
          <c:order val="2"/>
          <c:tx>
            <c:strRef>
              <c:f>Processing!$E$1</c:f>
              <c:strCache>
                <c:ptCount val="1"/>
                <c:pt idx="0">
                  <c:v>Passed P</c:v>
                </c:pt>
              </c:strCache>
            </c:strRef>
          </c:tx>
          <c:spPr>
            <a:gradFill flip="none" rotWithShape="1">
              <a:gsLst>
                <a:gs pos="0">
                  <a:srgbClr val="38F0F0">
                    <a:alpha val="0"/>
                  </a:srgbClr>
                </a:gs>
                <a:gs pos="100000">
                  <a:srgbClr val="38F0F0">
                    <a:alpha val="63000"/>
                  </a:srgbClr>
                </a:gs>
              </a:gsLst>
              <a:lin ang="5400000" scaled="0"/>
              <a:tileRect/>
            </a:gradFill>
            <a:ln>
              <a:noFill/>
            </a:ln>
            <a:effectLst/>
          </c:spPr>
          <c:cat>
            <c:strRef>
              <c:f>Processing!$B$2:$B$13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Processing!$E$2:$E$13</c:f>
              <c:numCache>
                <c:formatCode>General</c:formatCode>
                <c:ptCount val="12"/>
                <c:pt idx="0">
                  <c:v>3800</c:v>
                </c:pt>
                <c:pt idx="1">
                  <c:v>4100</c:v>
                </c:pt>
                <c:pt idx="2">
                  <c:v>5100</c:v>
                </c:pt>
                <c:pt idx="3">
                  <c:v>5800</c:v>
                </c:pt>
                <c:pt idx="4">
                  <c:v>6300</c:v>
                </c:pt>
                <c:pt idx="5">
                  <c:v>7700</c:v>
                </c:pt>
                <c:pt idx="6">
                  <c:v>#N/A</c:v>
                </c:pt>
                <c:pt idx="7">
                  <c:v>#N/A</c:v>
                </c:pt>
                <c:pt idx="8">
                  <c:v>#N/A</c:v>
                </c:pt>
                <c:pt idx="9">
                  <c:v>#N/A</c:v>
                </c:pt>
                <c:pt idx="10">
                  <c:v>#N/A</c:v>
                </c:pt>
                <c:pt idx="11">
                  <c:v>#N/A</c:v>
                </c:pt>
              </c:numCache>
            </c:numRef>
          </c:val>
          <c:extLst>
            <c:ext xmlns:c16="http://schemas.microsoft.com/office/drawing/2014/chart" uri="{C3380CC4-5D6E-409C-BE32-E72D297353CC}">
              <c16:uniqueId val="{00000000-782E-4A32-98F0-664AB4796E9A}"/>
            </c:ext>
          </c:extLst>
        </c:ser>
        <c:ser>
          <c:idx val="3"/>
          <c:order val="3"/>
          <c:tx>
            <c:strRef>
              <c:f>Processing!$F$1</c:f>
              <c:strCache>
                <c:ptCount val="1"/>
                <c:pt idx="0">
                  <c:v>Required Pace P</c:v>
                </c:pt>
              </c:strCache>
            </c:strRef>
          </c:tx>
          <c:spPr>
            <a:gradFill flip="none" rotWithShape="1">
              <a:gsLst>
                <a:gs pos="100000">
                  <a:srgbClr val="A514F6">
                    <a:alpha val="43000"/>
                  </a:srgbClr>
                </a:gs>
                <a:gs pos="0">
                  <a:srgbClr val="9742AB">
                    <a:alpha val="0"/>
                  </a:srgbClr>
                </a:gs>
              </a:gsLst>
              <a:lin ang="5400000" scaled="0"/>
              <a:tileRect/>
            </a:gradFill>
            <a:ln>
              <a:noFill/>
            </a:ln>
            <a:effectLst/>
          </c:spPr>
          <c:cat>
            <c:strRef>
              <c:f>Processing!$B$2:$B$13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Processing!$F$2:$F$13</c:f>
              <c:numCache>
                <c:formatCode>General</c:formatCode>
                <c:ptCount val="12"/>
                <c:pt idx="0">
                  <c:v>#N/A</c:v>
                </c:pt>
                <c:pt idx="1">
                  <c:v>#N/A</c:v>
                </c:pt>
                <c:pt idx="2">
                  <c:v>#N/A</c:v>
                </c:pt>
                <c:pt idx="3">
                  <c:v>#N/A</c:v>
                </c:pt>
                <c:pt idx="4">
                  <c:v>#N/A</c:v>
                </c:pt>
                <c:pt idx="5">
                  <c:v>7700</c:v>
                </c:pt>
                <c:pt idx="6">
                  <c:v>8900</c:v>
                </c:pt>
                <c:pt idx="7">
                  <c:v>9600</c:v>
                </c:pt>
                <c:pt idx="8">
                  <c:v>11900</c:v>
                </c:pt>
                <c:pt idx="9">
                  <c:v>13700</c:v>
                </c:pt>
                <c:pt idx="10">
                  <c:v>14800</c:v>
                </c:pt>
                <c:pt idx="11">
                  <c:v>18200</c:v>
                </c:pt>
              </c:numCache>
            </c:numRef>
          </c:val>
          <c:extLst>
            <c:ext xmlns:c16="http://schemas.microsoft.com/office/drawing/2014/chart" uri="{C3380CC4-5D6E-409C-BE32-E72D297353CC}">
              <c16:uniqueId val="{00000001-782E-4A32-98F0-664AB4796E9A}"/>
            </c:ext>
          </c:extLst>
        </c:ser>
        <c:dLbls>
          <c:showLegendKey val="0"/>
          <c:showVal val="0"/>
          <c:showCatName val="0"/>
          <c:showSerName val="0"/>
          <c:showPercent val="0"/>
          <c:showBubbleSize val="0"/>
        </c:dLbls>
        <c:axId val="539336480"/>
        <c:axId val="539336960"/>
      </c:areaChart>
      <c:lineChart>
        <c:grouping val="standard"/>
        <c:varyColors val="0"/>
        <c:ser>
          <c:idx val="0"/>
          <c:order val="0"/>
          <c:tx>
            <c:strRef>
              <c:f>Processing!$C$1</c:f>
              <c:strCache>
                <c:ptCount val="1"/>
                <c:pt idx="0">
                  <c:v>Planned</c:v>
                </c:pt>
              </c:strCache>
            </c:strRef>
          </c:tx>
          <c:spPr>
            <a:ln w="19050" cap="rnd">
              <a:solidFill>
                <a:srgbClr val="A514F6"/>
              </a:solidFill>
              <a:prstDash val="sysDash"/>
              <a:round/>
            </a:ln>
            <a:effectLst/>
          </c:spPr>
          <c:marker>
            <c:symbol val="none"/>
          </c:marker>
          <c:cat>
            <c:strRef>
              <c:f>Processing!$B$2:$B$13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Processing!$C$2:$C$13</c:f>
              <c:numCache>
                <c:formatCode>General</c:formatCode>
                <c:ptCount val="12"/>
                <c:pt idx="0">
                  <c:v>3800</c:v>
                </c:pt>
                <c:pt idx="1">
                  <c:v>4100</c:v>
                </c:pt>
                <c:pt idx="2">
                  <c:v>5100</c:v>
                </c:pt>
                <c:pt idx="3">
                  <c:v>5800</c:v>
                </c:pt>
                <c:pt idx="4">
                  <c:v>6300</c:v>
                </c:pt>
                <c:pt idx="5">
                  <c:v>7700</c:v>
                </c:pt>
                <c:pt idx="6">
                  <c:v>8900</c:v>
                </c:pt>
                <c:pt idx="7">
                  <c:v>9600</c:v>
                </c:pt>
                <c:pt idx="8">
                  <c:v>11900</c:v>
                </c:pt>
                <c:pt idx="9">
                  <c:v>13700</c:v>
                </c:pt>
                <c:pt idx="10">
                  <c:v>14800</c:v>
                </c:pt>
                <c:pt idx="11">
                  <c:v>18200</c:v>
                </c:pt>
              </c:numCache>
            </c:numRef>
          </c:val>
          <c:smooth val="1"/>
          <c:extLst>
            <c:ext xmlns:c16="http://schemas.microsoft.com/office/drawing/2014/chart" uri="{C3380CC4-5D6E-409C-BE32-E72D297353CC}">
              <c16:uniqueId val="{00000002-782E-4A32-98F0-664AB4796E9A}"/>
            </c:ext>
          </c:extLst>
        </c:ser>
        <c:ser>
          <c:idx val="1"/>
          <c:order val="1"/>
          <c:tx>
            <c:strRef>
              <c:f>Processing!$D$1</c:f>
              <c:strCache>
                <c:ptCount val="1"/>
                <c:pt idx="0">
                  <c:v>Actual</c:v>
                </c:pt>
              </c:strCache>
            </c:strRef>
          </c:tx>
          <c:spPr>
            <a:ln w="19050" cap="rnd">
              <a:solidFill>
                <a:srgbClr val="38F0F0"/>
              </a:solidFill>
              <a:prstDash val="sysDash"/>
              <a:round/>
            </a:ln>
            <a:effectLst/>
          </c:spPr>
          <c:marker>
            <c:symbol val="none"/>
          </c:marker>
          <c:cat>
            <c:strRef>
              <c:f>Processing!$B$2:$B$13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Processing!$D$2:$D$13</c:f>
              <c:numCache>
                <c:formatCode>General</c:formatCode>
                <c:ptCount val="12"/>
                <c:pt idx="0">
                  <c:v>2700</c:v>
                </c:pt>
                <c:pt idx="1">
                  <c:v>2950</c:v>
                </c:pt>
                <c:pt idx="2">
                  <c:v>3600</c:v>
                </c:pt>
                <c:pt idx="3">
                  <c:v>4300</c:v>
                </c:pt>
                <c:pt idx="4">
                  <c:v>4000</c:v>
                </c:pt>
                <c:pt idx="5">
                  <c:v>5400</c:v>
                </c:pt>
                <c:pt idx="6">
                  <c:v>6300</c:v>
                </c:pt>
                <c:pt idx="7">
                  <c:v>5900</c:v>
                </c:pt>
                <c:pt idx="8">
                  <c:v>8100</c:v>
                </c:pt>
                <c:pt idx="9">
                  <c:v>9600</c:v>
                </c:pt>
                <c:pt idx="10">
                  <c:v>9100</c:v>
                </c:pt>
                <c:pt idx="11">
                  <c:v>12700</c:v>
                </c:pt>
              </c:numCache>
            </c:numRef>
          </c:val>
          <c:smooth val="1"/>
          <c:extLst>
            <c:ext xmlns:c16="http://schemas.microsoft.com/office/drawing/2014/chart" uri="{C3380CC4-5D6E-409C-BE32-E72D297353CC}">
              <c16:uniqueId val="{00000003-782E-4A32-98F0-664AB4796E9A}"/>
            </c:ext>
          </c:extLst>
        </c:ser>
        <c:ser>
          <c:idx val="5"/>
          <c:order val="5"/>
          <c:tx>
            <c:strRef>
              <c:f>Processing!$H$1</c:f>
              <c:strCache>
                <c:ptCount val="1"/>
                <c:pt idx="0">
                  <c:v>Before P</c:v>
                </c:pt>
              </c:strCache>
            </c:strRef>
          </c:tx>
          <c:spPr>
            <a:ln w="25400" cap="rnd">
              <a:solidFill>
                <a:srgbClr val="00BFFF"/>
              </a:solidFill>
              <a:round/>
            </a:ln>
            <a:effectLst>
              <a:outerShdw blurRad="50800" dist="63500" dir="5400000" algn="t" rotWithShape="0">
                <a:prstClr val="black">
                  <a:alpha val="40000"/>
                </a:prstClr>
              </a:outerShdw>
            </a:effectLst>
          </c:spPr>
          <c:marker>
            <c:symbol val="none"/>
          </c:marker>
          <c:val>
            <c:numRef>
              <c:f>Processing!$H$2:$H$13</c:f>
              <c:numCache>
                <c:formatCode>General</c:formatCode>
                <c:ptCount val="12"/>
                <c:pt idx="0">
                  <c:v>3800</c:v>
                </c:pt>
                <c:pt idx="1">
                  <c:v>4100</c:v>
                </c:pt>
                <c:pt idx="2">
                  <c:v>5100</c:v>
                </c:pt>
                <c:pt idx="3">
                  <c:v>5800</c:v>
                </c:pt>
                <c:pt idx="4">
                  <c:v>6300</c:v>
                </c:pt>
                <c:pt idx="5">
                  <c:v>7700</c:v>
                </c:pt>
                <c:pt idx="6">
                  <c:v>#N/A</c:v>
                </c:pt>
                <c:pt idx="7">
                  <c:v>#N/A</c:v>
                </c:pt>
                <c:pt idx="8">
                  <c:v>#N/A</c:v>
                </c:pt>
                <c:pt idx="9">
                  <c:v>#N/A</c:v>
                </c:pt>
                <c:pt idx="10">
                  <c:v>#N/A</c:v>
                </c:pt>
                <c:pt idx="11">
                  <c:v>#N/A</c:v>
                </c:pt>
              </c:numCache>
            </c:numRef>
          </c:val>
          <c:smooth val="1"/>
          <c:extLst>
            <c:ext xmlns:c16="http://schemas.microsoft.com/office/drawing/2014/chart" uri="{C3380CC4-5D6E-409C-BE32-E72D297353CC}">
              <c16:uniqueId val="{00000004-782E-4A32-98F0-664AB4796E9A}"/>
            </c:ext>
          </c:extLst>
        </c:ser>
        <c:ser>
          <c:idx val="6"/>
          <c:order val="6"/>
          <c:tx>
            <c:strRef>
              <c:f>Processing!$I$1</c:f>
              <c:strCache>
                <c:ptCount val="1"/>
                <c:pt idx="0">
                  <c:v>Before A</c:v>
                </c:pt>
              </c:strCache>
            </c:strRef>
          </c:tx>
          <c:spPr>
            <a:ln w="25400" cap="rnd">
              <a:solidFill>
                <a:srgbClr val="66FFFF"/>
              </a:solidFill>
              <a:round/>
            </a:ln>
            <a:effectLst>
              <a:outerShdw blurRad="50800" dist="38100" dir="5400000" algn="t" rotWithShape="0">
                <a:prstClr val="black">
                  <a:alpha val="40000"/>
                </a:prstClr>
              </a:outerShdw>
            </a:effectLst>
          </c:spPr>
          <c:marker>
            <c:symbol val="none"/>
          </c:marker>
          <c:val>
            <c:numRef>
              <c:f>Processing!$I$2:$I$13</c:f>
              <c:numCache>
                <c:formatCode>General</c:formatCode>
                <c:ptCount val="12"/>
                <c:pt idx="0">
                  <c:v>2700</c:v>
                </c:pt>
                <c:pt idx="1">
                  <c:v>2950</c:v>
                </c:pt>
                <c:pt idx="2">
                  <c:v>3600</c:v>
                </c:pt>
                <c:pt idx="3">
                  <c:v>4300</c:v>
                </c:pt>
                <c:pt idx="4">
                  <c:v>4000</c:v>
                </c:pt>
                <c:pt idx="5">
                  <c:v>5400</c:v>
                </c:pt>
                <c:pt idx="6">
                  <c:v>#N/A</c:v>
                </c:pt>
                <c:pt idx="7">
                  <c:v>#N/A</c:v>
                </c:pt>
                <c:pt idx="8">
                  <c:v>#N/A</c:v>
                </c:pt>
                <c:pt idx="9">
                  <c:v>#N/A</c:v>
                </c:pt>
                <c:pt idx="10">
                  <c:v>#N/A</c:v>
                </c:pt>
                <c:pt idx="11">
                  <c:v>#N/A</c:v>
                </c:pt>
              </c:numCache>
            </c:numRef>
          </c:val>
          <c:smooth val="1"/>
          <c:extLst>
            <c:ext xmlns:c16="http://schemas.microsoft.com/office/drawing/2014/chart" uri="{C3380CC4-5D6E-409C-BE32-E72D297353CC}">
              <c16:uniqueId val="{00000005-782E-4A32-98F0-664AB4796E9A}"/>
            </c:ext>
          </c:extLst>
        </c:ser>
        <c:dLbls>
          <c:showLegendKey val="0"/>
          <c:showVal val="0"/>
          <c:showCatName val="0"/>
          <c:showSerName val="0"/>
          <c:showPercent val="0"/>
          <c:showBubbleSize val="0"/>
        </c:dLbls>
        <c:marker val="1"/>
        <c:smooth val="0"/>
        <c:axId val="539336480"/>
        <c:axId val="539336960"/>
      </c:lineChart>
      <c:scatterChart>
        <c:scatterStyle val="lineMarker"/>
        <c:varyColors val="0"/>
        <c:ser>
          <c:idx val="4"/>
          <c:order val="4"/>
          <c:tx>
            <c:strRef>
              <c:f>Processing!$G$1</c:f>
              <c:strCache>
                <c:ptCount val="1"/>
                <c:pt idx="0">
                  <c:v>Marker P</c:v>
                </c:pt>
              </c:strCache>
            </c:strRef>
          </c:tx>
          <c:spPr>
            <a:ln w="25400" cap="rnd">
              <a:noFill/>
              <a:round/>
            </a:ln>
            <a:effectLst>
              <a:glow rad="152400">
                <a:schemeClr val="accent4">
                  <a:satMod val="175000"/>
                  <a:alpha val="50000"/>
                </a:schemeClr>
              </a:glow>
            </a:effectLst>
          </c:spPr>
          <c:marker>
            <c:symbol val="circle"/>
            <c:size val="5"/>
            <c:spPr>
              <a:solidFill>
                <a:srgbClr val="66FFFF"/>
              </a:solidFill>
              <a:ln w="9525">
                <a:noFill/>
              </a:ln>
              <a:effectLst>
                <a:glow rad="152400">
                  <a:schemeClr val="accent4">
                    <a:satMod val="175000"/>
                    <a:alpha val="50000"/>
                  </a:schemeClr>
                </a:glow>
              </a:effectLst>
            </c:spPr>
          </c:marker>
          <c:dLbls>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66FFFF"/>
                    </a:solidFill>
                    <a:latin typeface="+mn-lt"/>
                    <a:ea typeface="+mn-ea"/>
                    <a:cs typeface="+mn-cs"/>
                  </a:defRPr>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errBars>
            <c:errDir val="y"/>
            <c:errBarType val="minus"/>
            <c:errValType val="cust"/>
            <c:noEndCap val="1"/>
            <c:plus>
              <c:numLit>
                <c:formatCode>General</c:formatCode>
                <c:ptCount val="1"/>
                <c:pt idx="0">
                  <c:v>1</c:v>
                </c:pt>
              </c:numLit>
            </c:plus>
            <c:minus>
              <c:numRef>
                <c:f>Processing!$G$2:$G$13</c:f>
                <c:numCache>
                  <c:formatCode>General</c:formatCode>
                  <c:ptCount val="12"/>
                  <c:pt idx="0">
                    <c:v>#N/A</c:v>
                  </c:pt>
                  <c:pt idx="1">
                    <c:v>#N/A</c:v>
                  </c:pt>
                  <c:pt idx="2">
                    <c:v>#N/A</c:v>
                  </c:pt>
                  <c:pt idx="3">
                    <c:v>5800</c:v>
                  </c:pt>
                  <c:pt idx="4">
                    <c:v>6300</c:v>
                  </c:pt>
                  <c:pt idx="5">
                    <c:v>7700</c:v>
                  </c:pt>
                  <c:pt idx="6">
                    <c:v>#N/A</c:v>
                  </c:pt>
                  <c:pt idx="7">
                    <c:v>#N/A</c:v>
                  </c:pt>
                  <c:pt idx="8">
                    <c:v>#N/A</c:v>
                  </c:pt>
                  <c:pt idx="9">
                    <c:v>#N/A</c:v>
                  </c:pt>
                  <c:pt idx="10">
                    <c:v>#N/A</c:v>
                  </c:pt>
                  <c:pt idx="11">
                    <c:v>#N/A</c:v>
                  </c:pt>
                </c:numCache>
              </c:numRef>
            </c:minus>
            <c:spPr>
              <a:noFill/>
              <a:ln w="9525" cap="flat" cmpd="sng" algn="ctr">
                <a:gradFill>
                  <a:gsLst>
                    <a:gs pos="0">
                      <a:srgbClr val="66FFFF">
                        <a:alpha val="95000"/>
                      </a:srgbClr>
                    </a:gs>
                    <a:gs pos="100000">
                      <a:schemeClr val="accent1">
                        <a:lumMod val="30000"/>
                        <a:lumOff val="70000"/>
                        <a:alpha val="0"/>
                      </a:schemeClr>
                    </a:gs>
                  </a:gsLst>
                  <a:lin ang="5400000" scaled="1"/>
                </a:gradFill>
                <a:round/>
              </a:ln>
              <a:effectLst/>
            </c:spPr>
          </c:errBars>
          <c:xVal>
            <c:strRef>
              <c:f>Processing!$B$2:$B$13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xVal>
          <c:yVal>
            <c:numRef>
              <c:f>Processing!$G$2:$G$13</c:f>
              <c:numCache>
                <c:formatCode>General</c:formatCode>
                <c:ptCount val="12"/>
                <c:pt idx="0">
                  <c:v>#N/A</c:v>
                </c:pt>
                <c:pt idx="1">
                  <c:v>#N/A</c:v>
                </c:pt>
                <c:pt idx="2">
                  <c:v>#N/A</c:v>
                </c:pt>
                <c:pt idx="3">
                  <c:v>5800</c:v>
                </c:pt>
                <c:pt idx="4">
                  <c:v>6300</c:v>
                </c:pt>
                <c:pt idx="5">
                  <c:v>7700</c:v>
                </c:pt>
                <c:pt idx="6">
                  <c:v>#N/A</c:v>
                </c:pt>
                <c:pt idx="7">
                  <c:v>#N/A</c:v>
                </c:pt>
                <c:pt idx="8">
                  <c:v>#N/A</c:v>
                </c:pt>
                <c:pt idx="9">
                  <c:v>#N/A</c:v>
                </c:pt>
                <c:pt idx="10">
                  <c:v>#N/A</c:v>
                </c:pt>
                <c:pt idx="11">
                  <c:v>#N/A</c:v>
                </c:pt>
              </c:numCache>
            </c:numRef>
          </c:yVal>
          <c:smooth val="0"/>
          <c:extLst>
            <c:ext xmlns:c16="http://schemas.microsoft.com/office/drawing/2014/chart" uri="{C3380CC4-5D6E-409C-BE32-E72D297353CC}">
              <c16:uniqueId val="{00000006-782E-4A32-98F0-664AB4796E9A}"/>
            </c:ext>
          </c:extLst>
        </c:ser>
        <c:ser>
          <c:idx val="7"/>
          <c:order val="7"/>
          <c:tx>
            <c:strRef>
              <c:f>Processing!$J$1</c:f>
              <c:strCache>
                <c:ptCount val="1"/>
                <c:pt idx="0">
                  <c:v>Marker A</c:v>
                </c:pt>
              </c:strCache>
            </c:strRef>
          </c:tx>
          <c:spPr>
            <a:ln w="25400" cap="rnd">
              <a:noFill/>
              <a:round/>
            </a:ln>
            <a:effectLst>
              <a:outerShdw blurRad="50800" dist="38100" dir="5400000" algn="t" rotWithShape="0">
                <a:prstClr val="black">
                  <a:alpha val="40000"/>
                </a:prstClr>
              </a:outerShdw>
            </a:effectLst>
          </c:spPr>
          <c:marker>
            <c:symbol val="circle"/>
            <c:size val="5"/>
            <c:spPr>
              <a:solidFill>
                <a:srgbClr val="66FFFF"/>
              </a:solidFill>
              <a:ln w="9525">
                <a:noFill/>
              </a:ln>
              <a:effectLst>
                <a:outerShdw blurRad="50800" dist="38100" dir="5400000" algn="t" rotWithShape="0">
                  <a:prstClr val="black">
                    <a:alpha val="40000"/>
                  </a:prstClr>
                </a:outerShdw>
              </a:effectLst>
            </c:spPr>
          </c:marker>
          <c:yVal>
            <c:numRef>
              <c:f>Processing!$J$2:$J$13</c:f>
              <c:numCache>
                <c:formatCode>General</c:formatCode>
                <c:ptCount val="12"/>
                <c:pt idx="0">
                  <c:v>#N/A</c:v>
                </c:pt>
                <c:pt idx="1">
                  <c:v>#N/A</c:v>
                </c:pt>
                <c:pt idx="2">
                  <c:v>#N/A</c:v>
                </c:pt>
                <c:pt idx="3">
                  <c:v>4300</c:v>
                </c:pt>
                <c:pt idx="4">
                  <c:v>4000</c:v>
                </c:pt>
                <c:pt idx="5">
                  <c:v>5400</c:v>
                </c:pt>
                <c:pt idx="6">
                  <c:v>#N/A</c:v>
                </c:pt>
                <c:pt idx="7">
                  <c:v>#N/A</c:v>
                </c:pt>
                <c:pt idx="8">
                  <c:v>#N/A</c:v>
                </c:pt>
                <c:pt idx="9">
                  <c:v>#N/A</c:v>
                </c:pt>
                <c:pt idx="10">
                  <c:v>#N/A</c:v>
                </c:pt>
                <c:pt idx="11">
                  <c:v>#N/A</c:v>
                </c:pt>
              </c:numCache>
            </c:numRef>
          </c:yVal>
          <c:smooth val="0"/>
          <c:extLst>
            <c:ext xmlns:c16="http://schemas.microsoft.com/office/drawing/2014/chart" uri="{C3380CC4-5D6E-409C-BE32-E72D297353CC}">
              <c16:uniqueId val="{00000007-782E-4A32-98F0-664AB4796E9A}"/>
            </c:ext>
          </c:extLst>
        </c:ser>
        <c:dLbls>
          <c:showLegendKey val="0"/>
          <c:showVal val="0"/>
          <c:showCatName val="0"/>
          <c:showSerName val="0"/>
          <c:showPercent val="0"/>
          <c:showBubbleSize val="0"/>
        </c:dLbls>
        <c:axId val="539336480"/>
        <c:axId val="539336960"/>
      </c:scatterChart>
      <c:catAx>
        <c:axId val="539336480"/>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rgbClr val="5D468C"/>
                </a:solidFill>
                <a:latin typeface="+mn-lt"/>
                <a:ea typeface="+mn-ea"/>
                <a:cs typeface="+mn-cs"/>
              </a:defRPr>
            </a:pPr>
            <a:endParaRPr lang="ru-RU"/>
          </a:p>
        </c:txPr>
        <c:crossAx val="539336960"/>
        <c:crosses val="autoZero"/>
        <c:auto val="1"/>
        <c:lblAlgn val="ctr"/>
        <c:lblOffset val="100"/>
        <c:noMultiLvlLbl val="0"/>
      </c:catAx>
      <c:valAx>
        <c:axId val="539336960"/>
        <c:scaling>
          <c:orientation val="minMax"/>
        </c:scaling>
        <c:delete val="1"/>
        <c:axPos val="l"/>
        <c:majorGridlines>
          <c:spPr>
            <a:ln w="9525" cap="flat" cmpd="sng" algn="ctr">
              <a:solidFill>
                <a:srgbClr val="4A278F">
                  <a:alpha val="38000"/>
                </a:srgbClr>
              </a:solidFill>
              <a:round/>
            </a:ln>
            <a:effectLst/>
          </c:spPr>
        </c:majorGridlines>
        <c:numFmt formatCode="0.0,&quot;k&quot;" sourceLinked="0"/>
        <c:majorTickMark val="none"/>
        <c:minorTickMark val="none"/>
        <c:tickLblPos val="nextTo"/>
        <c:crossAx val="53933648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spPr>
            <a:ln>
              <a:noFill/>
            </a:ln>
          </c:spPr>
          <c:dPt>
            <c:idx val="0"/>
            <c:bubble3D val="0"/>
            <c:spPr>
              <a:gradFill flip="none" rotWithShape="1">
                <a:gsLst>
                  <a:gs pos="100000">
                    <a:srgbClr val="8940D9"/>
                  </a:gs>
                  <a:gs pos="0">
                    <a:srgbClr val="B72CEE"/>
                  </a:gs>
                </a:gsLst>
                <a:lin ang="7200000" scaled="0"/>
                <a:tileRect/>
              </a:gradFill>
              <a:ln w="19050">
                <a:noFill/>
              </a:ln>
              <a:effectLst/>
            </c:spPr>
            <c:extLst>
              <c:ext xmlns:c16="http://schemas.microsoft.com/office/drawing/2014/chart" uri="{C3380CC4-5D6E-409C-BE32-E72D297353CC}">
                <c16:uniqueId val="{00000001-A858-4D91-9088-6F3DD7E92D43}"/>
              </c:ext>
            </c:extLst>
          </c:dPt>
          <c:dPt>
            <c:idx val="1"/>
            <c:bubble3D val="0"/>
            <c:spPr>
              <a:solidFill>
                <a:srgbClr val="66FFFF"/>
              </a:solidFill>
              <a:ln w="19050">
                <a:noFill/>
              </a:ln>
              <a:effectLst/>
            </c:spPr>
            <c:extLst>
              <c:ext xmlns:c16="http://schemas.microsoft.com/office/drawing/2014/chart" uri="{C3380CC4-5D6E-409C-BE32-E72D297353CC}">
                <c16:uniqueId val="{00000003-A858-4D91-9088-6F3DD7E92D43}"/>
              </c:ext>
            </c:extLst>
          </c:dPt>
          <c:dPt>
            <c:idx val="2"/>
            <c:bubble3D val="0"/>
            <c:spPr>
              <a:solidFill>
                <a:srgbClr val="0066FF"/>
              </a:solidFill>
              <a:ln w="19050">
                <a:noFill/>
              </a:ln>
              <a:effectLst/>
            </c:spPr>
            <c:extLst>
              <c:ext xmlns:c16="http://schemas.microsoft.com/office/drawing/2014/chart" uri="{C3380CC4-5D6E-409C-BE32-E72D297353CC}">
                <c16:uniqueId val="{00000005-A858-4D91-9088-6F3DD7E92D43}"/>
              </c:ext>
            </c:extLst>
          </c:dPt>
          <c:dPt>
            <c:idx val="3"/>
            <c:bubble3D val="0"/>
            <c:spPr>
              <a:solidFill>
                <a:srgbClr val="22264A"/>
              </a:solidFill>
              <a:ln w="19050">
                <a:noFill/>
              </a:ln>
              <a:effectLst/>
            </c:spPr>
            <c:extLst>
              <c:ext xmlns:c16="http://schemas.microsoft.com/office/drawing/2014/chart" uri="{C3380CC4-5D6E-409C-BE32-E72D297353CC}">
                <c16:uniqueId val="{00000007-A858-4D91-9088-6F3DD7E92D43}"/>
              </c:ext>
            </c:extLst>
          </c:dPt>
          <c:dPt>
            <c:idx val="4"/>
            <c:bubble3D val="0"/>
            <c:spPr>
              <a:solidFill>
                <a:srgbClr val="28E6E7"/>
              </a:solidFill>
              <a:ln w="19050">
                <a:noFill/>
              </a:ln>
              <a:effectLst/>
            </c:spPr>
            <c:extLst>
              <c:ext xmlns:c16="http://schemas.microsoft.com/office/drawing/2014/chart" uri="{C3380CC4-5D6E-409C-BE32-E72D297353CC}">
                <c16:uniqueId val="{00000009-A858-4D91-9088-6F3DD7E92D43}"/>
              </c:ext>
            </c:extLst>
          </c:dPt>
          <c:cat>
            <c:strRef>
              <c:f>Processing!$A$17:$A$21</c:f>
              <c:strCache>
                <c:ptCount val="5"/>
                <c:pt idx="0">
                  <c:v>Salary</c:v>
                </c:pt>
                <c:pt idx="1">
                  <c:v>Excel Templates</c:v>
                </c:pt>
                <c:pt idx="2">
                  <c:v>YouTube</c:v>
                </c:pt>
                <c:pt idx="3">
                  <c:v>Affilate Marketing</c:v>
                </c:pt>
                <c:pt idx="4">
                  <c:v>Saving</c:v>
                </c:pt>
              </c:strCache>
            </c:strRef>
          </c:cat>
          <c:val>
            <c:numRef>
              <c:f>Processing!$B$17:$B$21</c:f>
              <c:numCache>
                <c:formatCode>_("$"* #,##0_);_("$"* \(#,##0\);_("$"* "-"??_);_(@_)</c:formatCode>
                <c:ptCount val="5"/>
                <c:pt idx="0">
                  <c:v>1701</c:v>
                </c:pt>
                <c:pt idx="1">
                  <c:v>1323</c:v>
                </c:pt>
                <c:pt idx="2">
                  <c:v>1754</c:v>
                </c:pt>
                <c:pt idx="3">
                  <c:v>1495</c:v>
                </c:pt>
                <c:pt idx="4">
                  <c:v>1567</c:v>
                </c:pt>
              </c:numCache>
            </c:numRef>
          </c:val>
          <c:extLst>
            <c:ext xmlns:c16="http://schemas.microsoft.com/office/drawing/2014/chart" uri="{C3380CC4-5D6E-409C-BE32-E72D297353CC}">
              <c16:uniqueId val="{0000000A-A858-4D91-9088-6F3DD7E92D43}"/>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58677319130048822"/>
          <c:y val="1.6439581081776539E-2"/>
          <c:w val="0.34677419354838712"/>
          <c:h val="0.88317315115022388"/>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405390"/>
              </a:solidFill>
              <a:latin typeface="+mn-lt"/>
              <a:ea typeface="+mn-ea"/>
              <a:cs typeface="+mn-cs"/>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spPr>
            <a:ln>
              <a:noFill/>
            </a:ln>
          </c:spPr>
          <c:dPt>
            <c:idx val="0"/>
            <c:bubble3D val="0"/>
            <c:spPr>
              <a:gradFill>
                <a:gsLst>
                  <a:gs pos="100000">
                    <a:srgbClr val="8940D9"/>
                  </a:gs>
                  <a:gs pos="0">
                    <a:srgbClr val="B72CEE"/>
                  </a:gs>
                </a:gsLst>
                <a:lin ang="7200000" scaled="0"/>
              </a:gradFill>
              <a:ln w="19050">
                <a:noFill/>
              </a:ln>
              <a:effectLst/>
            </c:spPr>
            <c:extLst>
              <c:ext xmlns:c16="http://schemas.microsoft.com/office/drawing/2014/chart" uri="{C3380CC4-5D6E-409C-BE32-E72D297353CC}">
                <c16:uniqueId val="{00000001-2753-404E-904F-EC79F2163602}"/>
              </c:ext>
            </c:extLst>
          </c:dPt>
          <c:dPt>
            <c:idx val="1"/>
            <c:bubble3D val="0"/>
            <c:spPr>
              <a:solidFill>
                <a:srgbClr val="0066FF"/>
              </a:solidFill>
              <a:ln w="19050">
                <a:noFill/>
              </a:ln>
              <a:effectLst/>
            </c:spPr>
            <c:extLst>
              <c:ext xmlns:c16="http://schemas.microsoft.com/office/drawing/2014/chart" uri="{C3380CC4-5D6E-409C-BE32-E72D297353CC}">
                <c16:uniqueId val="{00000003-2753-404E-904F-EC79F2163602}"/>
              </c:ext>
            </c:extLst>
          </c:dPt>
          <c:dPt>
            <c:idx val="2"/>
            <c:bubble3D val="0"/>
            <c:spPr>
              <a:solidFill>
                <a:srgbClr val="22264A"/>
              </a:solidFill>
              <a:ln w="19050">
                <a:noFill/>
              </a:ln>
              <a:effectLst/>
            </c:spPr>
            <c:extLst>
              <c:ext xmlns:c16="http://schemas.microsoft.com/office/drawing/2014/chart" uri="{C3380CC4-5D6E-409C-BE32-E72D297353CC}">
                <c16:uniqueId val="{00000005-2753-404E-904F-EC79F2163602}"/>
              </c:ext>
            </c:extLst>
          </c:dPt>
          <c:dPt>
            <c:idx val="3"/>
            <c:bubble3D val="0"/>
            <c:spPr>
              <a:solidFill>
                <a:srgbClr val="66FFFF"/>
              </a:solidFill>
              <a:ln w="19050">
                <a:noFill/>
              </a:ln>
              <a:effectLst/>
            </c:spPr>
            <c:extLst>
              <c:ext xmlns:c16="http://schemas.microsoft.com/office/drawing/2014/chart" uri="{C3380CC4-5D6E-409C-BE32-E72D297353CC}">
                <c16:uniqueId val="{00000007-2753-404E-904F-EC79F2163602}"/>
              </c:ext>
            </c:extLst>
          </c:dPt>
          <c:cat>
            <c:strRef>
              <c:f>Processing!$D$17:$D$20</c:f>
              <c:strCache>
                <c:ptCount val="4"/>
                <c:pt idx="0">
                  <c:v>Investments</c:v>
                </c:pt>
                <c:pt idx="1">
                  <c:v>Cash Reserve</c:v>
                </c:pt>
                <c:pt idx="2">
                  <c:v>Digital Craft</c:v>
                </c:pt>
                <c:pt idx="3">
                  <c:v>Other Assets</c:v>
                </c:pt>
              </c:strCache>
            </c:strRef>
          </c:cat>
          <c:val>
            <c:numRef>
              <c:f>Processing!$E$17:$E$20</c:f>
              <c:numCache>
                <c:formatCode>_("$"* #,##0_);_("$"* \(#,##0\);_("$"* "-"??_);_(@_)</c:formatCode>
                <c:ptCount val="4"/>
                <c:pt idx="0">
                  <c:v>3042</c:v>
                </c:pt>
                <c:pt idx="1">
                  <c:v>3647</c:v>
                </c:pt>
                <c:pt idx="2">
                  <c:v>4271</c:v>
                </c:pt>
                <c:pt idx="3">
                  <c:v>2740</c:v>
                </c:pt>
              </c:numCache>
            </c:numRef>
          </c:val>
          <c:extLst>
            <c:ext xmlns:c16="http://schemas.microsoft.com/office/drawing/2014/chart" uri="{C3380CC4-5D6E-409C-BE32-E72D297353CC}">
              <c16:uniqueId val="{00000008-2753-404E-904F-EC79F2163602}"/>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59770693985832413"/>
          <c:y val="0.10988369100921207"/>
          <c:w val="0.29028589168289448"/>
          <c:h val="0.76389274870053003"/>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405390"/>
              </a:solidFill>
              <a:latin typeface="+mn-lt"/>
              <a:ea typeface="+mn-ea"/>
              <a:cs typeface="+mn-cs"/>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gradFill>
                <a:gsLst>
                  <a:gs pos="100000">
                    <a:srgbClr val="2DD6E3">
                      <a:alpha val="30000"/>
                    </a:srgbClr>
                  </a:gs>
                  <a:gs pos="0">
                    <a:srgbClr val="66FFFF"/>
                  </a:gs>
                </a:gsLst>
                <a:lin ang="5400000" scaled="0"/>
              </a:gradFill>
              <a:ln w="19050">
                <a:noFill/>
              </a:ln>
              <a:effectLst/>
            </c:spPr>
            <c:extLst>
              <c:ext xmlns:c16="http://schemas.microsoft.com/office/drawing/2014/chart" uri="{C3380CC4-5D6E-409C-BE32-E72D297353CC}">
                <c16:uniqueId val="{00000001-0240-4B89-9119-142ED6FB9324}"/>
              </c:ext>
            </c:extLst>
          </c:dPt>
          <c:dPt>
            <c:idx val="1"/>
            <c:bubble3D val="0"/>
            <c:spPr>
              <a:gradFill>
                <a:gsLst>
                  <a:gs pos="100000">
                    <a:srgbClr val="8940D9">
                      <a:alpha val="30000"/>
                    </a:srgbClr>
                  </a:gs>
                  <a:gs pos="0">
                    <a:srgbClr val="B72CEE"/>
                  </a:gs>
                </a:gsLst>
                <a:lin ang="5400000" scaled="0"/>
              </a:gradFill>
              <a:ln w="19050">
                <a:noFill/>
              </a:ln>
              <a:effectLst/>
            </c:spPr>
            <c:extLst>
              <c:ext xmlns:c16="http://schemas.microsoft.com/office/drawing/2014/chart" uri="{C3380CC4-5D6E-409C-BE32-E72D297353CC}">
                <c16:uniqueId val="{00000003-0240-4B89-9119-142ED6FB9324}"/>
              </c:ext>
            </c:extLst>
          </c:dPt>
          <c:dPt>
            <c:idx val="2"/>
            <c:bubble3D val="0"/>
            <c:spPr>
              <a:noFill/>
              <a:ln w="19050">
                <a:noFill/>
              </a:ln>
              <a:effectLst/>
            </c:spPr>
            <c:extLst>
              <c:ext xmlns:c16="http://schemas.microsoft.com/office/drawing/2014/chart" uri="{C3380CC4-5D6E-409C-BE32-E72D297353CC}">
                <c16:uniqueId val="{00000005-0240-4B89-9119-142ED6FB9324}"/>
              </c:ext>
            </c:extLst>
          </c:dPt>
          <c:val>
            <c:numRef>
              <c:f>Processing!$Q$12:$S$12</c:f>
              <c:numCache>
                <c:formatCode>General</c:formatCode>
                <c:ptCount val="3"/>
                <c:pt idx="0" formatCode="_(&quot;$&quot;* #,##0.00_);_(&quot;$&quot;* \(#,##0.00\);_(&quot;$&quot;* &quot;-&quot;??_);_(@_)">
                  <c:v>21.669999999999998</c:v>
                </c:pt>
                <c:pt idx="1">
                  <c:v>28.330000000000002</c:v>
                </c:pt>
                <c:pt idx="2">
                  <c:v>35</c:v>
                </c:pt>
              </c:numCache>
            </c:numRef>
          </c:val>
          <c:extLst>
            <c:ext xmlns:c16="http://schemas.microsoft.com/office/drawing/2014/chart" uri="{C3380CC4-5D6E-409C-BE32-E72D297353CC}">
              <c16:uniqueId val="{00000006-0240-4B89-9119-142ED6FB9324}"/>
            </c:ext>
          </c:extLst>
        </c:ser>
        <c:dLbls>
          <c:showLegendKey val="0"/>
          <c:showVal val="0"/>
          <c:showCatName val="0"/>
          <c:showSerName val="0"/>
          <c:showPercent val="0"/>
          <c:showBubbleSize val="0"/>
          <c:showLeaderLines val="1"/>
        </c:dLbls>
        <c:firstSliceAng val="254"/>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blipFill>
              <a:blip xmlns:r="http://schemas.openxmlformats.org/officeDocument/2006/relationships" r:embed="rId3"/>
              <a:stretch>
                <a:fillRect/>
              </a:stretch>
            </a:blipFill>
            <a:ln>
              <a:noFill/>
            </a:ln>
            <a:effectLst/>
          </c:spPr>
          <c:invertIfNegative val="0"/>
          <c:val>
            <c:numRef>
              <c:f>Processing!$T$17:$T$22</c:f>
              <c:numCache>
                <c:formatCode>General</c:formatCode>
                <c:ptCount val="6"/>
                <c:pt idx="0">
                  <c:v>0</c:v>
                </c:pt>
                <c:pt idx="1">
                  <c:v>0</c:v>
                </c:pt>
                <c:pt idx="2">
                  <c:v>0</c:v>
                </c:pt>
                <c:pt idx="3">
                  <c:v>0</c:v>
                </c:pt>
                <c:pt idx="4">
                  <c:v>10</c:v>
                </c:pt>
                <c:pt idx="5">
                  <c:v>10</c:v>
                </c:pt>
              </c:numCache>
            </c:numRef>
          </c:val>
          <c:extLst>
            <c:ext xmlns:c16="http://schemas.microsoft.com/office/drawing/2014/chart" uri="{C3380CC4-5D6E-409C-BE32-E72D297353CC}">
              <c16:uniqueId val="{00000000-3653-4E62-9ACD-594198A7D16D}"/>
            </c:ext>
          </c:extLst>
        </c:ser>
        <c:ser>
          <c:idx val="1"/>
          <c:order val="1"/>
          <c:spPr>
            <a:blipFill>
              <a:blip xmlns:r="http://schemas.openxmlformats.org/officeDocument/2006/relationships" r:embed="rId4"/>
              <a:stretch>
                <a:fillRect/>
              </a:stretch>
            </a:blipFill>
            <a:ln>
              <a:noFill/>
            </a:ln>
            <a:effectLst/>
          </c:spPr>
          <c:invertIfNegative val="0"/>
          <c:val>
            <c:numRef>
              <c:f>Processing!$U$17:$U$22</c:f>
              <c:numCache>
                <c:formatCode>General</c:formatCode>
                <c:ptCount val="6"/>
                <c:pt idx="0">
                  <c:v>10</c:v>
                </c:pt>
                <c:pt idx="1">
                  <c:v>10</c:v>
                </c:pt>
                <c:pt idx="2">
                  <c:v>10</c:v>
                </c:pt>
                <c:pt idx="3">
                  <c:v>10</c:v>
                </c:pt>
                <c:pt idx="4">
                  <c:v>0</c:v>
                </c:pt>
                <c:pt idx="5">
                  <c:v>0</c:v>
                </c:pt>
              </c:numCache>
            </c:numRef>
          </c:val>
          <c:extLst>
            <c:ext xmlns:c16="http://schemas.microsoft.com/office/drawing/2014/chart" uri="{C3380CC4-5D6E-409C-BE32-E72D297353CC}">
              <c16:uniqueId val="{00000001-3653-4E62-9ACD-594198A7D16D}"/>
            </c:ext>
          </c:extLst>
        </c:ser>
        <c:dLbls>
          <c:showLegendKey val="0"/>
          <c:showVal val="0"/>
          <c:showCatName val="0"/>
          <c:showSerName val="0"/>
          <c:showPercent val="0"/>
          <c:showBubbleSize val="0"/>
        </c:dLbls>
        <c:gapWidth val="500"/>
        <c:overlap val="100"/>
        <c:axId val="1625892320"/>
        <c:axId val="1625867840"/>
      </c:barChart>
      <c:lineChart>
        <c:grouping val="standard"/>
        <c:varyColors val="0"/>
        <c:ser>
          <c:idx val="2"/>
          <c:order val="2"/>
          <c:spPr>
            <a:ln w="28575" cap="rnd">
              <a:solidFill>
                <a:srgbClr val="A514F6"/>
              </a:solidFill>
              <a:prstDash val="sysDot"/>
              <a:round/>
            </a:ln>
            <a:effectLst/>
          </c:spPr>
          <c:marker>
            <c:symbol val="none"/>
          </c:marker>
          <c:val>
            <c:numRef>
              <c:f>Processing!$V$17:$V$22</c:f>
              <c:numCache>
                <c:formatCode>General</c:formatCode>
                <c:ptCount val="6"/>
                <c:pt idx="0">
                  <c:v>0</c:v>
                </c:pt>
                <c:pt idx="1">
                  <c:v>0</c:v>
                </c:pt>
                <c:pt idx="2">
                  <c:v>0</c:v>
                </c:pt>
                <c:pt idx="3">
                  <c:v>0</c:v>
                </c:pt>
                <c:pt idx="4">
                  <c:v>0</c:v>
                </c:pt>
                <c:pt idx="5">
                  <c:v>0</c:v>
                </c:pt>
              </c:numCache>
            </c:numRef>
          </c:val>
          <c:smooth val="0"/>
          <c:extLst>
            <c:ext xmlns:c16="http://schemas.microsoft.com/office/drawing/2014/chart" uri="{C3380CC4-5D6E-409C-BE32-E72D297353CC}">
              <c16:uniqueId val="{00000002-3653-4E62-9ACD-594198A7D16D}"/>
            </c:ext>
          </c:extLst>
        </c:ser>
        <c:ser>
          <c:idx val="3"/>
          <c:order val="3"/>
          <c:spPr>
            <a:ln w="28575" cap="rnd">
              <a:solidFill>
                <a:srgbClr val="66FFFF"/>
              </a:solidFill>
              <a:round/>
            </a:ln>
            <a:effectLst/>
          </c:spPr>
          <c:marker>
            <c:symbol val="none"/>
          </c:marker>
          <c:val>
            <c:numRef>
              <c:f>Processing!$W$17:$W$22</c:f>
              <c:numCache>
                <c:formatCode>General</c:formatCode>
                <c:ptCount val="6"/>
                <c:pt idx="0">
                  <c:v>0</c:v>
                </c:pt>
                <c:pt idx="1">
                  <c:v>0</c:v>
                </c:pt>
                <c:pt idx="2">
                  <c:v>0</c:v>
                </c:pt>
                <c:pt idx="3">
                  <c:v>0</c:v>
                </c:pt>
                <c:pt idx="4">
                  <c:v>#N/A</c:v>
                </c:pt>
                <c:pt idx="5">
                  <c:v>#N/A</c:v>
                </c:pt>
              </c:numCache>
            </c:numRef>
          </c:val>
          <c:smooth val="0"/>
          <c:extLst>
            <c:ext xmlns:c16="http://schemas.microsoft.com/office/drawing/2014/chart" uri="{C3380CC4-5D6E-409C-BE32-E72D297353CC}">
              <c16:uniqueId val="{00000003-3653-4E62-9ACD-594198A7D16D}"/>
            </c:ext>
          </c:extLst>
        </c:ser>
        <c:dLbls>
          <c:showLegendKey val="0"/>
          <c:showVal val="0"/>
          <c:showCatName val="0"/>
          <c:showSerName val="0"/>
          <c:showPercent val="0"/>
          <c:showBubbleSize val="0"/>
        </c:dLbls>
        <c:marker val="1"/>
        <c:smooth val="0"/>
        <c:axId val="1625892320"/>
        <c:axId val="1625867840"/>
      </c:lineChart>
      <c:catAx>
        <c:axId val="1625892320"/>
        <c:scaling>
          <c:orientation val="minMax"/>
        </c:scaling>
        <c:delete val="1"/>
        <c:axPos val="b"/>
        <c:majorTickMark val="none"/>
        <c:minorTickMark val="none"/>
        <c:tickLblPos val="nextTo"/>
        <c:crossAx val="1625867840"/>
        <c:crosses val="autoZero"/>
        <c:auto val="1"/>
        <c:lblAlgn val="ctr"/>
        <c:lblOffset val="100"/>
        <c:noMultiLvlLbl val="0"/>
      </c:catAx>
      <c:valAx>
        <c:axId val="1625867840"/>
        <c:scaling>
          <c:orientation val="minMax"/>
          <c:max val="10"/>
          <c:min val="0"/>
        </c:scaling>
        <c:delete val="1"/>
        <c:axPos val="l"/>
        <c:numFmt formatCode="General" sourceLinked="1"/>
        <c:majorTickMark val="none"/>
        <c:minorTickMark val="none"/>
        <c:tickLblPos val="nextTo"/>
        <c:crossAx val="1625892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spPr>
            <a:blipFill>
              <a:blip xmlns:r="http://schemas.openxmlformats.org/officeDocument/2006/relationships" r:embed="rId3"/>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Processing!$D$28:$O$28</c:f>
              <c:numCache>
                <c:formatCode>General</c:formatCode>
                <c:ptCount val="12"/>
                <c:pt idx="0">
                  <c:v>1</c:v>
                </c:pt>
                <c:pt idx="1">
                  <c:v>1</c:v>
                </c:pt>
                <c:pt idx="2">
                  <c:v>1</c:v>
                </c:pt>
                <c:pt idx="3">
                  <c:v>1</c:v>
                </c:pt>
                <c:pt idx="4">
                  <c:v>0</c:v>
                </c:pt>
                <c:pt idx="5">
                  <c:v>1</c:v>
                </c:pt>
                <c:pt idx="6">
                  <c:v>1</c:v>
                </c:pt>
                <c:pt idx="7">
                  <c:v>0</c:v>
                </c:pt>
                <c:pt idx="8">
                  <c:v>1</c:v>
                </c:pt>
                <c:pt idx="9">
                  <c:v>1</c:v>
                </c:pt>
                <c:pt idx="10">
                  <c:v>0</c:v>
                </c:pt>
                <c:pt idx="11">
                  <c:v>0</c:v>
                </c:pt>
              </c:numCache>
            </c:numRef>
          </c:val>
          <c:extLst>
            <c:ext xmlns:c16="http://schemas.microsoft.com/office/drawing/2014/chart" uri="{C3380CC4-5D6E-409C-BE32-E72D297353CC}">
              <c16:uniqueId val="{00000000-23DA-4457-96A8-A883034EDBC4}"/>
            </c:ext>
          </c:extLst>
        </c:ser>
        <c:ser>
          <c:idx val="1"/>
          <c:order val="1"/>
          <c:spPr>
            <a:blipFill>
              <a:blip xmlns:r="http://schemas.openxmlformats.org/officeDocument/2006/relationships" r:embed="rId4"/>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Processing!$D$29:$O$29</c:f>
              <c:numCache>
                <c:formatCode>General</c:formatCode>
                <c:ptCount val="12"/>
                <c:pt idx="0">
                  <c:v>0</c:v>
                </c:pt>
                <c:pt idx="1">
                  <c:v>0</c:v>
                </c:pt>
                <c:pt idx="2">
                  <c:v>0</c:v>
                </c:pt>
                <c:pt idx="3">
                  <c:v>0</c:v>
                </c:pt>
                <c:pt idx="4">
                  <c:v>0</c:v>
                </c:pt>
                <c:pt idx="5">
                  <c:v>0</c:v>
                </c:pt>
                <c:pt idx="6">
                  <c:v>0</c:v>
                </c:pt>
                <c:pt idx="7">
                  <c:v>0</c:v>
                </c:pt>
                <c:pt idx="8">
                  <c:v>0</c:v>
                </c:pt>
                <c:pt idx="9">
                  <c:v>0</c:v>
                </c:pt>
                <c:pt idx="10">
                  <c:v>1</c:v>
                </c:pt>
                <c:pt idx="11">
                  <c:v>1</c:v>
                </c:pt>
              </c:numCache>
            </c:numRef>
          </c:val>
          <c:extLst>
            <c:ext xmlns:c16="http://schemas.microsoft.com/office/drawing/2014/chart" uri="{C3380CC4-5D6E-409C-BE32-E72D297353CC}">
              <c16:uniqueId val="{00000001-23DA-4457-96A8-A883034EDBC4}"/>
            </c:ext>
          </c:extLst>
        </c:ser>
        <c:ser>
          <c:idx val="2"/>
          <c:order val="2"/>
          <c:spPr>
            <a:blipFill>
              <a:blip xmlns:r="http://schemas.openxmlformats.org/officeDocument/2006/relationships" r:embed="rId5"/>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Processing!$D$30:$O$30</c:f>
              <c:numCache>
                <c:formatCode>General</c:formatCode>
                <c:ptCount val="12"/>
                <c:pt idx="0">
                  <c:v>0</c:v>
                </c:pt>
                <c:pt idx="1">
                  <c:v>0</c:v>
                </c:pt>
                <c:pt idx="2">
                  <c:v>0</c:v>
                </c:pt>
                <c:pt idx="3">
                  <c:v>0</c:v>
                </c:pt>
                <c:pt idx="4">
                  <c:v>1</c:v>
                </c:pt>
                <c:pt idx="5">
                  <c:v>0</c:v>
                </c:pt>
                <c:pt idx="6">
                  <c:v>0</c:v>
                </c:pt>
                <c:pt idx="7">
                  <c:v>1</c:v>
                </c:pt>
                <c:pt idx="8">
                  <c:v>0</c:v>
                </c:pt>
                <c:pt idx="9">
                  <c:v>0</c:v>
                </c:pt>
                <c:pt idx="10">
                  <c:v>0</c:v>
                </c:pt>
                <c:pt idx="11">
                  <c:v>0</c:v>
                </c:pt>
              </c:numCache>
            </c:numRef>
          </c:val>
          <c:extLst>
            <c:ext xmlns:c16="http://schemas.microsoft.com/office/drawing/2014/chart" uri="{C3380CC4-5D6E-409C-BE32-E72D297353CC}">
              <c16:uniqueId val="{00000002-23DA-4457-96A8-A883034EDBC4}"/>
            </c:ext>
          </c:extLst>
        </c:ser>
        <c:ser>
          <c:idx val="3"/>
          <c:order val="3"/>
          <c:spPr>
            <a:blipFill>
              <a:blip xmlns:r="http://schemas.openxmlformats.org/officeDocument/2006/relationships" r:embed="rId6"/>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Processing!$D$31:$O$31</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3-23DA-4457-96A8-A883034EDBC4}"/>
            </c:ext>
          </c:extLst>
        </c:ser>
        <c:ser>
          <c:idx val="4"/>
          <c:order val="4"/>
          <c:spPr>
            <a:blipFill>
              <a:blip xmlns:r="http://schemas.openxmlformats.org/officeDocument/2006/relationships" r:embed="rId3"/>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Processing!$D$32:$O$32</c:f>
              <c:numCache>
                <c:formatCode>General</c:formatCode>
                <c:ptCount val="12"/>
                <c:pt idx="0">
                  <c:v>1</c:v>
                </c:pt>
                <c:pt idx="1">
                  <c:v>1</c:v>
                </c:pt>
                <c:pt idx="2">
                  <c:v>0</c:v>
                </c:pt>
                <c:pt idx="3">
                  <c:v>0</c:v>
                </c:pt>
                <c:pt idx="4">
                  <c:v>0</c:v>
                </c:pt>
                <c:pt idx="5">
                  <c:v>1</c:v>
                </c:pt>
                <c:pt idx="6">
                  <c:v>1</c:v>
                </c:pt>
                <c:pt idx="7">
                  <c:v>0</c:v>
                </c:pt>
                <c:pt idx="8">
                  <c:v>0</c:v>
                </c:pt>
                <c:pt idx="9">
                  <c:v>0</c:v>
                </c:pt>
                <c:pt idx="10">
                  <c:v>1</c:v>
                </c:pt>
                <c:pt idx="11">
                  <c:v>0</c:v>
                </c:pt>
              </c:numCache>
            </c:numRef>
          </c:val>
          <c:extLst>
            <c:ext xmlns:c16="http://schemas.microsoft.com/office/drawing/2014/chart" uri="{C3380CC4-5D6E-409C-BE32-E72D297353CC}">
              <c16:uniqueId val="{00000004-23DA-4457-96A8-A883034EDBC4}"/>
            </c:ext>
          </c:extLst>
        </c:ser>
        <c:ser>
          <c:idx val="5"/>
          <c:order val="5"/>
          <c:spPr>
            <a:blipFill>
              <a:blip xmlns:r="http://schemas.openxmlformats.org/officeDocument/2006/relationships" r:embed="rId4"/>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Processing!$D$33:$O$33</c:f>
              <c:numCache>
                <c:formatCode>General</c:formatCode>
                <c:ptCount val="12"/>
                <c:pt idx="0">
                  <c:v>0</c:v>
                </c:pt>
                <c:pt idx="1">
                  <c:v>0</c:v>
                </c:pt>
                <c:pt idx="2">
                  <c:v>1</c:v>
                </c:pt>
                <c:pt idx="3">
                  <c:v>0</c:v>
                </c:pt>
                <c:pt idx="4">
                  <c:v>0</c:v>
                </c:pt>
                <c:pt idx="5">
                  <c:v>0</c:v>
                </c:pt>
                <c:pt idx="6">
                  <c:v>0</c:v>
                </c:pt>
                <c:pt idx="7">
                  <c:v>0</c:v>
                </c:pt>
                <c:pt idx="8">
                  <c:v>0</c:v>
                </c:pt>
                <c:pt idx="9">
                  <c:v>1</c:v>
                </c:pt>
                <c:pt idx="10">
                  <c:v>0</c:v>
                </c:pt>
                <c:pt idx="11">
                  <c:v>1</c:v>
                </c:pt>
              </c:numCache>
            </c:numRef>
          </c:val>
          <c:extLst>
            <c:ext xmlns:c16="http://schemas.microsoft.com/office/drawing/2014/chart" uri="{C3380CC4-5D6E-409C-BE32-E72D297353CC}">
              <c16:uniqueId val="{00000005-23DA-4457-96A8-A883034EDBC4}"/>
            </c:ext>
          </c:extLst>
        </c:ser>
        <c:ser>
          <c:idx val="6"/>
          <c:order val="6"/>
          <c:spPr>
            <a:blipFill>
              <a:blip xmlns:r="http://schemas.openxmlformats.org/officeDocument/2006/relationships" r:embed="rId5"/>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Processing!$D$34:$O$34</c:f>
              <c:numCache>
                <c:formatCode>General</c:formatCode>
                <c:ptCount val="12"/>
                <c:pt idx="0">
                  <c:v>0</c:v>
                </c:pt>
                <c:pt idx="1">
                  <c:v>0</c:v>
                </c:pt>
                <c:pt idx="2">
                  <c:v>0</c:v>
                </c:pt>
                <c:pt idx="3">
                  <c:v>1</c:v>
                </c:pt>
                <c:pt idx="4">
                  <c:v>0</c:v>
                </c:pt>
                <c:pt idx="5">
                  <c:v>0</c:v>
                </c:pt>
                <c:pt idx="6">
                  <c:v>0</c:v>
                </c:pt>
                <c:pt idx="7">
                  <c:v>1</c:v>
                </c:pt>
                <c:pt idx="8">
                  <c:v>0</c:v>
                </c:pt>
                <c:pt idx="9">
                  <c:v>0</c:v>
                </c:pt>
                <c:pt idx="10">
                  <c:v>0</c:v>
                </c:pt>
                <c:pt idx="11">
                  <c:v>0</c:v>
                </c:pt>
              </c:numCache>
            </c:numRef>
          </c:val>
          <c:extLst>
            <c:ext xmlns:c16="http://schemas.microsoft.com/office/drawing/2014/chart" uri="{C3380CC4-5D6E-409C-BE32-E72D297353CC}">
              <c16:uniqueId val="{00000006-23DA-4457-96A8-A883034EDBC4}"/>
            </c:ext>
          </c:extLst>
        </c:ser>
        <c:ser>
          <c:idx val="7"/>
          <c:order val="7"/>
          <c:spPr>
            <a:blipFill>
              <a:blip xmlns:r="http://schemas.openxmlformats.org/officeDocument/2006/relationships" r:embed="rId6"/>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Processing!$D$35:$O$35</c:f>
              <c:numCache>
                <c:formatCode>General</c:formatCode>
                <c:ptCount val="12"/>
                <c:pt idx="0">
                  <c:v>0</c:v>
                </c:pt>
                <c:pt idx="1">
                  <c:v>0</c:v>
                </c:pt>
                <c:pt idx="2">
                  <c:v>0</c:v>
                </c:pt>
                <c:pt idx="3">
                  <c:v>0</c:v>
                </c:pt>
                <c:pt idx="4">
                  <c:v>1</c:v>
                </c:pt>
                <c:pt idx="5">
                  <c:v>0</c:v>
                </c:pt>
                <c:pt idx="6">
                  <c:v>0</c:v>
                </c:pt>
                <c:pt idx="7">
                  <c:v>0</c:v>
                </c:pt>
                <c:pt idx="8">
                  <c:v>1</c:v>
                </c:pt>
                <c:pt idx="9">
                  <c:v>0</c:v>
                </c:pt>
                <c:pt idx="10">
                  <c:v>0</c:v>
                </c:pt>
                <c:pt idx="11">
                  <c:v>0</c:v>
                </c:pt>
              </c:numCache>
            </c:numRef>
          </c:val>
          <c:extLst>
            <c:ext xmlns:c16="http://schemas.microsoft.com/office/drawing/2014/chart" uri="{C3380CC4-5D6E-409C-BE32-E72D297353CC}">
              <c16:uniqueId val="{00000007-23DA-4457-96A8-A883034EDBC4}"/>
            </c:ext>
          </c:extLst>
        </c:ser>
        <c:ser>
          <c:idx val="8"/>
          <c:order val="8"/>
          <c:spPr>
            <a:blipFill>
              <a:blip xmlns:r="http://schemas.openxmlformats.org/officeDocument/2006/relationships" r:embed="rId3"/>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Processing!$D$36:$O$36</c:f>
              <c:numCache>
                <c:formatCode>General</c:formatCode>
                <c:ptCount val="12"/>
                <c:pt idx="0">
                  <c:v>1</c:v>
                </c:pt>
                <c:pt idx="1">
                  <c:v>0</c:v>
                </c:pt>
                <c:pt idx="2">
                  <c:v>1</c:v>
                </c:pt>
                <c:pt idx="3">
                  <c:v>1</c:v>
                </c:pt>
                <c:pt idx="4">
                  <c:v>0</c:v>
                </c:pt>
                <c:pt idx="5">
                  <c:v>0</c:v>
                </c:pt>
                <c:pt idx="6">
                  <c:v>0</c:v>
                </c:pt>
                <c:pt idx="7">
                  <c:v>1</c:v>
                </c:pt>
                <c:pt idx="8">
                  <c:v>1</c:v>
                </c:pt>
                <c:pt idx="9">
                  <c:v>1</c:v>
                </c:pt>
                <c:pt idx="10">
                  <c:v>0</c:v>
                </c:pt>
                <c:pt idx="11">
                  <c:v>1</c:v>
                </c:pt>
              </c:numCache>
            </c:numRef>
          </c:val>
          <c:extLst>
            <c:ext xmlns:c16="http://schemas.microsoft.com/office/drawing/2014/chart" uri="{C3380CC4-5D6E-409C-BE32-E72D297353CC}">
              <c16:uniqueId val="{00000008-23DA-4457-96A8-A883034EDBC4}"/>
            </c:ext>
          </c:extLst>
        </c:ser>
        <c:ser>
          <c:idx val="9"/>
          <c:order val="9"/>
          <c:spPr>
            <a:blipFill>
              <a:blip xmlns:r="http://schemas.openxmlformats.org/officeDocument/2006/relationships" r:embed="rId4"/>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Processing!$D$37:$O$37</c:f>
              <c:numCache>
                <c:formatCode>General</c:formatCode>
                <c:ptCount val="12"/>
                <c:pt idx="0">
                  <c:v>0</c:v>
                </c:pt>
                <c:pt idx="1">
                  <c:v>1</c:v>
                </c:pt>
                <c:pt idx="2">
                  <c:v>0</c:v>
                </c:pt>
                <c:pt idx="3">
                  <c:v>0</c:v>
                </c:pt>
                <c:pt idx="4">
                  <c:v>0</c:v>
                </c:pt>
                <c:pt idx="5">
                  <c:v>0</c:v>
                </c:pt>
                <c:pt idx="6">
                  <c:v>1</c:v>
                </c:pt>
                <c:pt idx="7">
                  <c:v>0</c:v>
                </c:pt>
                <c:pt idx="8">
                  <c:v>0</c:v>
                </c:pt>
                <c:pt idx="9">
                  <c:v>0</c:v>
                </c:pt>
                <c:pt idx="10">
                  <c:v>0</c:v>
                </c:pt>
                <c:pt idx="11">
                  <c:v>0</c:v>
                </c:pt>
              </c:numCache>
            </c:numRef>
          </c:val>
          <c:extLst>
            <c:ext xmlns:c16="http://schemas.microsoft.com/office/drawing/2014/chart" uri="{C3380CC4-5D6E-409C-BE32-E72D297353CC}">
              <c16:uniqueId val="{00000009-23DA-4457-96A8-A883034EDBC4}"/>
            </c:ext>
          </c:extLst>
        </c:ser>
        <c:ser>
          <c:idx val="10"/>
          <c:order val="10"/>
          <c:spPr>
            <a:blipFill>
              <a:blip xmlns:r="http://schemas.openxmlformats.org/officeDocument/2006/relationships" r:embed="rId5"/>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Processing!$D$38:$O$38</c:f>
              <c:numCache>
                <c:formatCode>General</c:formatCode>
                <c:ptCount val="12"/>
                <c:pt idx="0">
                  <c:v>0</c:v>
                </c:pt>
                <c:pt idx="1">
                  <c:v>0</c:v>
                </c:pt>
                <c:pt idx="2">
                  <c:v>0</c:v>
                </c:pt>
                <c:pt idx="3">
                  <c:v>0</c:v>
                </c:pt>
                <c:pt idx="4">
                  <c:v>0</c:v>
                </c:pt>
                <c:pt idx="5">
                  <c:v>0</c:v>
                </c:pt>
                <c:pt idx="6">
                  <c:v>0</c:v>
                </c:pt>
                <c:pt idx="7">
                  <c:v>0</c:v>
                </c:pt>
                <c:pt idx="8">
                  <c:v>0</c:v>
                </c:pt>
                <c:pt idx="9">
                  <c:v>0</c:v>
                </c:pt>
                <c:pt idx="10">
                  <c:v>1</c:v>
                </c:pt>
                <c:pt idx="11">
                  <c:v>0</c:v>
                </c:pt>
              </c:numCache>
            </c:numRef>
          </c:val>
          <c:extLst>
            <c:ext xmlns:c16="http://schemas.microsoft.com/office/drawing/2014/chart" uri="{C3380CC4-5D6E-409C-BE32-E72D297353CC}">
              <c16:uniqueId val="{0000000A-23DA-4457-96A8-A883034EDBC4}"/>
            </c:ext>
          </c:extLst>
        </c:ser>
        <c:ser>
          <c:idx val="11"/>
          <c:order val="11"/>
          <c:spPr>
            <a:blipFill>
              <a:blip xmlns:r="http://schemas.openxmlformats.org/officeDocument/2006/relationships" r:embed="rId6"/>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Processing!$D$39:$O$39</c:f>
              <c:numCache>
                <c:formatCode>General</c:formatCode>
                <c:ptCount val="12"/>
                <c:pt idx="0">
                  <c:v>0</c:v>
                </c:pt>
                <c:pt idx="1">
                  <c:v>0</c:v>
                </c:pt>
                <c:pt idx="2">
                  <c:v>0</c:v>
                </c:pt>
                <c:pt idx="3">
                  <c:v>0</c:v>
                </c:pt>
                <c:pt idx="4">
                  <c:v>1</c:v>
                </c:pt>
                <c:pt idx="5">
                  <c:v>1</c:v>
                </c:pt>
                <c:pt idx="6">
                  <c:v>0</c:v>
                </c:pt>
                <c:pt idx="7">
                  <c:v>0</c:v>
                </c:pt>
                <c:pt idx="8">
                  <c:v>0</c:v>
                </c:pt>
                <c:pt idx="9">
                  <c:v>0</c:v>
                </c:pt>
                <c:pt idx="10">
                  <c:v>0</c:v>
                </c:pt>
                <c:pt idx="11">
                  <c:v>0</c:v>
                </c:pt>
              </c:numCache>
            </c:numRef>
          </c:val>
          <c:extLst>
            <c:ext xmlns:c16="http://schemas.microsoft.com/office/drawing/2014/chart" uri="{C3380CC4-5D6E-409C-BE32-E72D297353CC}">
              <c16:uniqueId val="{0000000B-23DA-4457-96A8-A883034EDBC4}"/>
            </c:ext>
          </c:extLst>
        </c:ser>
        <c:dLbls>
          <c:showLegendKey val="0"/>
          <c:showVal val="0"/>
          <c:showCatName val="0"/>
          <c:showSerName val="0"/>
          <c:showPercent val="0"/>
          <c:showBubbleSize val="0"/>
        </c:dLbls>
        <c:gapWidth val="0"/>
        <c:overlap val="100"/>
        <c:axId val="955323584"/>
        <c:axId val="955316864"/>
      </c:barChart>
      <c:barChart>
        <c:barDir val="col"/>
        <c:grouping val="stacked"/>
        <c:varyColors val="0"/>
        <c:ser>
          <c:idx val="12"/>
          <c:order val="12"/>
          <c:spPr>
            <a:noFill/>
            <a:ln>
              <a:noFill/>
            </a:ln>
            <a:effectLst/>
          </c:spPr>
          <c:invertIfNegative val="0"/>
          <c:val>
            <c:numRef>
              <c:f>Processing!$D$40:$O$40</c:f>
              <c:numCache>
                <c:formatCode>General</c:formatCode>
                <c:ptCount val="12"/>
                <c:pt idx="0">
                  <c:v>1</c:v>
                </c:pt>
                <c:pt idx="1">
                  <c:v>1</c:v>
                </c:pt>
                <c:pt idx="2">
                  <c:v>1</c:v>
                </c:pt>
                <c:pt idx="3">
                  <c:v>1</c:v>
                </c:pt>
                <c:pt idx="4">
                  <c:v>1</c:v>
                </c:pt>
                <c:pt idx="5">
                  <c:v>1</c:v>
                </c:pt>
                <c:pt idx="6">
                  <c:v>1</c:v>
                </c:pt>
                <c:pt idx="7">
                  <c:v>1</c:v>
                </c:pt>
                <c:pt idx="8">
                  <c:v>1</c:v>
                </c:pt>
                <c:pt idx="9">
                  <c:v>1</c:v>
                </c:pt>
                <c:pt idx="10">
                  <c:v>1</c:v>
                </c:pt>
                <c:pt idx="11">
                  <c:v>1</c:v>
                </c:pt>
              </c:numCache>
            </c:numRef>
          </c:val>
          <c:extLst>
            <c:ext xmlns:c16="http://schemas.microsoft.com/office/drawing/2014/chart" uri="{C3380CC4-5D6E-409C-BE32-E72D297353CC}">
              <c16:uniqueId val="{0000000C-23DA-4457-96A8-A883034EDBC4}"/>
            </c:ext>
          </c:extLst>
        </c:ser>
        <c:ser>
          <c:idx val="13"/>
          <c:order val="13"/>
          <c:spPr>
            <a:solidFill>
              <a:srgbClr val="FF00FF">
                <a:alpha val="20000"/>
              </a:srgbClr>
            </a:solidFill>
            <a:ln w="9525">
              <a:solidFill>
                <a:srgbClr val="FF00FF"/>
              </a:solidFill>
            </a:ln>
            <a:effectLst/>
          </c:spPr>
          <c:invertIfNegative val="0"/>
          <c:val>
            <c:numRef>
              <c:f>Processing!$D$41:$O$41</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D-23DA-4457-96A8-A883034EDBC4}"/>
            </c:ext>
          </c:extLst>
        </c:ser>
        <c:ser>
          <c:idx val="14"/>
          <c:order val="14"/>
          <c:spPr>
            <a:noFill/>
            <a:ln>
              <a:noFill/>
            </a:ln>
            <a:effectLst/>
          </c:spPr>
          <c:invertIfNegative val="0"/>
          <c:val>
            <c:numRef>
              <c:f>Processing!$D$42:$O$42</c:f>
              <c:numCache>
                <c:formatCode>General</c:formatCode>
                <c:ptCount val="12"/>
                <c:pt idx="0">
                  <c:v>1</c:v>
                </c:pt>
                <c:pt idx="1">
                  <c:v>1</c:v>
                </c:pt>
                <c:pt idx="2">
                  <c:v>1</c:v>
                </c:pt>
                <c:pt idx="3">
                  <c:v>0</c:v>
                </c:pt>
                <c:pt idx="4">
                  <c:v>0</c:v>
                </c:pt>
                <c:pt idx="5">
                  <c:v>0</c:v>
                </c:pt>
                <c:pt idx="6">
                  <c:v>1</c:v>
                </c:pt>
                <c:pt idx="7">
                  <c:v>1</c:v>
                </c:pt>
                <c:pt idx="8">
                  <c:v>1</c:v>
                </c:pt>
                <c:pt idx="9">
                  <c:v>1</c:v>
                </c:pt>
                <c:pt idx="10">
                  <c:v>1</c:v>
                </c:pt>
                <c:pt idx="11">
                  <c:v>1</c:v>
                </c:pt>
              </c:numCache>
            </c:numRef>
          </c:val>
          <c:extLst>
            <c:ext xmlns:c16="http://schemas.microsoft.com/office/drawing/2014/chart" uri="{C3380CC4-5D6E-409C-BE32-E72D297353CC}">
              <c16:uniqueId val="{0000000E-23DA-4457-96A8-A883034EDBC4}"/>
            </c:ext>
          </c:extLst>
        </c:ser>
        <c:ser>
          <c:idx val="15"/>
          <c:order val="15"/>
          <c:spPr>
            <a:solidFill>
              <a:srgbClr val="FF00FF">
                <a:alpha val="20000"/>
              </a:srgbClr>
            </a:solidFill>
            <a:ln w="12700">
              <a:solidFill>
                <a:srgbClr val="FF00FF"/>
              </a:solidFill>
            </a:ln>
            <a:effectLst/>
          </c:spPr>
          <c:invertIfNegative val="0"/>
          <c:val>
            <c:numRef>
              <c:f>Processing!$D$43:$O$43</c:f>
              <c:numCache>
                <c:formatCode>General</c:formatCode>
                <c:ptCount val="12"/>
                <c:pt idx="0">
                  <c:v>0</c:v>
                </c:pt>
                <c:pt idx="1">
                  <c:v>0</c:v>
                </c:pt>
                <c:pt idx="2">
                  <c:v>0</c:v>
                </c:pt>
                <c:pt idx="3">
                  <c:v>1</c:v>
                </c:pt>
                <c:pt idx="4">
                  <c:v>1</c:v>
                </c:pt>
                <c:pt idx="5">
                  <c:v>1</c:v>
                </c:pt>
                <c:pt idx="6">
                  <c:v>0</c:v>
                </c:pt>
                <c:pt idx="7">
                  <c:v>0</c:v>
                </c:pt>
                <c:pt idx="8">
                  <c:v>0</c:v>
                </c:pt>
                <c:pt idx="9">
                  <c:v>0</c:v>
                </c:pt>
                <c:pt idx="10">
                  <c:v>0</c:v>
                </c:pt>
                <c:pt idx="11">
                  <c:v>0</c:v>
                </c:pt>
              </c:numCache>
            </c:numRef>
          </c:val>
          <c:extLst>
            <c:ext xmlns:c16="http://schemas.microsoft.com/office/drawing/2014/chart" uri="{C3380CC4-5D6E-409C-BE32-E72D297353CC}">
              <c16:uniqueId val="{0000000F-23DA-4457-96A8-A883034EDBC4}"/>
            </c:ext>
          </c:extLst>
        </c:ser>
        <c:ser>
          <c:idx val="16"/>
          <c:order val="16"/>
          <c:spPr>
            <a:noFill/>
            <a:ln>
              <a:noFill/>
            </a:ln>
            <a:effectLst/>
          </c:spPr>
          <c:invertIfNegative val="0"/>
          <c:val>
            <c:numRef>
              <c:f>Processing!$D$44:$O$44</c:f>
              <c:numCache>
                <c:formatCode>General</c:formatCode>
                <c:ptCount val="12"/>
                <c:pt idx="0">
                  <c:v>1</c:v>
                </c:pt>
                <c:pt idx="1">
                  <c:v>1</c:v>
                </c:pt>
                <c:pt idx="2">
                  <c:v>1</c:v>
                </c:pt>
                <c:pt idx="3">
                  <c:v>1</c:v>
                </c:pt>
                <c:pt idx="4">
                  <c:v>1</c:v>
                </c:pt>
                <c:pt idx="5">
                  <c:v>1</c:v>
                </c:pt>
                <c:pt idx="6">
                  <c:v>1</c:v>
                </c:pt>
                <c:pt idx="7">
                  <c:v>1</c:v>
                </c:pt>
                <c:pt idx="8">
                  <c:v>1</c:v>
                </c:pt>
                <c:pt idx="9">
                  <c:v>1</c:v>
                </c:pt>
                <c:pt idx="10">
                  <c:v>1</c:v>
                </c:pt>
                <c:pt idx="11">
                  <c:v>1</c:v>
                </c:pt>
              </c:numCache>
            </c:numRef>
          </c:val>
          <c:extLst>
            <c:ext xmlns:c16="http://schemas.microsoft.com/office/drawing/2014/chart" uri="{C3380CC4-5D6E-409C-BE32-E72D297353CC}">
              <c16:uniqueId val="{00000010-23DA-4457-96A8-A883034EDBC4}"/>
            </c:ext>
          </c:extLst>
        </c:ser>
        <c:ser>
          <c:idx val="17"/>
          <c:order val="17"/>
          <c:spPr>
            <a:solidFill>
              <a:srgbClr val="FF00FF">
                <a:alpha val="20000"/>
              </a:srgbClr>
            </a:solidFill>
            <a:ln w="12700">
              <a:solidFill>
                <a:srgbClr val="FF00FF"/>
              </a:solidFill>
            </a:ln>
            <a:effectLst/>
          </c:spPr>
          <c:invertIfNegative val="0"/>
          <c:val>
            <c:numRef>
              <c:f>Processing!$D$45:$O$45</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11-23DA-4457-96A8-A883034EDBC4}"/>
            </c:ext>
          </c:extLst>
        </c:ser>
        <c:dLbls>
          <c:showLegendKey val="0"/>
          <c:showVal val="0"/>
          <c:showCatName val="0"/>
          <c:showSerName val="0"/>
          <c:showPercent val="0"/>
          <c:showBubbleSize val="0"/>
        </c:dLbls>
        <c:gapWidth val="0"/>
        <c:overlap val="100"/>
        <c:axId val="955383104"/>
        <c:axId val="955363904"/>
      </c:barChart>
      <c:catAx>
        <c:axId val="955323584"/>
        <c:scaling>
          <c:orientation val="minMax"/>
        </c:scaling>
        <c:delete val="0"/>
        <c:axPos val="t"/>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rgbClr val="405390"/>
                </a:solidFill>
                <a:latin typeface="+mn-lt"/>
                <a:ea typeface="+mn-ea"/>
                <a:cs typeface="+mn-cs"/>
              </a:defRPr>
            </a:pPr>
            <a:endParaRPr lang="ru-RU"/>
          </a:p>
        </c:txPr>
        <c:crossAx val="955316864"/>
        <c:crosses val="autoZero"/>
        <c:auto val="1"/>
        <c:lblAlgn val="ctr"/>
        <c:lblOffset val="100"/>
        <c:noMultiLvlLbl val="0"/>
      </c:catAx>
      <c:valAx>
        <c:axId val="955316864"/>
        <c:scaling>
          <c:orientation val="maxMin"/>
          <c:max val="3"/>
          <c:min val="0"/>
        </c:scaling>
        <c:delete val="1"/>
        <c:axPos val="l"/>
        <c:numFmt formatCode="General" sourceLinked="1"/>
        <c:majorTickMark val="out"/>
        <c:minorTickMark val="none"/>
        <c:tickLblPos val="nextTo"/>
        <c:crossAx val="955323584"/>
        <c:crosses val="autoZero"/>
        <c:crossBetween val="between"/>
      </c:valAx>
      <c:valAx>
        <c:axId val="955363904"/>
        <c:scaling>
          <c:orientation val="maxMin"/>
          <c:max val="3"/>
          <c:min val="0"/>
        </c:scaling>
        <c:delete val="1"/>
        <c:axPos val="r"/>
        <c:numFmt formatCode="General" sourceLinked="1"/>
        <c:majorTickMark val="out"/>
        <c:minorTickMark val="none"/>
        <c:tickLblPos val="nextTo"/>
        <c:crossAx val="955383104"/>
        <c:crosses val="max"/>
        <c:crossBetween val="between"/>
      </c:valAx>
      <c:catAx>
        <c:axId val="955383104"/>
        <c:scaling>
          <c:orientation val="minMax"/>
        </c:scaling>
        <c:delete val="1"/>
        <c:axPos val="t"/>
        <c:majorTickMark val="out"/>
        <c:minorTickMark val="none"/>
        <c:tickLblPos val="nextTo"/>
        <c:crossAx val="955363904"/>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bar"/>
        <c:grouping val="percentStacked"/>
        <c:varyColors val="0"/>
        <c:ser>
          <c:idx val="0"/>
          <c:order val="0"/>
          <c:spPr>
            <a:noFill/>
            <a:ln>
              <a:noFill/>
            </a:ln>
            <a:effectLst/>
          </c:spPr>
          <c:invertIfNegative val="0"/>
          <c:cat>
            <c:strRef>
              <c:f>Processing!$A$25</c:f>
              <c:strCache>
                <c:ptCount val="1"/>
                <c:pt idx="0">
                  <c:v>Low</c:v>
                </c:pt>
              </c:strCache>
            </c:strRef>
          </c:cat>
          <c:val>
            <c:numRef>
              <c:f>Processing!$B$25</c:f>
              <c:numCache>
                <c:formatCode>0.0%</c:formatCode>
                <c:ptCount val="1"/>
                <c:pt idx="0">
                  <c:v>0.6366666666666666</c:v>
                </c:pt>
              </c:numCache>
            </c:numRef>
          </c:val>
          <c:extLst>
            <c:ext xmlns:c16="http://schemas.microsoft.com/office/drawing/2014/chart" uri="{C3380CC4-5D6E-409C-BE32-E72D297353CC}">
              <c16:uniqueId val="{00000000-934F-426F-98D1-C833FF5BE5F7}"/>
            </c:ext>
          </c:extLst>
        </c:ser>
        <c:ser>
          <c:idx val="1"/>
          <c:order val="1"/>
          <c:spPr>
            <a:blipFill>
              <a:blip xmlns:r="http://schemas.openxmlformats.org/officeDocument/2006/relationships" r:embed="rId3"/>
              <a:stretch>
                <a:fillRect/>
              </a:stretch>
            </a:blipFill>
            <a:ln>
              <a:noFill/>
            </a:ln>
            <a:effectLst/>
          </c:spPr>
          <c:invertIfNegative val="0"/>
          <c:cat>
            <c:strRef>
              <c:f>Processing!$A$25</c:f>
              <c:strCache>
                <c:ptCount val="1"/>
                <c:pt idx="0">
                  <c:v>Low</c:v>
                </c:pt>
              </c:strCache>
            </c:strRef>
          </c:cat>
          <c:val>
            <c:numRef>
              <c:f>Processing!$C$25</c:f>
              <c:numCache>
                <c:formatCode>0.0%</c:formatCode>
                <c:ptCount val="1"/>
                <c:pt idx="0">
                  <c:v>0.06</c:v>
                </c:pt>
              </c:numCache>
            </c:numRef>
          </c:val>
          <c:extLst>
            <c:ext xmlns:c16="http://schemas.microsoft.com/office/drawing/2014/chart" uri="{C3380CC4-5D6E-409C-BE32-E72D297353CC}">
              <c16:uniqueId val="{00000001-934F-426F-98D1-C833FF5BE5F7}"/>
            </c:ext>
          </c:extLst>
        </c:ser>
        <c:ser>
          <c:idx val="2"/>
          <c:order val="2"/>
          <c:spPr>
            <a:noFill/>
            <a:ln>
              <a:noFill/>
            </a:ln>
            <a:effectLst/>
          </c:spPr>
          <c:invertIfNegative val="0"/>
          <c:cat>
            <c:strRef>
              <c:f>Processing!$A$25</c:f>
              <c:strCache>
                <c:ptCount val="1"/>
                <c:pt idx="0">
                  <c:v>Low</c:v>
                </c:pt>
              </c:strCache>
            </c:strRef>
          </c:cat>
          <c:val>
            <c:numRef>
              <c:f>Processing!$D$25</c:f>
              <c:numCache>
                <c:formatCode>0.0%</c:formatCode>
                <c:ptCount val="1"/>
                <c:pt idx="0">
                  <c:v>0.33333333333333337</c:v>
                </c:pt>
              </c:numCache>
            </c:numRef>
          </c:val>
          <c:extLst>
            <c:ext xmlns:c16="http://schemas.microsoft.com/office/drawing/2014/chart" uri="{C3380CC4-5D6E-409C-BE32-E72D297353CC}">
              <c16:uniqueId val="{00000002-934F-426F-98D1-C833FF5BE5F7}"/>
            </c:ext>
          </c:extLst>
        </c:ser>
        <c:dLbls>
          <c:showLegendKey val="0"/>
          <c:showVal val="0"/>
          <c:showCatName val="0"/>
          <c:showSerName val="0"/>
          <c:showPercent val="0"/>
          <c:showBubbleSize val="0"/>
        </c:dLbls>
        <c:gapWidth val="80"/>
        <c:overlap val="100"/>
        <c:axId val="955309664"/>
        <c:axId val="955323584"/>
      </c:barChart>
      <c:catAx>
        <c:axId val="955309664"/>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000" b="0" i="0" u="none" strike="noStrike" kern="1200" baseline="0">
                <a:solidFill>
                  <a:srgbClr val="405390"/>
                </a:solidFill>
                <a:latin typeface="+mn-lt"/>
                <a:ea typeface="+mn-ea"/>
                <a:cs typeface="+mn-cs"/>
              </a:defRPr>
            </a:pPr>
            <a:endParaRPr lang="ru-RU"/>
          </a:p>
        </c:txPr>
        <c:crossAx val="955323584"/>
        <c:crosses val="autoZero"/>
        <c:auto val="1"/>
        <c:lblAlgn val="ctr"/>
        <c:lblOffset val="100"/>
        <c:noMultiLvlLbl val="0"/>
      </c:catAx>
      <c:valAx>
        <c:axId val="955323584"/>
        <c:scaling>
          <c:orientation val="minMax"/>
          <c:max val="1"/>
          <c:min val="0"/>
        </c:scaling>
        <c:delete val="1"/>
        <c:axPos val="b"/>
        <c:numFmt formatCode="0%" sourceLinked="1"/>
        <c:majorTickMark val="out"/>
        <c:minorTickMark val="none"/>
        <c:tickLblPos val="nextTo"/>
        <c:crossAx val="9553096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rgbClr val="66FFFF"/>
              </a:solidFill>
              <a:ln w="63500">
                <a:gradFill>
                  <a:gsLst>
                    <a:gs pos="0">
                      <a:srgbClr val="28E6E7"/>
                    </a:gs>
                    <a:gs pos="100000">
                      <a:srgbClr val="66FFFF"/>
                    </a:gs>
                  </a:gsLst>
                  <a:lin ang="5400000" scaled="1"/>
                </a:gradFill>
              </a:ln>
              <a:effectLst/>
            </c:spPr>
            <c:extLst>
              <c:ext xmlns:c16="http://schemas.microsoft.com/office/drawing/2014/chart" uri="{C3380CC4-5D6E-409C-BE32-E72D297353CC}">
                <c16:uniqueId val="{00000001-61A5-43FC-8A84-DA78F5911047}"/>
              </c:ext>
            </c:extLst>
          </c:dPt>
          <c:dPt>
            <c:idx val="1"/>
            <c:bubble3D val="0"/>
            <c:spPr>
              <a:noFill/>
              <a:ln w="19050">
                <a:noFill/>
              </a:ln>
              <a:effectLst/>
            </c:spPr>
            <c:extLst>
              <c:ext xmlns:c16="http://schemas.microsoft.com/office/drawing/2014/chart" uri="{C3380CC4-5D6E-409C-BE32-E72D297353CC}">
                <c16:uniqueId val="{00000003-61A5-43FC-8A84-DA78F5911047}"/>
              </c:ext>
            </c:extLst>
          </c:dPt>
          <c:val>
            <c:numRef>
              <c:f>Processing!$U$10:$V$10</c:f>
              <c:numCache>
                <c:formatCode>0%</c:formatCode>
                <c:ptCount val="2"/>
                <c:pt idx="0">
                  <c:v>0.13700000000000001</c:v>
                </c:pt>
                <c:pt idx="1">
                  <c:v>0.86299999999999999</c:v>
                </c:pt>
              </c:numCache>
            </c:numRef>
          </c:val>
          <c:extLst>
            <c:ext xmlns:c16="http://schemas.microsoft.com/office/drawing/2014/chart" uri="{C3380CC4-5D6E-409C-BE32-E72D297353CC}">
              <c16:uniqueId val="{00000004-61A5-43FC-8A84-DA78F5911047}"/>
            </c:ext>
          </c:extLst>
        </c:ser>
        <c:dLbls>
          <c:showLegendKey val="0"/>
          <c:showVal val="0"/>
          <c:showCatName val="0"/>
          <c:showSerName val="0"/>
          <c:showPercent val="0"/>
          <c:showBubbleSize val="0"/>
          <c:showLeaderLines val="1"/>
        </c:dLbls>
        <c:firstSliceAng val="0"/>
        <c:holeSize val="9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accent1"/>
            </a:solidFill>
            <a:ln w="104775">
              <a:gradFill>
                <a:gsLst>
                  <a:gs pos="0">
                    <a:srgbClr val="66FFFF"/>
                  </a:gs>
                  <a:gs pos="85000">
                    <a:srgbClr val="B72CEE"/>
                  </a:gs>
                </a:gsLst>
                <a:lin ang="5400000" scaled="0"/>
              </a:gradFill>
            </a:ln>
            <a:effectLst/>
          </c:spPr>
          <c:invertIfNegative val="0"/>
          <c:cat>
            <c:strRef>
              <c:f>Processing!$H$17:$H$21</c:f>
              <c:strCache>
                <c:ptCount val="5"/>
                <c:pt idx="0">
                  <c:v>Blog Articles</c:v>
                </c:pt>
                <c:pt idx="1">
                  <c:v>Pinterest Pins</c:v>
                </c:pt>
                <c:pt idx="2">
                  <c:v>Instagram Reels</c:v>
                </c:pt>
                <c:pt idx="3">
                  <c:v>Templates Etsy</c:v>
                </c:pt>
                <c:pt idx="4">
                  <c:v>YouTube Videos</c:v>
                </c:pt>
              </c:strCache>
            </c:strRef>
          </c:cat>
          <c:val>
            <c:numRef>
              <c:f>Processing!$I$17:$I$21</c:f>
              <c:numCache>
                <c:formatCode>#,##0</c:formatCode>
                <c:ptCount val="5"/>
                <c:pt idx="0">
                  <c:v>20821</c:v>
                </c:pt>
                <c:pt idx="1">
                  <c:v>19294</c:v>
                </c:pt>
                <c:pt idx="2">
                  <c:v>19130</c:v>
                </c:pt>
                <c:pt idx="3">
                  <c:v>18780</c:v>
                </c:pt>
                <c:pt idx="4">
                  <c:v>17623</c:v>
                </c:pt>
              </c:numCache>
            </c:numRef>
          </c:val>
          <c:extLst>
            <c:ext xmlns:c16="http://schemas.microsoft.com/office/drawing/2014/chart" uri="{C3380CC4-5D6E-409C-BE32-E72D297353CC}">
              <c16:uniqueId val="{00000000-D8D0-457D-B7D7-1F79ED05E657}"/>
            </c:ext>
          </c:extLst>
        </c:ser>
        <c:dLbls>
          <c:showLegendKey val="0"/>
          <c:showVal val="0"/>
          <c:showCatName val="0"/>
          <c:showSerName val="0"/>
          <c:showPercent val="0"/>
          <c:showBubbleSize val="0"/>
        </c:dLbls>
        <c:gapWidth val="500"/>
        <c:axId val="1608354784"/>
        <c:axId val="1608356704"/>
      </c:barChart>
      <c:catAx>
        <c:axId val="1608354784"/>
        <c:scaling>
          <c:orientation val="maxMin"/>
        </c:scaling>
        <c:delete val="1"/>
        <c:axPos val="l"/>
        <c:numFmt formatCode="General" sourceLinked="1"/>
        <c:majorTickMark val="none"/>
        <c:minorTickMark val="none"/>
        <c:tickLblPos val="nextTo"/>
        <c:crossAx val="1608356704"/>
        <c:crosses val="autoZero"/>
        <c:auto val="1"/>
        <c:lblAlgn val="ctr"/>
        <c:lblOffset val="100"/>
        <c:noMultiLvlLbl val="0"/>
      </c:catAx>
      <c:valAx>
        <c:axId val="1608356704"/>
        <c:scaling>
          <c:orientation val="minMax"/>
        </c:scaling>
        <c:delete val="1"/>
        <c:axPos val="t"/>
        <c:numFmt formatCode="#,##0" sourceLinked="1"/>
        <c:majorTickMark val="none"/>
        <c:minorTickMark val="none"/>
        <c:tickLblPos val="nextTo"/>
        <c:crossAx val="16083547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5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solidFill>
                <a:srgbClr val="1B143B"/>
              </a:solidFill>
            </a:ln>
          </c:spPr>
          <c:dPt>
            <c:idx val="0"/>
            <c:bubble3D val="0"/>
            <c:spPr>
              <a:solidFill>
                <a:srgbClr val="38F0F0"/>
              </a:solidFill>
              <a:ln w="19050">
                <a:solidFill>
                  <a:srgbClr val="1B143B"/>
                </a:solidFill>
              </a:ln>
              <a:effectLst/>
            </c:spPr>
            <c:extLst>
              <c:ext xmlns:c16="http://schemas.microsoft.com/office/drawing/2014/chart" uri="{C3380CC4-5D6E-409C-BE32-E72D297353CC}">
                <c16:uniqueId val="{00000001-555B-4955-90D4-C797354520C4}"/>
              </c:ext>
            </c:extLst>
          </c:dPt>
          <c:dPt>
            <c:idx val="1"/>
            <c:bubble3D val="0"/>
            <c:spPr>
              <a:solidFill>
                <a:srgbClr val="C59DF5"/>
              </a:solidFill>
              <a:ln w="19050">
                <a:solidFill>
                  <a:srgbClr val="1B143B"/>
                </a:solidFill>
              </a:ln>
              <a:effectLst/>
            </c:spPr>
            <c:extLst>
              <c:ext xmlns:c16="http://schemas.microsoft.com/office/drawing/2014/chart" uri="{C3380CC4-5D6E-409C-BE32-E72D297353CC}">
                <c16:uniqueId val="{00000003-555B-4955-90D4-C797354520C4}"/>
              </c:ext>
            </c:extLst>
          </c:dPt>
          <c:val>
            <c:numRef>
              <c:f>Processing!$U$4:$V$4</c:f>
              <c:numCache>
                <c:formatCode>0%</c:formatCode>
                <c:ptCount val="2"/>
                <c:pt idx="0">
                  <c:v>0.36397400185701023</c:v>
                </c:pt>
                <c:pt idx="1">
                  <c:v>0.63602599814298977</c:v>
                </c:pt>
              </c:numCache>
            </c:numRef>
          </c:val>
          <c:extLst>
            <c:ext xmlns:c16="http://schemas.microsoft.com/office/drawing/2014/chart" uri="{C3380CC4-5D6E-409C-BE32-E72D297353CC}">
              <c16:uniqueId val="{00000004-555B-4955-90D4-C797354520C4}"/>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5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areaChart>
        <c:grouping val="standard"/>
        <c:varyColors val="0"/>
        <c:ser>
          <c:idx val="2"/>
          <c:order val="2"/>
          <c:tx>
            <c:strRef>
              <c:f>Processing!$E$1</c:f>
              <c:strCache>
                <c:ptCount val="1"/>
                <c:pt idx="0">
                  <c:v>Passed P</c:v>
                </c:pt>
              </c:strCache>
            </c:strRef>
          </c:tx>
          <c:spPr>
            <a:gradFill flip="none" rotWithShape="1">
              <a:gsLst>
                <a:gs pos="0">
                  <a:srgbClr val="38F0F0">
                    <a:alpha val="0"/>
                  </a:srgbClr>
                </a:gs>
                <a:gs pos="100000">
                  <a:srgbClr val="38F0F0">
                    <a:alpha val="63000"/>
                  </a:srgbClr>
                </a:gs>
              </a:gsLst>
              <a:lin ang="5400000" scaled="0"/>
              <a:tileRect/>
            </a:gradFill>
            <a:ln>
              <a:noFill/>
            </a:ln>
            <a:effectLst/>
          </c:spPr>
          <c:cat>
            <c:strRef>
              <c:f>Processing!$B$2:$B$13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Processing!$E$2:$E$13</c:f>
              <c:numCache>
                <c:formatCode>General</c:formatCode>
                <c:ptCount val="12"/>
                <c:pt idx="0">
                  <c:v>3800</c:v>
                </c:pt>
                <c:pt idx="1">
                  <c:v>4100</c:v>
                </c:pt>
                <c:pt idx="2">
                  <c:v>5100</c:v>
                </c:pt>
                <c:pt idx="3">
                  <c:v>5800</c:v>
                </c:pt>
                <c:pt idx="4">
                  <c:v>6300</c:v>
                </c:pt>
                <c:pt idx="5">
                  <c:v>7700</c:v>
                </c:pt>
                <c:pt idx="6">
                  <c:v>#N/A</c:v>
                </c:pt>
                <c:pt idx="7">
                  <c:v>#N/A</c:v>
                </c:pt>
                <c:pt idx="8">
                  <c:v>#N/A</c:v>
                </c:pt>
                <c:pt idx="9">
                  <c:v>#N/A</c:v>
                </c:pt>
                <c:pt idx="10">
                  <c:v>#N/A</c:v>
                </c:pt>
                <c:pt idx="11">
                  <c:v>#N/A</c:v>
                </c:pt>
              </c:numCache>
            </c:numRef>
          </c:val>
          <c:extLst>
            <c:ext xmlns:c16="http://schemas.microsoft.com/office/drawing/2014/chart" uri="{C3380CC4-5D6E-409C-BE32-E72D297353CC}">
              <c16:uniqueId val="{00000000-2410-4BD8-9277-4DB0F610A7DB}"/>
            </c:ext>
          </c:extLst>
        </c:ser>
        <c:ser>
          <c:idx val="3"/>
          <c:order val="3"/>
          <c:tx>
            <c:strRef>
              <c:f>Processing!$F$1</c:f>
              <c:strCache>
                <c:ptCount val="1"/>
                <c:pt idx="0">
                  <c:v>Required Pace P</c:v>
                </c:pt>
              </c:strCache>
            </c:strRef>
          </c:tx>
          <c:spPr>
            <a:gradFill flip="none" rotWithShape="1">
              <a:gsLst>
                <a:gs pos="100000">
                  <a:srgbClr val="A514F6">
                    <a:alpha val="43000"/>
                  </a:srgbClr>
                </a:gs>
                <a:gs pos="0">
                  <a:srgbClr val="9742AB">
                    <a:alpha val="0"/>
                  </a:srgbClr>
                </a:gs>
              </a:gsLst>
              <a:lin ang="5400000" scaled="0"/>
              <a:tileRect/>
            </a:gradFill>
            <a:ln>
              <a:noFill/>
            </a:ln>
            <a:effectLst/>
          </c:spPr>
          <c:cat>
            <c:strRef>
              <c:f>Processing!$B$2:$B$13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Processing!$F$2:$F$13</c:f>
              <c:numCache>
                <c:formatCode>General</c:formatCode>
                <c:ptCount val="12"/>
                <c:pt idx="0">
                  <c:v>#N/A</c:v>
                </c:pt>
                <c:pt idx="1">
                  <c:v>#N/A</c:v>
                </c:pt>
                <c:pt idx="2">
                  <c:v>#N/A</c:v>
                </c:pt>
                <c:pt idx="3">
                  <c:v>#N/A</c:v>
                </c:pt>
                <c:pt idx="4">
                  <c:v>#N/A</c:v>
                </c:pt>
                <c:pt idx="5">
                  <c:v>7700</c:v>
                </c:pt>
                <c:pt idx="6">
                  <c:v>8900</c:v>
                </c:pt>
                <c:pt idx="7">
                  <c:v>9600</c:v>
                </c:pt>
                <c:pt idx="8">
                  <c:v>11900</c:v>
                </c:pt>
                <c:pt idx="9">
                  <c:v>13700</c:v>
                </c:pt>
                <c:pt idx="10">
                  <c:v>14800</c:v>
                </c:pt>
                <c:pt idx="11">
                  <c:v>18200</c:v>
                </c:pt>
              </c:numCache>
            </c:numRef>
          </c:val>
          <c:extLst>
            <c:ext xmlns:c16="http://schemas.microsoft.com/office/drawing/2014/chart" uri="{C3380CC4-5D6E-409C-BE32-E72D297353CC}">
              <c16:uniqueId val="{00000001-2410-4BD8-9277-4DB0F610A7DB}"/>
            </c:ext>
          </c:extLst>
        </c:ser>
        <c:dLbls>
          <c:showLegendKey val="0"/>
          <c:showVal val="0"/>
          <c:showCatName val="0"/>
          <c:showSerName val="0"/>
          <c:showPercent val="0"/>
          <c:showBubbleSize val="0"/>
        </c:dLbls>
        <c:axId val="539336480"/>
        <c:axId val="539336960"/>
      </c:areaChart>
      <c:lineChart>
        <c:grouping val="standard"/>
        <c:varyColors val="0"/>
        <c:ser>
          <c:idx val="0"/>
          <c:order val="0"/>
          <c:tx>
            <c:strRef>
              <c:f>Processing!$C$1</c:f>
              <c:strCache>
                <c:ptCount val="1"/>
                <c:pt idx="0">
                  <c:v>Planned</c:v>
                </c:pt>
              </c:strCache>
            </c:strRef>
          </c:tx>
          <c:spPr>
            <a:ln w="19050" cap="rnd">
              <a:solidFill>
                <a:srgbClr val="A514F6"/>
              </a:solidFill>
              <a:prstDash val="sysDash"/>
              <a:round/>
            </a:ln>
            <a:effectLst/>
          </c:spPr>
          <c:marker>
            <c:symbol val="none"/>
          </c:marker>
          <c:cat>
            <c:strRef>
              <c:f>Processing!$B$2:$B$13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Processing!$C$2:$C$13</c:f>
              <c:numCache>
                <c:formatCode>General</c:formatCode>
                <c:ptCount val="12"/>
                <c:pt idx="0">
                  <c:v>3800</c:v>
                </c:pt>
                <c:pt idx="1">
                  <c:v>4100</c:v>
                </c:pt>
                <c:pt idx="2">
                  <c:v>5100</c:v>
                </c:pt>
                <c:pt idx="3">
                  <c:v>5800</c:v>
                </c:pt>
                <c:pt idx="4">
                  <c:v>6300</c:v>
                </c:pt>
                <c:pt idx="5">
                  <c:v>7700</c:v>
                </c:pt>
                <c:pt idx="6">
                  <c:v>8900</c:v>
                </c:pt>
                <c:pt idx="7">
                  <c:v>9600</c:v>
                </c:pt>
                <c:pt idx="8">
                  <c:v>11900</c:v>
                </c:pt>
                <c:pt idx="9">
                  <c:v>13700</c:v>
                </c:pt>
                <c:pt idx="10">
                  <c:v>14800</c:v>
                </c:pt>
                <c:pt idx="11">
                  <c:v>18200</c:v>
                </c:pt>
              </c:numCache>
            </c:numRef>
          </c:val>
          <c:smooth val="1"/>
          <c:extLst>
            <c:ext xmlns:c16="http://schemas.microsoft.com/office/drawing/2014/chart" uri="{C3380CC4-5D6E-409C-BE32-E72D297353CC}">
              <c16:uniqueId val="{00000002-2410-4BD8-9277-4DB0F610A7DB}"/>
            </c:ext>
          </c:extLst>
        </c:ser>
        <c:ser>
          <c:idx val="1"/>
          <c:order val="1"/>
          <c:tx>
            <c:strRef>
              <c:f>Processing!$D$1</c:f>
              <c:strCache>
                <c:ptCount val="1"/>
                <c:pt idx="0">
                  <c:v>Actual</c:v>
                </c:pt>
              </c:strCache>
            </c:strRef>
          </c:tx>
          <c:spPr>
            <a:ln w="19050" cap="rnd">
              <a:solidFill>
                <a:srgbClr val="38F0F0"/>
              </a:solidFill>
              <a:prstDash val="sysDash"/>
              <a:round/>
            </a:ln>
            <a:effectLst/>
          </c:spPr>
          <c:marker>
            <c:symbol val="none"/>
          </c:marker>
          <c:cat>
            <c:strRef>
              <c:f>Processing!$B$2:$B$13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Processing!$D$2:$D$13</c:f>
              <c:numCache>
                <c:formatCode>General</c:formatCode>
                <c:ptCount val="12"/>
                <c:pt idx="0">
                  <c:v>2700</c:v>
                </c:pt>
                <c:pt idx="1">
                  <c:v>2950</c:v>
                </c:pt>
                <c:pt idx="2">
                  <c:v>3600</c:v>
                </c:pt>
                <c:pt idx="3">
                  <c:v>4300</c:v>
                </c:pt>
                <c:pt idx="4">
                  <c:v>4000</c:v>
                </c:pt>
                <c:pt idx="5">
                  <c:v>5400</c:v>
                </c:pt>
                <c:pt idx="6">
                  <c:v>6300</c:v>
                </c:pt>
                <c:pt idx="7">
                  <c:v>5900</c:v>
                </c:pt>
                <c:pt idx="8">
                  <c:v>8100</c:v>
                </c:pt>
                <c:pt idx="9">
                  <c:v>9600</c:v>
                </c:pt>
                <c:pt idx="10">
                  <c:v>9100</c:v>
                </c:pt>
                <c:pt idx="11">
                  <c:v>12700</c:v>
                </c:pt>
              </c:numCache>
            </c:numRef>
          </c:val>
          <c:smooth val="1"/>
          <c:extLst>
            <c:ext xmlns:c16="http://schemas.microsoft.com/office/drawing/2014/chart" uri="{C3380CC4-5D6E-409C-BE32-E72D297353CC}">
              <c16:uniqueId val="{00000003-2410-4BD8-9277-4DB0F610A7DB}"/>
            </c:ext>
          </c:extLst>
        </c:ser>
        <c:ser>
          <c:idx val="5"/>
          <c:order val="5"/>
          <c:tx>
            <c:strRef>
              <c:f>Processing!$H$1</c:f>
              <c:strCache>
                <c:ptCount val="1"/>
                <c:pt idx="0">
                  <c:v>Before P</c:v>
                </c:pt>
              </c:strCache>
            </c:strRef>
          </c:tx>
          <c:spPr>
            <a:ln w="25400" cap="rnd">
              <a:solidFill>
                <a:srgbClr val="00BFFF"/>
              </a:solidFill>
              <a:round/>
            </a:ln>
            <a:effectLst>
              <a:outerShdw blurRad="50800" dist="63500" dir="5400000" algn="t" rotWithShape="0">
                <a:prstClr val="black">
                  <a:alpha val="40000"/>
                </a:prstClr>
              </a:outerShdw>
            </a:effectLst>
          </c:spPr>
          <c:marker>
            <c:symbol val="none"/>
          </c:marker>
          <c:val>
            <c:numRef>
              <c:f>Processing!$H$2:$H$13</c:f>
              <c:numCache>
                <c:formatCode>General</c:formatCode>
                <c:ptCount val="12"/>
                <c:pt idx="0">
                  <c:v>3800</c:v>
                </c:pt>
                <c:pt idx="1">
                  <c:v>4100</c:v>
                </c:pt>
                <c:pt idx="2">
                  <c:v>5100</c:v>
                </c:pt>
                <c:pt idx="3">
                  <c:v>5800</c:v>
                </c:pt>
                <c:pt idx="4">
                  <c:v>6300</c:v>
                </c:pt>
                <c:pt idx="5">
                  <c:v>7700</c:v>
                </c:pt>
                <c:pt idx="6">
                  <c:v>#N/A</c:v>
                </c:pt>
                <c:pt idx="7">
                  <c:v>#N/A</c:v>
                </c:pt>
                <c:pt idx="8">
                  <c:v>#N/A</c:v>
                </c:pt>
                <c:pt idx="9">
                  <c:v>#N/A</c:v>
                </c:pt>
                <c:pt idx="10">
                  <c:v>#N/A</c:v>
                </c:pt>
                <c:pt idx="11">
                  <c:v>#N/A</c:v>
                </c:pt>
              </c:numCache>
            </c:numRef>
          </c:val>
          <c:smooth val="1"/>
          <c:extLst>
            <c:ext xmlns:c16="http://schemas.microsoft.com/office/drawing/2014/chart" uri="{C3380CC4-5D6E-409C-BE32-E72D297353CC}">
              <c16:uniqueId val="{00000004-2410-4BD8-9277-4DB0F610A7DB}"/>
            </c:ext>
          </c:extLst>
        </c:ser>
        <c:ser>
          <c:idx val="6"/>
          <c:order val="6"/>
          <c:tx>
            <c:strRef>
              <c:f>Processing!$I$1</c:f>
              <c:strCache>
                <c:ptCount val="1"/>
                <c:pt idx="0">
                  <c:v>Before A</c:v>
                </c:pt>
              </c:strCache>
            </c:strRef>
          </c:tx>
          <c:spPr>
            <a:ln w="25400" cap="rnd">
              <a:solidFill>
                <a:srgbClr val="66FFFF"/>
              </a:solidFill>
              <a:round/>
            </a:ln>
            <a:effectLst>
              <a:outerShdw blurRad="50800" dist="38100" dir="5400000" algn="t" rotWithShape="0">
                <a:prstClr val="black">
                  <a:alpha val="40000"/>
                </a:prstClr>
              </a:outerShdw>
            </a:effectLst>
          </c:spPr>
          <c:marker>
            <c:symbol val="none"/>
          </c:marker>
          <c:val>
            <c:numRef>
              <c:f>Processing!$I$2:$I$13</c:f>
              <c:numCache>
                <c:formatCode>General</c:formatCode>
                <c:ptCount val="12"/>
                <c:pt idx="0">
                  <c:v>2700</c:v>
                </c:pt>
                <c:pt idx="1">
                  <c:v>2950</c:v>
                </c:pt>
                <c:pt idx="2">
                  <c:v>3600</c:v>
                </c:pt>
                <c:pt idx="3">
                  <c:v>4300</c:v>
                </c:pt>
                <c:pt idx="4">
                  <c:v>4000</c:v>
                </c:pt>
                <c:pt idx="5">
                  <c:v>5400</c:v>
                </c:pt>
                <c:pt idx="6">
                  <c:v>#N/A</c:v>
                </c:pt>
                <c:pt idx="7">
                  <c:v>#N/A</c:v>
                </c:pt>
                <c:pt idx="8">
                  <c:v>#N/A</c:v>
                </c:pt>
                <c:pt idx="9">
                  <c:v>#N/A</c:v>
                </c:pt>
                <c:pt idx="10">
                  <c:v>#N/A</c:v>
                </c:pt>
                <c:pt idx="11">
                  <c:v>#N/A</c:v>
                </c:pt>
              </c:numCache>
            </c:numRef>
          </c:val>
          <c:smooth val="1"/>
          <c:extLst>
            <c:ext xmlns:c16="http://schemas.microsoft.com/office/drawing/2014/chart" uri="{C3380CC4-5D6E-409C-BE32-E72D297353CC}">
              <c16:uniqueId val="{00000005-2410-4BD8-9277-4DB0F610A7DB}"/>
            </c:ext>
          </c:extLst>
        </c:ser>
        <c:dLbls>
          <c:showLegendKey val="0"/>
          <c:showVal val="0"/>
          <c:showCatName val="0"/>
          <c:showSerName val="0"/>
          <c:showPercent val="0"/>
          <c:showBubbleSize val="0"/>
        </c:dLbls>
        <c:marker val="1"/>
        <c:smooth val="0"/>
        <c:axId val="539336480"/>
        <c:axId val="539336960"/>
      </c:lineChart>
      <c:scatterChart>
        <c:scatterStyle val="lineMarker"/>
        <c:varyColors val="0"/>
        <c:ser>
          <c:idx val="4"/>
          <c:order val="4"/>
          <c:tx>
            <c:strRef>
              <c:f>Processing!$G$1</c:f>
              <c:strCache>
                <c:ptCount val="1"/>
                <c:pt idx="0">
                  <c:v>Marker P</c:v>
                </c:pt>
              </c:strCache>
            </c:strRef>
          </c:tx>
          <c:spPr>
            <a:ln w="25400" cap="rnd">
              <a:noFill/>
              <a:round/>
            </a:ln>
            <a:effectLst>
              <a:glow rad="152400">
                <a:schemeClr val="accent4">
                  <a:satMod val="175000"/>
                  <a:alpha val="50000"/>
                </a:schemeClr>
              </a:glow>
            </a:effectLst>
          </c:spPr>
          <c:marker>
            <c:symbol val="circle"/>
            <c:size val="5"/>
            <c:spPr>
              <a:solidFill>
                <a:srgbClr val="66FFFF"/>
              </a:solidFill>
              <a:ln w="9525">
                <a:noFill/>
              </a:ln>
              <a:effectLst>
                <a:glow rad="152400">
                  <a:schemeClr val="accent4">
                    <a:satMod val="175000"/>
                    <a:alpha val="50000"/>
                  </a:schemeClr>
                </a:glow>
              </a:effectLst>
            </c:spPr>
          </c:marker>
          <c:dLbls>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66FFFF"/>
                    </a:solidFill>
                    <a:latin typeface="+mn-lt"/>
                    <a:ea typeface="+mn-ea"/>
                    <a:cs typeface="+mn-cs"/>
                  </a:defRPr>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errBars>
            <c:errDir val="y"/>
            <c:errBarType val="minus"/>
            <c:errValType val="cust"/>
            <c:noEndCap val="1"/>
            <c:plus>
              <c:numLit>
                <c:formatCode>General</c:formatCode>
                <c:ptCount val="1"/>
                <c:pt idx="0">
                  <c:v>1</c:v>
                </c:pt>
              </c:numLit>
            </c:plus>
            <c:minus>
              <c:numRef>
                <c:f>Processing!$G$2:$G$13</c:f>
                <c:numCache>
                  <c:formatCode>General</c:formatCode>
                  <c:ptCount val="12"/>
                  <c:pt idx="0">
                    <c:v>#N/A</c:v>
                  </c:pt>
                  <c:pt idx="1">
                    <c:v>#N/A</c:v>
                  </c:pt>
                  <c:pt idx="2">
                    <c:v>#N/A</c:v>
                  </c:pt>
                  <c:pt idx="3">
                    <c:v>5800</c:v>
                  </c:pt>
                  <c:pt idx="4">
                    <c:v>6300</c:v>
                  </c:pt>
                  <c:pt idx="5">
                    <c:v>7700</c:v>
                  </c:pt>
                  <c:pt idx="6">
                    <c:v>#N/A</c:v>
                  </c:pt>
                  <c:pt idx="7">
                    <c:v>#N/A</c:v>
                  </c:pt>
                  <c:pt idx="8">
                    <c:v>#N/A</c:v>
                  </c:pt>
                  <c:pt idx="9">
                    <c:v>#N/A</c:v>
                  </c:pt>
                  <c:pt idx="10">
                    <c:v>#N/A</c:v>
                  </c:pt>
                  <c:pt idx="11">
                    <c:v>#N/A</c:v>
                  </c:pt>
                </c:numCache>
              </c:numRef>
            </c:minus>
            <c:spPr>
              <a:noFill/>
              <a:ln w="9525" cap="flat" cmpd="sng" algn="ctr">
                <a:gradFill>
                  <a:gsLst>
                    <a:gs pos="0">
                      <a:srgbClr val="66FFFF">
                        <a:alpha val="95000"/>
                      </a:srgbClr>
                    </a:gs>
                    <a:gs pos="100000">
                      <a:schemeClr val="accent1">
                        <a:lumMod val="30000"/>
                        <a:lumOff val="70000"/>
                        <a:alpha val="0"/>
                      </a:schemeClr>
                    </a:gs>
                  </a:gsLst>
                  <a:lin ang="5400000" scaled="1"/>
                </a:gradFill>
                <a:round/>
              </a:ln>
              <a:effectLst/>
            </c:spPr>
          </c:errBars>
          <c:xVal>
            <c:strRef>
              <c:f>Processing!$B$2:$B$13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xVal>
          <c:yVal>
            <c:numRef>
              <c:f>Processing!$G$2:$G$13</c:f>
              <c:numCache>
                <c:formatCode>General</c:formatCode>
                <c:ptCount val="12"/>
                <c:pt idx="0">
                  <c:v>#N/A</c:v>
                </c:pt>
                <c:pt idx="1">
                  <c:v>#N/A</c:v>
                </c:pt>
                <c:pt idx="2">
                  <c:v>#N/A</c:v>
                </c:pt>
                <c:pt idx="3">
                  <c:v>5800</c:v>
                </c:pt>
                <c:pt idx="4">
                  <c:v>6300</c:v>
                </c:pt>
                <c:pt idx="5">
                  <c:v>7700</c:v>
                </c:pt>
                <c:pt idx="6">
                  <c:v>#N/A</c:v>
                </c:pt>
                <c:pt idx="7">
                  <c:v>#N/A</c:v>
                </c:pt>
                <c:pt idx="8">
                  <c:v>#N/A</c:v>
                </c:pt>
                <c:pt idx="9">
                  <c:v>#N/A</c:v>
                </c:pt>
                <c:pt idx="10">
                  <c:v>#N/A</c:v>
                </c:pt>
                <c:pt idx="11">
                  <c:v>#N/A</c:v>
                </c:pt>
              </c:numCache>
            </c:numRef>
          </c:yVal>
          <c:smooth val="0"/>
          <c:extLst>
            <c:ext xmlns:c16="http://schemas.microsoft.com/office/drawing/2014/chart" uri="{C3380CC4-5D6E-409C-BE32-E72D297353CC}">
              <c16:uniqueId val="{00000006-2410-4BD8-9277-4DB0F610A7DB}"/>
            </c:ext>
          </c:extLst>
        </c:ser>
        <c:ser>
          <c:idx val="7"/>
          <c:order val="7"/>
          <c:tx>
            <c:strRef>
              <c:f>Processing!$J$1</c:f>
              <c:strCache>
                <c:ptCount val="1"/>
                <c:pt idx="0">
                  <c:v>Marker A</c:v>
                </c:pt>
              </c:strCache>
            </c:strRef>
          </c:tx>
          <c:spPr>
            <a:ln w="25400" cap="rnd">
              <a:noFill/>
              <a:round/>
            </a:ln>
            <a:effectLst>
              <a:outerShdw blurRad="50800" dist="38100" dir="5400000" algn="t" rotWithShape="0">
                <a:prstClr val="black">
                  <a:alpha val="40000"/>
                </a:prstClr>
              </a:outerShdw>
            </a:effectLst>
          </c:spPr>
          <c:marker>
            <c:symbol val="circle"/>
            <c:size val="5"/>
            <c:spPr>
              <a:solidFill>
                <a:srgbClr val="66FFFF"/>
              </a:solidFill>
              <a:ln w="9525">
                <a:noFill/>
              </a:ln>
              <a:effectLst>
                <a:outerShdw blurRad="50800" dist="38100" dir="5400000" algn="t" rotWithShape="0">
                  <a:prstClr val="black">
                    <a:alpha val="40000"/>
                  </a:prstClr>
                </a:outerShdw>
              </a:effectLst>
            </c:spPr>
          </c:marker>
          <c:yVal>
            <c:numRef>
              <c:f>Processing!$J$2:$J$13</c:f>
              <c:numCache>
                <c:formatCode>General</c:formatCode>
                <c:ptCount val="12"/>
                <c:pt idx="0">
                  <c:v>#N/A</c:v>
                </c:pt>
                <c:pt idx="1">
                  <c:v>#N/A</c:v>
                </c:pt>
                <c:pt idx="2">
                  <c:v>#N/A</c:v>
                </c:pt>
                <c:pt idx="3">
                  <c:v>4300</c:v>
                </c:pt>
                <c:pt idx="4">
                  <c:v>4000</c:v>
                </c:pt>
                <c:pt idx="5">
                  <c:v>5400</c:v>
                </c:pt>
                <c:pt idx="6">
                  <c:v>#N/A</c:v>
                </c:pt>
                <c:pt idx="7">
                  <c:v>#N/A</c:v>
                </c:pt>
                <c:pt idx="8">
                  <c:v>#N/A</c:v>
                </c:pt>
                <c:pt idx="9">
                  <c:v>#N/A</c:v>
                </c:pt>
                <c:pt idx="10">
                  <c:v>#N/A</c:v>
                </c:pt>
                <c:pt idx="11">
                  <c:v>#N/A</c:v>
                </c:pt>
              </c:numCache>
            </c:numRef>
          </c:yVal>
          <c:smooth val="0"/>
          <c:extLst>
            <c:ext xmlns:c16="http://schemas.microsoft.com/office/drawing/2014/chart" uri="{C3380CC4-5D6E-409C-BE32-E72D297353CC}">
              <c16:uniqueId val="{00000007-2410-4BD8-9277-4DB0F610A7DB}"/>
            </c:ext>
          </c:extLst>
        </c:ser>
        <c:dLbls>
          <c:showLegendKey val="0"/>
          <c:showVal val="0"/>
          <c:showCatName val="0"/>
          <c:showSerName val="0"/>
          <c:showPercent val="0"/>
          <c:showBubbleSize val="0"/>
        </c:dLbls>
        <c:axId val="539336480"/>
        <c:axId val="539336960"/>
      </c:scatterChart>
      <c:catAx>
        <c:axId val="539336480"/>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rgbClr val="5D468C"/>
                </a:solidFill>
                <a:latin typeface="+mn-lt"/>
                <a:ea typeface="+mn-ea"/>
                <a:cs typeface="+mn-cs"/>
              </a:defRPr>
            </a:pPr>
            <a:endParaRPr lang="ru-RU"/>
          </a:p>
        </c:txPr>
        <c:crossAx val="539336960"/>
        <c:crosses val="autoZero"/>
        <c:auto val="1"/>
        <c:lblAlgn val="ctr"/>
        <c:lblOffset val="100"/>
        <c:noMultiLvlLbl val="0"/>
      </c:catAx>
      <c:valAx>
        <c:axId val="539336960"/>
        <c:scaling>
          <c:orientation val="minMax"/>
        </c:scaling>
        <c:delete val="1"/>
        <c:axPos val="l"/>
        <c:majorGridlines>
          <c:spPr>
            <a:ln w="9525" cap="flat" cmpd="sng" algn="ctr">
              <a:solidFill>
                <a:srgbClr val="4A278F">
                  <a:alpha val="38000"/>
                </a:srgbClr>
              </a:solidFill>
              <a:round/>
            </a:ln>
            <a:effectLst/>
          </c:spPr>
        </c:majorGridlines>
        <c:numFmt formatCode="0.0,&quot;k&quot;" sourceLinked="0"/>
        <c:majorTickMark val="none"/>
        <c:minorTickMark val="none"/>
        <c:tickLblPos val="nextTo"/>
        <c:crossAx val="53933648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5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spPr>
            <a:ln>
              <a:noFill/>
            </a:ln>
          </c:spPr>
          <c:dPt>
            <c:idx val="0"/>
            <c:bubble3D val="0"/>
            <c:spPr>
              <a:gradFill flip="none" rotWithShape="1">
                <a:gsLst>
                  <a:gs pos="100000">
                    <a:srgbClr val="8940D9"/>
                  </a:gs>
                  <a:gs pos="0">
                    <a:srgbClr val="B72CEE"/>
                  </a:gs>
                </a:gsLst>
                <a:lin ang="7200000" scaled="0"/>
                <a:tileRect/>
              </a:gradFill>
              <a:ln w="19050">
                <a:noFill/>
              </a:ln>
              <a:effectLst/>
            </c:spPr>
            <c:extLst>
              <c:ext xmlns:c16="http://schemas.microsoft.com/office/drawing/2014/chart" uri="{C3380CC4-5D6E-409C-BE32-E72D297353CC}">
                <c16:uniqueId val="{00000001-C3B9-4E95-B615-34A1CCC1988C}"/>
              </c:ext>
            </c:extLst>
          </c:dPt>
          <c:dPt>
            <c:idx val="1"/>
            <c:bubble3D val="0"/>
            <c:spPr>
              <a:solidFill>
                <a:srgbClr val="66FFFF"/>
              </a:solidFill>
              <a:ln w="19050">
                <a:noFill/>
              </a:ln>
              <a:effectLst/>
            </c:spPr>
            <c:extLst>
              <c:ext xmlns:c16="http://schemas.microsoft.com/office/drawing/2014/chart" uri="{C3380CC4-5D6E-409C-BE32-E72D297353CC}">
                <c16:uniqueId val="{00000003-C3B9-4E95-B615-34A1CCC1988C}"/>
              </c:ext>
            </c:extLst>
          </c:dPt>
          <c:dPt>
            <c:idx val="2"/>
            <c:bubble3D val="0"/>
            <c:spPr>
              <a:solidFill>
                <a:srgbClr val="0066FF"/>
              </a:solidFill>
              <a:ln w="19050">
                <a:noFill/>
              </a:ln>
              <a:effectLst/>
            </c:spPr>
            <c:extLst>
              <c:ext xmlns:c16="http://schemas.microsoft.com/office/drawing/2014/chart" uri="{C3380CC4-5D6E-409C-BE32-E72D297353CC}">
                <c16:uniqueId val="{00000005-C3B9-4E95-B615-34A1CCC1988C}"/>
              </c:ext>
            </c:extLst>
          </c:dPt>
          <c:dPt>
            <c:idx val="3"/>
            <c:bubble3D val="0"/>
            <c:spPr>
              <a:solidFill>
                <a:srgbClr val="22264A"/>
              </a:solidFill>
              <a:ln w="19050">
                <a:noFill/>
              </a:ln>
              <a:effectLst/>
            </c:spPr>
            <c:extLst>
              <c:ext xmlns:c16="http://schemas.microsoft.com/office/drawing/2014/chart" uri="{C3380CC4-5D6E-409C-BE32-E72D297353CC}">
                <c16:uniqueId val="{00000007-C3B9-4E95-B615-34A1CCC1988C}"/>
              </c:ext>
            </c:extLst>
          </c:dPt>
          <c:dPt>
            <c:idx val="4"/>
            <c:bubble3D val="0"/>
            <c:spPr>
              <a:solidFill>
                <a:srgbClr val="28E6E7"/>
              </a:solidFill>
              <a:ln w="19050">
                <a:noFill/>
              </a:ln>
              <a:effectLst/>
            </c:spPr>
            <c:extLst>
              <c:ext xmlns:c16="http://schemas.microsoft.com/office/drawing/2014/chart" uri="{C3380CC4-5D6E-409C-BE32-E72D297353CC}">
                <c16:uniqueId val="{00000009-C3B9-4E95-B615-34A1CCC1988C}"/>
              </c:ext>
            </c:extLst>
          </c:dPt>
          <c:cat>
            <c:strRef>
              <c:f>Processing!$A$17:$A$21</c:f>
              <c:strCache>
                <c:ptCount val="5"/>
                <c:pt idx="0">
                  <c:v>Salary</c:v>
                </c:pt>
                <c:pt idx="1">
                  <c:v>Excel Templates</c:v>
                </c:pt>
                <c:pt idx="2">
                  <c:v>YouTube</c:v>
                </c:pt>
                <c:pt idx="3">
                  <c:v>Affilate Marketing</c:v>
                </c:pt>
                <c:pt idx="4">
                  <c:v>Saving</c:v>
                </c:pt>
              </c:strCache>
            </c:strRef>
          </c:cat>
          <c:val>
            <c:numRef>
              <c:f>Processing!$B$17:$B$21</c:f>
              <c:numCache>
                <c:formatCode>_("$"* #,##0_);_("$"* \(#,##0\);_("$"* "-"??_);_(@_)</c:formatCode>
                <c:ptCount val="5"/>
                <c:pt idx="0">
                  <c:v>1701</c:v>
                </c:pt>
                <c:pt idx="1">
                  <c:v>1323</c:v>
                </c:pt>
                <c:pt idx="2">
                  <c:v>1754</c:v>
                </c:pt>
                <c:pt idx="3">
                  <c:v>1495</c:v>
                </c:pt>
                <c:pt idx="4">
                  <c:v>1567</c:v>
                </c:pt>
              </c:numCache>
            </c:numRef>
          </c:val>
          <c:extLst>
            <c:ext xmlns:c16="http://schemas.microsoft.com/office/drawing/2014/chart" uri="{C3380CC4-5D6E-409C-BE32-E72D297353CC}">
              <c16:uniqueId val="{0000000A-C3B9-4E95-B615-34A1CCC1988C}"/>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58677319130048822"/>
          <c:y val="1.6439581081776539E-2"/>
          <c:w val="0.34677419354838712"/>
          <c:h val="0.88317315115022388"/>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405390"/>
              </a:solidFill>
              <a:latin typeface="+mn-lt"/>
              <a:ea typeface="+mn-ea"/>
              <a:cs typeface="+mn-cs"/>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5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spPr>
            <a:ln>
              <a:noFill/>
            </a:ln>
          </c:spPr>
          <c:dPt>
            <c:idx val="0"/>
            <c:bubble3D val="0"/>
            <c:spPr>
              <a:gradFill>
                <a:gsLst>
                  <a:gs pos="100000">
                    <a:srgbClr val="8940D9"/>
                  </a:gs>
                  <a:gs pos="0">
                    <a:srgbClr val="B72CEE"/>
                  </a:gs>
                </a:gsLst>
                <a:lin ang="7200000" scaled="0"/>
              </a:gradFill>
              <a:ln w="19050">
                <a:noFill/>
              </a:ln>
              <a:effectLst/>
            </c:spPr>
            <c:extLst>
              <c:ext xmlns:c16="http://schemas.microsoft.com/office/drawing/2014/chart" uri="{C3380CC4-5D6E-409C-BE32-E72D297353CC}">
                <c16:uniqueId val="{00000001-0033-4097-A4D7-E6C2B8407C9C}"/>
              </c:ext>
            </c:extLst>
          </c:dPt>
          <c:dPt>
            <c:idx val="1"/>
            <c:bubble3D val="0"/>
            <c:spPr>
              <a:solidFill>
                <a:srgbClr val="0066FF"/>
              </a:solidFill>
              <a:ln w="19050">
                <a:noFill/>
              </a:ln>
              <a:effectLst/>
            </c:spPr>
            <c:extLst>
              <c:ext xmlns:c16="http://schemas.microsoft.com/office/drawing/2014/chart" uri="{C3380CC4-5D6E-409C-BE32-E72D297353CC}">
                <c16:uniqueId val="{00000003-0033-4097-A4D7-E6C2B8407C9C}"/>
              </c:ext>
            </c:extLst>
          </c:dPt>
          <c:dPt>
            <c:idx val="2"/>
            <c:bubble3D val="0"/>
            <c:spPr>
              <a:solidFill>
                <a:srgbClr val="22264A"/>
              </a:solidFill>
              <a:ln w="19050">
                <a:noFill/>
              </a:ln>
              <a:effectLst/>
            </c:spPr>
            <c:extLst>
              <c:ext xmlns:c16="http://schemas.microsoft.com/office/drawing/2014/chart" uri="{C3380CC4-5D6E-409C-BE32-E72D297353CC}">
                <c16:uniqueId val="{00000005-0033-4097-A4D7-E6C2B8407C9C}"/>
              </c:ext>
            </c:extLst>
          </c:dPt>
          <c:dPt>
            <c:idx val="3"/>
            <c:bubble3D val="0"/>
            <c:spPr>
              <a:solidFill>
                <a:srgbClr val="66FFFF"/>
              </a:solidFill>
              <a:ln w="19050">
                <a:noFill/>
              </a:ln>
              <a:effectLst/>
            </c:spPr>
            <c:extLst>
              <c:ext xmlns:c16="http://schemas.microsoft.com/office/drawing/2014/chart" uri="{C3380CC4-5D6E-409C-BE32-E72D297353CC}">
                <c16:uniqueId val="{00000007-0033-4097-A4D7-E6C2B8407C9C}"/>
              </c:ext>
            </c:extLst>
          </c:dPt>
          <c:cat>
            <c:strRef>
              <c:f>Processing!$D$17:$D$20</c:f>
              <c:strCache>
                <c:ptCount val="4"/>
                <c:pt idx="0">
                  <c:v>Investments</c:v>
                </c:pt>
                <c:pt idx="1">
                  <c:v>Cash Reserve</c:v>
                </c:pt>
                <c:pt idx="2">
                  <c:v>Digital Craft</c:v>
                </c:pt>
                <c:pt idx="3">
                  <c:v>Other Assets</c:v>
                </c:pt>
              </c:strCache>
            </c:strRef>
          </c:cat>
          <c:val>
            <c:numRef>
              <c:f>Processing!$E$17:$E$20</c:f>
              <c:numCache>
                <c:formatCode>_("$"* #,##0_);_("$"* \(#,##0\);_("$"* "-"??_);_(@_)</c:formatCode>
                <c:ptCount val="4"/>
                <c:pt idx="0">
                  <c:v>3042</c:v>
                </c:pt>
                <c:pt idx="1">
                  <c:v>3647</c:v>
                </c:pt>
                <c:pt idx="2">
                  <c:v>4271</c:v>
                </c:pt>
                <c:pt idx="3">
                  <c:v>2740</c:v>
                </c:pt>
              </c:numCache>
            </c:numRef>
          </c:val>
          <c:extLst>
            <c:ext xmlns:c16="http://schemas.microsoft.com/office/drawing/2014/chart" uri="{C3380CC4-5D6E-409C-BE32-E72D297353CC}">
              <c16:uniqueId val="{00000008-0033-4097-A4D7-E6C2B8407C9C}"/>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59770693985832413"/>
          <c:y val="0.10988369100921207"/>
          <c:w val="0.29028589168289448"/>
          <c:h val="0.76389274870053003"/>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405390"/>
              </a:solidFill>
              <a:latin typeface="+mn-lt"/>
              <a:ea typeface="+mn-ea"/>
              <a:cs typeface="+mn-cs"/>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6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gradFill>
                <a:gsLst>
                  <a:gs pos="100000">
                    <a:srgbClr val="2DD6E3">
                      <a:alpha val="30000"/>
                    </a:srgbClr>
                  </a:gs>
                  <a:gs pos="0">
                    <a:srgbClr val="66FFFF"/>
                  </a:gs>
                </a:gsLst>
                <a:lin ang="5400000" scaled="0"/>
              </a:gradFill>
              <a:ln w="19050">
                <a:noFill/>
              </a:ln>
              <a:effectLst/>
            </c:spPr>
            <c:extLst>
              <c:ext xmlns:c16="http://schemas.microsoft.com/office/drawing/2014/chart" uri="{C3380CC4-5D6E-409C-BE32-E72D297353CC}">
                <c16:uniqueId val="{00000001-923A-4AB0-A37D-E645C2102BF6}"/>
              </c:ext>
            </c:extLst>
          </c:dPt>
          <c:dPt>
            <c:idx val="1"/>
            <c:bubble3D val="0"/>
            <c:spPr>
              <a:gradFill>
                <a:gsLst>
                  <a:gs pos="100000">
                    <a:srgbClr val="8940D9">
                      <a:alpha val="30000"/>
                    </a:srgbClr>
                  </a:gs>
                  <a:gs pos="0">
                    <a:srgbClr val="B72CEE"/>
                  </a:gs>
                </a:gsLst>
                <a:lin ang="5400000" scaled="0"/>
              </a:gradFill>
              <a:ln w="19050">
                <a:noFill/>
              </a:ln>
              <a:effectLst/>
            </c:spPr>
            <c:extLst>
              <c:ext xmlns:c16="http://schemas.microsoft.com/office/drawing/2014/chart" uri="{C3380CC4-5D6E-409C-BE32-E72D297353CC}">
                <c16:uniqueId val="{00000003-923A-4AB0-A37D-E645C2102BF6}"/>
              </c:ext>
            </c:extLst>
          </c:dPt>
          <c:dPt>
            <c:idx val="2"/>
            <c:bubble3D val="0"/>
            <c:spPr>
              <a:noFill/>
              <a:ln w="19050">
                <a:noFill/>
              </a:ln>
              <a:effectLst/>
            </c:spPr>
            <c:extLst>
              <c:ext xmlns:c16="http://schemas.microsoft.com/office/drawing/2014/chart" uri="{C3380CC4-5D6E-409C-BE32-E72D297353CC}">
                <c16:uniqueId val="{00000005-923A-4AB0-A37D-E645C2102BF6}"/>
              </c:ext>
            </c:extLst>
          </c:dPt>
          <c:val>
            <c:numRef>
              <c:f>Processing!$Q$12:$S$12</c:f>
              <c:numCache>
                <c:formatCode>General</c:formatCode>
                <c:ptCount val="3"/>
                <c:pt idx="0" formatCode="_(&quot;$&quot;* #,##0.00_);_(&quot;$&quot;* \(#,##0.00\);_(&quot;$&quot;* &quot;-&quot;??_);_(@_)">
                  <c:v>21.669999999999998</c:v>
                </c:pt>
                <c:pt idx="1">
                  <c:v>28.330000000000002</c:v>
                </c:pt>
                <c:pt idx="2">
                  <c:v>35</c:v>
                </c:pt>
              </c:numCache>
            </c:numRef>
          </c:val>
          <c:extLst>
            <c:ext xmlns:c16="http://schemas.microsoft.com/office/drawing/2014/chart" uri="{C3380CC4-5D6E-409C-BE32-E72D297353CC}">
              <c16:uniqueId val="{00000006-923A-4AB0-A37D-E645C2102BF6}"/>
            </c:ext>
          </c:extLst>
        </c:ser>
        <c:dLbls>
          <c:showLegendKey val="0"/>
          <c:showVal val="0"/>
          <c:showCatName val="0"/>
          <c:showSerName val="0"/>
          <c:showPercent val="0"/>
          <c:showBubbleSize val="0"/>
          <c:showLeaderLines val="1"/>
        </c:dLbls>
        <c:firstSliceAng val="254"/>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6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blipFill>
              <a:blip xmlns:r="http://schemas.openxmlformats.org/officeDocument/2006/relationships" r:embed="rId3"/>
              <a:stretch>
                <a:fillRect/>
              </a:stretch>
            </a:blipFill>
            <a:ln>
              <a:noFill/>
            </a:ln>
            <a:effectLst/>
          </c:spPr>
          <c:invertIfNegative val="0"/>
          <c:val>
            <c:numRef>
              <c:f>Processing!$T$17:$T$22</c:f>
              <c:numCache>
                <c:formatCode>General</c:formatCode>
                <c:ptCount val="6"/>
                <c:pt idx="0">
                  <c:v>0</c:v>
                </c:pt>
                <c:pt idx="1">
                  <c:v>0</c:v>
                </c:pt>
                <c:pt idx="2">
                  <c:v>0</c:v>
                </c:pt>
                <c:pt idx="3">
                  <c:v>0</c:v>
                </c:pt>
                <c:pt idx="4">
                  <c:v>10</c:v>
                </c:pt>
                <c:pt idx="5">
                  <c:v>10</c:v>
                </c:pt>
              </c:numCache>
            </c:numRef>
          </c:val>
          <c:extLst>
            <c:ext xmlns:c16="http://schemas.microsoft.com/office/drawing/2014/chart" uri="{C3380CC4-5D6E-409C-BE32-E72D297353CC}">
              <c16:uniqueId val="{00000000-6D65-47F6-93A2-7F527534F715}"/>
            </c:ext>
          </c:extLst>
        </c:ser>
        <c:ser>
          <c:idx val="1"/>
          <c:order val="1"/>
          <c:spPr>
            <a:blipFill>
              <a:blip xmlns:r="http://schemas.openxmlformats.org/officeDocument/2006/relationships" r:embed="rId4"/>
              <a:stretch>
                <a:fillRect/>
              </a:stretch>
            </a:blipFill>
            <a:ln>
              <a:noFill/>
            </a:ln>
            <a:effectLst/>
          </c:spPr>
          <c:invertIfNegative val="0"/>
          <c:val>
            <c:numRef>
              <c:f>Processing!$U$17:$U$22</c:f>
              <c:numCache>
                <c:formatCode>General</c:formatCode>
                <c:ptCount val="6"/>
                <c:pt idx="0">
                  <c:v>10</c:v>
                </c:pt>
                <c:pt idx="1">
                  <c:v>10</c:v>
                </c:pt>
                <c:pt idx="2">
                  <c:v>10</c:v>
                </c:pt>
                <c:pt idx="3">
                  <c:v>10</c:v>
                </c:pt>
                <c:pt idx="4">
                  <c:v>0</c:v>
                </c:pt>
                <c:pt idx="5">
                  <c:v>0</c:v>
                </c:pt>
              </c:numCache>
            </c:numRef>
          </c:val>
          <c:extLst>
            <c:ext xmlns:c16="http://schemas.microsoft.com/office/drawing/2014/chart" uri="{C3380CC4-5D6E-409C-BE32-E72D297353CC}">
              <c16:uniqueId val="{00000001-6D65-47F6-93A2-7F527534F715}"/>
            </c:ext>
          </c:extLst>
        </c:ser>
        <c:dLbls>
          <c:showLegendKey val="0"/>
          <c:showVal val="0"/>
          <c:showCatName val="0"/>
          <c:showSerName val="0"/>
          <c:showPercent val="0"/>
          <c:showBubbleSize val="0"/>
        </c:dLbls>
        <c:gapWidth val="500"/>
        <c:overlap val="100"/>
        <c:axId val="1625892320"/>
        <c:axId val="1625867840"/>
      </c:barChart>
      <c:lineChart>
        <c:grouping val="standard"/>
        <c:varyColors val="0"/>
        <c:ser>
          <c:idx val="2"/>
          <c:order val="2"/>
          <c:spPr>
            <a:ln w="28575" cap="rnd">
              <a:solidFill>
                <a:srgbClr val="A514F6"/>
              </a:solidFill>
              <a:prstDash val="sysDot"/>
              <a:round/>
            </a:ln>
            <a:effectLst/>
          </c:spPr>
          <c:marker>
            <c:symbol val="none"/>
          </c:marker>
          <c:val>
            <c:numRef>
              <c:f>Processing!$V$17:$V$22</c:f>
              <c:numCache>
                <c:formatCode>General</c:formatCode>
                <c:ptCount val="6"/>
                <c:pt idx="0">
                  <c:v>0</c:v>
                </c:pt>
                <c:pt idx="1">
                  <c:v>0</c:v>
                </c:pt>
                <c:pt idx="2">
                  <c:v>0</c:v>
                </c:pt>
                <c:pt idx="3">
                  <c:v>0</c:v>
                </c:pt>
                <c:pt idx="4">
                  <c:v>0</c:v>
                </c:pt>
                <c:pt idx="5">
                  <c:v>0</c:v>
                </c:pt>
              </c:numCache>
            </c:numRef>
          </c:val>
          <c:smooth val="0"/>
          <c:extLst>
            <c:ext xmlns:c16="http://schemas.microsoft.com/office/drawing/2014/chart" uri="{C3380CC4-5D6E-409C-BE32-E72D297353CC}">
              <c16:uniqueId val="{00000002-6D65-47F6-93A2-7F527534F715}"/>
            </c:ext>
          </c:extLst>
        </c:ser>
        <c:ser>
          <c:idx val="3"/>
          <c:order val="3"/>
          <c:spPr>
            <a:ln w="28575" cap="rnd">
              <a:solidFill>
                <a:srgbClr val="66FFFF"/>
              </a:solidFill>
              <a:round/>
            </a:ln>
            <a:effectLst/>
          </c:spPr>
          <c:marker>
            <c:symbol val="none"/>
          </c:marker>
          <c:val>
            <c:numRef>
              <c:f>Processing!$W$17:$W$22</c:f>
              <c:numCache>
                <c:formatCode>General</c:formatCode>
                <c:ptCount val="6"/>
                <c:pt idx="0">
                  <c:v>0</c:v>
                </c:pt>
                <c:pt idx="1">
                  <c:v>0</c:v>
                </c:pt>
                <c:pt idx="2">
                  <c:v>0</c:v>
                </c:pt>
                <c:pt idx="3">
                  <c:v>0</c:v>
                </c:pt>
                <c:pt idx="4">
                  <c:v>#N/A</c:v>
                </c:pt>
                <c:pt idx="5">
                  <c:v>#N/A</c:v>
                </c:pt>
              </c:numCache>
            </c:numRef>
          </c:val>
          <c:smooth val="0"/>
          <c:extLst>
            <c:ext xmlns:c16="http://schemas.microsoft.com/office/drawing/2014/chart" uri="{C3380CC4-5D6E-409C-BE32-E72D297353CC}">
              <c16:uniqueId val="{00000003-6D65-47F6-93A2-7F527534F715}"/>
            </c:ext>
          </c:extLst>
        </c:ser>
        <c:dLbls>
          <c:showLegendKey val="0"/>
          <c:showVal val="0"/>
          <c:showCatName val="0"/>
          <c:showSerName val="0"/>
          <c:showPercent val="0"/>
          <c:showBubbleSize val="0"/>
        </c:dLbls>
        <c:marker val="1"/>
        <c:smooth val="0"/>
        <c:axId val="1625892320"/>
        <c:axId val="1625867840"/>
      </c:lineChart>
      <c:catAx>
        <c:axId val="1625892320"/>
        <c:scaling>
          <c:orientation val="minMax"/>
        </c:scaling>
        <c:delete val="1"/>
        <c:axPos val="b"/>
        <c:majorTickMark val="none"/>
        <c:minorTickMark val="none"/>
        <c:tickLblPos val="nextTo"/>
        <c:crossAx val="1625867840"/>
        <c:crosses val="autoZero"/>
        <c:auto val="1"/>
        <c:lblAlgn val="ctr"/>
        <c:lblOffset val="100"/>
        <c:noMultiLvlLbl val="0"/>
      </c:catAx>
      <c:valAx>
        <c:axId val="1625867840"/>
        <c:scaling>
          <c:orientation val="minMax"/>
          <c:max val="10"/>
          <c:min val="0"/>
        </c:scaling>
        <c:delete val="1"/>
        <c:axPos val="l"/>
        <c:numFmt formatCode="General" sourceLinked="1"/>
        <c:majorTickMark val="none"/>
        <c:minorTickMark val="none"/>
        <c:tickLblPos val="nextTo"/>
        <c:crossAx val="1625892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6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spPr>
            <a:blipFill>
              <a:blip xmlns:r="http://schemas.openxmlformats.org/officeDocument/2006/relationships" r:embed="rId3"/>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Processing!$D$28:$O$28</c:f>
              <c:numCache>
                <c:formatCode>General</c:formatCode>
                <c:ptCount val="12"/>
                <c:pt idx="0">
                  <c:v>1</c:v>
                </c:pt>
                <c:pt idx="1">
                  <c:v>1</c:v>
                </c:pt>
                <c:pt idx="2">
                  <c:v>1</c:v>
                </c:pt>
                <c:pt idx="3">
                  <c:v>1</c:v>
                </c:pt>
                <c:pt idx="4">
                  <c:v>0</c:v>
                </c:pt>
                <c:pt idx="5">
                  <c:v>1</c:v>
                </c:pt>
                <c:pt idx="6">
                  <c:v>1</c:v>
                </c:pt>
                <c:pt idx="7">
                  <c:v>0</c:v>
                </c:pt>
                <c:pt idx="8">
                  <c:v>1</c:v>
                </c:pt>
                <c:pt idx="9">
                  <c:v>1</c:v>
                </c:pt>
                <c:pt idx="10">
                  <c:v>0</c:v>
                </c:pt>
                <c:pt idx="11">
                  <c:v>0</c:v>
                </c:pt>
              </c:numCache>
            </c:numRef>
          </c:val>
          <c:extLst>
            <c:ext xmlns:c16="http://schemas.microsoft.com/office/drawing/2014/chart" uri="{C3380CC4-5D6E-409C-BE32-E72D297353CC}">
              <c16:uniqueId val="{00000000-49D4-4468-80DC-43C30B83578A}"/>
            </c:ext>
          </c:extLst>
        </c:ser>
        <c:ser>
          <c:idx val="1"/>
          <c:order val="1"/>
          <c:spPr>
            <a:blipFill>
              <a:blip xmlns:r="http://schemas.openxmlformats.org/officeDocument/2006/relationships" r:embed="rId4"/>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Processing!$D$29:$O$29</c:f>
              <c:numCache>
                <c:formatCode>General</c:formatCode>
                <c:ptCount val="12"/>
                <c:pt idx="0">
                  <c:v>0</c:v>
                </c:pt>
                <c:pt idx="1">
                  <c:v>0</c:v>
                </c:pt>
                <c:pt idx="2">
                  <c:v>0</c:v>
                </c:pt>
                <c:pt idx="3">
                  <c:v>0</c:v>
                </c:pt>
                <c:pt idx="4">
                  <c:v>0</c:v>
                </c:pt>
                <c:pt idx="5">
                  <c:v>0</c:v>
                </c:pt>
                <c:pt idx="6">
                  <c:v>0</c:v>
                </c:pt>
                <c:pt idx="7">
                  <c:v>0</c:v>
                </c:pt>
                <c:pt idx="8">
                  <c:v>0</c:v>
                </c:pt>
                <c:pt idx="9">
                  <c:v>0</c:v>
                </c:pt>
                <c:pt idx="10">
                  <c:v>1</c:v>
                </c:pt>
                <c:pt idx="11">
                  <c:v>1</c:v>
                </c:pt>
              </c:numCache>
            </c:numRef>
          </c:val>
          <c:extLst>
            <c:ext xmlns:c16="http://schemas.microsoft.com/office/drawing/2014/chart" uri="{C3380CC4-5D6E-409C-BE32-E72D297353CC}">
              <c16:uniqueId val="{00000001-49D4-4468-80DC-43C30B83578A}"/>
            </c:ext>
          </c:extLst>
        </c:ser>
        <c:ser>
          <c:idx val="2"/>
          <c:order val="2"/>
          <c:spPr>
            <a:blipFill>
              <a:blip xmlns:r="http://schemas.openxmlformats.org/officeDocument/2006/relationships" r:embed="rId5"/>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Processing!$D$30:$O$30</c:f>
              <c:numCache>
                <c:formatCode>General</c:formatCode>
                <c:ptCount val="12"/>
                <c:pt idx="0">
                  <c:v>0</c:v>
                </c:pt>
                <c:pt idx="1">
                  <c:v>0</c:v>
                </c:pt>
                <c:pt idx="2">
                  <c:v>0</c:v>
                </c:pt>
                <c:pt idx="3">
                  <c:v>0</c:v>
                </c:pt>
                <c:pt idx="4">
                  <c:v>1</c:v>
                </c:pt>
                <c:pt idx="5">
                  <c:v>0</c:v>
                </c:pt>
                <c:pt idx="6">
                  <c:v>0</c:v>
                </c:pt>
                <c:pt idx="7">
                  <c:v>1</c:v>
                </c:pt>
                <c:pt idx="8">
                  <c:v>0</c:v>
                </c:pt>
                <c:pt idx="9">
                  <c:v>0</c:v>
                </c:pt>
                <c:pt idx="10">
                  <c:v>0</c:v>
                </c:pt>
                <c:pt idx="11">
                  <c:v>0</c:v>
                </c:pt>
              </c:numCache>
            </c:numRef>
          </c:val>
          <c:extLst>
            <c:ext xmlns:c16="http://schemas.microsoft.com/office/drawing/2014/chart" uri="{C3380CC4-5D6E-409C-BE32-E72D297353CC}">
              <c16:uniqueId val="{00000002-49D4-4468-80DC-43C30B83578A}"/>
            </c:ext>
          </c:extLst>
        </c:ser>
        <c:ser>
          <c:idx val="3"/>
          <c:order val="3"/>
          <c:spPr>
            <a:blipFill>
              <a:blip xmlns:r="http://schemas.openxmlformats.org/officeDocument/2006/relationships" r:embed="rId6"/>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Processing!$D$31:$O$31</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3-49D4-4468-80DC-43C30B83578A}"/>
            </c:ext>
          </c:extLst>
        </c:ser>
        <c:ser>
          <c:idx val="4"/>
          <c:order val="4"/>
          <c:spPr>
            <a:blipFill>
              <a:blip xmlns:r="http://schemas.openxmlformats.org/officeDocument/2006/relationships" r:embed="rId3"/>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Processing!$D$32:$O$32</c:f>
              <c:numCache>
                <c:formatCode>General</c:formatCode>
                <c:ptCount val="12"/>
                <c:pt idx="0">
                  <c:v>1</c:v>
                </c:pt>
                <c:pt idx="1">
                  <c:v>1</c:v>
                </c:pt>
                <c:pt idx="2">
                  <c:v>0</c:v>
                </c:pt>
                <c:pt idx="3">
                  <c:v>0</c:v>
                </c:pt>
                <c:pt idx="4">
                  <c:v>0</c:v>
                </c:pt>
                <c:pt idx="5">
                  <c:v>1</c:v>
                </c:pt>
                <c:pt idx="6">
                  <c:v>1</c:v>
                </c:pt>
                <c:pt idx="7">
                  <c:v>0</c:v>
                </c:pt>
                <c:pt idx="8">
                  <c:v>0</c:v>
                </c:pt>
                <c:pt idx="9">
                  <c:v>0</c:v>
                </c:pt>
                <c:pt idx="10">
                  <c:v>1</c:v>
                </c:pt>
                <c:pt idx="11">
                  <c:v>0</c:v>
                </c:pt>
              </c:numCache>
            </c:numRef>
          </c:val>
          <c:extLst>
            <c:ext xmlns:c16="http://schemas.microsoft.com/office/drawing/2014/chart" uri="{C3380CC4-5D6E-409C-BE32-E72D297353CC}">
              <c16:uniqueId val="{00000004-49D4-4468-80DC-43C30B83578A}"/>
            </c:ext>
          </c:extLst>
        </c:ser>
        <c:ser>
          <c:idx val="5"/>
          <c:order val="5"/>
          <c:spPr>
            <a:blipFill>
              <a:blip xmlns:r="http://schemas.openxmlformats.org/officeDocument/2006/relationships" r:embed="rId4"/>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Processing!$D$33:$O$33</c:f>
              <c:numCache>
                <c:formatCode>General</c:formatCode>
                <c:ptCount val="12"/>
                <c:pt idx="0">
                  <c:v>0</c:v>
                </c:pt>
                <c:pt idx="1">
                  <c:v>0</c:v>
                </c:pt>
                <c:pt idx="2">
                  <c:v>1</c:v>
                </c:pt>
                <c:pt idx="3">
                  <c:v>0</c:v>
                </c:pt>
                <c:pt idx="4">
                  <c:v>0</c:v>
                </c:pt>
                <c:pt idx="5">
                  <c:v>0</c:v>
                </c:pt>
                <c:pt idx="6">
                  <c:v>0</c:v>
                </c:pt>
                <c:pt idx="7">
                  <c:v>0</c:v>
                </c:pt>
                <c:pt idx="8">
                  <c:v>0</c:v>
                </c:pt>
                <c:pt idx="9">
                  <c:v>1</c:v>
                </c:pt>
                <c:pt idx="10">
                  <c:v>0</c:v>
                </c:pt>
                <c:pt idx="11">
                  <c:v>1</c:v>
                </c:pt>
              </c:numCache>
            </c:numRef>
          </c:val>
          <c:extLst>
            <c:ext xmlns:c16="http://schemas.microsoft.com/office/drawing/2014/chart" uri="{C3380CC4-5D6E-409C-BE32-E72D297353CC}">
              <c16:uniqueId val="{00000005-49D4-4468-80DC-43C30B83578A}"/>
            </c:ext>
          </c:extLst>
        </c:ser>
        <c:ser>
          <c:idx val="6"/>
          <c:order val="6"/>
          <c:spPr>
            <a:blipFill>
              <a:blip xmlns:r="http://schemas.openxmlformats.org/officeDocument/2006/relationships" r:embed="rId5"/>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Processing!$D$34:$O$34</c:f>
              <c:numCache>
                <c:formatCode>General</c:formatCode>
                <c:ptCount val="12"/>
                <c:pt idx="0">
                  <c:v>0</c:v>
                </c:pt>
                <c:pt idx="1">
                  <c:v>0</c:v>
                </c:pt>
                <c:pt idx="2">
                  <c:v>0</c:v>
                </c:pt>
                <c:pt idx="3">
                  <c:v>1</c:v>
                </c:pt>
                <c:pt idx="4">
                  <c:v>0</c:v>
                </c:pt>
                <c:pt idx="5">
                  <c:v>0</c:v>
                </c:pt>
                <c:pt idx="6">
                  <c:v>0</c:v>
                </c:pt>
                <c:pt idx="7">
                  <c:v>1</c:v>
                </c:pt>
                <c:pt idx="8">
                  <c:v>0</c:v>
                </c:pt>
                <c:pt idx="9">
                  <c:v>0</c:v>
                </c:pt>
                <c:pt idx="10">
                  <c:v>0</c:v>
                </c:pt>
                <c:pt idx="11">
                  <c:v>0</c:v>
                </c:pt>
              </c:numCache>
            </c:numRef>
          </c:val>
          <c:extLst>
            <c:ext xmlns:c16="http://schemas.microsoft.com/office/drawing/2014/chart" uri="{C3380CC4-5D6E-409C-BE32-E72D297353CC}">
              <c16:uniqueId val="{00000006-49D4-4468-80DC-43C30B83578A}"/>
            </c:ext>
          </c:extLst>
        </c:ser>
        <c:ser>
          <c:idx val="7"/>
          <c:order val="7"/>
          <c:spPr>
            <a:blipFill>
              <a:blip xmlns:r="http://schemas.openxmlformats.org/officeDocument/2006/relationships" r:embed="rId6"/>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Processing!$D$35:$O$35</c:f>
              <c:numCache>
                <c:formatCode>General</c:formatCode>
                <c:ptCount val="12"/>
                <c:pt idx="0">
                  <c:v>0</c:v>
                </c:pt>
                <c:pt idx="1">
                  <c:v>0</c:v>
                </c:pt>
                <c:pt idx="2">
                  <c:v>0</c:v>
                </c:pt>
                <c:pt idx="3">
                  <c:v>0</c:v>
                </c:pt>
                <c:pt idx="4">
                  <c:v>1</c:v>
                </c:pt>
                <c:pt idx="5">
                  <c:v>0</c:v>
                </c:pt>
                <c:pt idx="6">
                  <c:v>0</c:v>
                </c:pt>
                <c:pt idx="7">
                  <c:v>0</c:v>
                </c:pt>
                <c:pt idx="8">
                  <c:v>1</c:v>
                </c:pt>
                <c:pt idx="9">
                  <c:v>0</c:v>
                </c:pt>
                <c:pt idx="10">
                  <c:v>0</c:v>
                </c:pt>
                <c:pt idx="11">
                  <c:v>0</c:v>
                </c:pt>
              </c:numCache>
            </c:numRef>
          </c:val>
          <c:extLst>
            <c:ext xmlns:c16="http://schemas.microsoft.com/office/drawing/2014/chart" uri="{C3380CC4-5D6E-409C-BE32-E72D297353CC}">
              <c16:uniqueId val="{00000007-49D4-4468-80DC-43C30B83578A}"/>
            </c:ext>
          </c:extLst>
        </c:ser>
        <c:ser>
          <c:idx val="8"/>
          <c:order val="8"/>
          <c:spPr>
            <a:blipFill>
              <a:blip xmlns:r="http://schemas.openxmlformats.org/officeDocument/2006/relationships" r:embed="rId3"/>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Processing!$D$36:$O$36</c:f>
              <c:numCache>
                <c:formatCode>General</c:formatCode>
                <c:ptCount val="12"/>
                <c:pt idx="0">
                  <c:v>1</c:v>
                </c:pt>
                <c:pt idx="1">
                  <c:v>0</c:v>
                </c:pt>
                <c:pt idx="2">
                  <c:v>1</c:v>
                </c:pt>
                <c:pt idx="3">
                  <c:v>1</c:v>
                </c:pt>
                <c:pt idx="4">
                  <c:v>0</c:v>
                </c:pt>
                <c:pt idx="5">
                  <c:v>0</c:v>
                </c:pt>
                <c:pt idx="6">
                  <c:v>0</c:v>
                </c:pt>
                <c:pt idx="7">
                  <c:v>1</c:v>
                </c:pt>
                <c:pt idx="8">
                  <c:v>1</c:v>
                </c:pt>
                <c:pt idx="9">
                  <c:v>1</c:v>
                </c:pt>
                <c:pt idx="10">
                  <c:v>0</c:v>
                </c:pt>
                <c:pt idx="11">
                  <c:v>1</c:v>
                </c:pt>
              </c:numCache>
            </c:numRef>
          </c:val>
          <c:extLst>
            <c:ext xmlns:c16="http://schemas.microsoft.com/office/drawing/2014/chart" uri="{C3380CC4-5D6E-409C-BE32-E72D297353CC}">
              <c16:uniqueId val="{00000008-49D4-4468-80DC-43C30B83578A}"/>
            </c:ext>
          </c:extLst>
        </c:ser>
        <c:ser>
          <c:idx val="9"/>
          <c:order val="9"/>
          <c:spPr>
            <a:blipFill>
              <a:blip xmlns:r="http://schemas.openxmlformats.org/officeDocument/2006/relationships" r:embed="rId4"/>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Processing!$D$37:$O$37</c:f>
              <c:numCache>
                <c:formatCode>General</c:formatCode>
                <c:ptCount val="12"/>
                <c:pt idx="0">
                  <c:v>0</c:v>
                </c:pt>
                <c:pt idx="1">
                  <c:v>1</c:v>
                </c:pt>
                <c:pt idx="2">
                  <c:v>0</c:v>
                </c:pt>
                <c:pt idx="3">
                  <c:v>0</c:v>
                </c:pt>
                <c:pt idx="4">
                  <c:v>0</c:v>
                </c:pt>
                <c:pt idx="5">
                  <c:v>0</c:v>
                </c:pt>
                <c:pt idx="6">
                  <c:v>1</c:v>
                </c:pt>
                <c:pt idx="7">
                  <c:v>0</c:v>
                </c:pt>
                <c:pt idx="8">
                  <c:v>0</c:v>
                </c:pt>
                <c:pt idx="9">
                  <c:v>0</c:v>
                </c:pt>
                <c:pt idx="10">
                  <c:v>0</c:v>
                </c:pt>
                <c:pt idx="11">
                  <c:v>0</c:v>
                </c:pt>
              </c:numCache>
            </c:numRef>
          </c:val>
          <c:extLst>
            <c:ext xmlns:c16="http://schemas.microsoft.com/office/drawing/2014/chart" uri="{C3380CC4-5D6E-409C-BE32-E72D297353CC}">
              <c16:uniqueId val="{00000009-49D4-4468-80DC-43C30B83578A}"/>
            </c:ext>
          </c:extLst>
        </c:ser>
        <c:ser>
          <c:idx val="10"/>
          <c:order val="10"/>
          <c:spPr>
            <a:blipFill>
              <a:blip xmlns:r="http://schemas.openxmlformats.org/officeDocument/2006/relationships" r:embed="rId5"/>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Processing!$D$38:$O$38</c:f>
              <c:numCache>
                <c:formatCode>General</c:formatCode>
                <c:ptCount val="12"/>
                <c:pt idx="0">
                  <c:v>0</c:v>
                </c:pt>
                <c:pt idx="1">
                  <c:v>0</c:v>
                </c:pt>
                <c:pt idx="2">
                  <c:v>0</c:v>
                </c:pt>
                <c:pt idx="3">
                  <c:v>0</c:v>
                </c:pt>
                <c:pt idx="4">
                  <c:v>0</c:v>
                </c:pt>
                <c:pt idx="5">
                  <c:v>0</c:v>
                </c:pt>
                <c:pt idx="6">
                  <c:v>0</c:v>
                </c:pt>
                <c:pt idx="7">
                  <c:v>0</c:v>
                </c:pt>
                <c:pt idx="8">
                  <c:v>0</c:v>
                </c:pt>
                <c:pt idx="9">
                  <c:v>0</c:v>
                </c:pt>
                <c:pt idx="10">
                  <c:v>1</c:v>
                </c:pt>
                <c:pt idx="11">
                  <c:v>0</c:v>
                </c:pt>
              </c:numCache>
            </c:numRef>
          </c:val>
          <c:extLst>
            <c:ext xmlns:c16="http://schemas.microsoft.com/office/drawing/2014/chart" uri="{C3380CC4-5D6E-409C-BE32-E72D297353CC}">
              <c16:uniqueId val="{0000000A-49D4-4468-80DC-43C30B83578A}"/>
            </c:ext>
          </c:extLst>
        </c:ser>
        <c:ser>
          <c:idx val="11"/>
          <c:order val="11"/>
          <c:spPr>
            <a:blipFill>
              <a:blip xmlns:r="http://schemas.openxmlformats.org/officeDocument/2006/relationships" r:embed="rId6"/>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Processing!$D$39:$O$39</c:f>
              <c:numCache>
                <c:formatCode>General</c:formatCode>
                <c:ptCount val="12"/>
                <c:pt idx="0">
                  <c:v>0</c:v>
                </c:pt>
                <c:pt idx="1">
                  <c:v>0</c:v>
                </c:pt>
                <c:pt idx="2">
                  <c:v>0</c:v>
                </c:pt>
                <c:pt idx="3">
                  <c:v>0</c:v>
                </c:pt>
                <c:pt idx="4">
                  <c:v>1</c:v>
                </c:pt>
                <c:pt idx="5">
                  <c:v>1</c:v>
                </c:pt>
                <c:pt idx="6">
                  <c:v>0</c:v>
                </c:pt>
                <c:pt idx="7">
                  <c:v>0</c:v>
                </c:pt>
                <c:pt idx="8">
                  <c:v>0</c:v>
                </c:pt>
                <c:pt idx="9">
                  <c:v>0</c:v>
                </c:pt>
                <c:pt idx="10">
                  <c:v>0</c:v>
                </c:pt>
                <c:pt idx="11">
                  <c:v>0</c:v>
                </c:pt>
              </c:numCache>
            </c:numRef>
          </c:val>
          <c:extLst>
            <c:ext xmlns:c16="http://schemas.microsoft.com/office/drawing/2014/chart" uri="{C3380CC4-5D6E-409C-BE32-E72D297353CC}">
              <c16:uniqueId val="{0000000B-49D4-4468-80DC-43C30B83578A}"/>
            </c:ext>
          </c:extLst>
        </c:ser>
        <c:dLbls>
          <c:showLegendKey val="0"/>
          <c:showVal val="0"/>
          <c:showCatName val="0"/>
          <c:showSerName val="0"/>
          <c:showPercent val="0"/>
          <c:showBubbleSize val="0"/>
        </c:dLbls>
        <c:gapWidth val="0"/>
        <c:overlap val="100"/>
        <c:axId val="955323584"/>
        <c:axId val="955316864"/>
      </c:barChart>
      <c:barChart>
        <c:barDir val="col"/>
        <c:grouping val="stacked"/>
        <c:varyColors val="0"/>
        <c:ser>
          <c:idx val="12"/>
          <c:order val="12"/>
          <c:spPr>
            <a:noFill/>
            <a:ln>
              <a:noFill/>
            </a:ln>
            <a:effectLst/>
          </c:spPr>
          <c:invertIfNegative val="0"/>
          <c:val>
            <c:numRef>
              <c:f>Processing!$D$40:$O$40</c:f>
              <c:numCache>
                <c:formatCode>General</c:formatCode>
                <c:ptCount val="12"/>
                <c:pt idx="0">
                  <c:v>1</c:v>
                </c:pt>
                <c:pt idx="1">
                  <c:v>1</c:v>
                </c:pt>
                <c:pt idx="2">
                  <c:v>1</c:v>
                </c:pt>
                <c:pt idx="3">
                  <c:v>1</c:v>
                </c:pt>
                <c:pt idx="4">
                  <c:v>1</c:v>
                </c:pt>
                <c:pt idx="5">
                  <c:v>1</c:v>
                </c:pt>
                <c:pt idx="6">
                  <c:v>1</c:v>
                </c:pt>
                <c:pt idx="7">
                  <c:v>1</c:v>
                </c:pt>
                <c:pt idx="8">
                  <c:v>1</c:v>
                </c:pt>
                <c:pt idx="9">
                  <c:v>1</c:v>
                </c:pt>
                <c:pt idx="10">
                  <c:v>1</c:v>
                </c:pt>
                <c:pt idx="11">
                  <c:v>1</c:v>
                </c:pt>
              </c:numCache>
            </c:numRef>
          </c:val>
          <c:extLst>
            <c:ext xmlns:c16="http://schemas.microsoft.com/office/drawing/2014/chart" uri="{C3380CC4-5D6E-409C-BE32-E72D297353CC}">
              <c16:uniqueId val="{0000000C-49D4-4468-80DC-43C30B83578A}"/>
            </c:ext>
          </c:extLst>
        </c:ser>
        <c:ser>
          <c:idx val="13"/>
          <c:order val="13"/>
          <c:spPr>
            <a:solidFill>
              <a:srgbClr val="FF00FF">
                <a:alpha val="20000"/>
              </a:srgbClr>
            </a:solidFill>
            <a:ln w="9525">
              <a:solidFill>
                <a:srgbClr val="FF00FF"/>
              </a:solidFill>
            </a:ln>
            <a:effectLst/>
          </c:spPr>
          <c:invertIfNegative val="0"/>
          <c:val>
            <c:numRef>
              <c:f>Processing!$D$41:$O$41</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D-49D4-4468-80DC-43C30B83578A}"/>
            </c:ext>
          </c:extLst>
        </c:ser>
        <c:ser>
          <c:idx val="14"/>
          <c:order val="14"/>
          <c:spPr>
            <a:noFill/>
            <a:ln>
              <a:noFill/>
            </a:ln>
            <a:effectLst/>
          </c:spPr>
          <c:invertIfNegative val="0"/>
          <c:val>
            <c:numRef>
              <c:f>Processing!$D$42:$O$42</c:f>
              <c:numCache>
                <c:formatCode>General</c:formatCode>
                <c:ptCount val="12"/>
                <c:pt idx="0">
                  <c:v>1</c:v>
                </c:pt>
                <c:pt idx="1">
                  <c:v>1</c:v>
                </c:pt>
                <c:pt idx="2">
                  <c:v>1</c:v>
                </c:pt>
                <c:pt idx="3">
                  <c:v>0</c:v>
                </c:pt>
                <c:pt idx="4">
                  <c:v>0</c:v>
                </c:pt>
                <c:pt idx="5">
                  <c:v>0</c:v>
                </c:pt>
                <c:pt idx="6">
                  <c:v>1</c:v>
                </c:pt>
                <c:pt idx="7">
                  <c:v>1</c:v>
                </c:pt>
                <c:pt idx="8">
                  <c:v>1</c:v>
                </c:pt>
                <c:pt idx="9">
                  <c:v>1</c:v>
                </c:pt>
                <c:pt idx="10">
                  <c:v>1</c:v>
                </c:pt>
                <c:pt idx="11">
                  <c:v>1</c:v>
                </c:pt>
              </c:numCache>
            </c:numRef>
          </c:val>
          <c:extLst>
            <c:ext xmlns:c16="http://schemas.microsoft.com/office/drawing/2014/chart" uri="{C3380CC4-5D6E-409C-BE32-E72D297353CC}">
              <c16:uniqueId val="{0000000E-49D4-4468-80DC-43C30B83578A}"/>
            </c:ext>
          </c:extLst>
        </c:ser>
        <c:ser>
          <c:idx val="15"/>
          <c:order val="15"/>
          <c:spPr>
            <a:solidFill>
              <a:srgbClr val="FF00FF">
                <a:alpha val="20000"/>
              </a:srgbClr>
            </a:solidFill>
            <a:ln w="12700">
              <a:solidFill>
                <a:srgbClr val="FF00FF"/>
              </a:solidFill>
            </a:ln>
            <a:effectLst/>
          </c:spPr>
          <c:invertIfNegative val="0"/>
          <c:val>
            <c:numRef>
              <c:f>Processing!$D$43:$O$43</c:f>
              <c:numCache>
                <c:formatCode>General</c:formatCode>
                <c:ptCount val="12"/>
                <c:pt idx="0">
                  <c:v>0</c:v>
                </c:pt>
                <c:pt idx="1">
                  <c:v>0</c:v>
                </c:pt>
                <c:pt idx="2">
                  <c:v>0</c:v>
                </c:pt>
                <c:pt idx="3">
                  <c:v>1</c:v>
                </c:pt>
                <c:pt idx="4">
                  <c:v>1</c:v>
                </c:pt>
                <c:pt idx="5">
                  <c:v>1</c:v>
                </c:pt>
                <c:pt idx="6">
                  <c:v>0</c:v>
                </c:pt>
                <c:pt idx="7">
                  <c:v>0</c:v>
                </c:pt>
                <c:pt idx="8">
                  <c:v>0</c:v>
                </c:pt>
                <c:pt idx="9">
                  <c:v>0</c:v>
                </c:pt>
                <c:pt idx="10">
                  <c:v>0</c:v>
                </c:pt>
                <c:pt idx="11">
                  <c:v>0</c:v>
                </c:pt>
              </c:numCache>
            </c:numRef>
          </c:val>
          <c:extLst>
            <c:ext xmlns:c16="http://schemas.microsoft.com/office/drawing/2014/chart" uri="{C3380CC4-5D6E-409C-BE32-E72D297353CC}">
              <c16:uniqueId val="{0000000F-49D4-4468-80DC-43C30B83578A}"/>
            </c:ext>
          </c:extLst>
        </c:ser>
        <c:ser>
          <c:idx val="16"/>
          <c:order val="16"/>
          <c:spPr>
            <a:noFill/>
            <a:ln>
              <a:noFill/>
            </a:ln>
            <a:effectLst/>
          </c:spPr>
          <c:invertIfNegative val="0"/>
          <c:val>
            <c:numRef>
              <c:f>Processing!$D$44:$O$44</c:f>
              <c:numCache>
                <c:formatCode>General</c:formatCode>
                <c:ptCount val="12"/>
                <c:pt idx="0">
                  <c:v>1</c:v>
                </c:pt>
                <c:pt idx="1">
                  <c:v>1</c:v>
                </c:pt>
                <c:pt idx="2">
                  <c:v>1</c:v>
                </c:pt>
                <c:pt idx="3">
                  <c:v>1</c:v>
                </c:pt>
                <c:pt idx="4">
                  <c:v>1</c:v>
                </c:pt>
                <c:pt idx="5">
                  <c:v>1</c:v>
                </c:pt>
                <c:pt idx="6">
                  <c:v>1</c:v>
                </c:pt>
                <c:pt idx="7">
                  <c:v>1</c:v>
                </c:pt>
                <c:pt idx="8">
                  <c:v>1</c:v>
                </c:pt>
                <c:pt idx="9">
                  <c:v>1</c:v>
                </c:pt>
                <c:pt idx="10">
                  <c:v>1</c:v>
                </c:pt>
                <c:pt idx="11">
                  <c:v>1</c:v>
                </c:pt>
              </c:numCache>
            </c:numRef>
          </c:val>
          <c:extLst>
            <c:ext xmlns:c16="http://schemas.microsoft.com/office/drawing/2014/chart" uri="{C3380CC4-5D6E-409C-BE32-E72D297353CC}">
              <c16:uniqueId val="{00000010-49D4-4468-80DC-43C30B83578A}"/>
            </c:ext>
          </c:extLst>
        </c:ser>
        <c:ser>
          <c:idx val="17"/>
          <c:order val="17"/>
          <c:spPr>
            <a:solidFill>
              <a:srgbClr val="FF00FF">
                <a:alpha val="20000"/>
              </a:srgbClr>
            </a:solidFill>
            <a:ln w="12700">
              <a:solidFill>
                <a:srgbClr val="FF00FF"/>
              </a:solidFill>
            </a:ln>
            <a:effectLst/>
          </c:spPr>
          <c:invertIfNegative val="0"/>
          <c:val>
            <c:numRef>
              <c:f>Processing!$D$45:$O$45</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11-49D4-4468-80DC-43C30B83578A}"/>
            </c:ext>
          </c:extLst>
        </c:ser>
        <c:dLbls>
          <c:showLegendKey val="0"/>
          <c:showVal val="0"/>
          <c:showCatName val="0"/>
          <c:showSerName val="0"/>
          <c:showPercent val="0"/>
          <c:showBubbleSize val="0"/>
        </c:dLbls>
        <c:gapWidth val="0"/>
        <c:overlap val="100"/>
        <c:axId val="955383104"/>
        <c:axId val="955363904"/>
      </c:barChart>
      <c:catAx>
        <c:axId val="955323584"/>
        <c:scaling>
          <c:orientation val="minMax"/>
        </c:scaling>
        <c:delete val="0"/>
        <c:axPos val="t"/>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rgbClr val="405390"/>
                </a:solidFill>
                <a:latin typeface="+mn-lt"/>
                <a:ea typeface="+mn-ea"/>
                <a:cs typeface="+mn-cs"/>
              </a:defRPr>
            </a:pPr>
            <a:endParaRPr lang="ru-RU"/>
          </a:p>
        </c:txPr>
        <c:crossAx val="955316864"/>
        <c:crosses val="autoZero"/>
        <c:auto val="1"/>
        <c:lblAlgn val="ctr"/>
        <c:lblOffset val="100"/>
        <c:noMultiLvlLbl val="0"/>
      </c:catAx>
      <c:valAx>
        <c:axId val="955316864"/>
        <c:scaling>
          <c:orientation val="maxMin"/>
          <c:max val="3"/>
          <c:min val="0"/>
        </c:scaling>
        <c:delete val="1"/>
        <c:axPos val="l"/>
        <c:numFmt formatCode="General" sourceLinked="1"/>
        <c:majorTickMark val="out"/>
        <c:minorTickMark val="none"/>
        <c:tickLblPos val="nextTo"/>
        <c:crossAx val="955323584"/>
        <c:crosses val="autoZero"/>
        <c:crossBetween val="between"/>
      </c:valAx>
      <c:valAx>
        <c:axId val="955363904"/>
        <c:scaling>
          <c:orientation val="maxMin"/>
          <c:max val="3"/>
          <c:min val="0"/>
        </c:scaling>
        <c:delete val="1"/>
        <c:axPos val="r"/>
        <c:numFmt formatCode="General" sourceLinked="1"/>
        <c:majorTickMark val="out"/>
        <c:minorTickMark val="none"/>
        <c:tickLblPos val="nextTo"/>
        <c:crossAx val="955383104"/>
        <c:crosses val="max"/>
        <c:crossBetween val="between"/>
      </c:valAx>
      <c:catAx>
        <c:axId val="955383104"/>
        <c:scaling>
          <c:orientation val="minMax"/>
        </c:scaling>
        <c:delete val="1"/>
        <c:axPos val="t"/>
        <c:majorTickMark val="out"/>
        <c:minorTickMark val="none"/>
        <c:tickLblPos val="nextTo"/>
        <c:crossAx val="955363904"/>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6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bar"/>
        <c:grouping val="percentStacked"/>
        <c:varyColors val="0"/>
        <c:ser>
          <c:idx val="0"/>
          <c:order val="0"/>
          <c:spPr>
            <a:noFill/>
            <a:ln>
              <a:noFill/>
            </a:ln>
            <a:effectLst/>
          </c:spPr>
          <c:invertIfNegative val="0"/>
          <c:cat>
            <c:strRef>
              <c:f>Processing!$A$25</c:f>
              <c:strCache>
                <c:ptCount val="1"/>
                <c:pt idx="0">
                  <c:v>Low</c:v>
                </c:pt>
              </c:strCache>
            </c:strRef>
          </c:cat>
          <c:val>
            <c:numRef>
              <c:f>Processing!$B$25</c:f>
              <c:numCache>
                <c:formatCode>0.0%</c:formatCode>
                <c:ptCount val="1"/>
                <c:pt idx="0">
                  <c:v>0.6366666666666666</c:v>
                </c:pt>
              </c:numCache>
            </c:numRef>
          </c:val>
          <c:extLst>
            <c:ext xmlns:c16="http://schemas.microsoft.com/office/drawing/2014/chart" uri="{C3380CC4-5D6E-409C-BE32-E72D297353CC}">
              <c16:uniqueId val="{00000000-2127-4CC8-92D4-16B1513FEE9A}"/>
            </c:ext>
          </c:extLst>
        </c:ser>
        <c:ser>
          <c:idx val="1"/>
          <c:order val="1"/>
          <c:spPr>
            <a:blipFill>
              <a:blip xmlns:r="http://schemas.openxmlformats.org/officeDocument/2006/relationships" r:embed="rId3"/>
              <a:stretch>
                <a:fillRect/>
              </a:stretch>
            </a:blipFill>
            <a:ln>
              <a:noFill/>
            </a:ln>
            <a:effectLst/>
          </c:spPr>
          <c:invertIfNegative val="0"/>
          <c:cat>
            <c:strRef>
              <c:f>Processing!$A$25</c:f>
              <c:strCache>
                <c:ptCount val="1"/>
                <c:pt idx="0">
                  <c:v>Low</c:v>
                </c:pt>
              </c:strCache>
            </c:strRef>
          </c:cat>
          <c:val>
            <c:numRef>
              <c:f>Processing!$C$25</c:f>
              <c:numCache>
                <c:formatCode>0.0%</c:formatCode>
                <c:ptCount val="1"/>
                <c:pt idx="0">
                  <c:v>0.06</c:v>
                </c:pt>
              </c:numCache>
            </c:numRef>
          </c:val>
          <c:extLst>
            <c:ext xmlns:c16="http://schemas.microsoft.com/office/drawing/2014/chart" uri="{C3380CC4-5D6E-409C-BE32-E72D297353CC}">
              <c16:uniqueId val="{00000001-2127-4CC8-92D4-16B1513FEE9A}"/>
            </c:ext>
          </c:extLst>
        </c:ser>
        <c:ser>
          <c:idx val="2"/>
          <c:order val="2"/>
          <c:spPr>
            <a:noFill/>
            <a:ln>
              <a:noFill/>
            </a:ln>
            <a:effectLst/>
          </c:spPr>
          <c:invertIfNegative val="0"/>
          <c:cat>
            <c:strRef>
              <c:f>Processing!$A$25</c:f>
              <c:strCache>
                <c:ptCount val="1"/>
                <c:pt idx="0">
                  <c:v>Low</c:v>
                </c:pt>
              </c:strCache>
            </c:strRef>
          </c:cat>
          <c:val>
            <c:numRef>
              <c:f>Processing!$D$25</c:f>
              <c:numCache>
                <c:formatCode>0.0%</c:formatCode>
                <c:ptCount val="1"/>
                <c:pt idx="0">
                  <c:v>0.33333333333333337</c:v>
                </c:pt>
              </c:numCache>
            </c:numRef>
          </c:val>
          <c:extLst>
            <c:ext xmlns:c16="http://schemas.microsoft.com/office/drawing/2014/chart" uri="{C3380CC4-5D6E-409C-BE32-E72D297353CC}">
              <c16:uniqueId val="{00000002-2127-4CC8-92D4-16B1513FEE9A}"/>
            </c:ext>
          </c:extLst>
        </c:ser>
        <c:dLbls>
          <c:showLegendKey val="0"/>
          <c:showVal val="0"/>
          <c:showCatName val="0"/>
          <c:showSerName val="0"/>
          <c:showPercent val="0"/>
          <c:showBubbleSize val="0"/>
        </c:dLbls>
        <c:gapWidth val="80"/>
        <c:overlap val="100"/>
        <c:axId val="955309664"/>
        <c:axId val="955323584"/>
      </c:barChart>
      <c:catAx>
        <c:axId val="955309664"/>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000" b="0" i="0" u="none" strike="noStrike" kern="1200" baseline="0">
                <a:solidFill>
                  <a:srgbClr val="405390"/>
                </a:solidFill>
                <a:latin typeface="+mn-lt"/>
                <a:ea typeface="+mn-ea"/>
                <a:cs typeface="+mn-cs"/>
              </a:defRPr>
            </a:pPr>
            <a:endParaRPr lang="ru-RU"/>
          </a:p>
        </c:txPr>
        <c:crossAx val="955323584"/>
        <c:crosses val="autoZero"/>
        <c:auto val="1"/>
        <c:lblAlgn val="ctr"/>
        <c:lblOffset val="100"/>
        <c:noMultiLvlLbl val="0"/>
      </c:catAx>
      <c:valAx>
        <c:axId val="955323584"/>
        <c:scaling>
          <c:orientation val="minMax"/>
          <c:max val="1"/>
          <c:min val="0"/>
        </c:scaling>
        <c:delete val="1"/>
        <c:axPos val="b"/>
        <c:numFmt formatCode="0%" sourceLinked="1"/>
        <c:majorTickMark val="out"/>
        <c:minorTickMark val="none"/>
        <c:tickLblPos val="nextTo"/>
        <c:crossAx val="9553096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6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rgbClr val="66FFFF"/>
              </a:solidFill>
              <a:ln w="63500">
                <a:gradFill>
                  <a:gsLst>
                    <a:gs pos="0">
                      <a:srgbClr val="28E6E7"/>
                    </a:gs>
                    <a:gs pos="100000">
                      <a:srgbClr val="66FFFF"/>
                    </a:gs>
                  </a:gsLst>
                  <a:lin ang="5400000" scaled="1"/>
                </a:gradFill>
              </a:ln>
              <a:effectLst/>
            </c:spPr>
            <c:extLst>
              <c:ext xmlns:c16="http://schemas.microsoft.com/office/drawing/2014/chart" uri="{C3380CC4-5D6E-409C-BE32-E72D297353CC}">
                <c16:uniqueId val="{00000001-8DE3-4F6E-961F-A223893CDA3C}"/>
              </c:ext>
            </c:extLst>
          </c:dPt>
          <c:dPt>
            <c:idx val="1"/>
            <c:bubble3D val="0"/>
            <c:spPr>
              <a:noFill/>
              <a:ln w="19050">
                <a:noFill/>
              </a:ln>
              <a:effectLst/>
            </c:spPr>
            <c:extLst>
              <c:ext xmlns:c16="http://schemas.microsoft.com/office/drawing/2014/chart" uri="{C3380CC4-5D6E-409C-BE32-E72D297353CC}">
                <c16:uniqueId val="{00000003-8DE3-4F6E-961F-A223893CDA3C}"/>
              </c:ext>
            </c:extLst>
          </c:dPt>
          <c:val>
            <c:numRef>
              <c:f>Processing!$U$10:$V$10</c:f>
              <c:numCache>
                <c:formatCode>0%</c:formatCode>
                <c:ptCount val="2"/>
                <c:pt idx="0">
                  <c:v>0.13700000000000001</c:v>
                </c:pt>
                <c:pt idx="1">
                  <c:v>0.86299999999999999</c:v>
                </c:pt>
              </c:numCache>
            </c:numRef>
          </c:val>
          <c:extLst>
            <c:ext xmlns:c16="http://schemas.microsoft.com/office/drawing/2014/chart" uri="{C3380CC4-5D6E-409C-BE32-E72D297353CC}">
              <c16:uniqueId val="{00000004-8DE3-4F6E-961F-A223893CDA3C}"/>
            </c:ext>
          </c:extLst>
        </c:ser>
        <c:dLbls>
          <c:showLegendKey val="0"/>
          <c:showVal val="0"/>
          <c:showCatName val="0"/>
          <c:showSerName val="0"/>
          <c:showPercent val="0"/>
          <c:showBubbleSize val="0"/>
          <c:showLeaderLines val="1"/>
        </c:dLbls>
        <c:firstSliceAng val="0"/>
        <c:holeSize val="9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6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ndard"/>
        <c:varyColors val="0"/>
        <c:ser>
          <c:idx val="2"/>
          <c:order val="2"/>
          <c:tx>
            <c:v>fill</c:v>
          </c:tx>
          <c:spPr>
            <a:gradFill flip="none" rotWithShape="1">
              <a:gsLst>
                <a:gs pos="100000">
                  <a:srgbClr val="0066FF">
                    <a:alpha val="45490"/>
                  </a:srgbClr>
                </a:gs>
                <a:gs pos="15000">
                  <a:srgbClr val="0066FF">
                    <a:alpha val="0"/>
                  </a:srgbClr>
                </a:gs>
              </a:gsLst>
              <a:lin ang="5400000" scaled="0"/>
              <a:tileRect/>
            </a:gradFill>
            <a:ln>
              <a:noFill/>
            </a:ln>
            <a:effectLst/>
          </c:spPr>
          <c:val>
            <c:numRef>
              <c:f>Processing!$N$2:$N$13</c:f>
              <c:numCache>
                <c:formatCode>General</c:formatCode>
                <c:ptCount val="12"/>
                <c:pt idx="0">
                  <c:v>2000</c:v>
                </c:pt>
                <c:pt idx="1">
                  <c:v>1600</c:v>
                </c:pt>
                <c:pt idx="2">
                  <c:v>1400</c:v>
                </c:pt>
                <c:pt idx="3">
                  <c:v>1800</c:v>
                </c:pt>
                <c:pt idx="4">
                  <c:v>2800</c:v>
                </c:pt>
                <c:pt idx="5">
                  <c:v>3240</c:v>
                </c:pt>
                <c:pt idx="6">
                  <c:v>3200</c:v>
                </c:pt>
                <c:pt idx="7">
                  <c:v>3000</c:v>
                </c:pt>
                <c:pt idx="8">
                  <c:v>3200</c:v>
                </c:pt>
                <c:pt idx="9">
                  <c:v>4000</c:v>
                </c:pt>
                <c:pt idx="10">
                  <c:v>3920</c:v>
                </c:pt>
                <c:pt idx="11">
                  <c:v>3200</c:v>
                </c:pt>
              </c:numCache>
            </c:numRef>
          </c:val>
          <c:extLst>
            <c:ext xmlns:c16="http://schemas.microsoft.com/office/drawing/2014/chart" uri="{C3380CC4-5D6E-409C-BE32-E72D297353CC}">
              <c16:uniqueId val="{00000000-7402-4F57-93F2-210E9914915A}"/>
            </c:ext>
          </c:extLst>
        </c:ser>
        <c:dLbls>
          <c:showLegendKey val="0"/>
          <c:showVal val="0"/>
          <c:showCatName val="0"/>
          <c:showSerName val="0"/>
          <c:showPercent val="0"/>
          <c:showBubbleSize val="0"/>
        </c:dLbls>
        <c:axId val="1608255424"/>
        <c:axId val="1608273664"/>
      </c:areaChart>
      <c:lineChart>
        <c:grouping val="standard"/>
        <c:varyColors val="0"/>
        <c:ser>
          <c:idx val="0"/>
          <c:order val="0"/>
          <c:tx>
            <c:strRef>
              <c:f>Processing!$M$1</c:f>
              <c:strCache>
                <c:ptCount val="1"/>
                <c:pt idx="0">
                  <c:v>Expenses</c:v>
                </c:pt>
              </c:strCache>
            </c:strRef>
          </c:tx>
          <c:spPr>
            <a:ln w="19050" cap="rnd">
              <a:gradFill>
                <a:gsLst>
                  <a:gs pos="0">
                    <a:srgbClr val="FFE5FF"/>
                  </a:gs>
                  <a:gs pos="95000">
                    <a:srgbClr val="FF00FF"/>
                  </a:gs>
                </a:gsLst>
                <a:lin ang="0" scaled="0"/>
              </a:gradFill>
              <a:round/>
            </a:ln>
            <a:effectLst/>
          </c:spPr>
          <c:marker>
            <c:symbol val="none"/>
          </c:marker>
          <c:cat>
            <c:strRef>
              <c:f>Processing!$L$2:$L$13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Processing!$M$2:$M$13</c:f>
              <c:numCache>
                <c:formatCode>General</c:formatCode>
                <c:ptCount val="12"/>
                <c:pt idx="0">
                  <c:v>2300</c:v>
                </c:pt>
                <c:pt idx="1">
                  <c:v>2700</c:v>
                </c:pt>
                <c:pt idx="2">
                  <c:v>2620</c:v>
                </c:pt>
                <c:pt idx="3">
                  <c:v>2100</c:v>
                </c:pt>
                <c:pt idx="4">
                  <c:v>1660</c:v>
                </c:pt>
                <c:pt idx="5">
                  <c:v>1700</c:v>
                </c:pt>
                <c:pt idx="6">
                  <c:v>2300</c:v>
                </c:pt>
                <c:pt idx="7">
                  <c:v>3020</c:v>
                </c:pt>
                <c:pt idx="8">
                  <c:v>3180</c:v>
                </c:pt>
                <c:pt idx="9">
                  <c:v>2700</c:v>
                </c:pt>
                <c:pt idx="10">
                  <c:v>2500</c:v>
                </c:pt>
                <c:pt idx="11">
                  <c:v>2700</c:v>
                </c:pt>
              </c:numCache>
            </c:numRef>
          </c:val>
          <c:smooth val="1"/>
          <c:extLst>
            <c:ext xmlns:c16="http://schemas.microsoft.com/office/drawing/2014/chart" uri="{C3380CC4-5D6E-409C-BE32-E72D297353CC}">
              <c16:uniqueId val="{00000001-7402-4F57-93F2-210E9914915A}"/>
            </c:ext>
          </c:extLst>
        </c:ser>
        <c:ser>
          <c:idx val="1"/>
          <c:order val="1"/>
          <c:tx>
            <c:strRef>
              <c:f>Processing!$N$1</c:f>
              <c:strCache>
                <c:ptCount val="1"/>
                <c:pt idx="0">
                  <c:v>Income</c:v>
                </c:pt>
              </c:strCache>
            </c:strRef>
          </c:tx>
          <c:spPr>
            <a:ln w="19050" cap="rnd">
              <a:solidFill>
                <a:srgbClr val="66FFFF"/>
              </a:solidFill>
              <a:round/>
            </a:ln>
            <a:effectLst/>
          </c:spPr>
          <c:marker>
            <c:symbol val="circle"/>
            <c:size val="4"/>
            <c:spPr>
              <a:solidFill>
                <a:srgbClr val="66FFFF"/>
              </a:solidFill>
              <a:ln w="9525">
                <a:noFill/>
              </a:ln>
              <a:effectLst/>
            </c:spPr>
          </c:marker>
          <c:cat>
            <c:strRef>
              <c:f>Processing!$L$2:$L$13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Processing!$N$2:$N$13</c:f>
              <c:numCache>
                <c:formatCode>General</c:formatCode>
                <c:ptCount val="12"/>
                <c:pt idx="0">
                  <c:v>2000</c:v>
                </c:pt>
                <c:pt idx="1">
                  <c:v>1600</c:v>
                </c:pt>
                <c:pt idx="2">
                  <c:v>1400</c:v>
                </c:pt>
                <c:pt idx="3">
                  <c:v>1800</c:v>
                </c:pt>
                <c:pt idx="4">
                  <c:v>2800</c:v>
                </c:pt>
                <c:pt idx="5">
                  <c:v>3240</c:v>
                </c:pt>
                <c:pt idx="6">
                  <c:v>3200</c:v>
                </c:pt>
                <c:pt idx="7">
                  <c:v>3000</c:v>
                </c:pt>
                <c:pt idx="8">
                  <c:v>3200</c:v>
                </c:pt>
                <c:pt idx="9">
                  <c:v>4000</c:v>
                </c:pt>
                <c:pt idx="10">
                  <c:v>3920</c:v>
                </c:pt>
                <c:pt idx="11">
                  <c:v>3200</c:v>
                </c:pt>
              </c:numCache>
            </c:numRef>
          </c:val>
          <c:smooth val="1"/>
          <c:extLst>
            <c:ext xmlns:c16="http://schemas.microsoft.com/office/drawing/2014/chart" uri="{C3380CC4-5D6E-409C-BE32-E72D297353CC}">
              <c16:uniqueId val="{00000002-7402-4F57-93F2-210E9914915A}"/>
            </c:ext>
          </c:extLst>
        </c:ser>
        <c:dLbls>
          <c:showLegendKey val="0"/>
          <c:showVal val="0"/>
          <c:showCatName val="0"/>
          <c:showSerName val="0"/>
          <c:showPercent val="0"/>
          <c:showBubbleSize val="0"/>
        </c:dLbls>
        <c:marker val="1"/>
        <c:smooth val="0"/>
        <c:axId val="1608255424"/>
        <c:axId val="1608273664"/>
      </c:lineChart>
      <c:scatterChart>
        <c:scatterStyle val="lineMarker"/>
        <c:varyColors val="0"/>
        <c:ser>
          <c:idx val="3"/>
          <c:order val="3"/>
          <c:tx>
            <c:strRef>
              <c:f>Processing!$O$1</c:f>
              <c:strCache>
                <c:ptCount val="1"/>
                <c:pt idx="0">
                  <c:v>Cursor</c:v>
                </c:pt>
              </c:strCache>
            </c:strRef>
          </c:tx>
          <c:spPr>
            <a:ln w="25400" cap="rnd">
              <a:noFill/>
              <a:round/>
            </a:ln>
            <a:effectLst>
              <a:glow rad="139700">
                <a:schemeClr val="accent4">
                  <a:satMod val="175000"/>
                  <a:alpha val="40000"/>
                </a:schemeClr>
              </a:glow>
            </a:effectLst>
          </c:spPr>
          <c:marker>
            <c:symbol val="circle"/>
            <c:size val="5"/>
            <c:spPr>
              <a:solidFill>
                <a:schemeClr val="bg1"/>
              </a:solidFill>
              <a:ln w="9525">
                <a:noFill/>
              </a:ln>
              <a:effectLst>
                <a:glow rad="139700">
                  <a:schemeClr val="accent4">
                    <a:satMod val="175000"/>
                    <a:alpha val="40000"/>
                  </a:schemeClr>
                </a:glow>
              </a:effectLst>
            </c:spPr>
          </c:marker>
          <c:dLbls>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66FFFF"/>
                    </a:solidFill>
                    <a:latin typeface="+mn-lt"/>
                    <a:ea typeface="+mn-ea"/>
                    <a:cs typeface="+mn-cs"/>
                  </a:defRPr>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errBars>
            <c:errDir val="y"/>
            <c:errBarType val="minus"/>
            <c:errValType val="cust"/>
            <c:noEndCap val="1"/>
            <c:plus>
              <c:numLit>
                <c:formatCode>General</c:formatCode>
                <c:ptCount val="1"/>
                <c:pt idx="0">
                  <c:v>1</c:v>
                </c:pt>
              </c:numLit>
            </c:plus>
            <c:minus>
              <c:numRef>
                <c:f>Processing!$O$2:$O$13</c:f>
                <c:numCache>
                  <c:formatCode>General</c:formatCode>
                  <c:ptCount val="12"/>
                  <c:pt idx="0">
                    <c:v>#N/A</c:v>
                  </c:pt>
                  <c:pt idx="1">
                    <c:v>#N/A</c:v>
                  </c:pt>
                  <c:pt idx="2">
                    <c:v>#N/A</c:v>
                  </c:pt>
                  <c:pt idx="3">
                    <c:v>1800</c:v>
                  </c:pt>
                  <c:pt idx="4">
                    <c:v>2800</c:v>
                  </c:pt>
                  <c:pt idx="5">
                    <c:v>3240</c:v>
                  </c:pt>
                  <c:pt idx="6">
                    <c:v>#N/A</c:v>
                  </c:pt>
                  <c:pt idx="7">
                    <c:v>#N/A</c:v>
                  </c:pt>
                  <c:pt idx="8">
                    <c:v>#N/A</c:v>
                  </c:pt>
                  <c:pt idx="9">
                    <c:v>#N/A</c:v>
                  </c:pt>
                  <c:pt idx="10">
                    <c:v>#N/A</c:v>
                  </c:pt>
                  <c:pt idx="11">
                    <c:v>#N/A</c:v>
                  </c:pt>
                </c:numCache>
              </c:numRef>
            </c:minus>
            <c:spPr>
              <a:noFill/>
              <a:ln w="9525" cap="flat" cmpd="sng" algn="ctr">
                <a:gradFill>
                  <a:gsLst>
                    <a:gs pos="0">
                      <a:schemeClr val="accent1">
                        <a:lumMod val="5000"/>
                        <a:lumOff val="95000"/>
                      </a:schemeClr>
                    </a:gs>
                    <a:gs pos="100000">
                      <a:schemeClr val="accent1">
                        <a:lumMod val="30000"/>
                        <a:lumOff val="70000"/>
                        <a:alpha val="0"/>
                      </a:schemeClr>
                    </a:gs>
                  </a:gsLst>
                  <a:lin ang="5400000" scaled="1"/>
                </a:gradFill>
                <a:round/>
              </a:ln>
              <a:effectLst/>
            </c:spPr>
          </c:errBars>
          <c:yVal>
            <c:numRef>
              <c:f>Processing!$O$2:$O$13</c:f>
              <c:numCache>
                <c:formatCode>General</c:formatCode>
                <c:ptCount val="12"/>
                <c:pt idx="0">
                  <c:v>#N/A</c:v>
                </c:pt>
                <c:pt idx="1">
                  <c:v>#N/A</c:v>
                </c:pt>
                <c:pt idx="2">
                  <c:v>#N/A</c:v>
                </c:pt>
                <c:pt idx="3">
                  <c:v>1800</c:v>
                </c:pt>
                <c:pt idx="4">
                  <c:v>2800</c:v>
                </c:pt>
                <c:pt idx="5">
                  <c:v>3240</c:v>
                </c:pt>
                <c:pt idx="6">
                  <c:v>#N/A</c:v>
                </c:pt>
                <c:pt idx="7">
                  <c:v>#N/A</c:v>
                </c:pt>
                <c:pt idx="8">
                  <c:v>#N/A</c:v>
                </c:pt>
                <c:pt idx="9">
                  <c:v>#N/A</c:v>
                </c:pt>
                <c:pt idx="10">
                  <c:v>#N/A</c:v>
                </c:pt>
                <c:pt idx="11">
                  <c:v>#N/A</c:v>
                </c:pt>
              </c:numCache>
            </c:numRef>
          </c:yVal>
          <c:smooth val="0"/>
          <c:extLst>
            <c:ext xmlns:c16="http://schemas.microsoft.com/office/drawing/2014/chart" uri="{C3380CC4-5D6E-409C-BE32-E72D297353CC}">
              <c16:uniqueId val="{00000003-7402-4F57-93F2-210E9914915A}"/>
            </c:ext>
          </c:extLst>
        </c:ser>
        <c:dLbls>
          <c:showLegendKey val="0"/>
          <c:showVal val="0"/>
          <c:showCatName val="0"/>
          <c:showSerName val="0"/>
          <c:showPercent val="0"/>
          <c:showBubbleSize val="0"/>
        </c:dLbls>
        <c:axId val="1608255424"/>
        <c:axId val="1608273664"/>
      </c:scatterChart>
      <c:catAx>
        <c:axId val="1608255424"/>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rgbClr val="405390"/>
                </a:solidFill>
                <a:latin typeface="+mn-lt"/>
                <a:ea typeface="+mn-ea"/>
                <a:cs typeface="+mn-cs"/>
              </a:defRPr>
            </a:pPr>
            <a:endParaRPr lang="ru-RU"/>
          </a:p>
        </c:txPr>
        <c:crossAx val="1608273664"/>
        <c:crosses val="autoZero"/>
        <c:auto val="1"/>
        <c:lblAlgn val="ctr"/>
        <c:lblOffset val="100"/>
        <c:noMultiLvlLbl val="0"/>
      </c:catAx>
      <c:valAx>
        <c:axId val="1608273664"/>
        <c:scaling>
          <c:orientation val="minMax"/>
        </c:scaling>
        <c:delete val="1"/>
        <c:axPos val="l"/>
        <c:numFmt formatCode="0.0,&quot;k&quot;" sourceLinked="0"/>
        <c:majorTickMark val="none"/>
        <c:minorTickMark val="none"/>
        <c:tickLblPos val="nextTo"/>
        <c:crossAx val="16082554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6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solidFill>
                <a:srgbClr val="603DDD"/>
              </a:solidFill>
            </a:ln>
          </c:spPr>
          <c:dPt>
            <c:idx val="0"/>
            <c:bubble3D val="0"/>
            <c:spPr>
              <a:solidFill>
                <a:srgbClr val="744BF3"/>
              </a:solidFill>
              <a:ln w="19050">
                <a:noFill/>
              </a:ln>
              <a:effectLst/>
            </c:spPr>
            <c:extLst>
              <c:ext xmlns:c16="http://schemas.microsoft.com/office/drawing/2014/chart" uri="{C3380CC4-5D6E-409C-BE32-E72D297353CC}">
                <c16:uniqueId val="{00000001-5C45-4209-963F-6AF1F782B800}"/>
              </c:ext>
            </c:extLst>
          </c:dPt>
          <c:dPt>
            <c:idx val="1"/>
            <c:bubble3D val="0"/>
            <c:spPr>
              <a:solidFill>
                <a:srgbClr val="744BF3">
                  <a:alpha val="50000"/>
                </a:srgbClr>
              </a:solidFill>
              <a:ln w="19050">
                <a:noFill/>
              </a:ln>
              <a:effectLst/>
            </c:spPr>
            <c:extLst>
              <c:ext xmlns:c16="http://schemas.microsoft.com/office/drawing/2014/chart" uri="{C3380CC4-5D6E-409C-BE32-E72D297353CC}">
                <c16:uniqueId val="{00000003-5C45-4209-963F-6AF1F782B800}"/>
              </c:ext>
            </c:extLst>
          </c:dPt>
          <c:val>
            <c:numRef>
              <c:f>Processing!$U$4:$V$4</c:f>
              <c:numCache>
                <c:formatCode>0%</c:formatCode>
                <c:ptCount val="2"/>
                <c:pt idx="0">
                  <c:v>0.36397400185701023</c:v>
                </c:pt>
                <c:pt idx="1">
                  <c:v>0.63602599814298977</c:v>
                </c:pt>
              </c:numCache>
            </c:numRef>
          </c:val>
          <c:extLst>
            <c:ext xmlns:c16="http://schemas.microsoft.com/office/drawing/2014/chart" uri="{C3380CC4-5D6E-409C-BE32-E72D297353CC}">
              <c16:uniqueId val="{00000004-5C45-4209-963F-6AF1F782B800}"/>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6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areaChart>
        <c:grouping val="standard"/>
        <c:varyColors val="0"/>
        <c:ser>
          <c:idx val="2"/>
          <c:order val="2"/>
          <c:tx>
            <c:strRef>
              <c:f>Processing!$E$1</c:f>
              <c:strCache>
                <c:ptCount val="1"/>
                <c:pt idx="0">
                  <c:v>Passed P</c:v>
                </c:pt>
              </c:strCache>
            </c:strRef>
          </c:tx>
          <c:spPr>
            <a:gradFill flip="none" rotWithShape="1">
              <a:gsLst>
                <a:gs pos="0">
                  <a:srgbClr val="38F0F0">
                    <a:alpha val="0"/>
                  </a:srgbClr>
                </a:gs>
                <a:gs pos="100000">
                  <a:srgbClr val="38F0F0">
                    <a:alpha val="63000"/>
                  </a:srgbClr>
                </a:gs>
              </a:gsLst>
              <a:lin ang="5400000" scaled="0"/>
              <a:tileRect/>
            </a:gradFill>
            <a:ln>
              <a:noFill/>
            </a:ln>
            <a:effectLst/>
          </c:spPr>
          <c:cat>
            <c:strRef>
              <c:f>Processing!$B$2:$B$13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Processing!$E$2:$E$13</c:f>
              <c:numCache>
                <c:formatCode>General</c:formatCode>
                <c:ptCount val="12"/>
                <c:pt idx="0">
                  <c:v>3800</c:v>
                </c:pt>
                <c:pt idx="1">
                  <c:v>4100</c:v>
                </c:pt>
                <c:pt idx="2">
                  <c:v>5100</c:v>
                </c:pt>
                <c:pt idx="3">
                  <c:v>5800</c:v>
                </c:pt>
                <c:pt idx="4">
                  <c:v>6300</c:v>
                </c:pt>
                <c:pt idx="5">
                  <c:v>7700</c:v>
                </c:pt>
                <c:pt idx="6">
                  <c:v>#N/A</c:v>
                </c:pt>
                <c:pt idx="7">
                  <c:v>#N/A</c:v>
                </c:pt>
                <c:pt idx="8">
                  <c:v>#N/A</c:v>
                </c:pt>
                <c:pt idx="9">
                  <c:v>#N/A</c:v>
                </c:pt>
                <c:pt idx="10">
                  <c:v>#N/A</c:v>
                </c:pt>
                <c:pt idx="11">
                  <c:v>#N/A</c:v>
                </c:pt>
              </c:numCache>
            </c:numRef>
          </c:val>
          <c:extLst>
            <c:ext xmlns:c16="http://schemas.microsoft.com/office/drawing/2014/chart" uri="{C3380CC4-5D6E-409C-BE32-E72D297353CC}">
              <c16:uniqueId val="{00000000-D03A-4B28-B126-51AC67437C15}"/>
            </c:ext>
          </c:extLst>
        </c:ser>
        <c:ser>
          <c:idx val="3"/>
          <c:order val="3"/>
          <c:tx>
            <c:strRef>
              <c:f>Processing!$F$1</c:f>
              <c:strCache>
                <c:ptCount val="1"/>
                <c:pt idx="0">
                  <c:v>Required Pace P</c:v>
                </c:pt>
              </c:strCache>
            </c:strRef>
          </c:tx>
          <c:spPr>
            <a:gradFill flip="none" rotWithShape="1">
              <a:gsLst>
                <a:gs pos="100000">
                  <a:srgbClr val="A514F6">
                    <a:alpha val="43000"/>
                  </a:srgbClr>
                </a:gs>
                <a:gs pos="0">
                  <a:srgbClr val="9742AB">
                    <a:alpha val="0"/>
                  </a:srgbClr>
                </a:gs>
              </a:gsLst>
              <a:lin ang="5400000" scaled="0"/>
              <a:tileRect/>
            </a:gradFill>
            <a:ln>
              <a:noFill/>
            </a:ln>
            <a:effectLst/>
          </c:spPr>
          <c:cat>
            <c:strRef>
              <c:f>Processing!$B$2:$B$13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Processing!$F$2:$F$13</c:f>
              <c:numCache>
                <c:formatCode>General</c:formatCode>
                <c:ptCount val="12"/>
                <c:pt idx="0">
                  <c:v>#N/A</c:v>
                </c:pt>
                <c:pt idx="1">
                  <c:v>#N/A</c:v>
                </c:pt>
                <c:pt idx="2">
                  <c:v>#N/A</c:v>
                </c:pt>
                <c:pt idx="3">
                  <c:v>#N/A</c:v>
                </c:pt>
                <c:pt idx="4">
                  <c:v>#N/A</c:v>
                </c:pt>
                <c:pt idx="5">
                  <c:v>7700</c:v>
                </c:pt>
                <c:pt idx="6">
                  <c:v>8900</c:v>
                </c:pt>
                <c:pt idx="7">
                  <c:v>9600</c:v>
                </c:pt>
                <c:pt idx="8">
                  <c:v>11900</c:v>
                </c:pt>
                <c:pt idx="9">
                  <c:v>13700</c:v>
                </c:pt>
                <c:pt idx="10">
                  <c:v>14800</c:v>
                </c:pt>
                <c:pt idx="11">
                  <c:v>18200</c:v>
                </c:pt>
              </c:numCache>
            </c:numRef>
          </c:val>
          <c:extLst>
            <c:ext xmlns:c16="http://schemas.microsoft.com/office/drawing/2014/chart" uri="{C3380CC4-5D6E-409C-BE32-E72D297353CC}">
              <c16:uniqueId val="{00000001-D03A-4B28-B126-51AC67437C15}"/>
            </c:ext>
          </c:extLst>
        </c:ser>
        <c:dLbls>
          <c:showLegendKey val="0"/>
          <c:showVal val="0"/>
          <c:showCatName val="0"/>
          <c:showSerName val="0"/>
          <c:showPercent val="0"/>
          <c:showBubbleSize val="0"/>
        </c:dLbls>
        <c:axId val="539336480"/>
        <c:axId val="539336960"/>
      </c:areaChart>
      <c:lineChart>
        <c:grouping val="standard"/>
        <c:varyColors val="0"/>
        <c:ser>
          <c:idx val="0"/>
          <c:order val="0"/>
          <c:tx>
            <c:strRef>
              <c:f>Processing!$C$1</c:f>
              <c:strCache>
                <c:ptCount val="1"/>
                <c:pt idx="0">
                  <c:v>Planned</c:v>
                </c:pt>
              </c:strCache>
            </c:strRef>
          </c:tx>
          <c:spPr>
            <a:ln w="19050" cap="rnd">
              <a:solidFill>
                <a:srgbClr val="744BF3"/>
              </a:solidFill>
              <a:prstDash val="sysDash"/>
              <a:round/>
            </a:ln>
            <a:effectLst/>
          </c:spPr>
          <c:marker>
            <c:symbol val="none"/>
          </c:marker>
          <c:cat>
            <c:strRef>
              <c:f>Processing!$B$2:$B$13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Processing!$C$2:$C$13</c:f>
              <c:numCache>
                <c:formatCode>General</c:formatCode>
                <c:ptCount val="12"/>
                <c:pt idx="0">
                  <c:v>3800</c:v>
                </c:pt>
                <c:pt idx="1">
                  <c:v>4100</c:v>
                </c:pt>
                <c:pt idx="2">
                  <c:v>5100</c:v>
                </c:pt>
                <c:pt idx="3">
                  <c:v>5800</c:v>
                </c:pt>
                <c:pt idx="4">
                  <c:v>6300</c:v>
                </c:pt>
                <c:pt idx="5">
                  <c:v>7700</c:v>
                </c:pt>
                <c:pt idx="6">
                  <c:v>8900</c:v>
                </c:pt>
                <c:pt idx="7">
                  <c:v>9600</c:v>
                </c:pt>
                <c:pt idx="8">
                  <c:v>11900</c:v>
                </c:pt>
                <c:pt idx="9">
                  <c:v>13700</c:v>
                </c:pt>
                <c:pt idx="10">
                  <c:v>14800</c:v>
                </c:pt>
                <c:pt idx="11">
                  <c:v>18200</c:v>
                </c:pt>
              </c:numCache>
            </c:numRef>
          </c:val>
          <c:smooth val="1"/>
          <c:extLst>
            <c:ext xmlns:c16="http://schemas.microsoft.com/office/drawing/2014/chart" uri="{C3380CC4-5D6E-409C-BE32-E72D297353CC}">
              <c16:uniqueId val="{00000002-D03A-4B28-B126-51AC67437C15}"/>
            </c:ext>
          </c:extLst>
        </c:ser>
        <c:ser>
          <c:idx val="1"/>
          <c:order val="1"/>
          <c:tx>
            <c:strRef>
              <c:f>Processing!$D$1</c:f>
              <c:strCache>
                <c:ptCount val="1"/>
                <c:pt idx="0">
                  <c:v>Actual</c:v>
                </c:pt>
              </c:strCache>
            </c:strRef>
          </c:tx>
          <c:spPr>
            <a:ln w="19050" cap="rnd">
              <a:solidFill>
                <a:srgbClr val="12A2A2"/>
              </a:solidFill>
              <a:prstDash val="sysDash"/>
              <a:round/>
            </a:ln>
            <a:effectLst/>
          </c:spPr>
          <c:marker>
            <c:symbol val="none"/>
          </c:marker>
          <c:cat>
            <c:strRef>
              <c:f>Processing!$B$2:$B$13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Processing!$D$2:$D$13</c:f>
              <c:numCache>
                <c:formatCode>General</c:formatCode>
                <c:ptCount val="12"/>
                <c:pt idx="0">
                  <c:v>2700</c:v>
                </c:pt>
                <c:pt idx="1">
                  <c:v>2950</c:v>
                </c:pt>
                <c:pt idx="2">
                  <c:v>3600</c:v>
                </c:pt>
                <c:pt idx="3">
                  <c:v>4300</c:v>
                </c:pt>
                <c:pt idx="4">
                  <c:v>4000</c:v>
                </c:pt>
                <c:pt idx="5">
                  <c:v>5400</c:v>
                </c:pt>
                <c:pt idx="6">
                  <c:v>6300</c:v>
                </c:pt>
                <c:pt idx="7">
                  <c:v>5900</c:v>
                </c:pt>
                <c:pt idx="8">
                  <c:v>8100</c:v>
                </c:pt>
                <c:pt idx="9">
                  <c:v>9600</c:v>
                </c:pt>
                <c:pt idx="10">
                  <c:v>9100</c:v>
                </c:pt>
                <c:pt idx="11">
                  <c:v>12700</c:v>
                </c:pt>
              </c:numCache>
            </c:numRef>
          </c:val>
          <c:smooth val="1"/>
          <c:extLst>
            <c:ext xmlns:c16="http://schemas.microsoft.com/office/drawing/2014/chart" uri="{C3380CC4-5D6E-409C-BE32-E72D297353CC}">
              <c16:uniqueId val="{00000003-D03A-4B28-B126-51AC67437C15}"/>
            </c:ext>
          </c:extLst>
        </c:ser>
        <c:ser>
          <c:idx val="5"/>
          <c:order val="5"/>
          <c:tx>
            <c:strRef>
              <c:f>Processing!$H$1</c:f>
              <c:strCache>
                <c:ptCount val="1"/>
                <c:pt idx="0">
                  <c:v>Before P</c:v>
                </c:pt>
              </c:strCache>
            </c:strRef>
          </c:tx>
          <c:spPr>
            <a:ln w="25400" cap="rnd">
              <a:solidFill>
                <a:srgbClr val="744BF3"/>
              </a:solidFill>
              <a:round/>
            </a:ln>
            <a:effectLst/>
          </c:spPr>
          <c:marker>
            <c:symbol val="none"/>
          </c:marker>
          <c:val>
            <c:numRef>
              <c:f>Processing!$H$2:$H$13</c:f>
              <c:numCache>
                <c:formatCode>General</c:formatCode>
                <c:ptCount val="12"/>
                <c:pt idx="0">
                  <c:v>3800</c:v>
                </c:pt>
                <c:pt idx="1">
                  <c:v>4100</c:v>
                </c:pt>
                <c:pt idx="2">
                  <c:v>5100</c:v>
                </c:pt>
                <c:pt idx="3">
                  <c:v>5800</c:v>
                </c:pt>
                <c:pt idx="4">
                  <c:v>6300</c:v>
                </c:pt>
                <c:pt idx="5">
                  <c:v>7700</c:v>
                </c:pt>
                <c:pt idx="6">
                  <c:v>#N/A</c:v>
                </c:pt>
                <c:pt idx="7">
                  <c:v>#N/A</c:v>
                </c:pt>
                <c:pt idx="8">
                  <c:v>#N/A</c:v>
                </c:pt>
                <c:pt idx="9">
                  <c:v>#N/A</c:v>
                </c:pt>
                <c:pt idx="10">
                  <c:v>#N/A</c:v>
                </c:pt>
                <c:pt idx="11">
                  <c:v>#N/A</c:v>
                </c:pt>
              </c:numCache>
            </c:numRef>
          </c:val>
          <c:smooth val="1"/>
          <c:extLst>
            <c:ext xmlns:c16="http://schemas.microsoft.com/office/drawing/2014/chart" uri="{C3380CC4-5D6E-409C-BE32-E72D297353CC}">
              <c16:uniqueId val="{00000004-D03A-4B28-B126-51AC67437C15}"/>
            </c:ext>
          </c:extLst>
        </c:ser>
        <c:ser>
          <c:idx val="6"/>
          <c:order val="6"/>
          <c:tx>
            <c:strRef>
              <c:f>Processing!$I$1</c:f>
              <c:strCache>
                <c:ptCount val="1"/>
                <c:pt idx="0">
                  <c:v>Before A</c:v>
                </c:pt>
              </c:strCache>
            </c:strRef>
          </c:tx>
          <c:spPr>
            <a:ln w="25400" cap="rnd">
              <a:solidFill>
                <a:srgbClr val="00ACA8"/>
              </a:solidFill>
              <a:round/>
            </a:ln>
            <a:effectLst/>
          </c:spPr>
          <c:marker>
            <c:symbol val="none"/>
          </c:marker>
          <c:val>
            <c:numRef>
              <c:f>Processing!$I$2:$I$13</c:f>
              <c:numCache>
                <c:formatCode>General</c:formatCode>
                <c:ptCount val="12"/>
                <c:pt idx="0">
                  <c:v>2700</c:v>
                </c:pt>
                <c:pt idx="1">
                  <c:v>2950</c:v>
                </c:pt>
                <c:pt idx="2">
                  <c:v>3600</c:v>
                </c:pt>
                <c:pt idx="3">
                  <c:v>4300</c:v>
                </c:pt>
                <c:pt idx="4">
                  <c:v>4000</c:v>
                </c:pt>
                <c:pt idx="5">
                  <c:v>5400</c:v>
                </c:pt>
                <c:pt idx="6">
                  <c:v>#N/A</c:v>
                </c:pt>
                <c:pt idx="7">
                  <c:v>#N/A</c:v>
                </c:pt>
                <c:pt idx="8">
                  <c:v>#N/A</c:v>
                </c:pt>
                <c:pt idx="9">
                  <c:v>#N/A</c:v>
                </c:pt>
                <c:pt idx="10">
                  <c:v>#N/A</c:v>
                </c:pt>
                <c:pt idx="11">
                  <c:v>#N/A</c:v>
                </c:pt>
              </c:numCache>
            </c:numRef>
          </c:val>
          <c:smooth val="1"/>
          <c:extLst>
            <c:ext xmlns:c16="http://schemas.microsoft.com/office/drawing/2014/chart" uri="{C3380CC4-5D6E-409C-BE32-E72D297353CC}">
              <c16:uniqueId val="{00000005-D03A-4B28-B126-51AC67437C15}"/>
            </c:ext>
          </c:extLst>
        </c:ser>
        <c:dLbls>
          <c:showLegendKey val="0"/>
          <c:showVal val="0"/>
          <c:showCatName val="0"/>
          <c:showSerName val="0"/>
          <c:showPercent val="0"/>
          <c:showBubbleSize val="0"/>
        </c:dLbls>
        <c:marker val="1"/>
        <c:smooth val="0"/>
        <c:axId val="539336480"/>
        <c:axId val="539336960"/>
      </c:lineChart>
      <c:scatterChart>
        <c:scatterStyle val="lineMarker"/>
        <c:varyColors val="0"/>
        <c:ser>
          <c:idx val="4"/>
          <c:order val="4"/>
          <c:tx>
            <c:strRef>
              <c:f>Processing!$G$1</c:f>
              <c:strCache>
                <c:ptCount val="1"/>
                <c:pt idx="0">
                  <c:v>Marker P</c:v>
                </c:pt>
              </c:strCache>
            </c:strRef>
          </c:tx>
          <c:spPr>
            <a:ln w="25400" cap="rnd">
              <a:noFill/>
              <a:round/>
            </a:ln>
            <a:effectLst/>
          </c:spPr>
          <c:marker>
            <c:symbol val="circle"/>
            <c:size val="6"/>
            <c:spPr>
              <a:solidFill>
                <a:schemeClr val="bg1"/>
              </a:solidFill>
              <a:ln w="9525">
                <a:solidFill>
                  <a:srgbClr val="744BF3"/>
                </a:solidFill>
              </a:ln>
              <a:effectLst/>
            </c:spPr>
          </c:marker>
          <c:dLbls>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05390"/>
                    </a:solidFill>
                    <a:latin typeface="+mn-lt"/>
                    <a:ea typeface="+mn-ea"/>
                    <a:cs typeface="+mn-cs"/>
                  </a:defRPr>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errBars>
            <c:errDir val="y"/>
            <c:errBarType val="minus"/>
            <c:errValType val="cust"/>
            <c:noEndCap val="1"/>
            <c:plus>
              <c:numLit>
                <c:formatCode>General</c:formatCode>
                <c:ptCount val="1"/>
                <c:pt idx="0">
                  <c:v>1</c:v>
                </c:pt>
              </c:numLit>
            </c:plus>
            <c:minus>
              <c:numRef>
                <c:f>Processing!$G$2:$G$13</c:f>
                <c:numCache>
                  <c:formatCode>General</c:formatCode>
                  <c:ptCount val="12"/>
                  <c:pt idx="0">
                    <c:v>#N/A</c:v>
                  </c:pt>
                  <c:pt idx="1">
                    <c:v>#N/A</c:v>
                  </c:pt>
                  <c:pt idx="2">
                    <c:v>#N/A</c:v>
                  </c:pt>
                  <c:pt idx="3">
                    <c:v>5800</c:v>
                  </c:pt>
                  <c:pt idx="4">
                    <c:v>6300</c:v>
                  </c:pt>
                  <c:pt idx="5">
                    <c:v>7700</c:v>
                  </c:pt>
                  <c:pt idx="6">
                    <c:v>#N/A</c:v>
                  </c:pt>
                  <c:pt idx="7">
                    <c:v>#N/A</c:v>
                  </c:pt>
                  <c:pt idx="8">
                    <c:v>#N/A</c:v>
                  </c:pt>
                  <c:pt idx="9">
                    <c:v>#N/A</c:v>
                  </c:pt>
                  <c:pt idx="10">
                    <c:v>#N/A</c:v>
                  </c:pt>
                  <c:pt idx="11">
                    <c:v>#N/A</c:v>
                  </c:pt>
                </c:numCache>
              </c:numRef>
            </c:minus>
            <c:spPr>
              <a:noFill/>
              <a:ln w="9525" cap="flat" cmpd="sng" algn="ctr">
                <a:gradFill>
                  <a:gsLst>
                    <a:gs pos="0">
                      <a:srgbClr val="66FFFF">
                        <a:alpha val="95000"/>
                      </a:srgbClr>
                    </a:gs>
                    <a:gs pos="100000">
                      <a:schemeClr val="accent1">
                        <a:lumMod val="30000"/>
                        <a:lumOff val="70000"/>
                        <a:alpha val="0"/>
                      </a:schemeClr>
                    </a:gs>
                  </a:gsLst>
                  <a:lin ang="5400000" scaled="1"/>
                </a:gradFill>
                <a:round/>
              </a:ln>
              <a:effectLst/>
            </c:spPr>
          </c:errBars>
          <c:xVal>
            <c:strRef>
              <c:f>Processing!$B$2:$B$13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xVal>
          <c:yVal>
            <c:numRef>
              <c:f>Processing!$G$2:$G$13</c:f>
              <c:numCache>
                <c:formatCode>General</c:formatCode>
                <c:ptCount val="12"/>
                <c:pt idx="0">
                  <c:v>#N/A</c:v>
                </c:pt>
                <c:pt idx="1">
                  <c:v>#N/A</c:v>
                </c:pt>
                <c:pt idx="2">
                  <c:v>#N/A</c:v>
                </c:pt>
                <c:pt idx="3">
                  <c:v>5800</c:v>
                </c:pt>
                <c:pt idx="4">
                  <c:v>6300</c:v>
                </c:pt>
                <c:pt idx="5">
                  <c:v>7700</c:v>
                </c:pt>
                <c:pt idx="6">
                  <c:v>#N/A</c:v>
                </c:pt>
                <c:pt idx="7">
                  <c:v>#N/A</c:v>
                </c:pt>
                <c:pt idx="8">
                  <c:v>#N/A</c:v>
                </c:pt>
                <c:pt idx="9">
                  <c:v>#N/A</c:v>
                </c:pt>
                <c:pt idx="10">
                  <c:v>#N/A</c:v>
                </c:pt>
                <c:pt idx="11">
                  <c:v>#N/A</c:v>
                </c:pt>
              </c:numCache>
            </c:numRef>
          </c:yVal>
          <c:smooth val="0"/>
          <c:extLst>
            <c:ext xmlns:c16="http://schemas.microsoft.com/office/drawing/2014/chart" uri="{C3380CC4-5D6E-409C-BE32-E72D297353CC}">
              <c16:uniqueId val="{00000006-D03A-4B28-B126-51AC67437C15}"/>
            </c:ext>
          </c:extLst>
        </c:ser>
        <c:ser>
          <c:idx val="7"/>
          <c:order val="7"/>
          <c:tx>
            <c:strRef>
              <c:f>Processing!$J$1</c:f>
              <c:strCache>
                <c:ptCount val="1"/>
                <c:pt idx="0">
                  <c:v>Marker A</c:v>
                </c:pt>
              </c:strCache>
            </c:strRef>
          </c:tx>
          <c:spPr>
            <a:ln w="25400" cap="rnd">
              <a:noFill/>
              <a:round/>
            </a:ln>
            <a:effectLst/>
          </c:spPr>
          <c:marker>
            <c:symbol val="circle"/>
            <c:size val="6"/>
            <c:spPr>
              <a:solidFill>
                <a:srgbClr val="66FFFF"/>
              </a:solidFill>
              <a:ln w="9525">
                <a:solidFill>
                  <a:srgbClr val="00ACA8"/>
                </a:solidFill>
              </a:ln>
              <a:effectLst/>
            </c:spPr>
          </c:marker>
          <c:yVal>
            <c:numRef>
              <c:f>Processing!$J$2:$J$13</c:f>
              <c:numCache>
                <c:formatCode>General</c:formatCode>
                <c:ptCount val="12"/>
                <c:pt idx="0">
                  <c:v>#N/A</c:v>
                </c:pt>
                <c:pt idx="1">
                  <c:v>#N/A</c:v>
                </c:pt>
                <c:pt idx="2">
                  <c:v>#N/A</c:v>
                </c:pt>
                <c:pt idx="3">
                  <c:v>4300</c:v>
                </c:pt>
                <c:pt idx="4">
                  <c:v>4000</c:v>
                </c:pt>
                <c:pt idx="5">
                  <c:v>5400</c:v>
                </c:pt>
                <c:pt idx="6">
                  <c:v>#N/A</c:v>
                </c:pt>
                <c:pt idx="7">
                  <c:v>#N/A</c:v>
                </c:pt>
                <c:pt idx="8">
                  <c:v>#N/A</c:v>
                </c:pt>
                <c:pt idx="9">
                  <c:v>#N/A</c:v>
                </c:pt>
                <c:pt idx="10">
                  <c:v>#N/A</c:v>
                </c:pt>
                <c:pt idx="11">
                  <c:v>#N/A</c:v>
                </c:pt>
              </c:numCache>
            </c:numRef>
          </c:yVal>
          <c:smooth val="0"/>
          <c:extLst>
            <c:ext xmlns:c16="http://schemas.microsoft.com/office/drawing/2014/chart" uri="{C3380CC4-5D6E-409C-BE32-E72D297353CC}">
              <c16:uniqueId val="{00000007-D03A-4B28-B126-51AC67437C15}"/>
            </c:ext>
          </c:extLst>
        </c:ser>
        <c:dLbls>
          <c:showLegendKey val="0"/>
          <c:showVal val="0"/>
          <c:showCatName val="0"/>
          <c:showSerName val="0"/>
          <c:showPercent val="0"/>
          <c:showBubbleSize val="0"/>
        </c:dLbls>
        <c:axId val="539336480"/>
        <c:axId val="539336960"/>
      </c:scatterChart>
      <c:catAx>
        <c:axId val="539336480"/>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rgbClr val="5D468C"/>
                </a:solidFill>
                <a:latin typeface="+mn-lt"/>
                <a:ea typeface="+mn-ea"/>
                <a:cs typeface="+mn-cs"/>
              </a:defRPr>
            </a:pPr>
            <a:endParaRPr lang="ru-RU"/>
          </a:p>
        </c:txPr>
        <c:crossAx val="539336960"/>
        <c:crosses val="autoZero"/>
        <c:auto val="1"/>
        <c:lblAlgn val="ctr"/>
        <c:lblOffset val="100"/>
        <c:noMultiLvlLbl val="0"/>
      </c:catAx>
      <c:valAx>
        <c:axId val="539336960"/>
        <c:scaling>
          <c:orientation val="minMax"/>
        </c:scaling>
        <c:delete val="1"/>
        <c:axPos val="l"/>
        <c:majorGridlines>
          <c:spPr>
            <a:ln w="9525" cap="flat" cmpd="sng" algn="ctr">
              <a:solidFill>
                <a:srgbClr val="405390">
                  <a:alpha val="10000"/>
                </a:srgbClr>
              </a:solidFill>
              <a:round/>
            </a:ln>
            <a:effectLst/>
          </c:spPr>
        </c:majorGridlines>
        <c:numFmt formatCode="0.0,&quot;k&quot;" sourceLinked="0"/>
        <c:majorTickMark val="none"/>
        <c:minorTickMark val="none"/>
        <c:tickLblPos val="nextTo"/>
        <c:crossAx val="53933648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6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ndard"/>
        <c:varyColors val="0"/>
        <c:ser>
          <c:idx val="2"/>
          <c:order val="2"/>
          <c:tx>
            <c:v>fill</c:v>
          </c:tx>
          <c:spPr>
            <a:gradFill flip="none" rotWithShape="1">
              <a:gsLst>
                <a:gs pos="100000">
                  <a:srgbClr val="0066FF">
                    <a:alpha val="45490"/>
                  </a:srgbClr>
                </a:gs>
                <a:gs pos="15000">
                  <a:srgbClr val="0066FF">
                    <a:alpha val="0"/>
                  </a:srgbClr>
                </a:gs>
              </a:gsLst>
              <a:lin ang="5400000" scaled="0"/>
              <a:tileRect/>
            </a:gradFill>
            <a:ln>
              <a:noFill/>
            </a:ln>
            <a:effectLst/>
          </c:spPr>
          <c:val>
            <c:numRef>
              <c:f>Processing!$N$2:$N$13</c:f>
              <c:numCache>
                <c:formatCode>General</c:formatCode>
                <c:ptCount val="12"/>
                <c:pt idx="0">
                  <c:v>2000</c:v>
                </c:pt>
                <c:pt idx="1">
                  <c:v>1600</c:v>
                </c:pt>
                <c:pt idx="2">
                  <c:v>1400</c:v>
                </c:pt>
                <c:pt idx="3">
                  <c:v>1800</c:v>
                </c:pt>
                <c:pt idx="4">
                  <c:v>2800</c:v>
                </c:pt>
                <c:pt idx="5">
                  <c:v>3240</c:v>
                </c:pt>
                <c:pt idx="6">
                  <c:v>3200</c:v>
                </c:pt>
                <c:pt idx="7">
                  <c:v>3000</c:v>
                </c:pt>
                <c:pt idx="8">
                  <c:v>3200</c:v>
                </c:pt>
                <c:pt idx="9">
                  <c:v>4000</c:v>
                </c:pt>
                <c:pt idx="10">
                  <c:v>3920</c:v>
                </c:pt>
                <c:pt idx="11">
                  <c:v>3200</c:v>
                </c:pt>
              </c:numCache>
            </c:numRef>
          </c:val>
          <c:extLst>
            <c:ext xmlns:c16="http://schemas.microsoft.com/office/drawing/2014/chart" uri="{C3380CC4-5D6E-409C-BE32-E72D297353CC}">
              <c16:uniqueId val="{00000000-0D66-438C-B0B0-283276625C04}"/>
            </c:ext>
          </c:extLst>
        </c:ser>
        <c:dLbls>
          <c:showLegendKey val="0"/>
          <c:showVal val="0"/>
          <c:showCatName val="0"/>
          <c:showSerName val="0"/>
          <c:showPercent val="0"/>
          <c:showBubbleSize val="0"/>
        </c:dLbls>
        <c:axId val="1608255424"/>
        <c:axId val="1608273664"/>
      </c:areaChart>
      <c:lineChart>
        <c:grouping val="standard"/>
        <c:varyColors val="0"/>
        <c:ser>
          <c:idx val="0"/>
          <c:order val="0"/>
          <c:tx>
            <c:strRef>
              <c:f>Processing!$M$1</c:f>
              <c:strCache>
                <c:ptCount val="1"/>
                <c:pt idx="0">
                  <c:v>Expenses</c:v>
                </c:pt>
              </c:strCache>
            </c:strRef>
          </c:tx>
          <c:spPr>
            <a:ln w="19050" cap="rnd">
              <a:gradFill>
                <a:gsLst>
                  <a:gs pos="0">
                    <a:srgbClr val="FFE5FF"/>
                  </a:gs>
                  <a:gs pos="95000">
                    <a:srgbClr val="FF00FF"/>
                  </a:gs>
                </a:gsLst>
                <a:lin ang="0" scaled="0"/>
              </a:gradFill>
              <a:round/>
            </a:ln>
            <a:effectLst/>
          </c:spPr>
          <c:marker>
            <c:symbol val="none"/>
          </c:marker>
          <c:cat>
            <c:strRef>
              <c:f>Processing!$L$2:$L$13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Processing!$M$2:$M$13</c:f>
              <c:numCache>
                <c:formatCode>General</c:formatCode>
                <c:ptCount val="12"/>
                <c:pt idx="0">
                  <c:v>2300</c:v>
                </c:pt>
                <c:pt idx="1">
                  <c:v>2700</c:v>
                </c:pt>
                <c:pt idx="2">
                  <c:v>2620</c:v>
                </c:pt>
                <c:pt idx="3">
                  <c:v>2100</c:v>
                </c:pt>
                <c:pt idx="4">
                  <c:v>1660</c:v>
                </c:pt>
                <c:pt idx="5">
                  <c:v>1700</c:v>
                </c:pt>
                <c:pt idx="6">
                  <c:v>2300</c:v>
                </c:pt>
                <c:pt idx="7">
                  <c:v>3020</c:v>
                </c:pt>
                <c:pt idx="8">
                  <c:v>3180</c:v>
                </c:pt>
                <c:pt idx="9">
                  <c:v>2700</c:v>
                </c:pt>
                <c:pt idx="10">
                  <c:v>2500</c:v>
                </c:pt>
                <c:pt idx="11">
                  <c:v>2700</c:v>
                </c:pt>
              </c:numCache>
            </c:numRef>
          </c:val>
          <c:smooth val="1"/>
          <c:extLst>
            <c:ext xmlns:c16="http://schemas.microsoft.com/office/drawing/2014/chart" uri="{C3380CC4-5D6E-409C-BE32-E72D297353CC}">
              <c16:uniqueId val="{00000001-0D66-438C-B0B0-283276625C04}"/>
            </c:ext>
          </c:extLst>
        </c:ser>
        <c:ser>
          <c:idx val="1"/>
          <c:order val="1"/>
          <c:tx>
            <c:strRef>
              <c:f>Processing!$N$1</c:f>
              <c:strCache>
                <c:ptCount val="1"/>
                <c:pt idx="0">
                  <c:v>Income</c:v>
                </c:pt>
              </c:strCache>
            </c:strRef>
          </c:tx>
          <c:spPr>
            <a:ln w="19050" cap="rnd">
              <a:solidFill>
                <a:srgbClr val="5BC5C8"/>
              </a:solidFill>
              <a:round/>
            </a:ln>
            <a:effectLst/>
          </c:spPr>
          <c:marker>
            <c:symbol val="circle"/>
            <c:size val="4"/>
            <c:spPr>
              <a:solidFill>
                <a:srgbClr val="5BC5C8"/>
              </a:solidFill>
              <a:ln w="9525">
                <a:noFill/>
              </a:ln>
              <a:effectLst/>
            </c:spPr>
          </c:marker>
          <c:cat>
            <c:strRef>
              <c:f>Processing!$L$2:$L$13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Processing!$N$2:$N$13</c:f>
              <c:numCache>
                <c:formatCode>General</c:formatCode>
                <c:ptCount val="12"/>
                <c:pt idx="0">
                  <c:v>2000</c:v>
                </c:pt>
                <c:pt idx="1">
                  <c:v>1600</c:v>
                </c:pt>
                <c:pt idx="2">
                  <c:v>1400</c:v>
                </c:pt>
                <c:pt idx="3">
                  <c:v>1800</c:v>
                </c:pt>
                <c:pt idx="4">
                  <c:v>2800</c:v>
                </c:pt>
                <c:pt idx="5">
                  <c:v>3240</c:v>
                </c:pt>
                <c:pt idx="6">
                  <c:v>3200</c:v>
                </c:pt>
                <c:pt idx="7">
                  <c:v>3000</c:v>
                </c:pt>
                <c:pt idx="8">
                  <c:v>3200</c:v>
                </c:pt>
                <c:pt idx="9">
                  <c:v>4000</c:v>
                </c:pt>
                <c:pt idx="10">
                  <c:v>3920</c:v>
                </c:pt>
                <c:pt idx="11">
                  <c:v>3200</c:v>
                </c:pt>
              </c:numCache>
            </c:numRef>
          </c:val>
          <c:smooth val="1"/>
          <c:extLst>
            <c:ext xmlns:c16="http://schemas.microsoft.com/office/drawing/2014/chart" uri="{C3380CC4-5D6E-409C-BE32-E72D297353CC}">
              <c16:uniqueId val="{00000002-0D66-438C-B0B0-283276625C04}"/>
            </c:ext>
          </c:extLst>
        </c:ser>
        <c:dLbls>
          <c:showLegendKey val="0"/>
          <c:showVal val="0"/>
          <c:showCatName val="0"/>
          <c:showSerName val="0"/>
          <c:showPercent val="0"/>
          <c:showBubbleSize val="0"/>
        </c:dLbls>
        <c:marker val="1"/>
        <c:smooth val="0"/>
        <c:axId val="1608255424"/>
        <c:axId val="1608273664"/>
      </c:lineChart>
      <c:scatterChart>
        <c:scatterStyle val="lineMarker"/>
        <c:varyColors val="0"/>
        <c:ser>
          <c:idx val="3"/>
          <c:order val="3"/>
          <c:tx>
            <c:strRef>
              <c:f>Processing!$O$1</c:f>
              <c:strCache>
                <c:ptCount val="1"/>
                <c:pt idx="0">
                  <c:v>Cursor</c:v>
                </c:pt>
              </c:strCache>
            </c:strRef>
          </c:tx>
          <c:spPr>
            <a:ln w="25400" cap="rnd">
              <a:noFill/>
              <a:round/>
            </a:ln>
            <a:effectLst/>
          </c:spPr>
          <c:marker>
            <c:symbol val="circle"/>
            <c:size val="6"/>
            <c:spPr>
              <a:solidFill>
                <a:schemeClr val="bg1"/>
              </a:solidFill>
              <a:ln w="9525">
                <a:solidFill>
                  <a:srgbClr val="405390"/>
                </a:solidFill>
              </a:ln>
              <a:effectLst/>
            </c:spPr>
          </c:marker>
          <c:dLbls>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05390"/>
                    </a:solidFill>
                    <a:latin typeface="+mn-lt"/>
                    <a:ea typeface="+mn-ea"/>
                    <a:cs typeface="+mn-cs"/>
                  </a:defRPr>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errBars>
            <c:errDir val="y"/>
            <c:errBarType val="minus"/>
            <c:errValType val="cust"/>
            <c:noEndCap val="1"/>
            <c:plus>
              <c:numLit>
                <c:formatCode>General</c:formatCode>
                <c:ptCount val="1"/>
                <c:pt idx="0">
                  <c:v>1</c:v>
                </c:pt>
              </c:numLit>
            </c:plus>
            <c:minus>
              <c:numRef>
                <c:f>Processing!$O$2:$O$13</c:f>
                <c:numCache>
                  <c:formatCode>General</c:formatCode>
                  <c:ptCount val="12"/>
                  <c:pt idx="0">
                    <c:v>#N/A</c:v>
                  </c:pt>
                  <c:pt idx="1">
                    <c:v>#N/A</c:v>
                  </c:pt>
                  <c:pt idx="2">
                    <c:v>#N/A</c:v>
                  </c:pt>
                  <c:pt idx="3">
                    <c:v>1800</c:v>
                  </c:pt>
                  <c:pt idx="4">
                    <c:v>2800</c:v>
                  </c:pt>
                  <c:pt idx="5">
                    <c:v>3240</c:v>
                  </c:pt>
                  <c:pt idx="6">
                    <c:v>#N/A</c:v>
                  </c:pt>
                  <c:pt idx="7">
                    <c:v>#N/A</c:v>
                  </c:pt>
                  <c:pt idx="8">
                    <c:v>#N/A</c:v>
                  </c:pt>
                  <c:pt idx="9">
                    <c:v>#N/A</c:v>
                  </c:pt>
                  <c:pt idx="10">
                    <c:v>#N/A</c:v>
                  </c:pt>
                  <c:pt idx="11">
                    <c:v>#N/A</c:v>
                  </c:pt>
                </c:numCache>
              </c:numRef>
            </c:minus>
            <c:spPr>
              <a:noFill/>
              <a:ln w="9525" cap="flat" cmpd="sng" algn="ctr">
                <a:gradFill>
                  <a:gsLst>
                    <a:gs pos="0">
                      <a:srgbClr val="405390"/>
                    </a:gs>
                    <a:gs pos="100000">
                      <a:schemeClr val="accent1">
                        <a:lumMod val="30000"/>
                        <a:lumOff val="70000"/>
                        <a:alpha val="0"/>
                      </a:schemeClr>
                    </a:gs>
                  </a:gsLst>
                  <a:lin ang="5400000" scaled="1"/>
                </a:gradFill>
                <a:round/>
              </a:ln>
              <a:effectLst/>
            </c:spPr>
          </c:errBars>
          <c:yVal>
            <c:numRef>
              <c:f>Processing!$O$2:$O$13</c:f>
              <c:numCache>
                <c:formatCode>General</c:formatCode>
                <c:ptCount val="12"/>
                <c:pt idx="0">
                  <c:v>#N/A</c:v>
                </c:pt>
                <c:pt idx="1">
                  <c:v>#N/A</c:v>
                </c:pt>
                <c:pt idx="2">
                  <c:v>#N/A</c:v>
                </c:pt>
                <c:pt idx="3">
                  <c:v>1800</c:v>
                </c:pt>
                <c:pt idx="4">
                  <c:v>2800</c:v>
                </c:pt>
                <c:pt idx="5">
                  <c:v>3240</c:v>
                </c:pt>
                <c:pt idx="6">
                  <c:v>#N/A</c:v>
                </c:pt>
                <c:pt idx="7">
                  <c:v>#N/A</c:v>
                </c:pt>
                <c:pt idx="8">
                  <c:v>#N/A</c:v>
                </c:pt>
                <c:pt idx="9">
                  <c:v>#N/A</c:v>
                </c:pt>
                <c:pt idx="10">
                  <c:v>#N/A</c:v>
                </c:pt>
                <c:pt idx="11">
                  <c:v>#N/A</c:v>
                </c:pt>
              </c:numCache>
            </c:numRef>
          </c:yVal>
          <c:smooth val="0"/>
          <c:extLst>
            <c:ext xmlns:c16="http://schemas.microsoft.com/office/drawing/2014/chart" uri="{C3380CC4-5D6E-409C-BE32-E72D297353CC}">
              <c16:uniqueId val="{00000003-0D66-438C-B0B0-283276625C04}"/>
            </c:ext>
          </c:extLst>
        </c:ser>
        <c:dLbls>
          <c:showLegendKey val="0"/>
          <c:showVal val="0"/>
          <c:showCatName val="0"/>
          <c:showSerName val="0"/>
          <c:showPercent val="0"/>
          <c:showBubbleSize val="0"/>
        </c:dLbls>
        <c:axId val="1608255424"/>
        <c:axId val="1608273664"/>
      </c:scatterChart>
      <c:catAx>
        <c:axId val="1608255424"/>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608273664"/>
        <c:crosses val="autoZero"/>
        <c:auto val="1"/>
        <c:lblAlgn val="ctr"/>
        <c:lblOffset val="100"/>
        <c:noMultiLvlLbl val="0"/>
      </c:catAx>
      <c:valAx>
        <c:axId val="1608273664"/>
        <c:scaling>
          <c:orientation val="minMax"/>
        </c:scaling>
        <c:delete val="0"/>
        <c:axPos val="l"/>
        <c:majorGridlines>
          <c:spPr>
            <a:ln w="9525" cap="flat" cmpd="sng" algn="ctr">
              <a:solidFill>
                <a:srgbClr val="405390">
                  <a:alpha val="6000"/>
                </a:srgbClr>
              </a:solidFill>
              <a:round/>
            </a:ln>
            <a:effectLst/>
          </c:spPr>
        </c:majorGridlines>
        <c:numFmt formatCode="0.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405390"/>
                </a:solidFill>
                <a:latin typeface="+mn-lt"/>
                <a:ea typeface="+mn-ea"/>
                <a:cs typeface="+mn-cs"/>
              </a:defRPr>
            </a:pPr>
            <a:endParaRPr lang="ru-RU"/>
          </a:p>
        </c:txPr>
        <c:crossAx val="16082554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6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spPr>
            <a:ln>
              <a:noFill/>
            </a:ln>
          </c:spPr>
          <c:dPt>
            <c:idx val="0"/>
            <c:bubble3D val="0"/>
            <c:spPr>
              <a:gradFill flip="none" rotWithShape="1">
                <a:gsLst>
                  <a:gs pos="100000">
                    <a:srgbClr val="8940D9"/>
                  </a:gs>
                  <a:gs pos="0">
                    <a:srgbClr val="B72CEE"/>
                  </a:gs>
                </a:gsLst>
                <a:lin ang="7200000" scaled="0"/>
                <a:tileRect/>
              </a:gradFill>
              <a:ln w="19050">
                <a:noFill/>
              </a:ln>
              <a:effectLst/>
            </c:spPr>
            <c:extLst>
              <c:ext xmlns:c16="http://schemas.microsoft.com/office/drawing/2014/chart" uri="{C3380CC4-5D6E-409C-BE32-E72D297353CC}">
                <c16:uniqueId val="{00000001-6B79-4AEF-B613-7F0595DD9D74}"/>
              </c:ext>
            </c:extLst>
          </c:dPt>
          <c:dPt>
            <c:idx val="1"/>
            <c:bubble3D val="0"/>
            <c:spPr>
              <a:solidFill>
                <a:srgbClr val="66FFFF"/>
              </a:solidFill>
              <a:ln w="19050">
                <a:noFill/>
              </a:ln>
              <a:effectLst/>
            </c:spPr>
            <c:extLst>
              <c:ext xmlns:c16="http://schemas.microsoft.com/office/drawing/2014/chart" uri="{C3380CC4-5D6E-409C-BE32-E72D297353CC}">
                <c16:uniqueId val="{00000003-6B79-4AEF-B613-7F0595DD9D74}"/>
              </c:ext>
            </c:extLst>
          </c:dPt>
          <c:dPt>
            <c:idx val="2"/>
            <c:bubble3D val="0"/>
            <c:spPr>
              <a:solidFill>
                <a:srgbClr val="0086FF"/>
              </a:solidFill>
              <a:ln w="19050">
                <a:noFill/>
              </a:ln>
              <a:effectLst/>
            </c:spPr>
            <c:extLst>
              <c:ext xmlns:c16="http://schemas.microsoft.com/office/drawing/2014/chart" uri="{C3380CC4-5D6E-409C-BE32-E72D297353CC}">
                <c16:uniqueId val="{00000005-6B79-4AEF-B613-7F0595DD9D74}"/>
              </c:ext>
            </c:extLst>
          </c:dPt>
          <c:dPt>
            <c:idx val="3"/>
            <c:bubble3D val="0"/>
            <c:spPr>
              <a:solidFill>
                <a:srgbClr val="405390"/>
              </a:solidFill>
              <a:ln w="19050">
                <a:noFill/>
              </a:ln>
              <a:effectLst/>
            </c:spPr>
            <c:extLst>
              <c:ext xmlns:c16="http://schemas.microsoft.com/office/drawing/2014/chart" uri="{C3380CC4-5D6E-409C-BE32-E72D297353CC}">
                <c16:uniqueId val="{00000007-6B79-4AEF-B613-7F0595DD9D74}"/>
              </c:ext>
            </c:extLst>
          </c:dPt>
          <c:dPt>
            <c:idx val="4"/>
            <c:bubble3D val="0"/>
            <c:spPr>
              <a:solidFill>
                <a:srgbClr val="28E6E7"/>
              </a:solidFill>
              <a:ln w="19050">
                <a:noFill/>
              </a:ln>
              <a:effectLst/>
            </c:spPr>
            <c:extLst>
              <c:ext xmlns:c16="http://schemas.microsoft.com/office/drawing/2014/chart" uri="{C3380CC4-5D6E-409C-BE32-E72D297353CC}">
                <c16:uniqueId val="{00000009-6B79-4AEF-B613-7F0595DD9D74}"/>
              </c:ext>
            </c:extLst>
          </c:dPt>
          <c:cat>
            <c:strRef>
              <c:f>Processing!$A$17:$A$21</c:f>
              <c:strCache>
                <c:ptCount val="5"/>
                <c:pt idx="0">
                  <c:v>Salary</c:v>
                </c:pt>
                <c:pt idx="1">
                  <c:v>Excel Templates</c:v>
                </c:pt>
                <c:pt idx="2">
                  <c:v>YouTube</c:v>
                </c:pt>
                <c:pt idx="3">
                  <c:v>Affilate Marketing</c:v>
                </c:pt>
                <c:pt idx="4">
                  <c:v>Saving</c:v>
                </c:pt>
              </c:strCache>
            </c:strRef>
          </c:cat>
          <c:val>
            <c:numRef>
              <c:f>Processing!$B$17:$B$21</c:f>
              <c:numCache>
                <c:formatCode>_("$"* #,##0_);_("$"* \(#,##0\);_("$"* "-"??_);_(@_)</c:formatCode>
                <c:ptCount val="5"/>
                <c:pt idx="0">
                  <c:v>1701</c:v>
                </c:pt>
                <c:pt idx="1">
                  <c:v>1323</c:v>
                </c:pt>
                <c:pt idx="2">
                  <c:v>1754</c:v>
                </c:pt>
                <c:pt idx="3">
                  <c:v>1495</c:v>
                </c:pt>
                <c:pt idx="4">
                  <c:v>1567</c:v>
                </c:pt>
              </c:numCache>
            </c:numRef>
          </c:val>
          <c:extLst>
            <c:ext xmlns:c16="http://schemas.microsoft.com/office/drawing/2014/chart" uri="{C3380CC4-5D6E-409C-BE32-E72D297353CC}">
              <c16:uniqueId val="{0000000A-6B79-4AEF-B613-7F0595DD9D74}"/>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58677319130048822"/>
          <c:y val="1.6439581081776539E-2"/>
          <c:w val="0.34677419354838712"/>
          <c:h val="0.88317315115022388"/>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405390"/>
              </a:solidFill>
              <a:latin typeface="+mn-lt"/>
              <a:ea typeface="+mn-ea"/>
              <a:cs typeface="+mn-cs"/>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7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spPr>
            <a:ln>
              <a:noFill/>
            </a:ln>
          </c:spPr>
          <c:dPt>
            <c:idx val="0"/>
            <c:bubble3D val="0"/>
            <c:spPr>
              <a:gradFill>
                <a:gsLst>
                  <a:gs pos="100000">
                    <a:srgbClr val="8940D9"/>
                  </a:gs>
                  <a:gs pos="0">
                    <a:srgbClr val="B72CEE"/>
                  </a:gs>
                </a:gsLst>
                <a:lin ang="7200000" scaled="0"/>
              </a:gradFill>
              <a:ln w="19050">
                <a:noFill/>
              </a:ln>
              <a:effectLst/>
            </c:spPr>
            <c:extLst>
              <c:ext xmlns:c16="http://schemas.microsoft.com/office/drawing/2014/chart" uri="{C3380CC4-5D6E-409C-BE32-E72D297353CC}">
                <c16:uniqueId val="{00000001-ED6F-4061-82B2-4093681A198B}"/>
              </c:ext>
            </c:extLst>
          </c:dPt>
          <c:dPt>
            <c:idx val="1"/>
            <c:bubble3D val="0"/>
            <c:spPr>
              <a:solidFill>
                <a:srgbClr val="0086FF"/>
              </a:solidFill>
              <a:ln w="19050">
                <a:noFill/>
              </a:ln>
              <a:effectLst/>
            </c:spPr>
            <c:extLst>
              <c:ext xmlns:c16="http://schemas.microsoft.com/office/drawing/2014/chart" uri="{C3380CC4-5D6E-409C-BE32-E72D297353CC}">
                <c16:uniqueId val="{00000003-ED6F-4061-82B2-4093681A198B}"/>
              </c:ext>
            </c:extLst>
          </c:dPt>
          <c:dPt>
            <c:idx val="2"/>
            <c:bubble3D val="0"/>
            <c:spPr>
              <a:solidFill>
                <a:srgbClr val="405390"/>
              </a:solidFill>
              <a:ln w="19050">
                <a:noFill/>
              </a:ln>
              <a:effectLst/>
            </c:spPr>
            <c:extLst>
              <c:ext xmlns:c16="http://schemas.microsoft.com/office/drawing/2014/chart" uri="{C3380CC4-5D6E-409C-BE32-E72D297353CC}">
                <c16:uniqueId val="{00000005-ED6F-4061-82B2-4093681A198B}"/>
              </c:ext>
            </c:extLst>
          </c:dPt>
          <c:dPt>
            <c:idx val="3"/>
            <c:bubble3D val="0"/>
            <c:spPr>
              <a:solidFill>
                <a:srgbClr val="66FFFF"/>
              </a:solidFill>
              <a:ln w="19050">
                <a:noFill/>
              </a:ln>
              <a:effectLst/>
            </c:spPr>
            <c:extLst>
              <c:ext xmlns:c16="http://schemas.microsoft.com/office/drawing/2014/chart" uri="{C3380CC4-5D6E-409C-BE32-E72D297353CC}">
                <c16:uniqueId val="{00000007-ED6F-4061-82B2-4093681A198B}"/>
              </c:ext>
            </c:extLst>
          </c:dPt>
          <c:cat>
            <c:strRef>
              <c:f>Processing!$D$17:$D$20</c:f>
              <c:strCache>
                <c:ptCount val="4"/>
                <c:pt idx="0">
                  <c:v>Investments</c:v>
                </c:pt>
                <c:pt idx="1">
                  <c:v>Cash Reserve</c:v>
                </c:pt>
                <c:pt idx="2">
                  <c:v>Digital Craft</c:v>
                </c:pt>
                <c:pt idx="3">
                  <c:v>Other Assets</c:v>
                </c:pt>
              </c:strCache>
            </c:strRef>
          </c:cat>
          <c:val>
            <c:numRef>
              <c:f>Processing!$E$17:$E$20</c:f>
              <c:numCache>
                <c:formatCode>_("$"* #,##0_);_("$"* \(#,##0\);_("$"* "-"??_);_(@_)</c:formatCode>
                <c:ptCount val="4"/>
                <c:pt idx="0">
                  <c:v>3042</c:v>
                </c:pt>
                <c:pt idx="1">
                  <c:v>3647</c:v>
                </c:pt>
                <c:pt idx="2">
                  <c:v>4271</c:v>
                </c:pt>
                <c:pt idx="3">
                  <c:v>2740</c:v>
                </c:pt>
              </c:numCache>
            </c:numRef>
          </c:val>
          <c:extLst>
            <c:ext xmlns:c16="http://schemas.microsoft.com/office/drawing/2014/chart" uri="{C3380CC4-5D6E-409C-BE32-E72D297353CC}">
              <c16:uniqueId val="{00000008-ED6F-4061-82B2-4093681A198B}"/>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59770693985832413"/>
          <c:y val="0.10988369100921207"/>
          <c:w val="0.29028589168289448"/>
          <c:h val="0.76389274870053003"/>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405390"/>
              </a:solidFill>
              <a:latin typeface="+mn-lt"/>
              <a:ea typeface="+mn-ea"/>
              <a:cs typeface="+mn-cs"/>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7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gradFill>
                <a:gsLst>
                  <a:gs pos="100000">
                    <a:srgbClr val="0066FF"/>
                  </a:gs>
                  <a:gs pos="0">
                    <a:srgbClr val="66FFFF"/>
                  </a:gs>
                </a:gsLst>
                <a:lin ang="5400000" scaled="0"/>
              </a:gradFill>
              <a:ln w="19050">
                <a:noFill/>
              </a:ln>
              <a:effectLst/>
            </c:spPr>
            <c:extLst>
              <c:ext xmlns:c16="http://schemas.microsoft.com/office/drawing/2014/chart" uri="{C3380CC4-5D6E-409C-BE32-E72D297353CC}">
                <c16:uniqueId val="{00000001-3DF1-431C-9BE5-EC56F7DE1E12}"/>
              </c:ext>
            </c:extLst>
          </c:dPt>
          <c:dPt>
            <c:idx val="1"/>
            <c:bubble3D val="0"/>
            <c:spPr>
              <a:gradFill>
                <a:gsLst>
                  <a:gs pos="0">
                    <a:srgbClr val="FF4FFF"/>
                  </a:gs>
                  <a:gs pos="100000">
                    <a:srgbClr val="744BF3"/>
                  </a:gs>
                </a:gsLst>
                <a:lin ang="5400000" scaled="0"/>
              </a:gradFill>
              <a:ln w="19050">
                <a:noFill/>
              </a:ln>
              <a:effectLst/>
            </c:spPr>
            <c:extLst>
              <c:ext xmlns:c16="http://schemas.microsoft.com/office/drawing/2014/chart" uri="{C3380CC4-5D6E-409C-BE32-E72D297353CC}">
                <c16:uniqueId val="{00000003-3DF1-431C-9BE5-EC56F7DE1E12}"/>
              </c:ext>
            </c:extLst>
          </c:dPt>
          <c:dPt>
            <c:idx val="2"/>
            <c:bubble3D val="0"/>
            <c:spPr>
              <a:noFill/>
              <a:ln w="19050">
                <a:noFill/>
              </a:ln>
              <a:effectLst/>
            </c:spPr>
            <c:extLst>
              <c:ext xmlns:c16="http://schemas.microsoft.com/office/drawing/2014/chart" uri="{C3380CC4-5D6E-409C-BE32-E72D297353CC}">
                <c16:uniqueId val="{00000005-3DF1-431C-9BE5-EC56F7DE1E12}"/>
              </c:ext>
            </c:extLst>
          </c:dPt>
          <c:val>
            <c:numRef>
              <c:f>Processing!$Q$12:$S$12</c:f>
              <c:numCache>
                <c:formatCode>General</c:formatCode>
                <c:ptCount val="3"/>
                <c:pt idx="0" formatCode="_(&quot;$&quot;* #,##0.00_);_(&quot;$&quot;* \(#,##0.00\);_(&quot;$&quot;* &quot;-&quot;??_);_(@_)">
                  <c:v>21.669999999999998</c:v>
                </c:pt>
                <c:pt idx="1">
                  <c:v>28.330000000000002</c:v>
                </c:pt>
                <c:pt idx="2">
                  <c:v>35</c:v>
                </c:pt>
              </c:numCache>
            </c:numRef>
          </c:val>
          <c:extLst>
            <c:ext xmlns:c16="http://schemas.microsoft.com/office/drawing/2014/chart" uri="{C3380CC4-5D6E-409C-BE32-E72D297353CC}">
              <c16:uniqueId val="{00000006-3DF1-431C-9BE5-EC56F7DE1E12}"/>
            </c:ext>
          </c:extLst>
        </c:ser>
        <c:dLbls>
          <c:showLegendKey val="0"/>
          <c:showVal val="0"/>
          <c:showCatName val="0"/>
          <c:showSerName val="0"/>
          <c:showPercent val="0"/>
          <c:showBubbleSize val="0"/>
          <c:showLeaderLines val="1"/>
        </c:dLbls>
        <c:firstSliceAng val="254"/>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7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accent1"/>
            </a:solidFill>
            <a:ln w="44450">
              <a:gradFill>
                <a:gsLst>
                  <a:gs pos="0">
                    <a:srgbClr val="28E6E7"/>
                  </a:gs>
                  <a:gs pos="100000">
                    <a:srgbClr val="0066FF"/>
                  </a:gs>
                </a:gsLst>
                <a:lin ang="5400000" scaled="0"/>
              </a:gradFill>
            </a:ln>
            <a:effectLst/>
          </c:spPr>
          <c:invertIfNegative val="0"/>
          <c:cat>
            <c:strRef>
              <c:f>Processing!$H$17:$H$21</c:f>
              <c:strCache>
                <c:ptCount val="5"/>
                <c:pt idx="0">
                  <c:v>Blog Articles</c:v>
                </c:pt>
                <c:pt idx="1">
                  <c:v>Pinterest Pins</c:v>
                </c:pt>
                <c:pt idx="2">
                  <c:v>Instagram Reels</c:v>
                </c:pt>
                <c:pt idx="3">
                  <c:v>Templates Etsy</c:v>
                </c:pt>
                <c:pt idx="4">
                  <c:v>YouTube Videos</c:v>
                </c:pt>
              </c:strCache>
            </c:strRef>
          </c:cat>
          <c:val>
            <c:numRef>
              <c:f>Processing!$I$17:$I$21</c:f>
              <c:numCache>
                <c:formatCode>#,##0</c:formatCode>
                <c:ptCount val="5"/>
                <c:pt idx="0">
                  <c:v>20821</c:v>
                </c:pt>
                <c:pt idx="1">
                  <c:v>19294</c:v>
                </c:pt>
                <c:pt idx="2">
                  <c:v>19130</c:v>
                </c:pt>
                <c:pt idx="3">
                  <c:v>18780</c:v>
                </c:pt>
                <c:pt idx="4">
                  <c:v>17623</c:v>
                </c:pt>
              </c:numCache>
            </c:numRef>
          </c:val>
          <c:extLst>
            <c:ext xmlns:c16="http://schemas.microsoft.com/office/drawing/2014/chart" uri="{C3380CC4-5D6E-409C-BE32-E72D297353CC}">
              <c16:uniqueId val="{00000000-E4CC-40A0-B49A-5505B9D49C27}"/>
            </c:ext>
          </c:extLst>
        </c:ser>
        <c:dLbls>
          <c:showLegendKey val="0"/>
          <c:showVal val="0"/>
          <c:showCatName val="0"/>
          <c:showSerName val="0"/>
          <c:showPercent val="0"/>
          <c:showBubbleSize val="0"/>
        </c:dLbls>
        <c:gapWidth val="500"/>
        <c:axId val="1608354784"/>
        <c:axId val="1608356704"/>
      </c:barChart>
      <c:catAx>
        <c:axId val="1608354784"/>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800" b="0" i="0" u="none" strike="noStrike" kern="1200" baseline="0">
                <a:solidFill>
                  <a:srgbClr val="405390"/>
                </a:solidFill>
                <a:latin typeface="+mn-lt"/>
                <a:ea typeface="+mn-ea"/>
                <a:cs typeface="+mn-cs"/>
              </a:defRPr>
            </a:pPr>
            <a:endParaRPr lang="ru-RU"/>
          </a:p>
        </c:txPr>
        <c:crossAx val="1608356704"/>
        <c:crosses val="autoZero"/>
        <c:auto val="1"/>
        <c:lblAlgn val="ctr"/>
        <c:lblOffset val="100"/>
        <c:noMultiLvlLbl val="0"/>
      </c:catAx>
      <c:valAx>
        <c:axId val="1608356704"/>
        <c:scaling>
          <c:orientation val="minMax"/>
        </c:scaling>
        <c:delete val="1"/>
        <c:axPos val="t"/>
        <c:numFmt formatCode="#,##0" sourceLinked="1"/>
        <c:majorTickMark val="none"/>
        <c:minorTickMark val="none"/>
        <c:tickLblPos val="nextTo"/>
        <c:crossAx val="16083547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7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filled"/>
        <c:varyColors val="0"/>
        <c:ser>
          <c:idx val="1"/>
          <c:order val="1"/>
          <c:tx>
            <c:v>fill</c:v>
          </c:tx>
          <c:spPr>
            <a:gradFill flip="none" rotWithShape="1">
              <a:gsLst>
                <a:gs pos="37000">
                  <a:srgbClr val="28E6E7">
                    <a:alpha val="50000"/>
                  </a:srgbClr>
                </a:gs>
                <a:gs pos="80000">
                  <a:srgbClr val="0066FF">
                    <a:alpha val="40000"/>
                  </a:srgbClr>
                </a:gs>
              </a:gsLst>
              <a:path path="circle">
                <a:fillToRect r="100000" b="100000"/>
              </a:path>
              <a:tileRect l="-100000" t="-100000"/>
            </a:gradFill>
            <a:ln>
              <a:noFill/>
            </a:ln>
            <a:effectLst/>
          </c:spPr>
          <c:val>
            <c:numRef>
              <c:f>Processing!$N$17:$N$24</c:f>
              <c:numCache>
                <c:formatCode>General</c:formatCode>
                <c:ptCount val="8"/>
                <c:pt idx="0">
                  <c:v>214</c:v>
                </c:pt>
                <c:pt idx="1">
                  <c:v>220</c:v>
                </c:pt>
                <c:pt idx="2">
                  <c:v>167</c:v>
                </c:pt>
                <c:pt idx="3">
                  <c:v>255</c:v>
                </c:pt>
                <c:pt idx="4">
                  <c:v>256</c:v>
                </c:pt>
                <c:pt idx="5">
                  <c:v>243</c:v>
                </c:pt>
                <c:pt idx="6">
                  <c:v>279</c:v>
                </c:pt>
                <c:pt idx="7">
                  <c:v>185</c:v>
                </c:pt>
              </c:numCache>
            </c:numRef>
          </c:val>
          <c:extLst>
            <c:ext xmlns:c16="http://schemas.microsoft.com/office/drawing/2014/chart" uri="{C3380CC4-5D6E-409C-BE32-E72D297353CC}">
              <c16:uniqueId val="{00000000-CF37-4BE8-B6F7-47D0B133C96A}"/>
            </c:ext>
          </c:extLst>
        </c:ser>
        <c:dLbls>
          <c:showLegendKey val="0"/>
          <c:showVal val="0"/>
          <c:showCatName val="0"/>
          <c:showSerName val="0"/>
          <c:showPercent val="0"/>
          <c:showBubbleSize val="0"/>
        </c:dLbls>
        <c:axId val="1608375424"/>
        <c:axId val="1608380224"/>
      </c:radarChart>
      <c:radarChart>
        <c:radarStyle val="marker"/>
        <c:varyColors val="0"/>
        <c:ser>
          <c:idx val="0"/>
          <c:order val="0"/>
          <c:spPr>
            <a:ln w="12700" cap="rnd">
              <a:solidFill>
                <a:srgbClr val="405390"/>
              </a:solidFill>
              <a:round/>
            </a:ln>
            <a:effectLst/>
          </c:spPr>
          <c:marker>
            <c:symbol val="circle"/>
            <c:size val="5"/>
            <c:spPr>
              <a:solidFill>
                <a:srgbClr val="405390"/>
              </a:solidFill>
              <a:ln w="9525">
                <a:solidFill>
                  <a:schemeClr val="bg1"/>
                </a:solidFill>
              </a:ln>
              <a:effectLst/>
            </c:spPr>
          </c:marker>
          <c:cat>
            <c:strRef>
              <c:f>Processing!$M$17:$M$24</c:f>
              <c:strCache>
                <c:ptCount val="8"/>
                <c:pt idx="0">
                  <c:v>Automation</c:v>
                </c:pt>
                <c:pt idx="1">
                  <c:v>Copyability</c:v>
                </c:pt>
                <c:pt idx="2">
                  <c:v>Evergen</c:v>
                </c:pt>
                <c:pt idx="3">
                  <c:v>Audience</c:v>
                </c:pt>
                <c:pt idx="4">
                  <c:v>Discoverability</c:v>
                </c:pt>
                <c:pt idx="5">
                  <c:v>Conversion</c:v>
                </c:pt>
                <c:pt idx="6">
                  <c:v>Scalability</c:v>
                </c:pt>
                <c:pt idx="7">
                  <c:v>Independence</c:v>
                </c:pt>
              </c:strCache>
            </c:strRef>
          </c:cat>
          <c:val>
            <c:numRef>
              <c:f>Processing!$N$17:$N$24</c:f>
              <c:numCache>
                <c:formatCode>General</c:formatCode>
                <c:ptCount val="8"/>
                <c:pt idx="0">
                  <c:v>214</c:v>
                </c:pt>
                <c:pt idx="1">
                  <c:v>220</c:v>
                </c:pt>
                <c:pt idx="2">
                  <c:v>167</c:v>
                </c:pt>
                <c:pt idx="3">
                  <c:v>255</c:v>
                </c:pt>
                <c:pt idx="4">
                  <c:v>256</c:v>
                </c:pt>
                <c:pt idx="5">
                  <c:v>243</c:v>
                </c:pt>
                <c:pt idx="6">
                  <c:v>279</c:v>
                </c:pt>
                <c:pt idx="7">
                  <c:v>185</c:v>
                </c:pt>
              </c:numCache>
            </c:numRef>
          </c:val>
          <c:extLst>
            <c:ext xmlns:c16="http://schemas.microsoft.com/office/drawing/2014/chart" uri="{C3380CC4-5D6E-409C-BE32-E72D297353CC}">
              <c16:uniqueId val="{00000001-CF37-4BE8-B6F7-47D0B133C96A}"/>
            </c:ext>
          </c:extLst>
        </c:ser>
        <c:dLbls>
          <c:showLegendKey val="0"/>
          <c:showVal val="0"/>
          <c:showCatName val="0"/>
          <c:showSerName val="0"/>
          <c:showPercent val="0"/>
          <c:showBubbleSize val="0"/>
        </c:dLbls>
        <c:axId val="1608375424"/>
        <c:axId val="1608380224"/>
      </c:radarChart>
      <c:catAx>
        <c:axId val="16083754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rgbClr val="405390"/>
                </a:solidFill>
                <a:latin typeface="+mn-lt"/>
                <a:ea typeface="+mn-ea"/>
                <a:cs typeface="+mn-cs"/>
              </a:defRPr>
            </a:pPr>
            <a:endParaRPr lang="ru-RU"/>
          </a:p>
        </c:txPr>
        <c:crossAx val="1608380224"/>
        <c:crosses val="autoZero"/>
        <c:auto val="1"/>
        <c:lblAlgn val="ctr"/>
        <c:lblOffset val="100"/>
        <c:noMultiLvlLbl val="0"/>
      </c:catAx>
      <c:valAx>
        <c:axId val="1608380224"/>
        <c:scaling>
          <c:orientation val="minMax"/>
        </c:scaling>
        <c:delete val="1"/>
        <c:axPos val="l"/>
        <c:majorGridlines>
          <c:spPr>
            <a:ln w="6350" cap="flat" cmpd="sng" algn="ctr">
              <a:solidFill>
                <a:srgbClr val="4E65B0">
                  <a:alpha val="30000"/>
                </a:srgbClr>
              </a:solidFill>
              <a:round/>
            </a:ln>
            <a:effectLst/>
          </c:spPr>
        </c:majorGridlines>
        <c:numFmt formatCode="General" sourceLinked="1"/>
        <c:majorTickMark val="none"/>
        <c:minorTickMark val="none"/>
        <c:tickLblPos val="nextTo"/>
        <c:crossAx val="16083754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7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blipFill>
              <a:blip xmlns:r="http://schemas.openxmlformats.org/officeDocument/2006/relationships" r:embed="rId3"/>
              <a:stretch>
                <a:fillRect/>
              </a:stretch>
            </a:blipFill>
            <a:ln>
              <a:noFill/>
            </a:ln>
            <a:effectLst/>
          </c:spPr>
          <c:invertIfNegative val="0"/>
          <c:val>
            <c:numRef>
              <c:f>Processing!$T$17:$T$22</c:f>
              <c:numCache>
                <c:formatCode>General</c:formatCode>
                <c:ptCount val="6"/>
                <c:pt idx="0">
                  <c:v>0</c:v>
                </c:pt>
                <c:pt idx="1">
                  <c:v>0</c:v>
                </c:pt>
                <c:pt idx="2">
                  <c:v>0</c:v>
                </c:pt>
                <c:pt idx="3">
                  <c:v>0</c:v>
                </c:pt>
                <c:pt idx="4">
                  <c:v>10</c:v>
                </c:pt>
                <c:pt idx="5">
                  <c:v>10</c:v>
                </c:pt>
              </c:numCache>
            </c:numRef>
          </c:val>
          <c:extLst>
            <c:ext xmlns:c16="http://schemas.microsoft.com/office/drawing/2014/chart" uri="{C3380CC4-5D6E-409C-BE32-E72D297353CC}">
              <c16:uniqueId val="{00000000-6F38-4E8D-88C1-6C6C942A6C46}"/>
            </c:ext>
          </c:extLst>
        </c:ser>
        <c:ser>
          <c:idx val="1"/>
          <c:order val="1"/>
          <c:spPr>
            <a:blipFill>
              <a:blip xmlns:r="http://schemas.openxmlformats.org/officeDocument/2006/relationships" r:embed="rId4"/>
              <a:stretch>
                <a:fillRect/>
              </a:stretch>
            </a:blipFill>
            <a:ln>
              <a:noFill/>
            </a:ln>
            <a:effectLst/>
          </c:spPr>
          <c:invertIfNegative val="0"/>
          <c:val>
            <c:numRef>
              <c:f>Processing!$U$17:$U$22</c:f>
              <c:numCache>
                <c:formatCode>General</c:formatCode>
                <c:ptCount val="6"/>
                <c:pt idx="0">
                  <c:v>10</c:v>
                </c:pt>
                <c:pt idx="1">
                  <c:v>10</c:v>
                </c:pt>
                <c:pt idx="2">
                  <c:v>10</c:v>
                </c:pt>
                <c:pt idx="3">
                  <c:v>10</c:v>
                </c:pt>
                <c:pt idx="4">
                  <c:v>0</c:v>
                </c:pt>
                <c:pt idx="5">
                  <c:v>0</c:v>
                </c:pt>
              </c:numCache>
            </c:numRef>
          </c:val>
          <c:extLst>
            <c:ext xmlns:c16="http://schemas.microsoft.com/office/drawing/2014/chart" uri="{C3380CC4-5D6E-409C-BE32-E72D297353CC}">
              <c16:uniqueId val="{00000001-6F38-4E8D-88C1-6C6C942A6C46}"/>
            </c:ext>
          </c:extLst>
        </c:ser>
        <c:dLbls>
          <c:showLegendKey val="0"/>
          <c:showVal val="0"/>
          <c:showCatName val="0"/>
          <c:showSerName val="0"/>
          <c:showPercent val="0"/>
          <c:showBubbleSize val="0"/>
        </c:dLbls>
        <c:gapWidth val="500"/>
        <c:overlap val="100"/>
        <c:axId val="1625892320"/>
        <c:axId val="1625867840"/>
      </c:barChart>
      <c:lineChart>
        <c:grouping val="standard"/>
        <c:varyColors val="0"/>
        <c:ser>
          <c:idx val="2"/>
          <c:order val="2"/>
          <c:spPr>
            <a:ln w="28575" cap="rnd">
              <a:solidFill>
                <a:srgbClr val="A514F6"/>
              </a:solidFill>
              <a:prstDash val="sysDot"/>
              <a:round/>
            </a:ln>
            <a:effectLst/>
          </c:spPr>
          <c:marker>
            <c:symbol val="none"/>
          </c:marker>
          <c:val>
            <c:numRef>
              <c:f>Processing!$V$17:$V$22</c:f>
              <c:numCache>
                <c:formatCode>General</c:formatCode>
                <c:ptCount val="6"/>
                <c:pt idx="0">
                  <c:v>0</c:v>
                </c:pt>
                <c:pt idx="1">
                  <c:v>0</c:v>
                </c:pt>
                <c:pt idx="2">
                  <c:v>0</c:v>
                </c:pt>
                <c:pt idx="3">
                  <c:v>0</c:v>
                </c:pt>
                <c:pt idx="4">
                  <c:v>0</c:v>
                </c:pt>
                <c:pt idx="5">
                  <c:v>0</c:v>
                </c:pt>
              </c:numCache>
            </c:numRef>
          </c:val>
          <c:smooth val="0"/>
          <c:extLst>
            <c:ext xmlns:c16="http://schemas.microsoft.com/office/drawing/2014/chart" uri="{C3380CC4-5D6E-409C-BE32-E72D297353CC}">
              <c16:uniqueId val="{00000002-6F38-4E8D-88C1-6C6C942A6C46}"/>
            </c:ext>
          </c:extLst>
        </c:ser>
        <c:ser>
          <c:idx val="3"/>
          <c:order val="3"/>
          <c:spPr>
            <a:ln w="28575" cap="rnd">
              <a:solidFill>
                <a:srgbClr val="01D1CC"/>
              </a:solidFill>
              <a:round/>
            </a:ln>
            <a:effectLst/>
          </c:spPr>
          <c:marker>
            <c:symbol val="none"/>
          </c:marker>
          <c:val>
            <c:numRef>
              <c:f>Processing!$W$17:$W$22</c:f>
              <c:numCache>
                <c:formatCode>General</c:formatCode>
                <c:ptCount val="6"/>
                <c:pt idx="0">
                  <c:v>0</c:v>
                </c:pt>
                <c:pt idx="1">
                  <c:v>0</c:v>
                </c:pt>
                <c:pt idx="2">
                  <c:v>0</c:v>
                </c:pt>
                <c:pt idx="3">
                  <c:v>0</c:v>
                </c:pt>
                <c:pt idx="4">
                  <c:v>#N/A</c:v>
                </c:pt>
                <c:pt idx="5">
                  <c:v>#N/A</c:v>
                </c:pt>
              </c:numCache>
            </c:numRef>
          </c:val>
          <c:smooth val="0"/>
          <c:extLst>
            <c:ext xmlns:c16="http://schemas.microsoft.com/office/drawing/2014/chart" uri="{C3380CC4-5D6E-409C-BE32-E72D297353CC}">
              <c16:uniqueId val="{00000003-6F38-4E8D-88C1-6C6C942A6C46}"/>
            </c:ext>
          </c:extLst>
        </c:ser>
        <c:dLbls>
          <c:showLegendKey val="0"/>
          <c:showVal val="0"/>
          <c:showCatName val="0"/>
          <c:showSerName val="0"/>
          <c:showPercent val="0"/>
          <c:showBubbleSize val="0"/>
        </c:dLbls>
        <c:marker val="1"/>
        <c:smooth val="0"/>
        <c:axId val="1625892320"/>
        <c:axId val="1625867840"/>
      </c:lineChart>
      <c:catAx>
        <c:axId val="1625892320"/>
        <c:scaling>
          <c:orientation val="minMax"/>
        </c:scaling>
        <c:delete val="1"/>
        <c:axPos val="b"/>
        <c:majorTickMark val="none"/>
        <c:minorTickMark val="none"/>
        <c:tickLblPos val="nextTo"/>
        <c:crossAx val="1625867840"/>
        <c:crosses val="autoZero"/>
        <c:auto val="1"/>
        <c:lblAlgn val="ctr"/>
        <c:lblOffset val="100"/>
        <c:noMultiLvlLbl val="0"/>
      </c:catAx>
      <c:valAx>
        <c:axId val="1625867840"/>
        <c:scaling>
          <c:orientation val="minMax"/>
          <c:max val="10"/>
          <c:min val="0"/>
        </c:scaling>
        <c:delete val="1"/>
        <c:axPos val="l"/>
        <c:numFmt formatCode="General" sourceLinked="1"/>
        <c:majorTickMark val="none"/>
        <c:minorTickMark val="none"/>
        <c:tickLblPos val="nextTo"/>
        <c:crossAx val="1625892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7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spPr>
            <a:blipFill>
              <a:blip xmlns:r="http://schemas.openxmlformats.org/officeDocument/2006/relationships" r:embed="rId1"/>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Processing!$D$28:$O$28</c:f>
              <c:numCache>
                <c:formatCode>General</c:formatCode>
                <c:ptCount val="12"/>
                <c:pt idx="0">
                  <c:v>1</c:v>
                </c:pt>
                <c:pt idx="1">
                  <c:v>1</c:v>
                </c:pt>
                <c:pt idx="2">
                  <c:v>1</c:v>
                </c:pt>
                <c:pt idx="3">
                  <c:v>1</c:v>
                </c:pt>
                <c:pt idx="4">
                  <c:v>0</c:v>
                </c:pt>
                <c:pt idx="5">
                  <c:v>1</c:v>
                </c:pt>
                <c:pt idx="6">
                  <c:v>1</c:v>
                </c:pt>
                <c:pt idx="7">
                  <c:v>0</c:v>
                </c:pt>
                <c:pt idx="8">
                  <c:v>1</c:v>
                </c:pt>
                <c:pt idx="9">
                  <c:v>1</c:v>
                </c:pt>
                <c:pt idx="10">
                  <c:v>0</c:v>
                </c:pt>
                <c:pt idx="11">
                  <c:v>0</c:v>
                </c:pt>
              </c:numCache>
            </c:numRef>
          </c:val>
          <c:extLst>
            <c:ext xmlns:c16="http://schemas.microsoft.com/office/drawing/2014/chart" uri="{C3380CC4-5D6E-409C-BE32-E72D297353CC}">
              <c16:uniqueId val="{00000001-5027-4880-91BB-4B00E37A3F18}"/>
            </c:ext>
          </c:extLst>
        </c:ser>
        <c:ser>
          <c:idx val="1"/>
          <c:order val="1"/>
          <c:spPr>
            <a:blipFill>
              <a:blip xmlns:r="http://schemas.openxmlformats.org/officeDocument/2006/relationships" r:embed="rId2"/>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Processing!$D$29:$O$29</c:f>
              <c:numCache>
                <c:formatCode>General</c:formatCode>
                <c:ptCount val="12"/>
                <c:pt idx="0">
                  <c:v>0</c:v>
                </c:pt>
                <c:pt idx="1">
                  <c:v>0</c:v>
                </c:pt>
                <c:pt idx="2">
                  <c:v>0</c:v>
                </c:pt>
                <c:pt idx="3">
                  <c:v>0</c:v>
                </c:pt>
                <c:pt idx="4">
                  <c:v>0</c:v>
                </c:pt>
                <c:pt idx="5">
                  <c:v>0</c:v>
                </c:pt>
                <c:pt idx="6">
                  <c:v>0</c:v>
                </c:pt>
                <c:pt idx="7">
                  <c:v>0</c:v>
                </c:pt>
                <c:pt idx="8">
                  <c:v>0</c:v>
                </c:pt>
                <c:pt idx="9">
                  <c:v>0</c:v>
                </c:pt>
                <c:pt idx="10">
                  <c:v>1</c:v>
                </c:pt>
                <c:pt idx="11">
                  <c:v>1</c:v>
                </c:pt>
              </c:numCache>
            </c:numRef>
          </c:val>
          <c:extLst>
            <c:ext xmlns:c16="http://schemas.microsoft.com/office/drawing/2014/chart" uri="{C3380CC4-5D6E-409C-BE32-E72D297353CC}">
              <c16:uniqueId val="{00000003-5027-4880-91BB-4B00E37A3F18}"/>
            </c:ext>
          </c:extLst>
        </c:ser>
        <c:ser>
          <c:idx val="2"/>
          <c:order val="2"/>
          <c:spPr>
            <a:blipFill>
              <a:blip xmlns:r="http://schemas.openxmlformats.org/officeDocument/2006/relationships" r:embed="rId3"/>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Processing!$D$30:$O$30</c:f>
              <c:numCache>
                <c:formatCode>General</c:formatCode>
                <c:ptCount val="12"/>
                <c:pt idx="0">
                  <c:v>0</c:v>
                </c:pt>
                <c:pt idx="1">
                  <c:v>0</c:v>
                </c:pt>
                <c:pt idx="2">
                  <c:v>0</c:v>
                </c:pt>
                <c:pt idx="3">
                  <c:v>0</c:v>
                </c:pt>
                <c:pt idx="4">
                  <c:v>1</c:v>
                </c:pt>
                <c:pt idx="5">
                  <c:v>0</c:v>
                </c:pt>
                <c:pt idx="6">
                  <c:v>0</c:v>
                </c:pt>
                <c:pt idx="7">
                  <c:v>1</c:v>
                </c:pt>
                <c:pt idx="8">
                  <c:v>0</c:v>
                </c:pt>
                <c:pt idx="9">
                  <c:v>0</c:v>
                </c:pt>
                <c:pt idx="10">
                  <c:v>0</c:v>
                </c:pt>
                <c:pt idx="11">
                  <c:v>0</c:v>
                </c:pt>
              </c:numCache>
            </c:numRef>
          </c:val>
          <c:extLst>
            <c:ext xmlns:c16="http://schemas.microsoft.com/office/drawing/2014/chart" uri="{C3380CC4-5D6E-409C-BE32-E72D297353CC}">
              <c16:uniqueId val="{00000005-5027-4880-91BB-4B00E37A3F18}"/>
            </c:ext>
          </c:extLst>
        </c:ser>
        <c:ser>
          <c:idx val="3"/>
          <c:order val="3"/>
          <c:spPr>
            <a:blipFill>
              <a:blip xmlns:r="http://schemas.openxmlformats.org/officeDocument/2006/relationships" r:embed="rId4"/>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Processing!$D$31:$O$31</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7-5027-4880-91BB-4B00E37A3F18}"/>
            </c:ext>
          </c:extLst>
        </c:ser>
        <c:ser>
          <c:idx val="4"/>
          <c:order val="4"/>
          <c:spPr>
            <a:blipFill>
              <a:blip xmlns:r="http://schemas.openxmlformats.org/officeDocument/2006/relationships" r:embed="rId1"/>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Processing!$D$32:$O$32</c:f>
              <c:numCache>
                <c:formatCode>General</c:formatCode>
                <c:ptCount val="12"/>
                <c:pt idx="0">
                  <c:v>1</c:v>
                </c:pt>
                <c:pt idx="1">
                  <c:v>1</c:v>
                </c:pt>
                <c:pt idx="2">
                  <c:v>0</c:v>
                </c:pt>
                <c:pt idx="3">
                  <c:v>0</c:v>
                </c:pt>
                <c:pt idx="4">
                  <c:v>0</c:v>
                </c:pt>
                <c:pt idx="5">
                  <c:v>1</c:v>
                </c:pt>
                <c:pt idx="6">
                  <c:v>1</c:v>
                </c:pt>
                <c:pt idx="7">
                  <c:v>0</c:v>
                </c:pt>
                <c:pt idx="8">
                  <c:v>0</c:v>
                </c:pt>
                <c:pt idx="9">
                  <c:v>0</c:v>
                </c:pt>
                <c:pt idx="10">
                  <c:v>1</c:v>
                </c:pt>
                <c:pt idx="11">
                  <c:v>0</c:v>
                </c:pt>
              </c:numCache>
            </c:numRef>
          </c:val>
          <c:extLst>
            <c:ext xmlns:c16="http://schemas.microsoft.com/office/drawing/2014/chart" uri="{C3380CC4-5D6E-409C-BE32-E72D297353CC}">
              <c16:uniqueId val="{00000009-5027-4880-91BB-4B00E37A3F18}"/>
            </c:ext>
          </c:extLst>
        </c:ser>
        <c:ser>
          <c:idx val="5"/>
          <c:order val="5"/>
          <c:spPr>
            <a:blipFill>
              <a:blip xmlns:r="http://schemas.openxmlformats.org/officeDocument/2006/relationships" r:embed="rId2"/>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Processing!$D$33:$O$33</c:f>
              <c:numCache>
                <c:formatCode>General</c:formatCode>
                <c:ptCount val="12"/>
                <c:pt idx="0">
                  <c:v>0</c:v>
                </c:pt>
                <c:pt idx="1">
                  <c:v>0</c:v>
                </c:pt>
                <c:pt idx="2">
                  <c:v>1</c:v>
                </c:pt>
                <c:pt idx="3">
                  <c:v>0</c:v>
                </c:pt>
                <c:pt idx="4">
                  <c:v>0</c:v>
                </c:pt>
                <c:pt idx="5">
                  <c:v>0</c:v>
                </c:pt>
                <c:pt idx="6">
                  <c:v>0</c:v>
                </c:pt>
                <c:pt idx="7">
                  <c:v>0</c:v>
                </c:pt>
                <c:pt idx="8">
                  <c:v>0</c:v>
                </c:pt>
                <c:pt idx="9">
                  <c:v>1</c:v>
                </c:pt>
                <c:pt idx="10">
                  <c:v>0</c:v>
                </c:pt>
                <c:pt idx="11">
                  <c:v>1</c:v>
                </c:pt>
              </c:numCache>
            </c:numRef>
          </c:val>
          <c:extLst>
            <c:ext xmlns:c16="http://schemas.microsoft.com/office/drawing/2014/chart" uri="{C3380CC4-5D6E-409C-BE32-E72D297353CC}">
              <c16:uniqueId val="{0000000B-5027-4880-91BB-4B00E37A3F18}"/>
            </c:ext>
          </c:extLst>
        </c:ser>
        <c:ser>
          <c:idx val="6"/>
          <c:order val="6"/>
          <c:spPr>
            <a:blipFill>
              <a:blip xmlns:r="http://schemas.openxmlformats.org/officeDocument/2006/relationships" r:embed="rId3"/>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Processing!$D$34:$O$34</c:f>
              <c:numCache>
                <c:formatCode>General</c:formatCode>
                <c:ptCount val="12"/>
                <c:pt idx="0">
                  <c:v>0</c:v>
                </c:pt>
                <c:pt idx="1">
                  <c:v>0</c:v>
                </c:pt>
                <c:pt idx="2">
                  <c:v>0</c:v>
                </c:pt>
                <c:pt idx="3">
                  <c:v>1</c:v>
                </c:pt>
                <c:pt idx="4">
                  <c:v>0</c:v>
                </c:pt>
                <c:pt idx="5">
                  <c:v>0</c:v>
                </c:pt>
                <c:pt idx="6">
                  <c:v>0</c:v>
                </c:pt>
                <c:pt idx="7">
                  <c:v>1</c:v>
                </c:pt>
                <c:pt idx="8">
                  <c:v>0</c:v>
                </c:pt>
                <c:pt idx="9">
                  <c:v>0</c:v>
                </c:pt>
                <c:pt idx="10">
                  <c:v>0</c:v>
                </c:pt>
                <c:pt idx="11">
                  <c:v>0</c:v>
                </c:pt>
              </c:numCache>
            </c:numRef>
          </c:val>
          <c:extLst>
            <c:ext xmlns:c16="http://schemas.microsoft.com/office/drawing/2014/chart" uri="{C3380CC4-5D6E-409C-BE32-E72D297353CC}">
              <c16:uniqueId val="{0000000D-5027-4880-91BB-4B00E37A3F18}"/>
            </c:ext>
          </c:extLst>
        </c:ser>
        <c:ser>
          <c:idx val="7"/>
          <c:order val="7"/>
          <c:spPr>
            <a:blipFill>
              <a:blip xmlns:r="http://schemas.openxmlformats.org/officeDocument/2006/relationships" r:embed="rId4"/>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Processing!$D$35:$O$35</c:f>
              <c:numCache>
                <c:formatCode>General</c:formatCode>
                <c:ptCount val="12"/>
                <c:pt idx="0">
                  <c:v>0</c:v>
                </c:pt>
                <c:pt idx="1">
                  <c:v>0</c:v>
                </c:pt>
                <c:pt idx="2">
                  <c:v>0</c:v>
                </c:pt>
                <c:pt idx="3">
                  <c:v>0</c:v>
                </c:pt>
                <c:pt idx="4">
                  <c:v>1</c:v>
                </c:pt>
                <c:pt idx="5">
                  <c:v>0</c:v>
                </c:pt>
                <c:pt idx="6">
                  <c:v>0</c:v>
                </c:pt>
                <c:pt idx="7">
                  <c:v>0</c:v>
                </c:pt>
                <c:pt idx="8">
                  <c:v>1</c:v>
                </c:pt>
                <c:pt idx="9">
                  <c:v>0</c:v>
                </c:pt>
                <c:pt idx="10">
                  <c:v>0</c:v>
                </c:pt>
                <c:pt idx="11">
                  <c:v>0</c:v>
                </c:pt>
              </c:numCache>
            </c:numRef>
          </c:val>
          <c:extLst>
            <c:ext xmlns:c16="http://schemas.microsoft.com/office/drawing/2014/chart" uri="{C3380CC4-5D6E-409C-BE32-E72D297353CC}">
              <c16:uniqueId val="{0000000F-5027-4880-91BB-4B00E37A3F18}"/>
            </c:ext>
          </c:extLst>
        </c:ser>
        <c:ser>
          <c:idx val="8"/>
          <c:order val="8"/>
          <c:spPr>
            <a:blipFill>
              <a:blip xmlns:r="http://schemas.openxmlformats.org/officeDocument/2006/relationships" r:embed="rId1"/>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Processing!$D$36:$O$36</c:f>
              <c:numCache>
                <c:formatCode>General</c:formatCode>
                <c:ptCount val="12"/>
                <c:pt idx="0">
                  <c:v>1</c:v>
                </c:pt>
                <c:pt idx="1">
                  <c:v>0</c:v>
                </c:pt>
                <c:pt idx="2">
                  <c:v>1</c:v>
                </c:pt>
                <c:pt idx="3">
                  <c:v>1</c:v>
                </c:pt>
                <c:pt idx="4">
                  <c:v>0</c:v>
                </c:pt>
                <c:pt idx="5">
                  <c:v>0</c:v>
                </c:pt>
                <c:pt idx="6">
                  <c:v>0</c:v>
                </c:pt>
                <c:pt idx="7">
                  <c:v>1</c:v>
                </c:pt>
                <c:pt idx="8">
                  <c:v>1</c:v>
                </c:pt>
                <c:pt idx="9">
                  <c:v>1</c:v>
                </c:pt>
                <c:pt idx="10">
                  <c:v>0</c:v>
                </c:pt>
                <c:pt idx="11">
                  <c:v>1</c:v>
                </c:pt>
              </c:numCache>
            </c:numRef>
          </c:val>
          <c:extLst>
            <c:ext xmlns:c16="http://schemas.microsoft.com/office/drawing/2014/chart" uri="{C3380CC4-5D6E-409C-BE32-E72D297353CC}">
              <c16:uniqueId val="{00000011-5027-4880-91BB-4B00E37A3F18}"/>
            </c:ext>
          </c:extLst>
        </c:ser>
        <c:ser>
          <c:idx val="9"/>
          <c:order val="9"/>
          <c:spPr>
            <a:blipFill>
              <a:blip xmlns:r="http://schemas.openxmlformats.org/officeDocument/2006/relationships" r:embed="rId2"/>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Processing!$D$37:$O$37</c:f>
              <c:numCache>
                <c:formatCode>General</c:formatCode>
                <c:ptCount val="12"/>
                <c:pt idx="0">
                  <c:v>0</c:v>
                </c:pt>
                <c:pt idx="1">
                  <c:v>1</c:v>
                </c:pt>
                <c:pt idx="2">
                  <c:v>0</c:v>
                </c:pt>
                <c:pt idx="3">
                  <c:v>0</c:v>
                </c:pt>
                <c:pt idx="4">
                  <c:v>0</c:v>
                </c:pt>
                <c:pt idx="5">
                  <c:v>0</c:v>
                </c:pt>
                <c:pt idx="6">
                  <c:v>1</c:v>
                </c:pt>
                <c:pt idx="7">
                  <c:v>0</c:v>
                </c:pt>
                <c:pt idx="8">
                  <c:v>0</c:v>
                </c:pt>
                <c:pt idx="9">
                  <c:v>0</c:v>
                </c:pt>
                <c:pt idx="10">
                  <c:v>0</c:v>
                </c:pt>
                <c:pt idx="11">
                  <c:v>0</c:v>
                </c:pt>
              </c:numCache>
            </c:numRef>
          </c:val>
          <c:extLst>
            <c:ext xmlns:c16="http://schemas.microsoft.com/office/drawing/2014/chart" uri="{C3380CC4-5D6E-409C-BE32-E72D297353CC}">
              <c16:uniqueId val="{00000013-5027-4880-91BB-4B00E37A3F18}"/>
            </c:ext>
          </c:extLst>
        </c:ser>
        <c:ser>
          <c:idx val="10"/>
          <c:order val="10"/>
          <c:spPr>
            <a:blipFill>
              <a:blip xmlns:r="http://schemas.openxmlformats.org/officeDocument/2006/relationships" r:embed="rId3"/>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Processing!$D$38:$O$38</c:f>
              <c:numCache>
                <c:formatCode>General</c:formatCode>
                <c:ptCount val="12"/>
                <c:pt idx="0">
                  <c:v>0</c:v>
                </c:pt>
                <c:pt idx="1">
                  <c:v>0</c:v>
                </c:pt>
                <c:pt idx="2">
                  <c:v>0</c:v>
                </c:pt>
                <c:pt idx="3">
                  <c:v>0</c:v>
                </c:pt>
                <c:pt idx="4">
                  <c:v>0</c:v>
                </c:pt>
                <c:pt idx="5">
                  <c:v>0</c:v>
                </c:pt>
                <c:pt idx="6">
                  <c:v>0</c:v>
                </c:pt>
                <c:pt idx="7">
                  <c:v>0</c:v>
                </c:pt>
                <c:pt idx="8">
                  <c:v>0</c:v>
                </c:pt>
                <c:pt idx="9">
                  <c:v>0</c:v>
                </c:pt>
                <c:pt idx="10">
                  <c:v>1</c:v>
                </c:pt>
                <c:pt idx="11">
                  <c:v>0</c:v>
                </c:pt>
              </c:numCache>
            </c:numRef>
          </c:val>
          <c:extLst>
            <c:ext xmlns:c16="http://schemas.microsoft.com/office/drawing/2014/chart" uri="{C3380CC4-5D6E-409C-BE32-E72D297353CC}">
              <c16:uniqueId val="{00000015-5027-4880-91BB-4B00E37A3F18}"/>
            </c:ext>
          </c:extLst>
        </c:ser>
        <c:ser>
          <c:idx val="11"/>
          <c:order val="11"/>
          <c:spPr>
            <a:blipFill>
              <a:blip xmlns:r="http://schemas.openxmlformats.org/officeDocument/2006/relationships" r:embed="rId4"/>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Processing!$D$39:$O$39</c:f>
              <c:numCache>
                <c:formatCode>General</c:formatCode>
                <c:ptCount val="12"/>
                <c:pt idx="0">
                  <c:v>0</c:v>
                </c:pt>
                <c:pt idx="1">
                  <c:v>0</c:v>
                </c:pt>
                <c:pt idx="2">
                  <c:v>0</c:v>
                </c:pt>
                <c:pt idx="3">
                  <c:v>0</c:v>
                </c:pt>
                <c:pt idx="4">
                  <c:v>1</c:v>
                </c:pt>
                <c:pt idx="5">
                  <c:v>1</c:v>
                </c:pt>
                <c:pt idx="6">
                  <c:v>0</c:v>
                </c:pt>
                <c:pt idx="7">
                  <c:v>0</c:v>
                </c:pt>
                <c:pt idx="8">
                  <c:v>0</c:v>
                </c:pt>
                <c:pt idx="9">
                  <c:v>0</c:v>
                </c:pt>
                <c:pt idx="10">
                  <c:v>0</c:v>
                </c:pt>
                <c:pt idx="11">
                  <c:v>0</c:v>
                </c:pt>
              </c:numCache>
            </c:numRef>
          </c:val>
          <c:extLst>
            <c:ext xmlns:c16="http://schemas.microsoft.com/office/drawing/2014/chart" uri="{C3380CC4-5D6E-409C-BE32-E72D297353CC}">
              <c16:uniqueId val="{00000017-5027-4880-91BB-4B00E37A3F18}"/>
            </c:ext>
          </c:extLst>
        </c:ser>
        <c:dLbls>
          <c:showLegendKey val="0"/>
          <c:showVal val="0"/>
          <c:showCatName val="0"/>
          <c:showSerName val="0"/>
          <c:showPercent val="0"/>
          <c:showBubbleSize val="0"/>
        </c:dLbls>
        <c:gapWidth val="0"/>
        <c:overlap val="100"/>
        <c:axId val="955323584"/>
        <c:axId val="955316864"/>
      </c:barChart>
      <c:barChart>
        <c:barDir val="col"/>
        <c:grouping val="stacked"/>
        <c:varyColors val="0"/>
        <c:ser>
          <c:idx val="12"/>
          <c:order val="12"/>
          <c:spPr>
            <a:noFill/>
            <a:ln>
              <a:noFill/>
            </a:ln>
            <a:effectLst/>
          </c:spPr>
          <c:invertIfNegative val="0"/>
          <c:val>
            <c:numRef>
              <c:f>Processing!$D$40:$O$40</c:f>
              <c:numCache>
                <c:formatCode>General</c:formatCode>
                <c:ptCount val="12"/>
                <c:pt idx="0">
                  <c:v>1</c:v>
                </c:pt>
                <c:pt idx="1">
                  <c:v>1</c:v>
                </c:pt>
                <c:pt idx="2">
                  <c:v>1</c:v>
                </c:pt>
                <c:pt idx="3">
                  <c:v>1</c:v>
                </c:pt>
                <c:pt idx="4">
                  <c:v>1</c:v>
                </c:pt>
                <c:pt idx="5">
                  <c:v>1</c:v>
                </c:pt>
                <c:pt idx="6">
                  <c:v>1</c:v>
                </c:pt>
                <c:pt idx="7">
                  <c:v>1</c:v>
                </c:pt>
                <c:pt idx="8">
                  <c:v>1</c:v>
                </c:pt>
                <c:pt idx="9">
                  <c:v>1</c:v>
                </c:pt>
                <c:pt idx="10">
                  <c:v>1</c:v>
                </c:pt>
                <c:pt idx="11">
                  <c:v>1</c:v>
                </c:pt>
              </c:numCache>
            </c:numRef>
          </c:val>
          <c:extLst>
            <c:ext xmlns:c16="http://schemas.microsoft.com/office/drawing/2014/chart" uri="{C3380CC4-5D6E-409C-BE32-E72D297353CC}">
              <c16:uniqueId val="{00000019-5027-4880-91BB-4B00E37A3F18}"/>
            </c:ext>
          </c:extLst>
        </c:ser>
        <c:ser>
          <c:idx val="13"/>
          <c:order val="13"/>
          <c:spPr>
            <a:solidFill>
              <a:srgbClr val="FF00FF">
                <a:alpha val="20000"/>
              </a:srgbClr>
            </a:solidFill>
            <a:ln w="9525">
              <a:solidFill>
                <a:srgbClr val="FF00FF"/>
              </a:solidFill>
            </a:ln>
            <a:effectLst/>
          </c:spPr>
          <c:invertIfNegative val="0"/>
          <c:val>
            <c:numRef>
              <c:f>Processing!$D$41:$O$41</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1B-5027-4880-91BB-4B00E37A3F18}"/>
            </c:ext>
          </c:extLst>
        </c:ser>
        <c:ser>
          <c:idx val="14"/>
          <c:order val="14"/>
          <c:spPr>
            <a:noFill/>
            <a:ln>
              <a:noFill/>
            </a:ln>
            <a:effectLst/>
          </c:spPr>
          <c:invertIfNegative val="0"/>
          <c:val>
            <c:numRef>
              <c:f>Processing!$D$42:$O$42</c:f>
              <c:numCache>
                <c:formatCode>General</c:formatCode>
                <c:ptCount val="12"/>
                <c:pt idx="0">
                  <c:v>1</c:v>
                </c:pt>
                <c:pt idx="1">
                  <c:v>1</c:v>
                </c:pt>
                <c:pt idx="2">
                  <c:v>1</c:v>
                </c:pt>
                <c:pt idx="3">
                  <c:v>0</c:v>
                </c:pt>
                <c:pt idx="4">
                  <c:v>0</c:v>
                </c:pt>
                <c:pt idx="5">
                  <c:v>0</c:v>
                </c:pt>
                <c:pt idx="6">
                  <c:v>1</c:v>
                </c:pt>
                <c:pt idx="7">
                  <c:v>1</c:v>
                </c:pt>
                <c:pt idx="8">
                  <c:v>1</c:v>
                </c:pt>
                <c:pt idx="9">
                  <c:v>1</c:v>
                </c:pt>
                <c:pt idx="10">
                  <c:v>1</c:v>
                </c:pt>
                <c:pt idx="11">
                  <c:v>1</c:v>
                </c:pt>
              </c:numCache>
            </c:numRef>
          </c:val>
          <c:extLst>
            <c:ext xmlns:c16="http://schemas.microsoft.com/office/drawing/2014/chart" uri="{C3380CC4-5D6E-409C-BE32-E72D297353CC}">
              <c16:uniqueId val="{0000001D-5027-4880-91BB-4B00E37A3F18}"/>
            </c:ext>
          </c:extLst>
        </c:ser>
        <c:ser>
          <c:idx val="15"/>
          <c:order val="15"/>
          <c:spPr>
            <a:solidFill>
              <a:srgbClr val="FF00FF">
                <a:alpha val="20000"/>
              </a:srgbClr>
            </a:solidFill>
            <a:ln w="12700">
              <a:solidFill>
                <a:srgbClr val="FF00FF"/>
              </a:solidFill>
            </a:ln>
            <a:effectLst/>
          </c:spPr>
          <c:invertIfNegative val="0"/>
          <c:val>
            <c:numRef>
              <c:f>Processing!$D$43:$O$43</c:f>
              <c:numCache>
                <c:formatCode>General</c:formatCode>
                <c:ptCount val="12"/>
                <c:pt idx="0">
                  <c:v>0</c:v>
                </c:pt>
                <c:pt idx="1">
                  <c:v>0</c:v>
                </c:pt>
                <c:pt idx="2">
                  <c:v>0</c:v>
                </c:pt>
                <c:pt idx="3">
                  <c:v>1</c:v>
                </c:pt>
                <c:pt idx="4">
                  <c:v>1</c:v>
                </c:pt>
                <c:pt idx="5">
                  <c:v>1</c:v>
                </c:pt>
                <c:pt idx="6">
                  <c:v>0</c:v>
                </c:pt>
                <c:pt idx="7">
                  <c:v>0</c:v>
                </c:pt>
                <c:pt idx="8">
                  <c:v>0</c:v>
                </c:pt>
                <c:pt idx="9">
                  <c:v>0</c:v>
                </c:pt>
                <c:pt idx="10">
                  <c:v>0</c:v>
                </c:pt>
                <c:pt idx="11">
                  <c:v>0</c:v>
                </c:pt>
              </c:numCache>
            </c:numRef>
          </c:val>
          <c:extLst>
            <c:ext xmlns:c16="http://schemas.microsoft.com/office/drawing/2014/chart" uri="{C3380CC4-5D6E-409C-BE32-E72D297353CC}">
              <c16:uniqueId val="{0000001F-5027-4880-91BB-4B00E37A3F18}"/>
            </c:ext>
          </c:extLst>
        </c:ser>
        <c:ser>
          <c:idx val="16"/>
          <c:order val="16"/>
          <c:spPr>
            <a:noFill/>
            <a:ln>
              <a:noFill/>
            </a:ln>
            <a:effectLst/>
          </c:spPr>
          <c:invertIfNegative val="0"/>
          <c:val>
            <c:numRef>
              <c:f>Processing!$D$44:$O$44</c:f>
              <c:numCache>
                <c:formatCode>General</c:formatCode>
                <c:ptCount val="12"/>
                <c:pt idx="0">
                  <c:v>1</c:v>
                </c:pt>
                <c:pt idx="1">
                  <c:v>1</c:v>
                </c:pt>
                <c:pt idx="2">
                  <c:v>1</c:v>
                </c:pt>
                <c:pt idx="3">
                  <c:v>1</c:v>
                </c:pt>
                <c:pt idx="4">
                  <c:v>1</c:v>
                </c:pt>
                <c:pt idx="5">
                  <c:v>1</c:v>
                </c:pt>
                <c:pt idx="6">
                  <c:v>1</c:v>
                </c:pt>
                <c:pt idx="7">
                  <c:v>1</c:v>
                </c:pt>
                <c:pt idx="8">
                  <c:v>1</c:v>
                </c:pt>
                <c:pt idx="9">
                  <c:v>1</c:v>
                </c:pt>
                <c:pt idx="10">
                  <c:v>1</c:v>
                </c:pt>
                <c:pt idx="11">
                  <c:v>1</c:v>
                </c:pt>
              </c:numCache>
            </c:numRef>
          </c:val>
          <c:extLst>
            <c:ext xmlns:c16="http://schemas.microsoft.com/office/drawing/2014/chart" uri="{C3380CC4-5D6E-409C-BE32-E72D297353CC}">
              <c16:uniqueId val="{00000021-5027-4880-91BB-4B00E37A3F18}"/>
            </c:ext>
          </c:extLst>
        </c:ser>
        <c:ser>
          <c:idx val="17"/>
          <c:order val="17"/>
          <c:spPr>
            <a:solidFill>
              <a:srgbClr val="FF00FF">
                <a:alpha val="20000"/>
              </a:srgbClr>
            </a:solidFill>
            <a:ln w="12700">
              <a:solidFill>
                <a:srgbClr val="FF00FF"/>
              </a:solidFill>
            </a:ln>
            <a:effectLst/>
          </c:spPr>
          <c:invertIfNegative val="0"/>
          <c:val>
            <c:numRef>
              <c:f>Processing!$D$45:$O$45</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23-5027-4880-91BB-4B00E37A3F18}"/>
            </c:ext>
          </c:extLst>
        </c:ser>
        <c:dLbls>
          <c:showLegendKey val="0"/>
          <c:showVal val="0"/>
          <c:showCatName val="0"/>
          <c:showSerName val="0"/>
          <c:showPercent val="0"/>
          <c:showBubbleSize val="0"/>
        </c:dLbls>
        <c:gapWidth val="0"/>
        <c:overlap val="100"/>
        <c:axId val="955383104"/>
        <c:axId val="955363904"/>
      </c:barChart>
      <c:catAx>
        <c:axId val="955323584"/>
        <c:scaling>
          <c:orientation val="minMax"/>
        </c:scaling>
        <c:delete val="0"/>
        <c:axPos val="t"/>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rgbClr val="405390"/>
                </a:solidFill>
                <a:latin typeface="+mn-lt"/>
                <a:ea typeface="+mn-ea"/>
                <a:cs typeface="+mn-cs"/>
              </a:defRPr>
            </a:pPr>
            <a:endParaRPr lang="ru-RU"/>
          </a:p>
        </c:txPr>
        <c:crossAx val="955316864"/>
        <c:crosses val="autoZero"/>
        <c:auto val="1"/>
        <c:lblAlgn val="ctr"/>
        <c:lblOffset val="100"/>
        <c:noMultiLvlLbl val="0"/>
      </c:catAx>
      <c:valAx>
        <c:axId val="955316864"/>
        <c:scaling>
          <c:orientation val="maxMin"/>
          <c:max val="3"/>
          <c:min val="0"/>
        </c:scaling>
        <c:delete val="1"/>
        <c:axPos val="l"/>
        <c:numFmt formatCode="General" sourceLinked="1"/>
        <c:majorTickMark val="out"/>
        <c:minorTickMark val="none"/>
        <c:tickLblPos val="nextTo"/>
        <c:crossAx val="955323584"/>
        <c:crosses val="autoZero"/>
        <c:crossBetween val="between"/>
      </c:valAx>
      <c:valAx>
        <c:axId val="955363904"/>
        <c:scaling>
          <c:orientation val="maxMin"/>
          <c:max val="3"/>
          <c:min val="0"/>
        </c:scaling>
        <c:delete val="1"/>
        <c:axPos val="r"/>
        <c:numFmt formatCode="General" sourceLinked="1"/>
        <c:majorTickMark val="out"/>
        <c:minorTickMark val="none"/>
        <c:tickLblPos val="nextTo"/>
        <c:crossAx val="955383104"/>
        <c:crosses val="max"/>
        <c:crossBetween val="between"/>
      </c:valAx>
      <c:catAx>
        <c:axId val="955383104"/>
        <c:scaling>
          <c:orientation val="minMax"/>
        </c:scaling>
        <c:delete val="1"/>
        <c:axPos val="t"/>
        <c:majorTickMark val="out"/>
        <c:minorTickMark val="none"/>
        <c:tickLblPos val="nextTo"/>
        <c:crossAx val="955363904"/>
        <c:crosses val="autoZero"/>
        <c:auto val="1"/>
        <c:lblAlgn val="ctr"/>
        <c:lblOffset val="100"/>
        <c:noMultiLvlLbl val="0"/>
      </c:catAx>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7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bar"/>
        <c:grouping val="percentStacked"/>
        <c:varyColors val="0"/>
        <c:ser>
          <c:idx val="0"/>
          <c:order val="0"/>
          <c:spPr>
            <a:noFill/>
            <a:ln>
              <a:noFill/>
            </a:ln>
            <a:effectLst/>
          </c:spPr>
          <c:invertIfNegative val="0"/>
          <c:cat>
            <c:strRef>
              <c:f>Processing!$A$25</c:f>
              <c:strCache>
                <c:ptCount val="1"/>
                <c:pt idx="0">
                  <c:v>Low</c:v>
                </c:pt>
              </c:strCache>
            </c:strRef>
          </c:cat>
          <c:val>
            <c:numRef>
              <c:f>Processing!$B$25</c:f>
              <c:numCache>
                <c:formatCode>0.0%</c:formatCode>
                <c:ptCount val="1"/>
                <c:pt idx="0">
                  <c:v>0.6366666666666666</c:v>
                </c:pt>
              </c:numCache>
            </c:numRef>
          </c:val>
          <c:extLst>
            <c:ext xmlns:c16="http://schemas.microsoft.com/office/drawing/2014/chart" uri="{C3380CC4-5D6E-409C-BE32-E72D297353CC}">
              <c16:uniqueId val="{00000000-6CCA-45AB-8585-AE387F05CF39}"/>
            </c:ext>
          </c:extLst>
        </c:ser>
        <c:ser>
          <c:idx val="1"/>
          <c:order val="1"/>
          <c:spPr>
            <a:blipFill>
              <a:blip xmlns:r="http://schemas.openxmlformats.org/officeDocument/2006/relationships" r:embed="rId3"/>
              <a:stretch>
                <a:fillRect/>
              </a:stretch>
            </a:blipFill>
            <a:ln>
              <a:noFill/>
            </a:ln>
            <a:effectLst/>
          </c:spPr>
          <c:invertIfNegative val="0"/>
          <c:cat>
            <c:strRef>
              <c:f>Processing!$A$25</c:f>
              <c:strCache>
                <c:ptCount val="1"/>
                <c:pt idx="0">
                  <c:v>Low</c:v>
                </c:pt>
              </c:strCache>
            </c:strRef>
          </c:cat>
          <c:val>
            <c:numRef>
              <c:f>Processing!$C$25</c:f>
              <c:numCache>
                <c:formatCode>0.0%</c:formatCode>
                <c:ptCount val="1"/>
                <c:pt idx="0">
                  <c:v>0.06</c:v>
                </c:pt>
              </c:numCache>
            </c:numRef>
          </c:val>
          <c:extLst>
            <c:ext xmlns:c16="http://schemas.microsoft.com/office/drawing/2014/chart" uri="{C3380CC4-5D6E-409C-BE32-E72D297353CC}">
              <c16:uniqueId val="{00000001-6CCA-45AB-8585-AE387F05CF39}"/>
            </c:ext>
          </c:extLst>
        </c:ser>
        <c:ser>
          <c:idx val="2"/>
          <c:order val="2"/>
          <c:spPr>
            <a:noFill/>
            <a:ln>
              <a:noFill/>
            </a:ln>
            <a:effectLst/>
          </c:spPr>
          <c:invertIfNegative val="0"/>
          <c:cat>
            <c:strRef>
              <c:f>Processing!$A$25</c:f>
              <c:strCache>
                <c:ptCount val="1"/>
                <c:pt idx="0">
                  <c:v>Low</c:v>
                </c:pt>
              </c:strCache>
            </c:strRef>
          </c:cat>
          <c:val>
            <c:numRef>
              <c:f>Processing!$D$25</c:f>
              <c:numCache>
                <c:formatCode>0.0%</c:formatCode>
                <c:ptCount val="1"/>
                <c:pt idx="0">
                  <c:v>0.33333333333333337</c:v>
                </c:pt>
              </c:numCache>
            </c:numRef>
          </c:val>
          <c:extLst>
            <c:ext xmlns:c16="http://schemas.microsoft.com/office/drawing/2014/chart" uri="{C3380CC4-5D6E-409C-BE32-E72D297353CC}">
              <c16:uniqueId val="{00000002-6CCA-45AB-8585-AE387F05CF39}"/>
            </c:ext>
          </c:extLst>
        </c:ser>
        <c:dLbls>
          <c:showLegendKey val="0"/>
          <c:showVal val="0"/>
          <c:showCatName val="0"/>
          <c:showSerName val="0"/>
          <c:showPercent val="0"/>
          <c:showBubbleSize val="0"/>
        </c:dLbls>
        <c:gapWidth val="80"/>
        <c:overlap val="100"/>
        <c:axId val="955309664"/>
        <c:axId val="955323584"/>
      </c:barChart>
      <c:catAx>
        <c:axId val="955309664"/>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000" b="0" i="0" u="none" strike="noStrike" kern="1200" baseline="0">
                <a:solidFill>
                  <a:srgbClr val="405390"/>
                </a:solidFill>
                <a:latin typeface="+mn-lt"/>
                <a:ea typeface="+mn-ea"/>
                <a:cs typeface="+mn-cs"/>
              </a:defRPr>
            </a:pPr>
            <a:endParaRPr lang="ru-RU"/>
          </a:p>
        </c:txPr>
        <c:crossAx val="955323584"/>
        <c:crosses val="autoZero"/>
        <c:auto val="1"/>
        <c:lblAlgn val="ctr"/>
        <c:lblOffset val="100"/>
        <c:noMultiLvlLbl val="0"/>
      </c:catAx>
      <c:valAx>
        <c:axId val="955323584"/>
        <c:scaling>
          <c:orientation val="minMax"/>
          <c:max val="1"/>
          <c:min val="0"/>
        </c:scaling>
        <c:delete val="1"/>
        <c:axPos val="b"/>
        <c:numFmt formatCode="0%" sourceLinked="1"/>
        <c:majorTickMark val="out"/>
        <c:minorTickMark val="none"/>
        <c:tickLblPos val="nextTo"/>
        <c:crossAx val="9553096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7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rgbClr val="0CFEF8"/>
              </a:solidFill>
              <a:ln w="63500">
                <a:gradFill>
                  <a:gsLst>
                    <a:gs pos="0">
                      <a:srgbClr val="0066FF"/>
                    </a:gs>
                    <a:gs pos="100000">
                      <a:srgbClr val="0CFEF8"/>
                    </a:gs>
                  </a:gsLst>
                  <a:lin ang="5400000" scaled="1"/>
                </a:gradFill>
              </a:ln>
              <a:effectLst/>
            </c:spPr>
            <c:extLst>
              <c:ext xmlns:c16="http://schemas.microsoft.com/office/drawing/2014/chart" uri="{C3380CC4-5D6E-409C-BE32-E72D297353CC}">
                <c16:uniqueId val="{00000001-1131-4E34-9B19-C3E5C78BC0D4}"/>
              </c:ext>
            </c:extLst>
          </c:dPt>
          <c:dPt>
            <c:idx val="1"/>
            <c:bubble3D val="0"/>
            <c:spPr>
              <a:noFill/>
              <a:ln w="19050">
                <a:noFill/>
              </a:ln>
              <a:effectLst/>
            </c:spPr>
            <c:extLst>
              <c:ext xmlns:c16="http://schemas.microsoft.com/office/drawing/2014/chart" uri="{C3380CC4-5D6E-409C-BE32-E72D297353CC}">
                <c16:uniqueId val="{00000003-1131-4E34-9B19-C3E5C78BC0D4}"/>
              </c:ext>
            </c:extLst>
          </c:dPt>
          <c:val>
            <c:numRef>
              <c:f>Processing!$U$10:$V$10</c:f>
              <c:numCache>
                <c:formatCode>0%</c:formatCode>
                <c:ptCount val="2"/>
                <c:pt idx="0">
                  <c:v>0.13700000000000001</c:v>
                </c:pt>
                <c:pt idx="1">
                  <c:v>0.86299999999999999</c:v>
                </c:pt>
              </c:numCache>
            </c:numRef>
          </c:val>
          <c:extLst>
            <c:ext xmlns:c16="http://schemas.microsoft.com/office/drawing/2014/chart" uri="{C3380CC4-5D6E-409C-BE32-E72D297353CC}">
              <c16:uniqueId val="{00000004-1131-4E34-9B19-C3E5C78BC0D4}"/>
            </c:ext>
          </c:extLst>
        </c:ser>
        <c:dLbls>
          <c:showLegendKey val="0"/>
          <c:showVal val="0"/>
          <c:showCatName val="0"/>
          <c:showSerName val="0"/>
          <c:showPercent val="0"/>
          <c:showBubbleSize val="0"/>
          <c:showLeaderLines val="1"/>
        </c:dLbls>
        <c:firstSliceAng val="0"/>
        <c:holeSize val="9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7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solidFill>
                <a:srgbClr val="603DDD"/>
              </a:solidFill>
            </a:ln>
          </c:spPr>
          <c:dPt>
            <c:idx val="0"/>
            <c:bubble3D val="0"/>
            <c:spPr>
              <a:solidFill>
                <a:srgbClr val="744BF3"/>
              </a:solidFill>
              <a:ln w="19050">
                <a:noFill/>
              </a:ln>
              <a:effectLst/>
            </c:spPr>
            <c:extLst>
              <c:ext xmlns:c16="http://schemas.microsoft.com/office/drawing/2014/chart" uri="{C3380CC4-5D6E-409C-BE32-E72D297353CC}">
                <c16:uniqueId val="{00000001-3337-4085-9A3A-87EAC4E88D03}"/>
              </c:ext>
            </c:extLst>
          </c:dPt>
          <c:dPt>
            <c:idx val="1"/>
            <c:bubble3D val="0"/>
            <c:spPr>
              <a:solidFill>
                <a:srgbClr val="744BF3">
                  <a:alpha val="50000"/>
                </a:srgbClr>
              </a:solidFill>
              <a:ln w="19050">
                <a:noFill/>
              </a:ln>
              <a:effectLst/>
            </c:spPr>
            <c:extLst>
              <c:ext xmlns:c16="http://schemas.microsoft.com/office/drawing/2014/chart" uri="{C3380CC4-5D6E-409C-BE32-E72D297353CC}">
                <c16:uniqueId val="{00000003-3337-4085-9A3A-87EAC4E88D03}"/>
              </c:ext>
            </c:extLst>
          </c:dPt>
          <c:val>
            <c:numRef>
              <c:f>Processing!$U$4:$V$4</c:f>
              <c:numCache>
                <c:formatCode>0%</c:formatCode>
                <c:ptCount val="2"/>
                <c:pt idx="0">
                  <c:v>0.36397400185701023</c:v>
                </c:pt>
                <c:pt idx="1">
                  <c:v>0.63602599814298977</c:v>
                </c:pt>
              </c:numCache>
            </c:numRef>
          </c:val>
          <c:extLst>
            <c:ext xmlns:c16="http://schemas.microsoft.com/office/drawing/2014/chart" uri="{C3380CC4-5D6E-409C-BE32-E72D297353CC}">
              <c16:uniqueId val="{00000004-3337-4085-9A3A-87EAC4E88D03}"/>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7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areaChart>
        <c:grouping val="standard"/>
        <c:varyColors val="0"/>
        <c:ser>
          <c:idx val="2"/>
          <c:order val="2"/>
          <c:tx>
            <c:strRef>
              <c:f>Processing!$E$1</c:f>
              <c:strCache>
                <c:ptCount val="1"/>
                <c:pt idx="0">
                  <c:v>Passed P</c:v>
                </c:pt>
              </c:strCache>
            </c:strRef>
          </c:tx>
          <c:spPr>
            <a:gradFill flip="none" rotWithShape="1">
              <a:gsLst>
                <a:gs pos="0">
                  <a:srgbClr val="38F0F0">
                    <a:alpha val="0"/>
                  </a:srgbClr>
                </a:gs>
                <a:gs pos="100000">
                  <a:srgbClr val="38F0F0">
                    <a:alpha val="63000"/>
                  </a:srgbClr>
                </a:gs>
              </a:gsLst>
              <a:lin ang="5400000" scaled="0"/>
              <a:tileRect/>
            </a:gradFill>
            <a:ln>
              <a:noFill/>
            </a:ln>
            <a:effectLst/>
          </c:spPr>
          <c:cat>
            <c:strRef>
              <c:f>Processing!$B$2:$B$13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Processing!$E$2:$E$13</c:f>
              <c:numCache>
                <c:formatCode>General</c:formatCode>
                <c:ptCount val="12"/>
                <c:pt idx="0">
                  <c:v>3800</c:v>
                </c:pt>
                <c:pt idx="1">
                  <c:v>4100</c:v>
                </c:pt>
                <c:pt idx="2">
                  <c:v>5100</c:v>
                </c:pt>
                <c:pt idx="3">
                  <c:v>5800</c:v>
                </c:pt>
                <c:pt idx="4">
                  <c:v>6300</c:v>
                </c:pt>
                <c:pt idx="5">
                  <c:v>7700</c:v>
                </c:pt>
                <c:pt idx="6">
                  <c:v>#N/A</c:v>
                </c:pt>
                <c:pt idx="7">
                  <c:v>#N/A</c:v>
                </c:pt>
                <c:pt idx="8">
                  <c:v>#N/A</c:v>
                </c:pt>
                <c:pt idx="9">
                  <c:v>#N/A</c:v>
                </c:pt>
                <c:pt idx="10">
                  <c:v>#N/A</c:v>
                </c:pt>
                <c:pt idx="11">
                  <c:v>#N/A</c:v>
                </c:pt>
              </c:numCache>
            </c:numRef>
          </c:val>
          <c:extLst>
            <c:ext xmlns:c16="http://schemas.microsoft.com/office/drawing/2014/chart" uri="{C3380CC4-5D6E-409C-BE32-E72D297353CC}">
              <c16:uniqueId val="{00000000-A62E-4225-AE74-0D9F781B3FCD}"/>
            </c:ext>
          </c:extLst>
        </c:ser>
        <c:ser>
          <c:idx val="3"/>
          <c:order val="3"/>
          <c:tx>
            <c:strRef>
              <c:f>Processing!$F$1</c:f>
              <c:strCache>
                <c:ptCount val="1"/>
                <c:pt idx="0">
                  <c:v>Required Pace P</c:v>
                </c:pt>
              </c:strCache>
            </c:strRef>
          </c:tx>
          <c:spPr>
            <a:gradFill flip="none" rotWithShape="1">
              <a:gsLst>
                <a:gs pos="100000">
                  <a:srgbClr val="A514F6">
                    <a:alpha val="43000"/>
                  </a:srgbClr>
                </a:gs>
                <a:gs pos="0">
                  <a:srgbClr val="9742AB">
                    <a:alpha val="0"/>
                  </a:srgbClr>
                </a:gs>
              </a:gsLst>
              <a:lin ang="5400000" scaled="0"/>
              <a:tileRect/>
            </a:gradFill>
            <a:ln>
              <a:noFill/>
            </a:ln>
            <a:effectLst/>
          </c:spPr>
          <c:cat>
            <c:strRef>
              <c:f>Processing!$B$2:$B$13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Processing!$F$2:$F$13</c:f>
              <c:numCache>
                <c:formatCode>General</c:formatCode>
                <c:ptCount val="12"/>
                <c:pt idx="0">
                  <c:v>#N/A</c:v>
                </c:pt>
                <c:pt idx="1">
                  <c:v>#N/A</c:v>
                </c:pt>
                <c:pt idx="2">
                  <c:v>#N/A</c:v>
                </c:pt>
                <c:pt idx="3">
                  <c:v>#N/A</c:v>
                </c:pt>
                <c:pt idx="4">
                  <c:v>#N/A</c:v>
                </c:pt>
                <c:pt idx="5">
                  <c:v>7700</c:v>
                </c:pt>
                <c:pt idx="6">
                  <c:v>8900</c:v>
                </c:pt>
                <c:pt idx="7">
                  <c:v>9600</c:v>
                </c:pt>
                <c:pt idx="8">
                  <c:v>11900</c:v>
                </c:pt>
                <c:pt idx="9">
                  <c:v>13700</c:v>
                </c:pt>
                <c:pt idx="10">
                  <c:v>14800</c:v>
                </c:pt>
                <c:pt idx="11">
                  <c:v>18200</c:v>
                </c:pt>
              </c:numCache>
            </c:numRef>
          </c:val>
          <c:extLst>
            <c:ext xmlns:c16="http://schemas.microsoft.com/office/drawing/2014/chart" uri="{C3380CC4-5D6E-409C-BE32-E72D297353CC}">
              <c16:uniqueId val="{00000001-A62E-4225-AE74-0D9F781B3FCD}"/>
            </c:ext>
          </c:extLst>
        </c:ser>
        <c:dLbls>
          <c:showLegendKey val="0"/>
          <c:showVal val="0"/>
          <c:showCatName val="0"/>
          <c:showSerName val="0"/>
          <c:showPercent val="0"/>
          <c:showBubbleSize val="0"/>
        </c:dLbls>
        <c:axId val="539336480"/>
        <c:axId val="539336960"/>
      </c:areaChart>
      <c:lineChart>
        <c:grouping val="standard"/>
        <c:varyColors val="0"/>
        <c:ser>
          <c:idx val="0"/>
          <c:order val="0"/>
          <c:tx>
            <c:strRef>
              <c:f>Processing!$C$1</c:f>
              <c:strCache>
                <c:ptCount val="1"/>
                <c:pt idx="0">
                  <c:v>Planned</c:v>
                </c:pt>
              </c:strCache>
            </c:strRef>
          </c:tx>
          <c:spPr>
            <a:ln w="19050" cap="rnd">
              <a:solidFill>
                <a:srgbClr val="744BF3"/>
              </a:solidFill>
              <a:prstDash val="sysDash"/>
              <a:round/>
            </a:ln>
            <a:effectLst/>
          </c:spPr>
          <c:marker>
            <c:symbol val="none"/>
          </c:marker>
          <c:cat>
            <c:strRef>
              <c:f>Processing!$B$2:$B$13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Processing!$C$2:$C$13</c:f>
              <c:numCache>
                <c:formatCode>General</c:formatCode>
                <c:ptCount val="12"/>
                <c:pt idx="0">
                  <c:v>3800</c:v>
                </c:pt>
                <c:pt idx="1">
                  <c:v>4100</c:v>
                </c:pt>
                <c:pt idx="2">
                  <c:v>5100</c:v>
                </c:pt>
                <c:pt idx="3">
                  <c:v>5800</c:v>
                </c:pt>
                <c:pt idx="4">
                  <c:v>6300</c:v>
                </c:pt>
                <c:pt idx="5">
                  <c:v>7700</c:v>
                </c:pt>
                <c:pt idx="6">
                  <c:v>8900</c:v>
                </c:pt>
                <c:pt idx="7">
                  <c:v>9600</c:v>
                </c:pt>
                <c:pt idx="8">
                  <c:v>11900</c:v>
                </c:pt>
                <c:pt idx="9">
                  <c:v>13700</c:v>
                </c:pt>
                <c:pt idx="10">
                  <c:v>14800</c:v>
                </c:pt>
                <c:pt idx="11">
                  <c:v>18200</c:v>
                </c:pt>
              </c:numCache>
            </c:numRef>
          </c:val>
          <c:smooth val="1"/>
          <c:extLst>
            <c:ext xmlns:c16="http://schemas.microsoft.com/office/drawing/2014/chart" uri="{C3380CC4-5D6E-409C-BE32-E72D297353CC}">
              <c16:uniqueId val="{00000002-A62E-4225-AE74-0D9F781B3FCD}"/>
            </c:ext>
          </c:extLst>
        </c:ser>
        <c:ser>
          <c:idx val="1"/>
          <c:order val="1"/>
          <c:tx>
            <c:strRef>
              <c:f>Processing!$D$1</c:f>
              <c:strCache>
                <c:ptCount val="1"/>
                <c:pt idx="0">
                  <c:v>Actual</c:v>
                </c:pt>
              </c:strCache>
            </c:strRef>
          </c:tx>
          <c:spPr>
            <a:ln w="19050" cap="rnd">
              <a:solidFill>
                <a:srgbClr val="12A2A2"/>
              </a:solidFill>
              <a:prstDash val="sysDash"/>
              <a:round/>
            </a:ln>
            <a:effectLst/>
          </c:spPr>
          <c:marker>
            <c:symbol val="none"/>
          </c:marker>
          <c:cat>
            <c:strRef>
              <c:f>Processing!$B$2:$B$13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Processing!$D$2:$D$13</c:f>
              <c:numCache>
                <c:formatCode>General</c:formatCode>
                <c:ptCount val="12"/>
                <c:pt idx="0">
                  <c:v>2700</c:v>
                </c:pt>
                <c:pt idx="1">
                  <c:v>2950</c:v>
                </c:pt>
                <c:pt idx="2">
                  <c:v>3600</c:v>
                </c:pt>
                <c:pt idx="3">
                  <c:v>4300</c:v>
                </c:pt>
                <c:pt idx="4">
                  <c:v>4000</c:v>
                </c:pt>
                <c:pt idx="5">
                  <c:v>5400</c:v>
                </c:pt>
                <c:pt idx="6">
                  <c:v>6300</c:v>
                </c:pt>
                <c:pt idx="7">
                  <c:v>5900</c:v>
                </c:pt>
                <c:pt idx="8">
                  <c:v>8100</c:v>
                </c:pt>
                <c:pt idx="9">
                  <c:v>9600</c:v>
                </c:pt>
                <c:pt idx="10">
                  <c:v>9100</c:v>
                </c:pt>
                <c:pt idx="11">
                  <c:v>12700</c:v>
                </c:pt>
              </c:numCache>
            </c:numRef>
          </c:val>
          <c:smooth val="1"/>
          <c:extLst>
            <c:ext xmlns:c16="http://schemas.microsoft.com/office/drawing/2014/chart" uri="{C3380CC4-5D6E-409C-BE32-E72D297353CC}">
              <c16:uniqueId val="{00000003-A62E-4225-AE74-0D9F781B3FCD}"/>
            </c:ext>
          </c:extLst>
        </c:ser>
        <c:ser>
          <c:idx val="5"/>
          <c:order val="5"/>
          <c:tx>
            <c:strRef>
              <c:f>Processing!$H$1</c:f>
              <c:strCache>
                <c:ptCount val="1"/>
                <c:pt idx="0">
                  <c:v>Before P</c:v>
                </c:pt>
              </c:strCache>
            </c:strRef>
          </c:tx>
          <c:spPr>
            <a:ln w="25400" cap="rnd">
              <a:solidFill>
                <a:srgbClr val="744BF3"/>
              </a:solidFill>
              <a:round/>
            </a:ln>
            <a:effectLst/>
          </c:spPr>
          <c:marker>
            <c:symbol val="none"/>
          </c:marker>
          <c:val>
            <c:numRef>
              <c:f>Processing!$H$2:$H$13</c:f>
              <c:numCache>
                <c:formatCode>General</c:formatCode>
                <c:ptCount val="12"/>
                <c:pt idx="0">
                  <c:v>3800</c:v>
                </c:pt>
                <c:pt idx="1">
                  <c:v>4100</c:v>
                </c:pt>
                <c:pt idx="2">
                  <c:v>5100</c:v>
                </c:pt>
                <c:pt idx="3">
                  <c:v>5800</c:v>
                </c:pt>
                <c:pt idx="4">
                  <c:v>6300</c:v>
                </c:pt>
                <c:pt idx="5">
                  <c:v>7700</c:v>
                </c:pt>
                <c:pt idx="6">
                  <c:v>#N/A</c:v>
                </c:pt>
                <c:pt idx="7">
                  <c:v>#N/A</c:v>
                </c:pt>
                <c:pt idx="8">
                  <c:v>#N/A</c:v>
                </c:pt>
                <c:pt idx="9">
                  <c:v>#N/A</c:v>
                </c:pt>
                <c:pt idx="10">
                  <c:v>#N/A</c:v>
                </c:pt>
                <c:pt idx="11">
                  <c:v>#N/A</c:v>
                </c:pt>
              </c:numCache>
            </c:numRef>
          </c:val>
          <c:smooth val="1"/>
          <c:extLst>
            <c:ext xmlns:c16="http://schemas.microsoft.com/office/drawing/2014/chart" uri="{C3380CC4-5D6E-409C-BE32-E72D297353CC}">
              <c16:uniqueId val="{00000004-A62E-4225-AE74-0D9F781B3FCD}"/>
            </c:ext>
          </c:extLst>
        </c:ser>
        <c:ser>
          <c:idx val="6"/>
          <c:order val="6"/>
          <c:tx>
            <c:strRef>
              <c:f>Processing!$I$1</c:f>
              <c:strCache>
                <c:ptCount val="1"/>
                <c:pt idx="0">
                  <c:v>Before A</c:v>
                </c:pt>
              </c:strCache>
            </c:strRef>
          </c:tx>
          <c:spPr>
            <a:ln w="25400" cap="rnd">
              <a:solidFill>
                <a:srgbClr val="00ACA8"/>
              </a:solidFill>
              <a:round/>
            </a:ln>
            <a:effectLst/>
          </c:spPr>
          <c:marker>
            <c:symbol val="none"/>
          </c:marker>
          <c:val>
            <c:numRef>
              <c:f>Processing!$I$2:$I$13</c:f>
              <c:numCache>
                <c:formatCode>General</c:formatCode>
                <c:ptCount val="12"/>
                <c:pt idx="0">
                  <c:v>2700</c:v>
                </c:pt>
                <c:pt idx="1">
                  <c:v>2950</c:v>
                </c:pt>
                <c:pt idx="2">
                  <c:v>3600</c:v>
                </c:pt>
                <c:pt idx="3">
                  <c:v>4300</c:v>
                </c:pt>
                <c:pt idx="4">
                  <c:v>4000</c:v>
                </c:pt>
                <c:pt idx="5">
                  <c:v>5400</c:v>
                </c:pt>
                <c:pt idx="6">
                  <c:v>#N/A</c:v>
                </c:pt>
                <c:pt idx="7">
                  <c:v>#N/A</c:v>
                </c:pt>
                <c:pt idx="8">
                  <c:v>#N/A</c:v>
                </c:pt>
                <c:pt idx="9">
                  <c:v>#N/A</c:v>
                </c:pt>
                <c:pt idx="10">
                  <c:v>#N/A</c:v>
                </c:pt>
                <c:pt idx="11">
                  <c:v>#N/A</c:v>
                </c:pt>
              </c:numCache>
            </c:numRef>
          </c:val>
          <c:smooth val="1"/>
          <c:extLst>
            <c:ext xmlns:c16="http://schemas.microsoft.com/office/drawing/2014/chart" uri="{C3380CC4-5D6E-409C-BE32-E72D297353CC}">
              <c16:uniqueId val="{00000005-A62E-4225-AE74-0D9F781B3FCD}"/>
            </c:ext>
          </c:extLst>
        </c:ser>
        <c:dLbls>
          <c:showLegendKey val="0"/>
          <c:showVal val="0"/>
          <c:showCatName val="0"/>
          <c:showSerName val="0"/>
          <c:showPercent val="0"/>
          <c:showBubbleSize val="0"/>
        </c:dLbls>
        <c:marker val="1"/>
        <c:smooth val="0"/>
        <c:axId val="539336480"/>
        <c:axId val="539336960"/>
      </c:lineChart>
      <c:scatterChart>
        <c:scatterStyle val="lineMarker"/>
        <c:varyColors val="0"/>
        <c:ser>
          <c:idx val="4"/>
          <c:order val="4"/>
          <c:tx>
            <c:strRef>
              <c:f>Processing!$G$1</c:f>
              <c:strCache>
                <c:ptCount val="1"/>
                <c:pt idx="0">
                  <c:v>Marker P</c:v>
                </c:pt>
              </c:strCache>
            </c:strRef>
          </c:tx>
          <c:spPr>
            <a:ln w="25400" cap="rnd">
              <a:noFill/>
              <a:round/>
            </a:ln>
            <a:effectLst/>
          </c:spPr>
          <c:marker>
            <c:symbol val="circle"/>
            <c:size val="6"/>
            <c:spPr>
              <a:solidFill>
                <a:schemeClr val="bg1"/>
              </a:solidFill>
              <a:ln w="9525">
                <a:solidFill>
                  <a:srgbClr val="744BF3"/>
                </a:solidFill>
              </a:ln>
              <a:effectLst/>
            </c:spPr>
          </c:marker>
          <c:dLbls>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05390"/>
                    </a:solidFill>
                    <a:latin typeface="+mn-lt"/>
                    <a:ea typeface="+mn-ea"/>
                    <a:cs typeface="+mn-cs"/>
                  </a:defRPr>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errBars>
            <c:errDir val="y"/>
            <c:errBarType val="minus"/>
            <c:errValType val="cust"/>
            <c:noEndCap val="1"/>
            <c:plus>
              <c:numLit>
                <c:formatCode>General</c:formatCode>
                <c:ptCount val="1"/>
                <c:pt idx="0">
                  <c:v>1</c:v>
                </c:pt>
              </c:numLit>
            </c:plus>
            <c:minus>
              <c:numRef>
                <c:f>Processing!$G$2:$G$13</c:f>
                <c:numCache>
                  <c:formatCode>General</c:formatCode>
                  <c:ptCount val="12"/>
                  <c:pt idx="0">
                    <c:v>#N/A</c:v>
                  </c:pt>
                  <c:pt idx="1">
                    <c:v>#N/A</c:v>
                  </c:pt>
                  <c:pt idx="2">
                    <c:v>#N/A</c:v>
                  </c:pt>
                  <c:pt idx="3">
                    <c:v>5800</c:v>
                  </c:pt>
                  <c:pt idx="4">
                    <c:v>6300</c:v>
                  </c:pt>
                  <c:pt idx="5">
                    <c:v>7700</c:v>
                  </c:pt>
                  <c:pt idx="6">
                    <c:v>#N/A</c:v>
                  </c:pt>
                  <c:pt idx="7">
                    <c:v>#N/A</c:v>
                  </c:pt>
                  <c:pt idx="8">
                    <c:v>#N/A</c:v>
                  </c:pt>
                  <c:pt idx="9">
                    <c:v>#N/A</c:v>
                  </c:pt>
                  <c:pt idx="10">
                    <c:v>#N/A</c:v>
                  </c:pt>
                  <c:pt idx="11">
                    <c:v>#N/A</c:v>
                  </c:pt>
                </c:numCache>
              </c:numRef>
            </c:minus>
            <c:spPr>
              <a:noFill/>
              <a:ln w="9525" cap="flat" cmpd="sng" algn="ctr">
                <a:gradFill>
                  <a:gsLst>
                    <a:gs pos="0">
                      <a:srgbClr val="66FFFF">
                        <a:alpha val="95000"/>
                      </a:srgbClr>
                    </a:gs>
                    <a:gs pos="100000">
                      <a:schemeClr val="accent1">
                        <a:lumMod val="30000"/>
                        <a:lumOff val="70000"/>
                        <a:alpha val="0"/>
                      </a:schemeClr>
                    </a:gs>
                  </a:gsLst>
                  <a:lin ang="5400000" scaled="1"/>
                </a:gradFill>
                <a:round/>
              </a:ln>
              <a:effectLst/>
            </c:spPr>
          </c:errBars>
          <c:xVal>
            <c:strRef>
              <c:f>Processing!$B$2:$B$13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xVal>
          <c:yVal>
            <c:numRef>
              <c:f>Processing!$G$2:$G$13</c:f>
              <c:numCache>
                <c:formatCode>General</c:formatCode>
                <c:ptCount val="12"/>
                <c:pt idx="0">
                  <c:v>#N/A</c:v>
                </c:pt>
                <c:pt idx="1">
                  <c:v>#N/A</c:v>
                </c:pt>
                <c:pt idx="2">
                  <c:v>#N/A</c:v>
                </c:pt>
                <c:pt idx="3">
                  <c:v>5800</c:v>
                </c:pt>
                <c:pt idx="4">
                  <c:v>6300</c:v>
                </c:pt>
                <c:pt idx="5">
                  <c:v>7700</c:v>
                </c:pt>
                <c:pt idx="6">
                  <c:v>#N/A</c:v>
                </c:pt>
                <c:pt idx="7">
                  <c:v>#N/A</c:v>
                </c:pt>
                <c:pt idx="8">
                  <c:v>#N/A</c:v>
                </c:pt>
                <c:pt idx="9">
                  <c:v>#N/A</c:v>
                </c:pt>
                <c:pt idx="10">
                  <c:v>#N/A</c:v>
                </c:pt>
                <c:pt idx="11">
                  <c:v>#N/A</c:v>
                </c:pt>
              </c:numCache>
            </c:numRef>
          </c:yVal>
          <c:smooth val="0"/>
          <c:extLst>
            <c:ext xmlns:c16="http://schemas.microsoft.com/office/drawing/2014/chart" uri="{C3380CC4-5D6E-409C-BE32-E72D297353CC}">
              <c16:uniqueId val="{00000006-A62E-4225-AE74-0D9F781B3FCD}"/>
            </c:ext>
          </c:extLst>
        </c:ser>
        <c:ser>
          <c:idx val="7"/>
          <c:order val="7"/>
          <c:tx>
            <c:strRef>
              <c:f>Processing!$J$1</c:f>
              <c:strCache>
                <c:ptCount val="1"/>
                <c:pt idx="0">
                  <c:v>Marker A</c:v>
                </c:pt>
              </c:strCache>
            </c:strRef>
          </c:tx>
          <c:spPr>
            <a:ln w="25400" cap="rnd">
              <a:noFill/>
              <a:round/>
            </a:ln>
            <a:effectLst/>
          </c:spPr>
          <c:marker>
            <c:symbol val="circle"/>
            <c:size val="6"/>
            <c:spPr>
              <a:solidFill>
                <a:srgbClr val="66FFFF"/>
              </a:solidFill>
              <a:ln w="9525">
                <a:solidFill>
                  <a:srgbClr val="00ACA8"/>
                </a:solidFill>
              </a:ln>
              <a:effectLst/>
            </c:spPr>
          </c:marker>
          <c:yVal>
            <c:numRef>
              <c:f>Processing!$J$2:$J$13</c:f>
              <c:numCache>
                <c:formatCode>General</c:formatCode>
                <c:ptCount val="12"/>
                <c:pt idx="0">
                  <c:v>#N/A</c:v>
                </c:pt>
                <c:pt idx="1">
                  <c:v>#N/A</c:v>
                </c:pt>
                <c:pt idx="2">
                  <c:v>#N/A</c:v>
                </c:pt>
                <c:pt idx="3">
                  <c:v>4300</c:v>
                </c:pt>
                <c:pt idx="4">
                  <c:v>4000</c:v>
                </c:pt>
                <c:pt idx="5">
                  <c:v>5400</c:v>
                </c:pt>
                <c:pt idx="6">
                  <c:v>#N/A</c:v>
                </c:pt>
                <c:pt idx="7">
                  <c:v>#N/A</c:v>
                </c:pt>
                <c:pt idx="8">
                  <c:v>#N/A</c:v>
                </c:pt>
                <c:pt idx="9">
                  <c:v>#N/A</c:v>
                </c:pt>
                <c:pt idx="10">
                  <c:v>#N/A</c:v>
                </c:pt>
                <c:pt idx="11">
                  <c:v>#N/A</c:v>
                </c:pt>
              </c:numCache>
            </c:numRef>
          </c:yVal>
          <c:smooth val="0"/>
          <c:extLst>
            <c:ext xmlns:c16="http://schemas.microsoft.com/office/drawing/2014/chart" uri="{C3380CC4-5D6E-409C-BE32-E72D297353CC}">
              <c16:uniqueId val="{00000007-A62E-4225-AE74-0D9F781B3FCD}"/>
            </c:ext>
          </c:extLst>
        </c:ser>
        <c:dLbls>
          <c:showLegendKey val="0"/>
          <c:showVal val="0"/>
          <c:showCatName val="0"/>
          <c:showSerName val="0"/>
          <c:showPercent val="0"/>
          <c:showBubbleSize val="0"/>
        </c:dLbls>
        <c:axId val="539336480"/>
        <c:axId val="539336960"/>
      </c:scatterChart>
      <c:catAx>
        <c:axId val="539336480"/>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rgbClr val="5D468C"/>
                </a:solidFill>
                <a:latin typeface="+mn-lt"/>
                <a:ea typeface="+mn-ea"/>
                <a:cs typeface="+mn-cs"/>
              </a:defRPr>
            </a:pPr>
            <a:endParaRPr lang="ru-RU"/>
          </a:p>
        </c:txPr>
        <c:crossAx val="539336960"/>
        <c:crosses val="autoZero"/>
        <c:auto val="1"/>
        <c:lblAlgn val="ctr"/>
        <c:lblOffset val="100"/>
        <c:noMultiLvlLbl val="0"/>
      </c:catAx>
      <c:valAx>
        <c:axId val="539336960"/>
        <c:scaling>
          <c:orientation val="minMax"/>
        </c:scaling>
        <c:delete val="0"/>
        <c:axPos val="l"/>
        <c:majorGridlines>
          <c:spPr>
            <a:ln w="9525" cap="flat" cmpd="sng" algn="ctr">
              <a:solidFill>
                <a:srgbClr val="405390">
                  <a:alpha val="10000"/>
                </a:srgbClr>
              </a:solidFill>
              <a:round/>
            </a:ln>
            <a:effectLst/>
          </c:spPr>
        </c:majorGridlines>
        <c:numFmt formatCode="0.0,&quot;k&quot;" sourceLinked="0"/>
        <c:majorTickMark val="out"/>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ru-RU"/>
          </a:p>
        </c:txPr>
        <c:crossAx val="539336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8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spPr>
            <a:ln>
              <a:noFill/>
            </a:ln>
          </c:spPr>
          <c:dPt>
            <c:idx val="0"/>
            <c:bubble3D val="0"/>
            <c:spPr>
              <a:gradFill flip="none" rotWithShape="1">
                <a:gsLst>
                  <a:gs pos="100000">
                    <a:srgbClr val="8940D9"/>
                  </a:gs>
                  <a:gs pos="0">
                    <a:srgbClr val="B72CEE"/>
                  </a:gs>
                </a:gsLst>
                <a:lin ang="7200000" scaled="0"/>
                <a:tileRect/>
              </a:gradFill>
              <a:ln w="19050">
                <a:noFill/>
              </a:ln>
              <a:effectLst/>
            </c:spPr>
            <c:extLst>
              <c:ext xmlns:c16="http://schemas.microsoft.com/office/drawing/2014/chart" uri="{C3380CC4-5D6E-409C-BE32-E72D297353CC}">
                <c16:uniqueId val="{00000001-B206-48A6-A444-D2C02FBC0857}"/>
              </c:ext>
            </c:extLst>
          </c:dPt>
          <c:dPt>
            <c:idx val="1"/>
            <c:bubble3D val="0"/>
            <c:spPr>
              <a:solidFill>
                <a:srgbClr val="66FFFF"/>
              </a:solidFill>
              <a:ln w="19050">
                <a:noFill/>
              </a:ln>
              <a:effectLst/>
            </c:spPr>
            <c:extLst>
              <c:ext xmlns:c16="http://schemas.microsoft.com/office/drawing/2014/chart" uri="{C3380CC4-5D6E-409C-BE32-E72D297353CC}">
                <c16:uniqueId val="{00000003-B206-48A6-A444-D2C02FBC0857}"/>
              </c:ext>
            </c:extLst>
          </c:dPt>
          <c:dPt>
            <c:idx val="2"/>
            <c:bubble3D val="0"/>
            <c:spPr>
              <a:solidFill>
                <a:srgbClr val="0066FF"/>
              </a:solidFill>
              <a:ln w="19050">
                <a:noFill/>
              </a:ln>
              <a:effectLst/>
            </c:spPr>
            <c:extLst>
              <c:ext xmlns:c16="http://schemas.microsoft.com/office/drawing/2014/chart" uri="{C3380CC4-5D6E-409C-BE32-E72D297353CC}">
                <c16:uniqueId val="{00000005-B206-48A6-A444-D2C02FBC0857}"/>
              </c:ext>
            </c:extLst>
          </c:dPt>
          <c:dPt>
            <c:idx val="3"/>
            <c:bubble3D val="0"/>
            <c:spPr>
              <a:solidFill>
                <a:srgbClr val="405390"/>
              </a:solidFill>
              <a:ln w="19050">
                <a:noFill/>
              </a:ln>
              <a:effectLst/>
            </c:spPr>
            <c:extLst>
              <c:ext xmlns:c16="http://schemas.microsoft.com/office/drawing/2014/chart" uri="{C3380CC4-5D6E-409C-BE32-E72D297353CC}">
                <c16:uniqueId val="{00000007-B206-48A6-A444-D2C02FBC0857}"/>
              </c:ext>
            </c:extLst>
          </c:dPt>
          <c:dPt>
            <c:idx val="4"/>
            <c:bubble3D val="0"/>
            <c:spPr>
              <a:solidFill>
                <a:srgbClr val="28E6E7"/>
              </a:solidFill>
              <a:ln w="19050">
                <a:noFill/>
              </a:ln>
              <a:effectLst/>
            </c:spPr>
            <c:extLst>
              <c:ext xmlns:c16="http://schemas.microsoft.com/office/drawing/2014/chart" uri="{C3380CC4-5D6E-409C-BE32-E72D297353CC}">
                <c16:uniqueId val="{00000009-B206-48A6-A444-D2C02FBC0857}"/>
              </c:ext>
            </c:extLst>
          </c:dPt>
          <c:cat>
            <c:strRef>
              <c:f>Processing!$A$17:$A$21</c:f>
              <c:strCache>
                <c:ptCount val="5"/>
                <c:pt idx="0">
                  <c:v>Salary</c:v>
                </c:pt>
                <c:pt idx="1">
                  <c:v>Excel Templates</c:v>
                </c:pt>
                <c:pt idx="2">
                  <c:v>YouTube</c:v>
                </c:pt>
                <c:pt idx="3">
                  <c:v>Affilate Marketing</c:v>
                </c:pt>
                <c:pt idx="4">
                  <c:v>Saving</c:v>
                </c:pt>
              </c:strCache>
            </c:strRef>
          </c:cat>
          <c:val>
            <c:numRef>
              <c:f>Processing!$B$17:$B$21</c:f>
              <c:numCache>
                <c:formatCode>_("$"* #,##0_);_("$"* \(#,##0\);_("$"* "-"??_);_(@_)</c:formatCode>
                <c:ptCount val="5"/>
                <c:pt idx="0">
                  <c:v>1701</c:v>
                </c:pt>
                <c:pt idx="1">
                  <c:v>1323</c:v>
                </c:pt>
                <c:pt idx="2">
                  <c:v>1754</c:v>
                </c:pt>
                <c:pt idx="3">
                  <c:v>1495</c:v>
                </c:pt>
                <c:pt idx="4">
                  <c:v>1567</c:v>
                </c:pt>
              </c:numCache>
            </c:numRef>
          </c:val>
          <c:extLst>
            <c:ext xmlns:c16="http://schemas.microsoft.com/office/drawing/2014/chart" uri="{C3380CC4-5D6E-409C-BE32-E72D297353CC}">
              <c16:uniqueId val="{0000000A-B206-48A6-A444-D2C02FBC0857}"/>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58677319130048822"/>
          <c:y val="1.6439581081776539E-2"/>
          <c:w val="0.34677419354838712"/>
          <c:h val="0.88317315115022388"/>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405390"/>
              </a:solidFill>
              <a:latin typeface="+mn-lt"/>
              <a:ea typeface="+mn-ea"/>
              <a:cs typeface="+mn-cs"/>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8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spPr>
            <a:ln>
              <a:noFill/>
            </a:ln>
          </c:spPr>
          <c:dPt>
            <c:idx val="0"/>
            <c:bubble3D val="0"/>
            <c:spPr>
              <a:gradFill>
                <a:gsLst>
                  <a:gs pos="100000">
                    <a:srgbClr val="8940D9"/>
                  </a:gs>
                  <a:gs pos="0">
                    <a:srgbClr val="B72CEE"/>
                  </a:gs>
                </a:gsLst>
                <a:lin ang="7200000" scaled="0"/>
              </a:gradFill>
              <a:ln w="19050">
                <a:noFill/>
              </a:ln>
              <a:effectLst/>
            </c:spPr>
            <c:extLst>
              <c:ext xmlns:c16="http://schemas.microsoft.com/office/drawing/2014/chart" uri="{C3380CC4-5D6E-409C-BE32-E72D297353CC}">
                <c16:uniqueId val="{00000001-EA85-40C0-9E72-1C106E093D50}"/>
              </c:ext>
            </c:extLst>
          </c:dPt>
          <c:dPt>
            <c:idx val="1"/>
            <c:bubble3D val="0"/>
            <c:spPr>
              <a:solidFill>
                <a:srgbClr val="0066FF"/>
              </a:solidFill>
              <a:ln w="19050">
                <a:noFill/>
              </a:ln>
              <a:effectLst/>
            </c:spPr>
            <c:extLst>
              <c:ext xmlns:c16="http://schemas.microsoft.com/office/drawing/2014/chart" uri="{C3380CC4-5D6E-409C-BE32-E72D297353CC}">
                <c16:uniqueId val="{00000003-EA85-40C0-9E72-1C106E093D50}"/>
              </c:ext>
            </c:extLst>
          </c:dPt>
          <c:dPt>
            <c:idx val="2"/>
            <c:bubble3D val="0"/>
            <c:spPr>
              <a:solidFill>
                <a:srgbClr val="405390"/>
              </a:solidFill>
              <a:ln w="19050">
                <a:noFill/>
              </a:ln>
              <a:effectLst/>
            </c:spPr>
            <c:extLst>
              <c:ext xmlns:c16="http://schemas.microsoft.com/office/drawing/2014/chart" uri="{C3380CC4-5D6E-409C-BE32-E72D297353CC}">
                <c16:uniqueId val="{00000005-EA85-40C0-9E72-1C106E093D50}"/>
              </c:ext>
            </c:extLst>
          </c:dPt>
          <c:dPt>
            <c:idx val="3"/>
            <c:bubble3D val="0"/>
            <c:spPr>
              <a:solidFill>
                <a:srgbClr val="66FFFF"/>
              </a:solidFill>
              <a:ln w="19050">
                <a:noFill/>
              </a:ln>
              <a:effectLst/>
            </c:spPr>
            <c:extLst>
              <c:ext xmlns:c16="http://schemas.microsoft.com/office/drawing/2014/chart" uri="{C3380CC4-5D6E-409C-BE32-E72D297353CC}">
                <c16:uniqueId val="{00000007-EA85-40C0-9E72-1C106E093D50}"/>
              </c:ext>
            </c:extLst>
          </c:dPt>
          <c:cat>
            <c:strRef>
              <c:f>Processing!$D$17:$D$20</c:f>
              <c:strCache>
                <c:ptCount val="4"/>
                <c:pt idx="0">
                  <c:v>Investments</c:v>
                </c:pt>
                <c:pt idx="1">
                  <c:v>Cash Reserve</c:v>
                </c:pt>
                <c:pt idx="2">
                  <c:v>Digital Craft</c:v>
                </c:pt>
                <c:pt idx="3">
                  <c:v>Other Assets</c:v>
                </c:pt>
              </c:strCache>
            </c:strRef>
          </c:cat>
          <c:val>
            <c:numRef>
              <c:f>Processing!$E$17:$E$20</c:f>
              <c:numCache>
                <c:formatCode>_("$"* #,##0_);_("$"* \(#,##0\);_("$"* "-"??_);_(@_)</c:formatCode>
                <c:ptCount val="4"/>
                <c:pt idx="0">
                  <c:v>3042</c:v>
                </c:pt>
                <c:pt idx="1">
                  <c:v>3647</c:v>
                </c:pt>
                <c:pt idx="2">
                  <c:v>4271</c:v>
                </c:pt>
                <c:pt idx="3">
                  <c:v>2740</c:v>
                </c:pt>
              </c:numCache>
            </c:numRef>
          </c:val>
          <c:extLst>
            <c:ext xmlns:c16="http://schemas.microsoft.com/office/drawing/2014/chart" uri="{C3380CC4-5D6E-409C-BE32-E72D297353CC}">
              <c16:uniqueId val="{00000008-EA85-40C0-9E72-1C106E093D50}"/>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59770693985832413"/>
          <c:y val="0.10988369100921207"/>
          <c:w val="0.29028589168289448"/>
          <c:h val="0.76389274870053003"/>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405390"/>
              </a:solidFill>
              <a:latin typeface="+mn-lt"/>
              <a:ea typeface="+mn-ea"/>
              <a:cs typeface="+mn-cs"/>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8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blipFill>
              <a:blip xmlns:r="http://schemas.openxmlformats.org/officeDocument/2006/relationships" r:embed="rId3"/>
              <a:stretch>
                <a:fillRect/>
              </a:stretch>
            </a:blipFill>
            <a:ln>
              <a:noFill/>
            </a:ln>
            <a:effectLst/>
          </c:spPr>
          <c:invertIfNegative val="0"/>
          <c:val>
            <c:numRef>
              <c:f>Processing!$T$17:$T$22</c:f>
              <c:numCache>
                <c:formatCode>General</c:formatCode>
                <c:ptCount val="6"/>
                <c:pt idx="0">
                  <c:v>0</c:v>
                </c:pt>
                <c:pt idx="1">
                  <c:v>0</c:v>
                </c:pt>
                <c:pt idx="2">
                  <c:v>0</c:v>
                </c:pt>
                <c:pt idx="3">
                  <c:v>0</c:v>
                </c:pt>
                <c:pt idx="4">
                  <c:v>10</c:v>
                </c:pt>
                <c:pt idx="5">
                  <c:v>10</c:v>
                </c:pt>
              </c:numCache>
            </c:numRef>
          </c:val>
          <c:extLst>
            <c:ext xmlns:c16="http://schemas.microsoft.com/office/drawing/2014/chart" uri="{C3380CC4-5D6E-409C-BE32-E72D297353CC}">
              <c16:uniqueId val="{00000000-7B7D-4B4A-935D-F29EE6CD5F2F}"/>
            </c:ext>
          </c:extLst>
        </c:ser>
        <c:ser>
          <c:idx val="1"/>
          <c:order val="1"/>
          <c:spPr>
            <a:blipFill>
              <a:blip xmlns:r="http://schemas.openxmlformats.org/officeDocument/2006/relationships" r:embed="rId4"/>
              <a:stretch>
                <a:fillRect/>
              </a:stretch>
            </a:blipFill>
            <a:ln>
              <a:noFill/>
            </a:ln>
            <a:effectLst/>
          </c:spPr>
          <c:invertIfNegative val="0"/>
          <c:val>
            <c:numRef>
              <c:f>Processing!$U$17:$U$22</c:f>
              <c:numCache>
                <c:formatCode>General</c:formatCode>
                <c:ptCount val="6"/>
                <c:pt idx="0">
                  <c:v>10</c:v>
                </c:pt>
                <c:pt idx="1">
                  <c:v>10</c:v>
                </c:pt>
                <c:pt idx="2">
                  <c:v>10</c:v>
                </c:pt>
                <c:pt idx="3">
                  <c:v>10</c:v>
                </c:pt>
                <c:pt idx="4">
                  <c:v>0</c:v>
                </c:pt>
                <c:pt idx="5">
                  <c:v>0</c:v>
                </c:pt>
              </c:numCache>
            </c:numRef>
          </c:val>
          <c:extLst>
            <c:ext xmlns:c16="http://schemas.microsoft.com/office/drawing/2014/chart" uri="{C3380CC4-5D6E-409C-BE32-E72D297353CC}">
              <c16:uniqueId val="{00000001-7B7D-4B4A-935D-F29EE6CD5F2F}"/>
            </c:ext>
          </c:extLst>
        </c:ser>
        <c:dLbls>
          <c:showLegendKey val="0"/>
          <c:showVal val="0"/>
          <c:showCatName val="0"/>
          <c:showSerName val="0"/>
          <c:showPercent val="0"/>
          <c:showBubbleSize val="0"/>
        </c:dLbls>
        <c:gapWidth val="500"/>
        <c:overlap val="100"/>
        <c:axId val="1625892320"/>
        <c:axId val="1625867840"/>
      </c:barChart>
      <c:lineChart>
        <c:grouping val="standard"/>
        <c:varyColors val="0"/>
        <c:ser>
          <c:idx val="2"/>
          <c:order val="2"/>
          <c:spPr>
            <a:ln w="28575" cap="rnd">
              <a:solidFill>
                <a:srgbClr val="A514F6"/>
              </a:solidFill>
              <a:prstDash val="sysDot"/>
              <a:round/>
            </a:ln>
            <a:effectLst/>
          </c:spPr>
          <c:marker>
            <c:symbol val="none"/>
          </c:marker>
          <c:val>
            <c:numRef>
              <c:f>Processing!$V$17:$V$22</c:f>
              <c:numCache>
                <c:formatCode>General</c:formatCode>
                <c:ptCount val="6"/>
                <c:pt idx="0">
                  <c:v>0</c:v>
                </c:pt>
                <c:pt idx="1">
                  <c:v>0</c:v>
                </c:pt>
                <c:pt idx="2">
                  <c:v>0</c:v>
                </c:pt>
                <c:pt idx="3">
                  <c:v>0</c:v>
                </c:pt>
                <c:pt idx="4">
                  <c:v>0</c:v>
                </c:pt>
                <c:pt idx="5">
                  <c:v>0</c:v>
                </c:pt>
              </c:numCache>
            </c:numRef>
          </c:val>
          <c:smooth val="0"/>
          <c:extLst>
            <c:ext xmlns:c16="http://schemas.microsoft.com/office/drawing/2014/chart" uri="{C3380CC4-5D6E-409C-BE32-E72D297353CC}">
              <c16:uniqueId val="{00000002-7B7D-4B4A-935D-F29EE6CD5F2F}"/>
            </c:ext>
          </c:extLst>
        </c:ser>
        <c:ser>
          <c:idx val="3"/>
          <c:order val="3"/>
          <c:spPr>
            <a:ln w="28575" cap="rnd">
              <a:solidFill>
                <a:srgbClr val="01D1CC"/>
              </a:solidFill>
              <a:round/>
            </a:ln>
            <a:effectLst/>
          </c:spPr>
          <c:marker>
            <c:symbol val="none"/>
          </c:marker>
          <c:val>
            <c:numRef>
              <c:f>Processing!$W$17:$W$22</c:f>
              <c:numCache>
                <c:formatCode>General</c:formatCode>
                <c:ptCount val="6"/>
                <c:pt idx="0">
                  <c:v>0</c:v>
                </c:pt>
                <c:pt idx="1">
                  <c:v>0</c:v>
                </c:pt>
                <c:pt idx="2">
                  <c:v>0</c:v>
                </c:pt>
                <c:pt idx="3">
                  <c:v>0</c:v>
                </c:pt>
                <c:pt idx="4">
                  <c:v>#N/A</c:v>
                </c:pt>
                <c:pt idx="5">
                  <c:v>#N/A</c:v>
                </c:pt>
              </c:numCache>
            </c:numRef>
          </c:val>
          <c:smooth val="0"/>
          <c:extLst>
            <c:ext xmlns:c16="http://schemas.microsoft.com/office/drawing/2014/chart" uri="{C3380CC4-5D6E-409C-BE32-E72D297353CC}">
              <c16:uniqueId val="{00000003-7B7D-4B4A-935D-F29EE6CD5F2F}"/>
            </c:ext>
          </c:extLst>
        </c:ser>
        <c:dLbls>
          <c:showLegendKey val="0"/>
          <c:showVal val="0"/>
          <c:showCatName val="0"/>
          <c:showSerName val="0"/>
          <c:showPercent val="0"/>
          <c:showBubbleSize val="0"/>
        </c:dLbls>
        <c:marker val="1"/>
        <c:smooth val="0"/>
        <c:axId val="1625892320"/>
        <c:axId val="1625867840"/>
      </c:lineChart>
      <c:catAx>
        <c:axId val="1625892320"/>
        <c:scaling>
          <c:orientation val="minMax"/>
        </c:scaling>
        <c:delete val="1"/>
        <c:axPos val="b"/>
        <c:majorTickMark val="none"/>
        <c:minorTickMark val="none"/>
        <c:tickLblPos val="nextTo"/>
        <c:crossAx val="1625867840"/>
        <c:crosses val="autoZero"/>
        <c:auto val="1"/>
        <c:lblAlgn val="ctr"/>
        <c:lblOffset val="100"/>
        <c:noMultiLvlLbl val="0"/>
      </c:catAx>
      <c:valAx>
        <c:axId val="1625867840"/>
        <c:scaling>
          <c:orientation val="minMax"/>
          <c:max val="10"/>
          <c:min val="0"/>
        </c:scaling>
        <c:delete val="1"/>
        <c:axPos val="l"/>
        <c:numFmt formatCode="General" sourceLinked="1"/>
        <c:majorTickMark val="none"/>
        <c:minorTickMark val="none"/>
        <c:tickLblPos val="nextTo"/>
        <c:crossAx val="1625892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8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spPr>
            <a:blipFill>
              <a:blip xmlns:r="http://schemas.openxmlformats.org/officeDocument/2006/relationships" r:embed="rId1"/>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Processing!$D$28:$O$28</c:f>
              <c:numCache>
                <c:formatCode>General</c:formatCode>
                <c:ptCount val="12"/>
                <c:pt idx="0">
                  <c:v>1</c:v>
                </c:pt>
                <c:pt idx="1">
                  <c:v>1</c:v>
                </c:pt>
                <c:pt idx="2">
                  <c:v>1</c:v>
                </c:pt>
                <c:pt idx="3">
                  <c:v>1</c:v>
                </c:pt>
                <c:pt idx="4">
                  <c:v>0</c:v>
                </c:pt>
                <c:pt idx="5">
                  <c:v>1</c:v>
                </c:pt>
                <c:pt idx="6">
                  <c:v>1</c:v>
                </c:pt>
                <c:pt idx="7">
                  <c:v>0</c:v>
                </c:pt>
                <c:pt idx="8">
                  <c:v>1</c:v>
                </c:pt>
                <c:pt idx="9">
                  <c:v>1</c:v>
                </c:pt>
                <c:pt idx="10">
                  <c:v>0</c:v>
                </c:pt>
                <c:pt idx="11">
                  <c:v>0</c:v>
                </c:pt>
              </c:numCache>
            </c:numRef>
          </c:val>
          <c:extLst>
            <c:ext xmlns:c16="http://schemas.microsoft.com/office/drawing/2014/chart" uri="{C3380CC4-5D6E-409C-BE32-E72D297353CC}">
              <c16:uniqueId val="{00000000-E591-4434-B95C-110E932E6536}"/>
            </c:ext>
          </c:extLst>
        </c:ser>
        <c:ser>
          <c:idx val="1"/>
          <c:order val="1"/>
          <c:spPr>
            <a:blipFill>
              <a:blip xmlns:r="http://schemas.openxmlformats.org/officeDocument/2006/relationships" r:embed="rId2"/>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Processing!$D$29:$O$29</c:f>
              <c:numCache>
                <c:formatCode>General</c:formatCode>
                <c:ptCount val="12"/>
                <c:pt idx="0">
                  <c:v>0</c:v>
                </c:pt>
                <c:pt idx="1">
                  <c:v>0</c:v>
                </c:pt>
                <c:pt idx="2">
                  <c:v>0</c:v>
                </c:pt>
                <c:pt idx="3">
                  <c:v>0</c:v>
                </c:pt>
                <c:pt idx="4">
                  <c:v>0</c:v>
                </c:pt>
                <c:pt idx="5">
                  <c:v>0</c:v>
                </c:pt>
                <c:pt idx="6">
                  <c:v>0</c:v>
                </c:pt>
                <c:pt idx="7">
                  <c:v>0</c:v>
                </c:pt>
                <c:pt idx="8">
                  <c:v>0</c:v>
                </c:pt>
                <c:pt idx="9">
                  <c:v>0</c:v>
                </c:pt>
                <c:pt idx="10">
                  <c:v>1</c:v>
                </c:pt>
                <c:pt idx="11">
                  <c:v>1</c:v>
                </c:pt>
              </c:numCache>
            </c:numRef>
          </c:val>
          <c:extLst>
            <c:ext xmlns:c16="http://schemas.microsoft.com/office/drawing/2014/chart" uri="{C3380CC4-5D6E-409C-BE32-E72D297353CC}">
              <c16:uniqueId val="{00000001-E591-4434-B95C-110E932E6536}"/>
            </c:ext>
          </c:extLst>
        </c:ser>
        <c:ser>
          <c:idx val="2"/>
          <c:order val="2"/>
          <c:spPr>
            <a:blipFill>
              <a:blip xmlns:r="http://schemas.openxmlformats.org/officeDocument/2006/relationships" r:embed="rId3"/>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Processing!$D$30:$O$30</c:f>
              <c:numCache>
                <c:formatCode>General</c:formatCode>
                <c:ptCount val="12"/>
                <c:pt idx="0">
                  <c:v>0</c:v>
                </c:pt>
                <c:pt idx="1">
                  <c:v>0</c:v>
                </c:pt>
                <c:pt idx="2">
                  <c:v>0</c:v>
                </c:pt>
                <c:pt idx="3">
                  <c:v>0</c:v>
                </c:pt>
                <c:pt idx="4">
                  <c:v>1</c:v>
                </c:pt>
                <c:pt idx="5">
                  <c:v>0</c:v>
                </c:pt>
                <c:pt idx="6">
                  <c:v>0</c:v>
                </c:pt>
                <c:pt idx="7">
                  <c:v>1</c:v>
                </c:pt>
                <c:pt idx="8">
                  <c:v>0</c:v>
                </c:pt>
                <c:pt idx="9">
                  <c:v>0</c:v>
                </c:pt>
                <c:pt idx="10">
                  <c:v>0</c:v>
                </c:pt>
                <c:pt idx="11">
                  <c:v>0</c:v>
                </c:pt>
              </c:numCache>
            </c:numRef>
          </c:val>
          <c:extLst>
            <c:ext xmlns:c16="http://schemas.microsoft.com/office/drawing/2014/chart" uri="{C3380CC4-5D6E-409C-BE32-E72D297353CC}">
              <c16:uniqueId val="{00000002-E591-4434-B95C-110E932E6536}"/>
            </c:ext>
          </c:extLst>
        </c:ser>
        <c:ser>
          <c:idx val="3"/>
          <c:order val="3"/>
          <c:spPr>
            <a:blipFill>
              <a:blip xmlns:r="http://schemas.openxmlformats.org/officeDocument/2006/relationships" r:embed="rId4"/>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Processing!$D$31:$O$31</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3-E591-4434-B95C-110E932E6536}"/>
            </c:ext>
          </c:extLst>
        </c:ser>
        <c:ser>
          <c:idx val="4"/>
          <c:order val="4"/>
          <c:spPr>
            <a:blipFill>
              <a:blip xmlns:r="http://schemas.openxmlformats.org/officeDocument/2006/relationships" r:embed="rId1"/>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Processing!$D$32:$O$32</c:f>
              <c:numCache>
                <c:formatCode>General</c:formatCode>
                <c:ptCount val="12"/>
                <c:pt idx="0">
                  <c:v>1</c:v>
                </c:pt>
                <c:pt idx="1">
                  <c:v>1</c:v>
                </c:pt>
                <c:pt idx="2">
                  <c:v>0</c:v>
                </c:pt>
                <c:pt idx="3">
                  <c:v>0</c:v>
                </c:pt>
                <c:pt idx="4">
                  <c:v>0</c:v>
                </c:pt>
                <c:pt idx="5">
                  <c:v>1</c:v>
                </c:pt>
                <c:pt idx="6">
                  <c:v>1</c:v>
                </c:pt>
                <c:pt idx="7">
                  <c:v>0</c:v>
                </c:pt>
                <c:pt idx="8">
                  <c:v>0</c:v>
                </c:pt>
                <c:pt idx="9">
                  <c:v>0</c:v>
                </c:pt>
                <c:pt idx="10">
                  <c:v>1</c:v>
                </c:pt>
                <c:pt idx="11">
                  <c:v>0</c:v>
                </c:pt>
              </c:numCache>
            </c:numRef>
          </c:val>
          <c:extLst>
            <c:ext xmlns:c16="http://schemas.microsoft.com/office/drawing/2014/chart" uri="{C3380CC4-5D6E-409C-BE32-E72D297353CC}">
              <c16:uniqueId val="{00000004-E591-4434-B95C-110E932E6536}"/>
            </c:ext>
          </c:extLst>
        </c:ser>
        <c:ser>
          <c:idx val="5"/>
          <c:order val="5"/>
          <c:spPr>
            <a:blipFill>
              <a:blip xmlns:r="http://schemas.openxmlformats.org/officeDocument/2006/relationships" r:embed="rId2"/>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Processing!$D$33:$O$33</c:f>
              <c:numCache>
                <c:formatCode>General</c:formatCode>
                <c:ptCount val="12"/>
                <c:pt idx="0">
                  <c:v>0</c:v>
                </c:pt>
                <c:pt idx="1">
                  <c:v>0</c:v>
                </c:pt>
                <c:pt idx="2">
                  <c:v>1</c:v>
                </c:pt>
                <c:pt idx="3">
                  <c:v>0</c:v>
                </c:pt>
                <c:pt idx="4">
                  <c:v>0</c:v>
                </c:pt>
                <c:pt idx="5">
                  <c:v>0</c:v>
                </c:pt>
                <c:pt idx="6">
                  <c:v>0</c:v>
                </c:pt>
                <c:pt idx="7">
                  <c:v>0</c:v>
                </c:pt>
                <c:pt idx="8">
                  <c:v>0</c:v>
                </c:pt>
                <c:pt idx="9">
                  <c:v>1</c:v>
                </c:pt>
                <c:pt idx="10">
                  <c:v>0</c:v>
                </c:pt>
                <c:pt idx="11">
                  <c:v>1</c:v>
                </c:pt>
              </c:numCache>
            </c:numRef>
          </c:val>
          <c:extLst>
            <c:ext xmlns:c16="http://schemas.microsoft.com/office/drawing/2014/chart" uri="{C3380CC4-5D6E-409C-BE32-E72D297353CC}">
              <c16:uniqueId val="{00000005-E591-4434-B95C-110E932E6536}"/>
            </c:ext>
          </c:extLst>
        </c:ser>
        <c:ser>
          <c:idx val="6"/>
          <c:order val="6"/>
          <c:spPr>
            <a:blipFill>
              <a:blip xmlns:r="http://schemas.openxmlformats.org/officeDocument/2006/relationships" r:embed="rId3"/>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Processing!$D$34:$O$34</c:f>
              <c:numCache>
                <c:formatCode>General</c:formatCode>
                <c:ptCount val="12"/>
                <c:pt idx="0">
                  <c:v>0</c:v>
                </c:pt>
                <c:pt idx="1">
                  <c:v>0</c:v>
                </c:pt>
                <c:pt idx="2">
                  <c:v>0</c:v>
                </c:pt>
                <c:pt idx="3">
                  <c:v>1</c:v>
                </c:pt>
                <c:pt idx="4">
                  <c:v>0</c:v>
                </c:pt>
                <c:pt idx="5">
                  <c:v>0</c:v>
                </c:pt>
                <c:pt idx="6">
                  <c:v>0</c:v>
                </c:pt>
                <c:pt idx="7">
                  <c:v>1</c:v>
                </c:pt>
                <c:pt idx="8">
                  <c:v>0</c:v>
                </c:pt>
                <c:pt idx="9">
                  <c:v>0</c:v>
                </c:pt>
                <c:pt idx="10">
                  <c:v>0</c:v>
                </c:pt>
                <c:pt idx="11">
                  <c:v>0</c:v>
                </c:pt>
              </c:numCache>
            </c:numRef>
          </c:val>
          <c:extLst>
            <c:ext xmlns:c16="http://schemas.microsoft.com/office/drawing/2014/chart" uri="{C3380CC4-5D6E-409C-BE32-E72D297353CC}">
              <c16:uniqueId val="{00000006-E591-4434-B95C-110E932E6536}"/>
            </c:ext>
          </c:extLst>
        </c:ser>
        <c:ser>
          <c:idx val="7"/>
          <c:order val="7"/>
          <c:spPr>
            <a:blipFill>
              <a:blip xmlns:r="http://schemas.openxmlformats.org/officeDocument/2006/relationships" r:embed="rId4"/>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Processing!$D$35:$O$35</c:f>
              <c:numCache>
                <c:formatCode>General</c:formatCode>
                <c:ptCount val="12"/>
                <c:pt idx="0">
                  <c:v>0</c:v>
                </c:pt>
                <c:pt idx="1">
                  <c:v>0</c:v>
                </c:pt>
                <c:pt idx="2">
                  <c:v>0</c:v>
                </c:pt>
                <c:pt idx="3">
                  <c:v>0</c:v>
                </c:pt>
                <c:pt idx="4">
                  <c:v>1</c:v>
                </c:pt>
                <c:pt idx="5">
                  <c:v>0</c:v>
                </c:pt>
                <c:pt idx="6">
                  <c:v>0</c:v>
                </c:pt>
                <c:pt idx="7">
                  <c:v>0</c:v>
                </c:pt>
                <c:pt idx="8">
                  <c:v>1</c:v>
                </c:pt>
                <c:pt idx="9">
                  <c:v>0</c:v>
                </c:pt>
                <c:pt idx="10">
                  <c:v>0</c:v>
                </c:pt>
                <c:pt idx="11">
                  <c:v>0</c:v>
                </c:pt>
              </c:numCache>
            </c:numRef>
          </c:val>
          <c:extLst>
            <c:ext xmlns:c16="http://schemas.microsoft.com/office/drawing/2014/chart" uri="{C3380CC4-5D6E-409C-BE32-E72D297353CC}">
              <c16:uniqueId val="{00000007-E591-4434-B95C-110E932E6536}"/>
            </c:ext>
          </c:extLst>
        </c:ser>
        <c:ser>
          <c:idx val="8"/>
          <c:order val="8"/>
          <c:spPr>
            <a:blipFill>
              <a:blip xmlns:r="http://schemas.openxmlformats.org/officeDocument/2006/relationships" r:embed="rId1"/>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Processing!$D$36:$O$36</c:f>
              <c:numCache>
                <c:formatCode>General</c:formatCode>
                <c:ptCount val="12"/>
                <c:pt idx="0">
                  <c:v>1</c:v>
                </c:pt>
                <c:pt idx="1">
                  <c:v>0</c:v>
                </c:pt>
                <c:pt idx="2">
                  <c:v>1</c:v>
                </c:pt>
                <c:pt idx="3">
                  <c:v>1</c:v>
                </c:pt>
                <c:pt idx="4">
                  <c:v>0</c:v>
                </c:pt>
                <c:pt idx="5">
                  <c:v>0</c:v>
                </c:pt>
                <c:pt idx="6">
                  <c:v>0</c:v>
                </c:pt>
                <c:pt idx="7">
                  <c:v>1</c:v>
                </c:pt>
                <c:pt idx="8">
                  <c:v>1</c:v>
                </c:pt>
                <c:pt idx="9">
                  <c:v>1</c:v>
                </c:pt>
                <c:pt idx="10">
                  <c:v>0</c:v>
                </c:pt>
                <c:pt idx="11">
                  <c:v>1</c:v>
                </c:pt>
              </c:numCache>
            </c:numRef>
          </c:val>
          <c:extLst>
            <c:ext xmlns:c16="http://schemas.microsoft.com/office/drawing/2014/chart" uri="{C3380CC4-5D6E-409C-BE32-E72D297353CC}">
              <c16:uniqueId val="{00000008-E591-4434-B95C-110E932E6536}"/>
            </c:ext>
          </c:extLst>
        </c:ser>
        <c:ser>
          <c:idx val="9"/>
          <c:order val="9"/>
          <c:spPr>
            <a:blipFill>
              <a:blip xmlns:r="http://schemas.openxmlformats.org/officeDocument/2006/relationships" r:embed="rId2"/>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Processing!$D$37:$O$37</c:f>
              <c:numCache>
                <c:formatCode>General</c:formatCode>
                <c:ptCount val="12"/>
                <c:pt idx="0">
                  <c:v>0</c:v>
                </c:pt>
                <c:pt idx="1">
                  <c:v>1</c:v>
                </c:pt>
                <c:pt idx="2">
                  <c:v>0</c:v>
                </c:pt>
                <c:pt idx="3">
                  <c:v>0</c:v>
                </c:pt>
                <c:pt idx="4">
                  <c:v>0</c:v>
                </c:pt>
                <c:pt idx="5">
                  <c:v>0</c:v>
                </c:pt>
                <c:pt idx="6">
                  <c:v>1</c:v>
                </c:pt>
                <c:pt idx="7">
                  <c:v>0</c:v>
                </c:pt>
                <c:pt idx="8">
                  <c:v>0</c:v>
                </c:pt>
                <c:pt idx="9">
                  <c:v>0</c:v>
                </c:pt>
                <c:pt idx="10">
                  <c:v>0</c:v>
                </c:pt>
                <c:pt idx="11">
                  <c:v>0</c:v>
                </c:pt>
              </c:numCache>
            </c:numRef>
          </c:val>
          <c:extLst>
            <c:ext xmlns:c16="http://schemas.microsoft.com/office/drawing/2014/chart" uri="{C3380CC4-5D6E-409C-BE32-E72D297353CC}">
              <c16:uniqueId val="{00000009-E591-4434-B95C-110E932E6536}"/>
            </c:ext>
          </c:extLst>
        </c:ser>
        <c:ser>
          <c:idx val="10"/>
          <c:order val="10"/>
          <c:spPr>
            <a:blipFill>
              <a:blip xmlns:r="http://schemas.openxmlformats.org/officeDocument/2006/relationships" r:embed="rId3"/>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Processing!$D$38:$O$38</c:f>
              <c:numCache>
                <c:formatCode>General</c:formatCode>
                <c:ptCount val="12"/>
                <c:pt idx="0">
                  <c:v>0</c:v>
                </c:pt>
                <c:pt idx="1">
                  <c:v>0</c:v>
                </c:pt>
                <c:pt idx="2">
                  <c:v>0</c:v>
                </c:pt>
                <c:pt idx="3">
                  <c:v>0</c:v>
                </c:pt>
                <c:pt idx="4">
                  <c:v>0</c:v>
                </c:pt>
                <c:pt idx="5">
                  <c:v>0</c:v>
                </c:pt>
                <c:pt idx="6">
                  <c:v>0</c:v>
                </c:pt>
                <c:pt idx="7">
                  <c:v>0</c:v>
                </c:pt>
                <c:pt idx="8">
                  <c:v>0</c:v>
                </c:pt>
                <c:pt idx="9">
                  <c:v>0</c:v>
                </c:pt>
                <c:pt idx="10">
                  <c:v>1</c:v>
                </c:pt>
                <c:pt idx="11">
                  <c:v>0</c:v>
                </c:pt>
              </c:numCache>
            </c:numRef>
          </c:val>
          <c:extLst>
            <c:ext xmlns:c16="http://schemas.microsoft.com/office/drawing/2014/chart" uri="{C3380CC4-5D6E-409C-BE32-E72D297353CC}">
              <c16:uniqueId val="{0000000A-E591-4434-B95C-110E932E6536}"/>
            </c:ext>
          </c:extLst>
        </c:ser>
        <c:ser>
          <c:idx val="11"/>
          <c:order val="11"/>
          <c:spPr>
            <a:blipFill>
              <a:blip xmlns:r="http://schemas.openxmlformats.org/officeDocument/2006/relationships" r:embed="rId4"/>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Processing!$D$39:$O$39</c:f>
              <c:numCache>
                <c:formatCode>General</c:formatCode>
                <c:ptCount val="12"/>
                <c:pt idx="0">
                  <c:v>0</c:v>
                </c:pt>
                <c:pt idx="1">
                  <c:v>0</c:v>
                </c:pt>
                <c:pt idx="2">
                  <c:v>0</c:v>
                </c:pt>
                <c:pt idx="3">
                  <c:v>0</c:v>
                </c:pt>
                <c:pt idx="4">
                  <c:v>1</c:v>
                </c:pt>
                <c:pt idx="5">
                  <c:v>1</c:v>
                </c:pt>
                <c:pt idx="6">
                  <c:v>0</c:v>
                </c:pt>
                <c:pt idx="7">
                  <c:v>0</c:v>
                </c:pt>
                <c:pt idx="8">
                  <c:v>0</c:v>
                </c:pt>
                <c:pt idx="9">
                  <c:v>0</c:v>
                </c:pt>
                <c:pt idx="10">
                  <c:v>0</c:v>
                </c:pt>
                <c:pt idx="11">
                  <c:v>0</c:v>
                </c:pt>
              </c:numCache>
            </c:numRef>
          </c:val>
          <c:extLst>
            <c:ext xmlns:c16="http://schemas.microsoft.com/office/drawing/2014/chart" uri="{C3380CC4-5D6E-409C-BE32-E72D297353CC}">
              <c16:uniqueId val="{0000000B-E591-4434-B95C-110E932E6536}"/>
            </c:ext>
          </c:extLst>
        </c:ser>
        <c:dLbls>
          <c:showLegendKey val="0"/>
          <c:showVal val="0"/>
          <c:showCatName val="0"/>
          <c:showSerName val="0"/>
          <c:showPercent val="0"/>
          <c:showBubbleSize val="0"/>
        </c:dLbls>
        <c:gapWidth val="0"/>
        <c:overlap val="100"/>
        <c:axId val="955323584"/>
        <c:axId val="955316864"/>
      </c:barChart>
      <c:barChart>
        <c:barDir val="col"/>
        <c:grouping val="stacked"/>
        <c:varyColors val="0"/>
        <c:ser>
          <c:idx val="12"/>
          <c:order val="12"/>
          <c:spPr>
            <a:noFill/>
            <a:ln>
              <a:noFill/>
            </a:ln>
            <a:effectLst/>
          </c:spPr>
          <c:invertIfNegative val="0"/>
          <c:val>
            <c:numRef>
              <c:f>Processing!$D$40:$O$40</c:f>
              <c:numCache>
                <c:formatCode>General</c:formatCode>
                <c:ptCount val="12"/>
                <c:pt idx="0">
                  <c:v>1</c:v>
                </c:pt>
                <c:pt idx="1">
                  <c:v>1</c:v>
                </c:pt>
                <c:pt idx="2">
                  <c:v>1</c:v>
                </c:pt>
                <c:pt idx="3">
                  <c:v>1</c:v>
                </c:pt>
                <c:pt idx="4">
                  <c:v>1</c:v>
                </c:pt>
                <c:pt idx="5">
                  <c:v>1</c:v>
                </c:pt>
                <c:pt idx="6">
                  <c:v>1</c:v>
                </c:pt>
                <c:pt idx="7">
                  <c:v>1</c:v>
                </c:pt>
                <c:pt idx="8">
                  <c:v>1</c:v>
                </c:pt>
                <c:pt idx="9">
                  <c:v>1</c:v>
                </c:pt>
                <c:pt idx="10">
                  <c:v>1</c:v>
                </c:pt>
                <c:pt idx="11">
                  <c:v>1</c:v>
                </c:pt>
              </c:numCache>
            </c:numRef>
          </c:val>
          <c:extLst>
            <c:ext xmlns:c16="http://schemas.microsoft.com/office/drawing/2014/chart" uri="{C3380CC4-5D6E-409C-BE32-E72D297353CC}">
              <c16:uniqueId val="{0000000C-E591-4434-B95C-110E932E6536}"/>
            </c:ext>
          </c:extLst>
        </c:ser>
        <c:ser>
          <c:idx val="13"/>
          <c:order val="13"/>
          <c:spPr>
            <a:solidFill>
              <a:srgbClr val="FF00FF">
                <a:alpha val="20000"/>
              </a:srgbClr>
            </a:solidFill>
            <a:ln w="9525">
              <a:solidFill>
                <a:srgbClr val="FF00FF"/>
              </a:solidFill>
            </a:ln>
            <a:effectLst/>
          </c:spPr>
          <c:invertIfNegative val="0"/>
          <c:val>
            <c:numRef>
              <c:f>Processing!$D$41:$O$41</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D-E591-4434-B95C-110E932E6536}"/>
            </c:ext>
          </c:extLst>
        </c:ser>
        <c:ser>
          <c:idx val="14"/>
          <c:order val="14"/>
          <c:spPr>
            <a:noFill/>
            <a:ln>
              <a:noFill/>
            </a:ln>
            <a:effectLst/>
          </c:spPr>
          <c:invertIfNegative val="0"/>
          <c:val>
            <c:numRef>
              <c:f>Processing!$D$42:$O$42</c:f>
              <c:numCache>
                <c:formatCode>General</c:formatCode>
                <c:ptCount val="12"/>
                <c:pt idx="0">
                  <c:v>1</c:v>
                </c:pt>
                <c:pt idx="1">
                  <c:v>1</c:v>
                </c:pt>
                <c:pt idx="2">
                  <c:v>1</c:v>
                </c:pt>
                <c:pt idx="3">
                  <c:v>0</c:v>
                </c:pt>
                <c:pt idx="4">
                  <c:v>0</c:v>
                </c:pt>
                <c:pt idx="5">
                  <c:v>0</c:v>
                </c:pt>
                <c:pt idx="6">
                  <c:v>1</c:v>
                </c:pt>
                <c:pt idx="7">
                  <c:v>1</c:v>
                </c:pt>
                <c:pt idx="8">
                  <c:v>1</c:v>
                </c:pt>
                <c:pt idx="9">
                  <c:v>1</c:v>
                </c:pt>
                <c:pt idx="10">
                  <c:v>1</c:v>
                </c:pt>
                <c:pt idx="11">
                  <c:v>1</c:v>
                </c:pt>
              </c:numCache>
            </c:numRef>
          </c:val>
          <c:extLst>
            <c:ext xmlns:c16="http://schemas.microsoft.com/office/drawing/2014/chart" uri="{C3380CC4-5D6E-409C-BE32-E72D297353CC}">
              <c16:uniqueId val="{0000000E-E591-4434-B95C-110E932E6536}"/>
            </c:ext>
          </c:extLst>
        </c:ser>
        <c:ser>
          <c:idx val="15"/>
          <c:order val="15"/>
          <c:spPr>
            <a:solidFill>
              <a:srgbClr val="FF00FF">
                <a:alpha val="20000"/>
              </a:srgbClr>
            </a:solidFill>
            <a:ln w="12700">
              <a:solidFill>
                <a:srgbClr val="FF00FF"/>
              </a:solidFill>
            </a:ln>
            <a:effectLst/>
          </c:spPr>
          <c:invertIfNegative val="0"/>
          <c:val>
            <c:numRef>
              <c:f>Processing!$D$43:$O$43</c:f>
              <c:numCache>
                <c:formatCode>General</c:formatCode>
                <c:ptCount val="12"/>
                <c:pt idx="0">
                  <c:v>0</c:v>
                </c:pt>
                <c:pt idx="1">
                  <c:v>0</c:v>
                </c:pt>
                <c:pt idx="2">
                  <c:v>0</c:v>
                </c:pt>
                <c:pt idx="3">
                  <c:v>1</c:v>
                </c:pt>
                <c:pt idx="4">
                  <c:v>1</c:v>
                </c:pt>
                <c:pt idx="5">
                  <c:v>1</c:v>
                </c:pt>
                <c:pt idx="6">
                  <c:v>0</c:v>
                </c:pt>
                <c:pt idx="7">
                  <c:v>0</c:v>
                </c:pt>
                <c:pt idx="8">
                  <c:v>0</c:v>
                </c:pt>
                <c:pt idx="9">
                  <c:v>0</c:v>
                </c:pt>
                <c:pt idx="10">
                  <c:v>0</c:v>
                </c:pt>
                <c:pt idx="11">
                  <c:v>0</c:v>
                </c:pt>
              </c:numCache>
            </c:numRef>
          </c:val>
          <c:extLst>
            <c:ext xmlns:c16="http://schemas.microsoft.com/office/drawing/2014/chart" uri="{C3380CC4-5D6E-409C-BE32-E72D297353CC}">
              <c16:uniqueId val="{0000000F-E591-4434-B95C-110E932E6536}"/>
            </c:ext>
          </c:extLst>
        </c:ser>
        <c:ser>
          <c:idx val="16"/>
          <c:order val="16"/>
          <c:spPr>
            <a:noFill/>
            <a:ln>
              <a:noFill/>
            </a:ln>
            <a:effectLst/>
          </c:spPr>
          <c:invertIfNegative val="0"/>
          <c:val>
            <c:numRef>
              <c:f>Processing!$D$44:$O$44</c:f>
              <c:numCache>
                <c:formatCode>General</c:formatCode>
                <c:ptCount val="12"/>
                <c:pt idx="0">
                  <c:v>1</c:v>
                </c:pt>
                <c:pt idx="1">
                  <c:v>1</c:v>
                </c:pt>
                <c:pt idx="2">
                  <c:v>1</c:v>
                </c:pt>
                <c:pt idx="3">
                  <c:v>1</c:v>
                </c:pt>
                <c:pt idx="4">
                  <c:v>1</c:v>
                </c:pt>
                <c:pt idx="5">
                  <c:v>1</c:v>
                </c:pt>
                <c:pt idx="6">
                  <c:v>1</c:v>
                </c:pt>
                <c:pt idx="7">
                  <c:v>1</c:v>
                </c:pt>
                <c:pt idx="8">
                  <c:v>1</c:v>
                </c:pt>
                <c:pt idx="9">
                  <c:v>1</c:v>
                </c:pt>
                <c:pt idx="10">
                  <c:v>1</c:v>
                </c:pt>
                <c:pt idx="11">
                  <c:v>1</c:v>
                </c:pt>
              </c:numCache>
            </c:numRef>
          </c:val>
          <c:extLst>
            <c:ext xmlns:c16="http://schemas.microsoft.com/office/drawing/2014/chart" uri="{C3380CC4-5D6E-409C-BE32-E72D297353CC}">
              <c16:uniqueId val="{00000010-E591-4434-B95C-110E932E6536}"/>
            </c:ext>
          </c:extLst>
        </c:ser>
        <c:ser>
          <c:idx val="17"/>
          <c:order val="17"/>
          <c:spPr>
            <a:solidFill>
              <a:srgbClr val="FF00FF">
                <a:alpha val="20000"/>
              </a:srgbClr>
            </a:solidFill>
            <a:ln w="12700">
              <a:solidFill>
                <a:srgbClr val="FF00FF"/>
              </a:solidFill>
            </a:ln>
            <a:effectLst/>
          </c:spPr>
          <c:invertIfNegative val="0"/>
          <c:val>
            <c:numRef>
              <c:f>Processing!$D$45:$O$45</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11-E591-4434-B95C-110E932E6536}"/>
            </c:ext>
          </c:extLst>
        </c:ser>
        <c:dLbls>
          <c:showLegendKey val="0"/>
          <c:showVal val="0"/>
          <c:showCatName val="0"/>
          <c:showSerName val="0"/>
          <c:showPercent val="0"/>
          <c:showBubbleSize val="0"/>
        </c:dLbls>
        <c:gapWidth val="0"/>
        <c:overlap val="100"/>
        <c:axId val="955383104"/>
        <c:axId val="955363904"/>
      </c:barChart>
      <c:catAx>
        <c:axId val="955323584"/>
        <c:scaling>
          <c:orientation val="minMax"/>
        </c:scaling>
        <c:delete val="0"/>
        <c:axPos val="t"/>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rgbClr val="405390"/>
                </a:solidFill>
                <a:latin typeface="+mn-lt"/>
                <a:ea typeface="+mn-ea"/>
                <a:cs typeface="+mn-cs"/>
              </a:defRPr>
            </a:pPr>
            <a:endParaRPr lang="ru-RU"/>
          </a:p>
        </c:txPr>
        <c:crossAx val="955316864"/>
        <c:crosses val="autoZero"/>
        <c:auto val="1"/>
        <c:lblAlgn val="ctr"/>
        <c:lblOffset val="100"/>
        <c:noMultiLvlLbl val="0"/>
      </c:catAx>
      <c:valAx>
        <c:axId val="955316864"/>
        <c:scaling>
          <c:orientation val="maxMin"/>
          <c:max val="3"/>
          <c:min val="0"/>
        </c:scaling>
        <c:delete val="1"/>
        <c:axPos val="l"/>
        <c:numFmt formatCode="General" sourceLinked="1"/>
        <c:majorTickMark val="out"/>
        <c:minorTickMark val="none"/>
        <c:tickLblPos val="nextTo"/>
        <c:crossAx val="955323584"/>
        <c:crosses val="autoZero"/>
        <c:crossBetween val="between"/>
      </c:valAx>
      <c:valAx>
        <c:axId val="955363904"/>
        <c:scaling>
          <c:orientation val="maxMin"/>
          <c:max val="3"/>
          <c:min val="0"/>
        </c:scaling>
        <c:delete val="1"/>
        <c:axPos val="r"/>
        <c:numFmt formatCode="General" sourceLinked="1"/>
        <c:majorTickMark val="out"/>
        <c:minorTickMark val="none"/>
        <c:tickLblPos val="nextTo"/>
        <c:crossAx val="955383104"/>
        <c:crosses val="max"/>
        <c:crossBetween val="between"/>
      </c:valAx>
      <c:catAx>
        <c:axId val="955383104"/>
        <c:scaling>
          <c:orientation val="minMax"/>
        </c:scaling>
        <c:delete val="1"/>
        <c:axPos val="t"/>
        <c:majorTickMark val="out"/>
        <c:minorTickMark val="none"/>
        <c:tickLblPos val="nextTo"/>
        <c:crossAx val="955363904"/>
        <c:crosses val="autoZero"/>
        <c:auto val="1"/>
        <c:lblAlgn val="ctr"/>
        <c:lblOffset val="100"/>
        <c:noMultiLvlLbl val="0"/>
      </c:catAx>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8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bar"/>
        <c:grouping val="percentStacked"/>
        <c:varyColors val="0"/>
        <c:ser>
          <c:idx val="0"/>
          <c:order val="0"/>
          <c:spPr>
            <a:noFill/>
            <a:ln>
              <a:noFill/>
            </a:ln>
            <a:effectLst/>
          </c:spPr>
          <c:invertIfNegative val="0"/>
          <c:cat>
            <c:strRef>
              <c:f>Processing!$A$25</c:f>
              <c:strCache>
                <c:ptCount val="1"/>
                <c:pt idx="0">
                  <c:v>Low</c:v>
                </c:pt>
              </c:strCache>
            </c:strRef>
          </c:cat>
          <c:val>
            <c:numRef>
              <c:f>Processing!$B$25</c:f>
              <c:numCache>
                <c:formatCode>0.0%</c:formatCode>
                <c:ptCount val="1"/>
                <c:pt idx="0">
                  <c:v>0.6366666666666666</c:v>
                </c:pt>
              </c:numCache>
            </c:numRef>
          </c:val>
          <c:extLst>
            <c:ext xmlns:c16="http://schemas.microsoft.com/office/drawing/2014/chart" uri="{C3380CC4-5D6E-409C-BE32-E72D297353CC}">
              <c16:uniqueId val="{00000000-19E0-47E6-AA69-FC0F2E4AC3F9}"/>
            </c:ext>
          </c:extLst>
        </c:ser>
        <c:ser>
          <c:idx val="1"/>
          <c:order val="1"/>
          <c:spPr>
            <a:blipFill>
              <a:blip xmlns:r="http://schemas.openxmlformats.org/officeDocument/2006/relationships" r:embed="rId3"/>
              <a:stretch>
                <a:fillRect/>
              </a:stretch>
            </a:blipFill>
            <a:ln>
              <a:noFill/>
            </a:ln>
            <a:effectLst/>
          </c:spPr>
          <c:invertIfNegative val="0"/>
          <c:cat>
            <c:strRef>
              <c:f>Processing!$A$25</c:f>
              <c:strCache>
                <c:ptCount val="1"/>
                <c:pt idx="0">
                  <c:v>Low</c:v>
                </c:pt>
              </c:strCache>
            </c:strRef>
          </c:cat>
          <c:val>
            <c:numRef>
              <c:f>Processing!$C$25</c:f>
              <c:numCache>
                <c:formatCode>0.0%</c:formatCode>
                <c:ptCount val="1"/>
                <c:pt idx="0">
                  <c:v>0.06</c:v>
                </c:pt>
              </c:numCache>
            </c:numRef>
          </c:val>
          <c:extLst>
            <c:ext xmlns:c16="http://schemas.microsoft.com/office/drawing/2014/chart" uri="{C3380CC4-5D6E-409C-BE32-E72D297353CC}">
              <c16:uniqueId val="{00000001-19E0-47E6-AA69-FC0F2E4AC3F9}"/>
            </c:ext>
          </c:extLst>
        </c:ser>
        <c:ser>
          <c:idx val="2"/>
          <c:order val="2"/>
          <c:spPr>
            <a:noFill/>
            <a:ln>
              <a:noFill/>
            </a:ln>
            <a:effectLst/>
          </c:spPr>
          <c:invertIfNegative val="0"/>
          <c:cat>
            <c:strRef>
              <c:f>Processing!$A$25</c:f>
              <c:strCache>
                <c:ptCount val="1"/>
                <c:pt idx="0">
                  <c:v>Low</c:v>
                </c:pt>
              </c:strCache>
            </c:strRef>
          </c:cat>
          <c:val>
            <c:numRef>
              <c:f>Processing!$D$25</c:f>
              <c:numCache>
                <c:formatCode>0.0%</c:formatCode>
                <c:ptCount val="1"/>
                <c:pt idx="0">
                  <c:v>0.33333333333333337</c:v>
                </c:pt>
              </c:numCache>
            </c:numRef>
          </c:val>
          <c:extLst>
            <c:ext xmlns:c16="http://schemas.microsoft.com/office/drawing/2014/chart" uri="{C3380CC4-5D6E-409C-BE32-E72D297353CC}">
              <c16:uniqueId val="{00000002-19E0-47E6-AA69-FC0F2E4AC3F9}"/>
            </c:ext>
          </c:extLst>
        </c:ser>
        <c:dLbls>
          <c:showLegendKey val="0"/>
          <c:showVal val="0"/>
          <c:showCatName val="0"/>
          <c:showSerName val="0"/>
          <c:showPercent val="0"/>
          <c:showBubbleSize val="0"/>
        </c:dLbls>
        <c:gapWidth val="80"/>
        <c:overlap val="100"/>
        <c:axId val="955309664"/>
        <c:axId val="955323584"/>
      </c:barChart>
      <c:catAx>
        <c:axId val="955309664"/>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000" b="0" i="0" u="none" strike="noStrike" kern="1200" baseline="0">
                <a:solidFill>
                  <a:srgbClr val="405390"/>
                </a:solidFill>
                <a:latin typeface="+mn-lt"/>
                <a:ea typeface="+mn-ea"/>
                <a:cs typeface="+mn-cs"/>
              </a:defRPr>
            </a:pPr>
            <a:endParaRPr lang="ru-RU"/>
          </a:p>
        </c:txPr>
        <c:crossAx val="955323584"/>
        <c:crosses val="autoZero"/>
        <c:auto val="1"/>
        <c:lblAlgn val="ctr"/>
        <c:lblOffset val="100"/>
        <c:noMultiLvlLbl val="0"/>
      </c:catAx>
      <c:valAx>
        <c:axId val="955323584"/>
        <c:scaling>
          <c:orientation val="minMax"/>
          <c:max val="1"/>
          <c:min val="0"/>
        </c:scaling>
        <c:delete val="1"/>
        <c:axPos val="b"/>
        <c:numFmt formatCode="0%" sourceLinked="1"/>
        <c:majorTickMark val="out"/>
        <c:minorTickMark val="none"/>
        <c:tickLblPos val="nextTo"/>
        <c:crossAx val="9553096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8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rgbClr val="0CFEF8"/>
              </a:solidFill>
              <a:ln w="63500">
                <a:gradFill>
                  <a:gsLst>
                    <a:gs pos="0">
                      <a:srgbClr val="0066FF"/>
                    </a:gs>
                    <a:gs pos="100000">
                      <a:srgbClr val="0CFEF8"/>
                    </a:gs>
                  </a:gsLst>
                  <a:lin ang="5400000" scaled="1"/>
                </a:gradFill>
              </a:ln>
              <a:effectLst/>
            </c:spPr>
            <c:extLst>
              <c:ext xmlns:c16="http://schemas.microsoft.com/office/drawing/2014/chart" uri="{C3380CC4-5D6E-409C-BE32-E72D297353CC}">
                <c16:uniqueId val="{00000001-3BF2-4FAC-920D-1AF177ECAE73}"/>
              </c:ext>
            </c:extLst>
          </c:dPt>
          <c:dPt>
            <c:idx val="1"/>
            <c:bubble3D val="0"/>
            <c:spPr>
              <a:noFill/>
              <a:ln w="19050">
                <a:noFill/>
              </a:ln>
              <a:effectLst/>
            </c:spPr>
            <c:extLst>
              <c:ext xmlns:c16="http://schemas.microsoft.com/office/drawing/2014/chart" uri="{C3380CC4-5D6E-409C-BE32-E72D297353CC}">
                <c16:uniqueId val="{00000003-3BF2-4FAC-920D-1AF177ECAE73}"/>
              </c:ext>
            </c:extLst>
          </c:dPt>
          <c:val>
            <c:numRef>
              <c:f>Processing!$U$10:$V$10</c:f>
              <c:numCache>
                <c:formatCode>0%</c:formatCode>
                <c:ptCount val="2"/>
                <c:pt idx="0">
                  <c:v>0.13700000000000001</c:v>
                </c:pt>
                <c:pt idx="1">
                  <c:v>0.86299999999999999</c:v>
                </c:pt>
              </c:numCache>
            </c:numRef>
          </c:val>
          <c:extLst>
            <c:ext xmlns:c16="http://schemas.microsoft.com/office/drawing/2014/chart" uri="{C3380CC4-5D6E-409C-BE32-E72D297353CC}">
              <c16:uniqueId val="{00000004-3BF2-4FAC-920D-1AF177ECAE73}"/>
            </c:ext>
          </c:extLst>
        </c:ser>
        <c:dLbls>
          <c:showLegendKey val="0"/>
          <c:showVal val="0"/>
          <c:showCatName val="0"/>
          <c:showSerName val="0"/>
          <c:showPercent val="0"/>
          <c:showBubbleSize val="0"/>
          <c:showLeaderLines val="1"/>
        </c:dLbls>
        <c:firstSliceAng val="0"/>
        <c:holeSize val="9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8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solidFill>
                <a:srgbClr val="603DDD"/>
              </a:solidFill>
            </a:ln>
          </c:spPr>
          <c:dPt>
            <c:idx val="0"/>
            <c:bubble3D val="0"/>
            <c:spPr>
              <a:solidFill>
                <a:srgbClr val="744BF3"/>
              </a:solidFill>
              <a:ln w="19050">
                <a:noFill/>
              </a:ln>
              <a:effectLst/>
            </c:spPr>
            <c:extLst>
              <c:ext xmlns:c16="http://schemas.microsoft.com/office/drawing/2014/chart" uri="{C3380CC4-5D6E-409C-BE32-E72D297353CC}">
                <c16:uniqueId val="{00000001-9813-4485-85A6-38F16ADDEB9A}"/>
              </c:ext>
            </c:extLst>
          </c:dPt>
          <c:dPt>
            <c:idx val="1"/>
            <c:bubble3D val="0"/>
            <c:spPr>
              <a:solidFill>
                <a:srgbClr val="744BF3">
                  <a:alpha val="50000"/>
                </a:srgbClr>
              </a:solidFill>
              <a:ln w="19050">
                <a:noFill/>
              </a:ln>
              <a:effectLst/>
            </c:spPr>
            <c:extLst>
              <c:ext xmlns:c16="http://schemas.microsoft.com/office/drawing/2014/chart" uri="{C3380CC4-5D6E-409C-BE32-E72D297353CC}">
                <c16:uniqueId val="{00000003-9813-4485-85A6-38F16ADDEB9A}"/>
              </c:ext>
            </c:extLst>
          </c:dPt>
          <c:val>
            <c:numRef>
              <c:f>Processing!$U$4:$V$4</c:f>
              <c:numCache>
                <c:formatCode>0%</c:formatCode>
                <c:ptCount val="2"/>
                <c:pt idx="0">
                  <c:v>0.36397400185701023</c:v>
                </c:pt>
                <c:pt idx="1">
                  <c:v>0.63602599814298977</c:v>
                </c:pt>
              </c:numCache>
            </c:numRef>
          </c:val>
          <c:extLst>
            <c:ext xmlns:c16="http://schemas.microsoft.com/office/drawing/2014/chart" uri="{C3380CC4-5D6E-409C-BE32-E72D297353CC}">
              <c16:uniqueId val="{00000004-9813-4485-85A6-38F16ADDEB9A}"/>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8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spPr>
            <a:ln>
              <a:noFill/>
            </a:ln>
          </c:spPr>
          <c:dPt>
            <c:idx val="0"/>
            <c:bubble3D val="0"/>
            <c:spPr>
              <a:gradFill flip="none" rotWithShape="1">
                <a:gsLst>
                  <a:gs pos="100000">
                    <a:srgbClr val="8940D9"/>
                  </a:gs>
                  <a:gs pos="0">
                    <a:srgbClr val="B72CEE"/>
                  </a:gs>
                </a:gsLst>
                <a:lin ang="7200000" scaled="0"/>
                <a:tileRect/>
              </a:gradFill>
              <a:ln w="19050">
                <a:noFill/>
              </a:ln>
              <a:effectLst/>
            </c:spPr>
            <c:extLst>
              <c:ext xmlns:c16="http://schemas.microsoft.com/office/drawing/2014/chart" uri="{C3380CC4-5D6E-409C-BE32-E72D297353CC}">
                <c16:uniqueId val="{00000001-EFA4-4841-A404-03A39AF986D5}"/>
              </c:ext>
            </c:extLst>
          </c:dPt>
          <c:dPt>
            <c:idx val="1"/>
            <c:bubble3D val="0"/>
            <c:spPr>
              <a:solidFill>
                <a:srgbClr val="66FFFF"/>
              </a:solidFill>
              <a:ln w="19050">
                <a:noFill/>
              </a:ln>
              <a:effectLst/>
            </c:spPr>
            <c:extLst>
              <c:ext xmlns:c16="http://schemas.microsoft.com/office/drawing/2014/chart" uri="{C3380CC4-5D6E-409C-BE32-E72D297353CC}">
                <c16:uniqueId val="{00000003-EFA4-4841-A404-03A39AF986D5}"/>
              </c:ext>
            </c:extLst>
          </c:dPt>
          <c:dPt>
            <c:idx val="2"/>
            <c:bubble3D val="0"/>
            <c:spPr>
              <a:solidFill>
                <a:srgbClr val="0066FF"/>
              </a:solidFill>
              <a:ln w="19050">
                <a:noFill/>
              </a:ln>
              <a:effectLst/>
            </c:spPr>
            <c:extLst>
              <c:ext xmlns:c16="http://schemas.microsoft.com/office/drawing/2014/chart" uri="{C3380CC4-5D6E-409C-BE32-E72D297353CC}">
                <c16:uniqueId val="{00000005-EFA4-4841-A404-03A39AF986D5}"/>
              </c:ext>
            </c:extLst>
          </c:dPt>
          <c:dPt>
            <c:idx val="3"/>
            <c:bubble3D val="0"/>
            <c:spPr>
              <a:solidFill>
                <a:srgbClr val="405390"/>
              </a:solidFill>
              <a:ln w="19050">
                <a:noFill/>
              </a:ln>
              <a:effectLst/>
            </c:spPr>
            <c:extLst>
              <c:ext xmlns:c16="http://schemas.microsoft.com/office/drawing/2014/chart" uri="{C3380CC4-5D6E-409C-BE32-E72D297353CC}">
                <c16:uniqueId val="{00000007-EFA4-4841-A404-03A39AF986D5}"/>
              </c:ext>
            </c:extLst>
          </c:dPt>
          <c:dPt>
            <c:idx val="4"/>
            <c:bubble3D val="0"/>
            <c:spPr>
              <a:solidFill>
                <a:srgbClr val="28E6E7"/>
              </a:solidFill>
              <a:ln w="19050">
                <a:noFill/>
              </a:ln>
              <a:effectLst/>
            </c:spPr>
            <c:extLst>
              <c:ext xmlns:c16="http://schemas.microsoft.com/office/drawing/2014/chart" uri="{C3380CC4-5D6E-409C-BE32-E72D297353CC}">
                <c16:uniqueId val="{00000009-EFA4-4841-A404-03A39AF986D5}"/>
              </c:ext>
            </c:extLst>
          </c:dPt>
          <c:cat>
            <c:strRef>
              <c:f>Processing!$A$17:$A$21</c:f>
              <c:strCache>
                <c:ptCount val="5"/>
                <c:pt idx="0">
                  <c:v>Salary</c:v>
                </c:pt>
                <c:pt idx="1">
                  <c:v>Excel Templates</c:v>
                </c:pt>
                <c:pt idx="2">
                  <c:v>YouTube</c:v>
                </c:pt>
                <c:pt idx="3">
                  <c:v>Affilate Marketing</c:v>
                </c:pt>
                <c:pt idx="4">
                  <c:v>Saving</c:v>
                </c:pt>
              </c:strCache>
            </c:strRef>
          </c:cat>
          <c:val>
            <c:numRef>
              <c:f>Processing!$B$17:$B$21</c:f>
              <c:numCache>
                <c:formatCode>_("$"* #,##0_);_("$"* \(#,##0\);_("$"* "-"??_);_(@_)</c:formatCode>
                <c:ptCount val="5"/>
                <c:pt idx="0">
                  <c:v>1701</c:v>
                </c:pt>
                <c:pt idx="1">
                  <c:v>1323</c:v>
                </c:pt>
                <c:pt idx="2">
                  <c:v>1754</c:v>
                </c:pt>
                <c:pt idx="3">
                  <c:v>1495</c:v>
                </c:pt>
                <c:pt idx="4">
                  <c:v>1567</c:v>
                </c:pt>
              </c:numCache>
            </c:numRef>
          </c:val>
          <c:extLst>
            <c:ext xmlns:c16="http://schemas.microsoft.com/office/drawing/2014/chart" uri="{C3380CC4-5D6E-409C-BE32-E72D297353CC}">
              <c16:uniqueId val="{0000000A-EFA4-4841-A404-03A39AF986D5}"/>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58677319130048822"/>
          <c:y val="1.6439581081776539E-2"/>
          <c:w val="0.34677419354838712"/>
          <c:h val="0.88317315115022388"/>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405390"/>
              </a:solidFill>
              <a:latin typeface="+mn-lt"/>
              <a:ea typeface="+mn-ea"/>
              <a:cs typeface="+mn-cs"/>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8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spPr>
            <a:ln>
              <a:noFill/>
            </a:ln>
          </c:spPr>
          <c:dPt>
            <c:idx val="0"/>
            <c:bubble3D val="0"/>
            <c:spPr>
              <a:gradFill>
                <a:gsLst>
                  <a:gs pos="100000">
                    <a:srgbClr val="8940D9"/>
                  </a:gs>
                  <a:gs pos="0">
                    <a:srgbClr val="B72CEE"/>
                  </a:gs>
                </a:gsLst>
                <a:lin ang="7200000" scaled="0"/>
              </a:gradFill>
              <a:ln w="19050">
                <a:noFill/>
              </a:ln>
              <a:effectLst/>
            </c:spPr>
            <c:extLst>
              <c:ext xmlns:c16="http://schemas.microsoft.com/office/drawing/2014/chart" uri="{C3380CC4-5D6E-409C-BE32-E72D297353CC}">
                <c16:uniqueId val="{00000001-809C-4B4D-90F4-251DE237DBA1}"/>
              </c:ext>
            </c:extLst>
          </c:dPt>
          <c:dPt>
            <c:idx val="1"/>
            <c:bubble3D val="0"/>
            <c:spPr>
              <a:solidFill>
                <a:srgbClr val="0066FF"/>
              </a:solidFill>
              <a:ln w="19050">
                <a:noFill/>
              </a:ln>
              <a:effectLst/>
            </c:spPr>
            <c:extLst>
              <c:ext xmlns:c16="http://schemas.microsoft.com/office/drawing/2014/chart" uri="{C3380CC4-5D6E-409C-BE32-E72D297353CC}">
                <c16:uniqueId val="{00000003-809C-4B4D-90F4-251DE237DBA1}"/>
              </c:ext>
            </c:extLst>
          </c:dPt>
          <c:dPt>
            <c:idx val="2"/>
            <c:bubble3D val="0"/>
            <c:spPr>
              <a:solidFill>
                <a:srgbClr val="405390"/>
              </a:solidFill>
              <a:ln w="19050">
                <a:noFill/>
              </a:ln>
              <a:effectLst/>
            </c:spPr>
            <c:extLst>
              <c:ext xmlns:c16="http://schemas.microsoft.com/office/drawing/2014/chart" uri="{C3380CC4-5D6E-409C-BE32-E72D297353CC}">
                <c16:uniqueId val="{00000005-809C-4B4D-90F4-251DE237DBA1}"/>
              </c:ext>
            </c:extLst>
          </c:dPt>
          <c:dPt>
            <c:idx val="3"/>
            <c:bubble3D val="0"/>
            <c:spPr>
              <a:solidFill>
                <a:srgbClr val="66FFFF"/>
              </a:solidFill>
              <a:ln w="19050">
                <a:noFill/>
              </a:ln>
              <a:effectLst/>
            </c:spPr>
            <c:extLst>
              <c:ext xmlns:c16="http://schemas.microsoft.com/office/drawing/2014/chart" uri="{C3380CC4-5D6E-409C-BE32-E72D297353CC}">
                <c16:uniqueId val="{00000007-809C-4B4D-90F4-251DE237DBA1}"/>
              </c:ext>
            </c:extLst>
          </c:dPt>
          <c:cat>
            <c:strRef>
              <c:f>Processing!$D$17:$D$20</c:f>
              <c:strCache>
                <c:ptCount val="4"/>
                <c:pt idx="0">
                  <c:v>Investments</c:v>
                </c:pt>
                <c:pt idx="1">
                  <c:v>Cash Reserve</c:v>
                </c:pt>
                <c:pt idx="2">
                  <c:v>Digital Craft</c:v>
                </c:pt>
                <c:pt idx="3">
                  <c:v>Other Assets</c:v>
                </c:pt>
              </c:strCache>
            </c:strRef>
          </c:cat>
          <c:val>
            <c:numRef>
              <c:f>Processing!$E$17:$E$20</c:f>
              <c:numCache>
                <c:formatCode>_("$"* #,##0_);_("$"* \(#,##0\);_("$"* "-"??_);_(@_)</c:formatCode>
                <c:ptCount val="4"/>
                <c:pt idx="0">
                  <c:v>3042</c:v>
                </c:pt>
                <c:pt idx="1">
                  <c:v>3647</c:v>
                </c:pt>
                <c:pt idx="2">
                  <c:v>4271</c:v>
                </c:pt>
                <c:pt idx="3">
                  <c:v>2740</c:v>
                </c:pt>
              </c:numCache>
            </c:numRef>
          </c:val>
          <c:extLst>
            <c:ext xmlns:c16="http://schemas.microsoft.com/office/drawing/2014/chart" uri="{C3380CC4-5D6E-409C-BE32-E72D297353CC}">
              <c16:uniqueId val="{00000008-809C-4B4D-90F4-251DE237DBA1}"/>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59770693985832413"/>
          <c:y val="0.10988369100921207"/>
          <c:w val="0.29028589168289448"/>
          <c:h val="0.76389274870053003"/>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405390"/>
              </a:solidFill>
              <a:latin typeface="+mn-lt"/>
              <a:ea typeface="+mn-ea"/>
              <a:cs typeface="+mn-cs"/>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8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blipFill>
              <a:blip xmlns:r="http://schemas.openxmlformats.org/officeDocument/2006/relationships" r:embed="rId3"/>
              <a:stretch>
                <a:fillRect/>
              </a:stretch>
            </a:blipFill>
            <a:ln>
              <a:noFill/>
            </a:ln>
            <a:effectLst/>
          </c:spPr>
          <c:invertIfNegative val="0"/>
          <c:val>
            <c:numRef>
              <c:f>Processing!$T$17:$T$22</c:f>
              <c:numCache>
                <c:formatCode>General</c:formatCode>
                <c:ptCount val="6"/>
                <c:pt idx="0">
                  <c:v>0</c:v>
                </c:pt>
                <c:pt idx="1">
                  <c:v>0</c:v>
                </c:pt>
                <c:pt idx="2">
                  <c:v>0</c:v>
                </c:pt>
                <c:pt idx="3">
                  <c:v>0</c:v>
                </c:pt>
                <c:pt idx="4">
                  <c:v>10</c:v>
                </c:pt>
                <c:pt idx="5">
                  <c:v>10</c:v>
                </c:pt>
              </c:numCache>
            </c:numRef>
          </c:val>
          <c:extLst>
            <c:ext xmlns:c16="http://schemas.microsoft.com/office/drawing/2014/chart" uri="{C3380CC4-5D6E-409C-BE32-E72D297353CC}">
              <c16:uniqueId val="{00000000-3BB8-4F23-BE72-303628CA8CD9}"/>
            </c:ext>
          </c:extLst>
        </c:ser>
        <c:ser>
          <c:idx val="1"/>
          <c:order val="1"/>
          <c:spPr>
            <a:blipFill>
              <a:blip xmlns:r="http://schemas.openxmlformats.org/officeDocument/2006/relationships" r:embed="rId4"/>
              <a:stretch>
                <a:fillRect/>
              </a:stretch>
            </a:blipFill>
            <a:ln>
              <a:noFill/>
            </a:ln>
            <a:effectLst/>
          </c:spPr>
          <c:invertIfNegative val="0"/>
          <c:val>
            <c:numRef>
              <c:f>Processing!$U$17:$U$22</c:f>
              <c:numCache>
                <c:formatCode>General</c:formatCode>
                <c:ptCount val="6"/>
                <c:pt idx="0">
                  <c:v>10</c:v>
                </c:pt>
                <c:pt idx="1">
                  <c:v>10</c:v>
                </c:pt>
                <c:pt idx="2">
                  <c:v>10</c:v>
                </c:pt>
                <c:pt idx="3">
                  <c:v>10</c:v>
                </c:pt>
                <c:pt idx="4">
                  <c:v>0</c:v>
                </c:pt>
                <c:pt idx="5">
                  <c:v>0</c:v>
                </c:pt>
              </c:numCache>
            </c:numRef>
          </c:val>
          <c:extLst>
            <c:ext xmlns:c16="http://schemas.microsoft.com/office/drawing/2014/chart" uri="{C3380CC4-5D6E-409C-BE32-E72D297353CC}">
              <c16:uniqueId val="{00000001-3BB8-4F23-BE72-303628CA8CD9}"/>
            </c:ext>
          </c:extLst>
        </c:ser>
        <c:dLbls>
          <c:showLegendKey val="0"/>
          <c:showVal val="0"/>
          <c:showCatName val="0"/>
          <c:showSerName val="0"/>
          <c:showPercent val="0"/>
          <c:showBubbleSize val="0"/>
        </c:dLbls>
        <c:gapWidth val="500"/>
        <c:overlap val="100"/>
        <c:axId val="1625892320"/>
        <c:axId val="1625867840"/>
      </c:barChart>
      <c:lineChart>
        <c:grouping val="standard"/>
        <c:varyColors val="0"/>
        <c:ser>
          <c:idx val="2"/>
          <c:order val="2"/>
          <c:spPr>
            <a:ln w="28575" cap="rnd">
              <a:solidFill>
                <a:srgbClr val="A514F6"/>
              </a:solidFill>
              <a:prstDash val="sysDot"/>
              <a:round/>
            </a:ln>
            <a:effectLst/>
          </c:spPr>
          <c:marker>
            <c:symbol val="none"/>
          </c:marker>
          <c:val>
            <c:numRef>
              <c:f>Processing!$V$17:$V$22</c:f>
              <c:numCache>
                <c:formatCode>General</c:formatCode>
                <c:ptCount val="6"/>
                <c:pt idx="0">
                  <c:v>0</c:v>
                </c:pt>
                <c:pt idx="1">
                  <c:v>0</c:v>
                </c:pt>
                <c:pt idx="2">
                  <c:v>0</c:v>
                </c:pt>
                <c:pt idx="3">
                  <c:v>0</c:v>
                </c:pt>
                <c:pt idx="4">
                  <c:v>0</c:v>
                </c:pt>
                <c:pt idx="5">
                  <c:v>0</c:v>
                </c:pt>
              </c:numCache>
            </c:numRef>
          </c:val>
          <c:smooth val="0"/>
          <c:extLst>
            <c:ext xmlns:c16="http://schemas.microsoft.com/office/drawing/2014/chart" uri="{C3380CC4-5D6E-409C-BE32-E72D297353CC}">
              <c16:uniqueId val="{00000002-3BB8-4F23-BE72-303628CA8CD9}"/>
            </c:ext>
          </c:extLst>
        </c:ser>
        <c:ser>
          <c:idx val="3"/>
          <c:order val="3"/>
          <c:spPr>
            <a:ln w="28575" cap="rnd">
              <a:solidFill>
                <a:srgbClr val="01D1CC"/>
              </a:solidFill>
              <a:round/>
            </a:ln>
            <a:effectLst/>
          </c:spPr>
          <c:marker>
            <c:symbol val="none"/>
          </c:marker>
          <c:val>
            <c:numRef>
              <c:f>Processing!$W$17:$W$22</c:f>
              <c:numCache>
                <c:formatCode>General</c:formatCode>
                <c:ptCount val="6"/>
                <c:pt idx="0">
                  <c:v>0</c:v>
                </c:pt>
                <c:pt idx="1">
                  <c:v>0</c:v>
                </c:pt>
                <c:pt idx="2">
                  <c:v>0</c:v>
                </c:pt>
                <c:pt idx="3">
                  <c:v>0</c:v>
                </c:pt>
                <c:pt idx="4">
                  <c:v>#N/A</c:v>
                </c:pt>
                <c:pt idx="5">
                  <c:v>#N/A</c:v>
                </c:pt>
              </c:numCache>
            </c:numRef>
          </c:val>
          <c:smooth val="0"/>
          <c:extLst>
            <c:ext xmlns:c16="http://schemas.microsoft.com/office/drawing/2014/chart" uri="{C3380CC4-5D6E-409C-BE32-E72D297353CC}">
              <c16:uniqueId val="{00000003-3BB8-4F23-BE72-303628CA8CD9}"/>
            </c:ext>
          </c:extLst>
        </c:ser>
        <c:dLbls>
          <c:showLegendKey val="0"/>
          <c:showVal val="0"/>
          <c:showCatName val="0"/>
          <c:showSerName val="0"/>
          <c:showPercent val="0"/>
          <c:showBubbleSize val="0"/>
        </c:dLbls>
        <c:marker val="1"/>
        <c:smooth val="0"/>
        <c:axId val="1625892320"/>
        <c:axId val="1625867840"/>
      </c:lineChart>
      <c:catAx>
        <c:axId val="1625892320"/>
        <c:scaling>
          <c:orientation val="minMax"/>
        </c:scaling>
        <c:delete val="1"/>
        <c:axPos val="b"/>
        <c:majorTickMark val="none"/>
        <c:minorTickMark val="none"/>
        <c:tickLblPos val="nextTo"/>
        <c:crossAx val="1625867840"/>
        <c:crosses val="autoZero"/>
        <c:auto val="1"/>
        <c:lblAlgn val="ctr"/>
        <c:lblOffset val="100"/>
        <c:noMultiLvlLbl val="0"/>
      </c:catAx>
      <c:valAx>
        <c:axId val="1625867840"/>
        <c:scaling>
          <c:orientation val="minMax"/>
          <c:max val="10"/>
          <c:min val="0"/>
        </c:scaling>
        <c:delete val="1"/>
        <c:axPos val="l"/>
        <c:numFmt formatCode="General" sourceLinked="1"/>
        <c:majorTickMark val="none"/>
        <c:minorTickMark val="none"/>
        <c:tickLblPos val="nextTo"/>
        <c:crossAx val="1625892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9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spPr>
            <a:blipFill>
              <a:blip xmlns:r="http://schemas.openxmlformats.org/officeDocument/2006/relationships" r:embed="rId1"/>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Processing!$D$28:$O$28</c:f>
              <c:numCache>
                <c:formatCode>General</c:formatCode>
                <c:ptCount val="12"/>
                <c:pt idx="0">
                  <c:v>1</c:v>
                </c:pt>
                <c:pt idx="1">
                  <c:v>1</c:v>
                </c:pt>
                <c:pt idx="2">
                  <c:v>1</c:v>
                </c:pt>
                <c:pt idx="3">
                  <c:v>1</c:v>
                </c:pt>
                <c:pt idx="4">
                  <c:v>0</c:v>
                </c:pt>
                <c:pt idx="5">
                  <c:v>1</c:v>
                </c:pt>
                <c:pt idx="6">
                  <c:v>1</c:v>
                </c:pt>
                <c:pt idx="7">
                  <c:v>0</c:v>
                </c:pt>
                <c:pt idx="8">
                  <c:v>1</c:v>
                </c:pt>
                <c:pt idx="9">
                  <c:v>1</c:v>
                </c:pt>
                <c:pt idx="10">
                  <c:v>0</c:v>
                </c:pt>
                <c:pt idx="11">
                  <c:v>0</c:v>
                </c:pt>
              </c:numCache>
            </c:numRef>
          </c:val>
          <c:extLst>
            <c:ext xmlns:c16="http://schemas.microsoft.com/office/drawing/2014/chart" uri="{C3380CC4-5D6E-409C-BE32-E72D297353CC}">
              <c16:uniqueId val="{00000000-E0EF-461B-ACE5-A323EB1BDE99}"/>
            </c:ext>
          </c:extLst>
        </c:ser>
        <c:ser>
          <c:idx val="1"/>
          <c:order val="1"/>
          <c:spPr>
            <a:blipFill>
              <a:blip xmlns:r="http://schemas.openxmlformats.org/officeDocument/2006/relationships" r:embed="rId2"/>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Processing!$D$29:$O$29</c:f>
              <c:numCache>
                <c:formatCode>General</c:formatCode>
                <c:ptCount val="12"/>
                <c:pt idx="0">
                  <c:v>0</c:v>
                </c:pt>
                <c:pt idx="1">
                  <c:v>0</c:v>
                </c:pt>
                <c:pt idx="2">
                  <c:v>0</c:v>
                </c:pt>
                <c:pt idx="3">
                  <c:v>0</c:v>
                </c:pt>
                <c:pt idx="4">
                  <c:v>0</c:v>
                </c:pt>
                <c:pt idx="5">
                  <c:v>0</c:v>
                </c:pt>
                <c:pt idx="6">
                  <c:v>0</c:v>
                </c:pt>
                <c:pt idx="7">
                  <c:v>0</c:v>
                </c:pt>
                <c:pt idx="8">
                  <c:v>0</c:v>
                </c:pt>
                <c:pt idx="9">
                  <c:v>0</c:v>
                </c:pt>
                <c:pt idx="10">
                  <c:v>1</c:v>
                </c:pt>
                <c:pt idx="11">
                  <c:v>1</c:v>
                </c:pt>
              </c:numCache>
            </c:numRef>
          </c:val>
          <c:extLst>
            <c:ext xmlns:c16="http://schemas.microsoft.com/office/drawing/2014/chart" uri="{C3380CC4-5D6E-409C-BE32-E72D297353CC}">
              <c16:uniqueId val="{00000001-E0EF-461B-ACE5-A323EB1BDE99}"/>
            </c:ext>
          </c:extLst>
        </c:ser>
        <c:ser>
          <c:idx val="2"/>
          <c:order val="2"/>
          <c:spPr>
            <a:blipFill>
              <a:blip xmlns:r="http://schemas.openxmlformats.org/officeDocument/2006/relationships" r:embed="rId3"/>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Processing!$D$30:$O$30</c:f>
              <c:numCache>
                <c:formatCode>General</c:formatCode>
                <c:ptCount val="12"/>
                <c:pt idx="0">
                  <c:v>0</c:v>
                </c:pt>
                <c:pt idx="1">
                  <c:v>0</c:v>
                </c:pt>
                <c:pt idx="2">
                  <c:v>0</c:v>
                </c:pt>
                <c:pt idx="3">
                  <c:v>0</c:v>
                </c:pt>
                <c:pt idx="4">
                  <c:v>1</c:v>
                </c:pt>
                <c:pt idx="5">
                  <c:v>0</c:v>
                </c:pt>
                <c:pt idx="6">
                  <c:v>0</c:v>
                </c:pt>
                <c:pt idx="7">
                  <c:v>1</c:v>
                </c:pt>
                <c:pt idx="8">
                  <c:v>0</c:v>
                </c:pt>
                <c:pt idx="9">
                  <c:v>0</c:v>
                </c:pt>
                <c:pt idx="10">
                  <c:v>0</c:v>
                </c:pt>
                <c:pt idx="11">
                  <c:v>0</c:v>
                </c:pt>
              </c:numCache>
            </c:numRef>
          </c:val>
          <c:extLst>
            <c:ext xmlns:c16="http://schemas.microsoft.com/office/drawing/2014/chart" uri="{C3380CC4-5D6E-409C-BE32-E72D297353CC}">
              <c16:uniqueId val="{00000002-E0EF-461B-ACE5-A323EB1BDE99}"/>
            </c:ext>
          </c:extLst>
        </c:ser>
        <c:ser>
          <c:idx val="3"/>
          <c:order val="3"/>
          <c:spPr>
            <a:blipFill>
              <a:blip xmlns:r="http://schemas.openxmlformats.org/officeDocument/2006/relationships" r:embed="rId4"/>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Processing!$D$31:$O$31</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3-E0EF-461B-ACE5-A323EB1BDE99}"/>
            </c:ext>
          </c:extLst>
        </c:ser>
        <c:ser>
          <c:idx val="4"/>
          <c:order val="4"/>
          <c:spPr>
            <a:blipFill>
              <a:blip xmlns:r="http://schemas.openxmlformats.org/officeDocument/2006/relationships" r:embed="rId1"/>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Processing!$D$32:$O$32</c:f>
              <c:numCache>
                <c:formatCode>General</c:formatCode>
                <c:ptCount val="12"/>
                <c:pt idx="0">
                  <c:v>1</c:v>
                </c:pt>
                <c:pt idx="1">
                  <c:v>1</c:v>
                </c:pt>
                <c:pt idx="2">
                  <c:v>0</c:v>
                </c:pt>
                <c:pt idx="3">
                  <c:v>0</c:v>
                </c:pt>
                <c:pt idx="4">
                  <c:v>0</c:v>
                </c:pt>
                <c:pt idx="5">
                  <c:v>1</c:v>
                </c:pt>
                <c:pt idx="6">
                  <c:v>1</c:v>
                </c:pt>
                <c:pt idx="7">
                  <c:v>0</c:v>
                </c:pt>
                <c:pt idx="8">
                  <c:v>0</c:v>
                </c:pt>
                <c:pt idx="9">
                  <c:v>0</c:v>
                </c:pt>
                <c:pt idx="10">
                  <c:v>1</c:v>
                </c:pt>
                <c:pt idx="11">
                  <c:v>0</c:v>
                </c:pt>
              </c:numCache>
            </c:numRef>
          </c:val>
          <c:extLst>
            <c:ext xmlns:c16="http://schemas.microsoft.com/office/drawing/2014/chart" uri="{C3380CC4-5D6E-409C-BE32-E72D297353CC}">
              <c16:uniqueId val="{00000004-E0EF-461B-ACE5-A323EB1BDE99}"/>
            </c:ext>
          </c:extLst>
        </c:ser>
        <c:ser>
          <c:idx val="5"/>
          <c:order val="5"/>
          <c:spPr>
            <a:blipFill>
              <a:blip xmlns:r="http://schemas.openxmlformats.org/officeDocument/2006/relationships" r:embed="rId2"/>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Processing!$D$33:$O$33</c:f>
              <c:numCache>
                <c:formatCode>General</c:formatCode>
                <c:ptCount val="12"/>
                <c:pt idx="0">
                  <c:v>0</c:v>
                </c:pt>
                <c:pt idx="1">
                  <c:v>0</c:v>
                </c:pt>
                <c:pt idx="2">
                  <c:v>1</c:v>
                </c:pt>
                <c:pt idx="3">
                  <c:v>0</c:v>
                </c:pt>
                <c:pt idx="4">
                  <c:v>0</c:v>
                </c:pt>
                <c:pt idx="5">
                  <c:v>0</c:v>
                </c:pt>
                <c:pt idx="6">
                  <c:v>0</c:v>
                </c:pt>
                <c:pt idx="7">
                  <c:v>0</c:v>
                </c:pt>
                <c:pt idx="8">
                  <c:v>0</c:v>
                </c:pt>
                <c:pt idx="9">
                  <c:v>1</c:v>
                </c:pt>
                <c:pt idx="10">
                  <c:v>0</c:v>
                </c:pt>
                <c:pt idx="11">
                  <c:v>1</c:v>
                </c:pt>
              </c:numCache>
            </c:numRef>
          </c:val>
          <c:extLst>
            <c:ext xmlns:c16="http://schemas.microsoft.com/office/drawing/2014/chart" uri="{C3380CC4-5D6E-409C-BE32-E72D297353CC}">
              <c16:uniqueId val="{00000005-E0EF-461B-ACE5-A323EB1BDE99}"/>
            </c:ext>
          </c:extLst>
        </c:ser>
        <c:ser>
          <c:idx val="6"/>
          <c:order val="6"/>
          <c:spPr>
            <a:blipFill>
              <a:blip xmlns:r="http://schemas.openxmlformats.org/officeDocument/2006/relationships" r:embed="rId3"/>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Processing!$D$34:$O$34</c:f>
              <c:numCache>
                <c:formatCode>General</c:formatCode>
                <c:ptCount val="12"/>
                <c:pt idx="0">
                  <c:v>0</c:v>
                </c:pt>
                <c:pt idx="1">
                  <c:v>0</c:v>
                </c:pt>
                <c:pt idx="2">
                  <c:v>0</c:v>
                </c:pt>
                <c:pt idx="3">
                  <c:v>1</c:v>
                </c:pt>
                <c:pt idx="4">
                  <c:v>0</c:v>
                </c:pt>
                <c:pt idx="5">
                  <c:v>0</c:v>
                </c:pt>
                <c:pt idx="6">
                  <c:v>0</c:v>
                </c:pt>
                <c:pt idx="7">
                  <c:v>1</c:v>
                </c:pt>
                <c:pt idx="8">
                  <c:v>0</c:v>
                </c:pt>
                <c:pt idx="9">
                  <c:v>0</c:v>
                </c:pt>
                <c:pt idx="10">
                  <c:v>0</c:v>
                </c:pt>
                <c:pt idx="11">
                  <c:v>0</c:v>
                </c:pt>
              </c:numCache>
            </c:numRef>
          </c:val>
          <c:extLst>
            <c:ext xmlns:c16="http://schemas.microsoft.com/office/drawing/2014/chart" uri="{C3380CC4-5D6E-409C-BE32-E72D297353CC}">
              <c16:uniqueId val="{00000006-E0EF-461B-ACE5-A323EB1BDE99}"/>
            </c:ext>
          </c:extLst>
        </c:ser>
        <c:ser>
          <c:idx val="7"/>
          <c:order val="7"/>
          <c:spPr>
            <a:blipFill>
              <a:blip xmlns:r="http://schemas.openxmlformats.org/officeDocument/2006/relationships" r:embed="rId4"/>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Processing!$D$35:$O$35</c:f>
              <c:numCache>
                <c:formatCode>General</c:formatCode>
                <c:ptCount val="12"/>
                <c:pt idx="0">
                  <c:v>0</c:v>
                </c:pt>
                <c:pt idx="1">
                  <c:v>0</c:v>
                </c:pt>
                <c:pt idx="2">
                  <c:v>0</c:v>
                </c:pt>
                <c:pt idx="3">
                  <c:v>0</c:v>
                </c:pt>
                <c:pt idx="4">
                  <c:v>1</c:v>
                </c:pt>
                <c:pt idx="5">
                  <c:v>0</c:v>
                </c:pt>
                <c:pt idx="6">
                  <c:v>0</c:v>
                </c:pt>
                <c:pt idx="7">
                  <c:v>0</c:v>
                </c:pt>
                <c:pt idx="8">
                  <c:v>1</c:v>
                </c:pt>
                <c:pt idx="9">
                  <c:v>0</c:v>
                </c:pt>
                <c:pt idx="10">
                  <c:v>0</c:v>
                </c:pt>
                <c:pt idx="11">
                  <c:v>0</c:v>
                </c:pt>
              </c:numCache>
            </c:numRef>
          </c:val>
          <c:extLst>
            <c:ext xmlns:c16="http://schemas.microsoft.com/office/drawing/2014/chart" uri="{C3380CC4-5D6E-409C-BE32-E72D297353CC}">
              <c16:uniqueId val="{00000007-E0EF-461B-ACE5-A323EB1BDE99}"/>
            </c:ext>
          </c:extLst>
        </c:ser>
        <c:ser>
          <c:idx val="8"/>
          <c:order val="8"/>
          <c:spPr>
            <a:blipFill>
              <a:blip xmlns:r="http://schemas.openxmlformats.org/officeDocument/2006/relationships" r:embed="rId1"/>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Processing!$D$36:$O$36</c:f>
              <c:numCache>
                <c:formatCode>General</c:formatCode>
                <c:ptCount val="12"/>
                <c:pt idx="0">
                  <c:v>1</c:v>
                </c:pt>
                <c:pt idx="1">
                  <c:v>0</c:v>
                </c:pt>
                <c:pt idx="2">
                  <c:v>1</c:v>
                </c:pt>
                <c:pt idx="3">
                  <c:v>1</c:v>
                </c:pt>
                <c:pt idx="4">
                  <c:v>0</c:v>
                </c:pt>
                <c:pt idx="5">
                  <c:v>0</c:v>
                </c:pt>
                <c:pt idx="6">
                  <c:v>0</c:v>
                </c:pt>
                <c:pt idx="7">
                  <c:v>1</c:v>
                </c:pt>
                <c:pt idx="8">
                  <c:v>1</c:v>
                </c:pt>
                <c:pt idx="9">
                  <c:v>1</c:v>
                </c:pt>
                <c:pt idx="10">
                  <c:v>0</c:v>
                </c:pt>
                <c:pt idx="11">
                  <c:v>1</c:v>
                </c:pt>
              </c:numCache>
            </c:numRef>
          </c:val>
          <c:extLst>
            <c:ext xmlns:c16="http://schemas.microsoft.com/office/drawing/2014/chart" uri="{C3380CC4-5D6E-409C-BE32-E72D297353CC}">
              <c16:uniqueId val="{00000008-E0EF-461B-ACE5-A323EB1BDE99}"/>
            </c:ext>
          </c:extLst>
        </c:ser>
        <c:ser>
          <c:idx val="9"/>
          <c:order val="9"/>
          <c:spPr>
            <a:blipFill>
              <a:blip xmlns:r="http://schemas.openxmlformats.org/officeDocument/2006/relationships" r:embed="rId2"/>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Processing!$D$37:$O$37</c:f>
              <c:numCache>
                <c:formatCode>General</c:formatCode>
                <c:ptCount val="12"/>
                <c:pt idx="0">
                  <c:v>0</c:v>
                </c:pt>
                <c:pt idx="1">
                  <c:v>1</c:v>
                </c:pt>
                <c:pt idx="2">
                  <c:v>0</c:v>
                </c:pt>
                <c:pt idx="3">
                  <c:v>0</c:v>
                </c:pt>
                <c:pt idx="4">
                  <c:v>0</c:v>
                </c:pt>
                <c:pt idx="5">
                  <c:v>0</c:v>
                </c:pt>
                <c:pt idx="6">
                  <c:v>1</c:v>
                </c:pt>
                <c:pt idx="7">
                  <c:v>0</c:v>
                </c:pt>
                <c:pt idx="8">
                  <c:v>0</c:v>
                </c:pt>
                <c:pt idx="9">
                  <c:v>0</c:v>
                </c:pt>
                <c:pt idx="10">
                  <c:v>0</c:v>
                </c:pt>
                <c:pt idx="11">
                  <c:v>0</c:v>
                </c:pt>
              </c:numCache>
            </c:numRef>
          </c:val>
          <c:extLst>
            <c:ext xmlns:c16="http://schemas.microsoft.com/office/drawing/2014/chart" uri="{C3380CC4-5D6E-409C-BE32-E72D297353CC}">
              <c16:uniqueId val="{00000009-E0EF-461B-ACE5-A323EB1BDE99}"/>
            </c:ext>
          </c:extLst>
        </c:ser>
        <c:ser>
          <c:idx val="10"/>
          <c:order val="10"/>
          <c:spPr>
            <a:blipFill>
              <a:blip xmlns:r="http://schemas.openxmlformats.org/officeDocument/2006/relationships" r:embed="rId3"/>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Processing!$D$38:$O$38</c:f>
              <c:numCache>
                <c:formatCode>General</c:formatCode>
                <c:ptCount val="12"/>
                <c:pt idx="0">
                  <c:v>0</c:v>
                </c:pt>
                <c:pt idx="1">
                  <c:v>0</c:v>
                </c:pt>
                <c:pt idx="2">
                  <c:v>0</c:v>
                </c:pt>
                <c:pt idx="3">
                  <c:v>0</c:v>
                </c:pt>
                <c:pt idx="4">
                  <c:v>0</c:v>
                </c:pt>
                <c:pt idx="5">
                  <c:v>0</c:v>
                </c:pt>
                <c:pt idx="6">
                  <c:v>0</c:v>
                </c:pt>
                <c:pt idx="7">
                  <c:v>0</c:v>
                </c:pt>
                <c:pt idx="8">
                  <c:v>0</c:v>
                </c:pt>
                <c:pt idx="9">
                  <c:v>0</c:v>
                </c:pt>
                <c:pt idx="10">
                  <c:v>1</c:v>
                </c:pt>
                <c:pt idx="11">
                  <c:v>0</c:v>
                </c:pt>
              </c:numCache>
            </c:numRef>
          </c:val>
          <c:extLst>
            <c:ext xmlns:c16="http://schemas.microsoft.com/office/drawing/2014/chart" uri="{C3380CC4-5D6E-409C-BE32-E72D297353CC}">
              <c16:uniqueId val="{0000000A-E0EF-461B-ACE5-A323EB1BDE99}"/>
            </c:ext>
          </c:extLst>
        </c:ser>
        <c:ser>
          <c:idx val="11"/>
          <c:order val="11"/>
          <c:spPr>
            <a:blipFill>
              <a:blip xmlns:r="http://schemas.openxmlformats.org/officeDocument/2006/relationships" r:embed="rId4"/>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Processing!$D$39:$O$39</c:f>
              <c:numCache>
                <c:formatCode>General</c:formatCode>
                <c:ptCount val="12"/>
                <c:pt idx="0">
                  <c:v>0</c:v>
                </c:pt>
                <c:pt idx="1">
                  <c:v>0</c:v>
                </c:pt>
                <c:pt idx="2">
                  <c:v>0</c:v>
                </c:pt>
                <c:pt idx="3">
                  <c:v>0</c:v>
                </c:pt>
                <c:pt idx="4">
                  <c:v>1</c:v>
                </c:pt>
                <c:pt idx="5">
                  <c:v>1</c:v>
                </c:pt>
                <c:pt idx="6">
                  <c:v>0</c:v>
                </c:pt>
                <c:pt idx="7">
                  <c:v>0</c:v>
                </c:pt>
                <c:pt idx="8">
                  <c:v>0</c:v>
                </c:pt>
                <c:pt idx="9">
                  <c:v>0</c:v>
                </c:pt>
                <c:pt idx="10">
                  <c:v>0</c:v>
                </c:pt>
                <c:pt idx="11">
                  <c:v>0</c:v>
                </c:pt>
              </c:numCache>
            </c:numRef>
          </c:val>
          <c:extLst>
            <c:ext xmlns:c16="http://schemas.microsoft.com/office/drawing/2014/chart" uri="{C3380CC4-5D6E-409C-BE32-E72D297353CC}">
              <c16:uniqueId val="{0000000B-E0EF-461B-ACE5-A323EB1BDE99}"/>
            </c:ext>
          </c:extLst>
        </c:ser>
        <c:dLbls>
          <c:showLegendKey val="0"/>
          <c:showVal val="0"/>
          <c:showCatName val="0"/>
          <c:showSerName val="0"/>
          <c:showPercent val="0"/>
          <c:showBubbleSize val="0"/>
        </c:dLbls>
        <c:gapWidth val="0"/>
        <c:overlap val="100"/>
        <c:axId val="955323584"/>
        <c:axId val="955316864"/>
      </c:barChart>
      <c:barChart>
        <c:barDir val="col"/>
        <c:grouping val="stacked"/>
        <c:varyColors val="0"/>
        <c:ser>
          <c:idx val="12"/>
          <c:order val="12"/>
          <c:spPr>
            <a:noFill/>
            <a:ln>
              <a:noFill/>
            </a:ln>
            <a:effectLst/>
          </c:spPr>
          <c:invertIfNegative val="0"/>
          <c:val>
            <c:numRef>
              <c:f>Processing!$D$40:$O$40</c:f>
              <c:numCache>
                <c:formatCode>General</c:formatCode>
                <c:ptCount val="12"/>
                <c:pt idx="0">
                  <c:v>1</c:v>
                </c:pt>
                <c:pt idx="1">
                  <c:v>1</c:v>
                </c:pt>
                <c:pt idx="2">
                  <c:v>1</c:v>
                </c:pt>
                <c:pt idx="3">
                  <c:v>1</c:v>
                </c:pt>
                <c:pt idx="4">
                  <c:v>1</c:v>
                </c:pt>
                <c:pt idx="5">
                  <c:v>1</c:v>
                </c:pt>
                <c:pt idx="6">
                  <c:v>1</c:v>
                </c:pt>
                <c:pt idx="7">
                  <c:v>1</c:v>
                </c:pt>
                <c:pt idx="8">
                  <c:v>1</c:v>
                </c:pt>
                <c:pt idx="9">
                  <c:v>1</c:v>
                </c:pt>
                <c:pt idx="10">
                  <c:v>1</c:v>
                </c:pt>
                <c:pt idx="11">
                  <c:v>1</c:v>
                </c:pt>
              </c:numCache>
            </c:numRef>
          </c:val>
          <c:extLst>
            <c:ext xmlns:c16="http://schemas.microsoft.com/office/drawing/2014/chart" uri="{C3380CC4-5D6E-409C-BE32-E72D297353CC}">
              <c16:uniqueId val="{0000000C-E0EF-461B-ACE5-A323EB1BDE99}"/>
            </c:ext>
          </c:extLst>
        </c:ser>
        <c:ser>
          <c:idx val="13"/>
          <c:order val="13"/>
          <c:spPr>
            <a:solidFill>
              <a:srgbClr val="FF00FF">
                <a:alpha val="20000"/>
              </a:srgbClr>
            </a:solidFill>
            <a:ln w="9525">
              <a:solidFill>
                <a:srgbClr val="FF00FF"/>
              </a:solidFill>
            </a:ln>
            <a:effectLst/>
          </c:spPr>
          <c:invertIfNegative val="0"/>
          <c:val>
            <c:numRef>
              <c:f>Processing!$D$41:$O$41</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D-E0EF-461B-ACE5-A323EB1BDE99}"/>
            </c:ext>
          </c:extLst>
        </c:ser>
        <c:ser>
          <c:idx val="14"/>
          <c:order val="14"/>
          <c:spPr>
            <a:noFill/>
            <a:ln>
              <a:noFill/>
            </a:ln>
            <a:effectLst/>
          </c:spPr>
          <c:invertIfNegative val="0"/>
          <c:val>
            <c:numRef>
              <c:f>Processing!$D$42:$O$42</c:f>
              <c:numCache>
                <c:formatCode>General</c:formatCode>
                <c:ptCount val="12"/>
                <c:pt idx="0">
                  <c:v>1</c:v>
                </c:pt>
                <c:pt idx="1">
                  <c:v>1</c:v>
                </c:pt>
                <c:pt idx="2">
                  <c:v>1</c:v>
                </c:pt>
                <c:pt idx="3">
                  <c:v>0</c:v>
                </c:pt>
                <c:pt idx="4">
                  <c:v>0</c:v>
                </c:pt>
                <c:pt idx="5">
                  <c:v>0</c:v>
                </c:pt>
                <c:pt idx="6">
                  <c:v>1</c:v>
                </c:pt>
                <c:pt idx="7">
                  <c:v>1</c:v>
                </c:pt>
                <c:pt idx="8">
                  <c:v>1</c:v>
                </c:pt>
                <c:pt idx="9">
                  <c:v>1</c:v>
                </c:pt>
                <c:pt idx="10">
                  <c:v>1</c:v>
                </c:pt>
                <c:pt idx="11">
                  <c:v>1</c:v>
                </c:pt>
              </c:numCache>
            </c:numRef>
          </c:val>
          <c:extLst>
            <c:ext xmlns:c16="http://schemas.microsoft.com/office/drawing/2014/chart" uri="{C3380CC4-5D6E-409C-BE32-E72D297353CC}">
              <c16:uniqueId val="{0000000E-E0EF-461B-ACE5-A323EB1BDE99}"/>
            </c:ext>
          </c:extLst>
        </c:ser>
        <c:ser>
          <c:idx val="15"/>
          <c:order val="15"/>
          <c:spPr>
            <a:solidFill>
              <a:srgbClr val="FF00FF">
                <a:alpha val="20000"/>
              </a:srgbClr>
            </a:solidFill>
            <a:ln w="12700">
              <a:solidFill>
                <a:srgbClr val="FF00FF"/>
              </a:solidFill>
            </a:ln>
            <a:effectLst/>
          </c:spPr>
          <c:invertIfNegative val="0"/>
          <c:val>
            <c:numRef>
              <c:f>Processing!$D$43:$O$43</c:f>
              <c:numCache>
                <c:formatCode>General</c:formatCode>
                <c:ptCount val="12"/>
                <c:pt idx="0">
                  <c:v>0</c:v>
                </c:pt>
                <c:pt idx="1">
                  <c:v>0</c:v>
                </c:pt>
                <c:pt idx="2">
                  <c:v>0</c:v>
                </c:pt>
                <c:pt idx="3">
                  <c:v>1</c:v>
                </c:pt>
                <c:pt idx="4">
                  <c:v>1</c:v>
                </c:pt>
                <c:pt idx="5">
                  <c:v>1</c:v>
                </c:pt>
                <c:pt idx="6">
                  <c:v>0</c:v>
                </c:pt>
                <c:pt idx="7">
                  <c:v>0</c:v>
                </c:pt>
                <c:pt idx="8">
                  <c:v>0</c:v>
                </c:pt>
                <c:pt idx="9">
                  <c:v>0</c:v>
                </c:pt>
                <c:pt idx="10">
                  <c:v>0</c:v>
                </c:pt>
                <c:pt idx="11">
                  <c:v>0</c:v>
                </c:pt>
              </c:numCache>
            </c:numRef>
          </c:val>
          <c:extLst>
            <c:ext xmlns:c16="http://schemas.microsoft.com/office/drawing/2014/chart" uri="{C3380CC4-5D6E-409C-BE32-E72D297353CC}">
              <c16:uniqueId val="{0000000F-E0EF-461B-ACE5-A323EB1BDE99}"/>
            </c:ext>
          </c:extLst>
        </c:ser>
        <c:ser>
          <c:idx val="16"/>
          <c:order val="16"/>
          <c:spPr>
            <a:noFill/>
            <a:ln>
              <a:noFill/>
            </a:ln>
            <a:effectLst/>
          </c:spPr>
          <c:invertIfNegative val="0"/>
          <c:val>
            <c:numRef>
              <c:f>Processing!$D$44:$O$44</c:f>
              <c:numCache>
                <c:formatCode>General</c:formatCode>
                <c:ptCount val="12"/>
                <c:pt idx="0">
                  <c:v>1</c:v>
                </c:pt>
                <c:pt idx="1">
                  <c:v>1</c:v>
                </c:pt>
                <c:pt idx="2">
                  <c:v>1</c:v>
                </c:pt>
                <c:pt idx="3">
                  <c:v>1</c:v>
                </c:pt>
                <c:pt idx="4">
                  <c:v>1</c:v>
                </c:pt>
                <c:pt idx="5">
                  <c:v>1</c:v>
                </c:pt>
                <c:pt idx="6">
                  <c:v>1</c:v>
                </c:pt>
                <c:pt idx="7">
                  <c:v>1</c:v>
                </c:pt>
                <c:pt idx="8">
                  <c:v>1</c:v>
                </c:pt>
                <c:pt idx="9">
                  <c:v>1</c:v>
                </c:pt>
                <c:pt idx="10">
                  <c:v>1</c:v>
                </c:pt>
                <c:pt idx="11">
                  <c:v>1</c:v>
                </c:pt>
              </c:numCache>
            </c:numRef>
          </c:val>
          <c:extLst>
            <c:ext xmlns:c16="http://schemas.microsoft.com/office/drawing/2014/chart" uri="{C3380CC4-5D6E-409C-BE32-E72D297353CC}">
              <c16:uniqueId val="{00000010-E0EF-461B-ACE5-A323EB1BDE99}"/>
            </c:ext>
          </c:extLst>
        </c:ser>
        <c:ser>
          <c:idx val="17"/>
          <c:order val="17"/>
          <c:spPr>
            <a:solidFill>
              <a:srgbClr val="FF00FF">
                <a:alpha val="20000"/>
              </a:srgbClr>
            </a:solidFill>
            <a:ln w="12700">
              <a:solidFill>
                <a:srgbClr val="FF00FF"/>
              </a:solidFill>
            </a:ln>
            <a:effectLst/>
          </c:spPr>
          <c:invertIfNegative val="0"/>
          <c:val>
            <c:numRef>
              <c:f>Processing!$D$45:$O$45</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11-E0EF-461B-ACE5-A323EB1BDE99}"/>
            </c:ext>
          </c:extLst>
        </c:ser>
        <c:dLbls>
          <c:showLegendKey val="0"/>
          <c:showVal val="0"/>
          <c:showCatName val="0"/>
          <c:showSerName val="0"/>
          <c:showPercent val="0"/>
          <c:showBubbleSize val="0"/>
        </c:dLbls>
        <c:gapWidth val="0"/>
        <c:overlap val="100"/>
        <c:axId val="955383104"/>
        <c:axId val="955363904"/>
      </c:barChart>
      <c:catAx>
        <c:axId val="955323584"/>
        <c:scaling>
          <c:orientation val="minMax"/>
        </c:scaling>
        <c:delete val="0"/>
        <c:axPos val="t"/>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rgbClr val="405390"/>
                </a:solidFill>
                <a:latin typeface="+mn-lt"/>
                <a:ea typeface="+mn-ea"/>
                <a:cs typeface="+mn-cs"/>
              </a:defRPr>
            </a:pPr>
            <a:endParaRPr lang="ru-RU"/>
          </a:p>
        </c:txPr>
        <c:crossAx val="955316864"/>
        <c:crosses val="autoZero"/>
        <c:auto val="1"/>
        <c:lblAlgn val="ctr"/>
        <c:lblOffset val="100"/>
        <c:noMultiLvlLbl val="0"/>
      </c:catAx>
      <c:valAx>
        <c:axId val="955316864"/>
        <c:scaling>
          <c:orientation val="maxMin"/>
          <c:max val="3"/>
          <c:min val="0"/>
        </c:scaling>
        <c:delete val="1"/>
        <c:axPos val="l"/>
        <c:numFmt formatCode="General" sourceLinked="1"/>
        <c:majorTickMark val="out"/>
        <c:minorTickMark val="none"/>
        <c:tickLblPos val="nextTo"/>
        <c:crossAx val="955323584"/>
        <c:crosses val="autoZero"/>
        <c:crossBetween val="between"/>
      </c:valAx>
      <c:valAx>
        <c:axId val="955363904"/>
        <c:scaling>
          <c:orientation val="maxMin"/>
          <c:max val="3"/>
          <c:min val="0"/>
        </c:scaling>
        <c:delete val="1"/>
        <c:axPos val="r"/>
        <c:numFmt formatCode="General" sourceLinked="1"/>
        <c:majorTickMark val="out"/>
        <c:minorTickMark val="none"/>
        <c:tickLblPos val="nextTo"/>
        <c:crossAx val="955383104"/>
        <c:crosses val="max"/>
        <c:crossBetween val="between"/>
      </c:valAx>
      <c:catAx>
        <c:axId val="955383104"/>
        <c:scaling>
          <c:orientation val="minMax"/>
        </c:scaling>
        <c:delete val="1"/>
        <c:axPos val="t"/>
        <c:majorTickMark val="out"/>
        <c:minorTickMark val="none"/>
        <c:tickLblPos val="nextTo"/>
        <c:crossAx val="955363904"/>
        <c:crosses val="autoZero"/>
        <c:auto val="1"/>
        <c:lblAlgn val="ctr"/>
        <c:lblOffset val="100"/>
        <c:noMultiLvlLbl val="0"/>
      </c:catAx>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9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bar"/>
        <c:grouping val="percentStacked"/>
        <c:varyColors val="0"/>
        <c:ser>
          <c:idx val="0"/>
          <c:order val="0"/>
          <c:spPr>
            <a:noFill/>
            <a:ln>
              <a:noFill/>
            </a:ln>
            <a:effectLst/>
          </c:spPr>
          <c:invertIfNegative val="0"/>
          <c:cat>
            <c:strRef>
              <c:f>Processing!$A$25</c:f>
              <c:strCache>
                <c:ptCount val="1"/>
                <c:pt idx="0">
                  <c:v>Low</c:v>
                </c:pt>
              </c:strCache>
            </c:strRef>
          </c:cat>
          <c:val>
            <c:numRef>
              <c:f>Processing!$B$25</c:f>
              <c:numCache>
                <c:formatCode>0.0%</c:formatCode>
                <c:ptCount val="1"/>
                <c:pt idx="0">
                  <c:v>0.6366666666666666</c:v>
                </c:pt>
              </c:numCache>
            </c:numRef>
          </c:val>
          <c:extLst>
            <c:ext xmlns:c16="http://schemas.microsoft.com/office/drawing/2014/chart" uri="{C3380CC4-5D6E-409C-BE32-E72D297353CC}">
              <c16:uniqueId val="{00000000-5536-4383-BEC9-AFB2C5C80D13}"/>
            </c:ext>
          </c:extLst>
        </c:ser>
        <c:ser>
          <c:idx val="1"/>
          <c:order val="1"/>
          <c:spPr>
            <a:blipFill>
              <a:blip xmlns:r="http://schemas.openxmlformats.org/officeDocument/2006/relationships" r:embed="rId3"/>
              <a:stretch>
                <a:fillRect/>
              </a:stretch>
            </a:blipFill>
            <a:ln>
              <a:noFill/>
            </a:ln>
            <a:effectLst/>
          </c:spPr>
          <c:invertIfNegative val="0"/>
          <c:cat>
            <c:strRef>
              <c:f>Processing!$A$25</c:f>
              <c:strCache>
                <c:ptCount val="1"/>
                <c:pt idx="0">
                  <c:v>Low</c:v>
                </c:pt>
              </c:strCache>
            </c:strRef>
          </c:cat>
          <c:val>
            <c:numRef>
              <c:f>Processing!$C$25</c:f>
              <c:numCache>
                <c:formatCode>0.0%</c:formatCode>
                <c:ptCount val="1"/>
                <c:pt idx="0">
                  <c:v>0.06</c:v>
                </c:pt>
              </c:numCache>
            </c:numRef>
          </c:val>
          <c:extLst>
            <c:ext xmlns:c16="http://schemas.microsoft.com/office/drawing/2014/chart" uri="{C3380CC4-5D6E-409C-BE32-E72D297353CC}">
              <c16:uniqueId val="{00000001-5536-4383-BEC9-AFB2C5C80D13}"/>
            </c:ext>
          </c:extLst>
        </c:ser>
        <c:ser>
          <c:idx val="2"/>
          <c:order val="2"/>
          <c:spPr>
            <a:noFill/>
            <a:ln>
              <a:noFill/>
            </a:ln>
            <a:effectLst/>
          </c:spPr>
          <c:invertIfNegative val="0"/>
          <c:cat>
            <c:strRef>
              <c:f>Processing!$A$25</c:f>
              <c:strCache>
                <c:ptCount val="1"/>
                <c:pt idx="0">
                  <c:v>Low</c:v>
                </c:pt>
              </c:strCache>
            </c:strRef>
          </c:cat>
          <c:val>
            <c:numRef>
              <c:f>Processing!$D$25</c:f>
              <c:numCache>
                <c:formatCode>0.0%</c:formatCode>
                <c:ptCount val="1"/>
                <c:pt idx="0">
                  <c:v>0.33333333333333337</c:v>
                </c:pt>
              </c:numCache>
            </c:numRef>
          </c:val>
          <c:extLst>
            <c:ext xmlns:c16="http://schemas.microsoft.com/office/drawing/2014/chart" uri="{C3380CC4-5D6E-409C-BE32-E72D297353CC}">
              <c16:uniqueId val="{00000002-5536-4383-BEC9-AFB2C5C80D13}"/>
            </c:ext>
          </c:extLst>
        </c:ser>
        <c:dLbls>
          <c:showLegendKey val="0"/>
          <c:showVal val="0"/>
          <c:showCatName val="0"/>
          <c:showSerName val="0"/>
          <c:showPercent val="0"/>
          <c:showBubbleSize val="0"/>
        </c:dLbls>
        <c:gapWidth val="80"/>
        <c:overlap val="100"/>
        <c:axId val="955309664"/>
        <c:axId val="955323584"/>
      </c:barChart>
      <c:catAx>
        <c:axId val="955309664"/>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000" b="0" i="0" u="none" strike="noStrike" kern="1200" baseline="0">
                <a:solidFill>
                  <a:srgbClr val="405390"/>
                </a:solidFill>
                <a:latin typeface="+mn-lt"/>
                <a:ea typeface="+mn-ea"/>
                <a:cs typeface="+mn-cs"/>
              </a:defRPr>
            </a:pPr>
            <a:endParaRPr lang="ru-RU"/>
          </a:p>
        </c:txPr>
        <c:crossAx val="955323584"/>
        <c:crosses val="autoZero"/>
        <c:auto val="1"/>
        <c:lblAlgn val="ctr"/>
        <c:lblOffset val="100"/>
        <c:noMultiLvlLbl val="0"/>
      </c:catAx>
      <c:valAx>
        <c:axId val="955323584"/>
        <c:scaling>
          <c:orientation val="minMax"/>
          <c:max val="1"/>
          <c:min val="0"/>
        </c:scaling>
        <c:delete val="1"/>
        <c:axPos val="b"/>
        <c:numFmt formatCode="0%" sourceLinked="1"/>
        <c:majorTickMark val="out"/>
        <c:minorTickMark val="none"/>
        <c:tickLblPos val="nextTo"/>
        <c:crossAx val="9553096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9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rgbClr val="0CFEF8"/>
              </a:solidFill>
              <a:ln w="63500">
                <a:gradFill>
                  <a:gsLst>
                    <a:gs pos="0">
                      <a:srgbClr val="0066FF"/>
                    </a:gs>
                    <a:gs pos="100000">
                      <a:srgbClr val="0CFEF8"/>
                    </a:gs>
                  </a:gsLst>
                  <a:lin ang="5400000" scaled="1"/>
                </a:gradFill>
              </a:ln>
              <a:effectLst/>
            </c:spPr>
            <c:extLst>
              <c:ext xmlns:c16="http://schemas.microsoft.com/office/drawing/2014/chart" uri="{C3380CC4-5D6E-409C-BE32-E72D297353CC}">
                <c16:uniqueId val="{00000001-2F11-41E7-B35D-12F20AB5E461}"/>
              </c:ext>
            </c:extLst>
          </c:dPt>
          <c:dPt>
            <c:idx val="1"/>
            <c:bubble3D val="0"/>
            <c:spPr>
              <a:noFill/>
              <a:ln w="19050">
                <a:noFill/>
              </a:ln>
              <a:effectLst/>
            </c:spPr>
            <c:extLst>
              <c:ext xmlns:c16="http://schemas.microsoft.com/office/drawing/2014/chart" uri="{C3380CC4-5D6E-409C-BE32-E72D297353CC}">
                <c16:uniqueId val="{00000003-2F11-41E7-B35D-12F20AB5E461}"/>
              </c:ext>
            </c:extLst>
          </c:dPt>
          <c:val>
            <c:numRef>
              <c:f>Processing!$U$10:$V$10</c:f>
              <c:numCache>
                <c:formatCode>0%</c:formatCode>
                <c:ptCount val="2"/>
                <c:pt idx="0">
                  <c:v>0.13700000000000001</c:v>
                </c:pt>
                <c:pt idx="1">
                  <c:v>0.86299999999999999</c:v>
                </c:pt>
              </c:numCache>
            </c:numRef>
          </c:val>
          <c:extLst>
            <c:ext xmlns:c16="http://schemas.microsoft.com/office/drawing/2014/chart" uri="{C3380CC4-5D6E-409C-BE32-E72D297353CC}">
              <c16:uniqueId val="{00000004-2F11-41E7-B35D-12F20AB5E461}"/>
            </c:ext>
          </c:extLst>
        </c:ser>
        <c:dLbls>
          <c:showLegendKey val="0"/>
          <c:showVal val="0"/>
          <c:showCatName val="0"/>
          <c:showSerName val="0"/>
          <c:showPercent val="0"/>
          <c:showBubbleSize val="0"/>
          <c:showLeaderLines val="1"/>
        </c:dLbls>
        <c:firstSliceAng val="0"/>
        <c:holeSize val="9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9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ndard"/>
        <c:varyColors val="0"/>
        <c:ser>
          <c:idx val="2"/>
          <c:order val="2"/>
          <c:tx>
            <c:v>fill</c:v>
          </c:tx>
          <c:spPr>
            <a:gradFill flip="none" rotWithShape="1">
              <a:gsLst>
                <a:gs pos="100000">
                  <a:srgbClr val="0066FF">
                    <a:alpha val="45490"/>
                  </a:srgbClr>
                </a:gs>
                <a:gs pos="15000">
                  <a:srgbClr val="0066FF">
                    <a:alpha val="0"/>
                  </a:srgbClr>
                </a:gs>
              </a:gsLst>
              <a:lin ang="5400000" scaled="0"/>
              <a:tileRect/>
            </a:gradFill>
            <a:ln>
              <a:noFill/>
            </a:ln>
            <a:effectLst/>
          </c:spPr>
          <c:val>
            <c:numRef>
              <c:f>Processing!$N$2:$N$13</c:f>
              <c:numCache>
                <c:formatCode>General</c:formatCode>
                <c:ptCount val="12"/>
                <c:pt idx="0">
                  <c:v>2000</c:v>
                </c:pt>
                <c:pt idx="1">
                  <c:v>1600</c:v>
                </c:pt>
                <c:pt idx="2">
                  <c:v>1400</c:v>
                </c:pt>
                <c:pt idx="3">
                  <c:v>1800</c:v>
                </c:pt>
                <c:pt idx="4">
                  <c:v>2800</c:v>
                </c:pt>
                <c:pt idx="5">
                  <c:v>3240</c:v>
                </c:pt>
                <c:pt idx="6">
                  <c:v>3200</c:v>
                </c:pt>
                <c:pt idx="7">
                  <c:v>3000</c:v>
                </c:pt>
                <c:pt idx="8">
                  <c:v>3200</c:v>
                </c:pt>
                <c:pt idx="9">
                  <c:v>4000</c:v>
                </c:pt>
                <c:pt idx="10">
                  <c:v>3920</c:v>
                </c:pt>
                <c:pt idx="11">
                  <c:v>3200</c:v>
                </c:pt>
              </c:numCache>
            </c:numRef>
          </c:val>
          <c:extLst>
            <c:ext xmlns:c16="http://schemas.microsoft.com/office/drawing/2014/chart" uri="{C3380CC4-5D6E-409C-BE32-E72D297353CC}">
              <c16:uniqueId val="{00000000-AF86-444E-BFCD-47202ABD7846}"/>
            </c:ext>
          </c:extLst>
        </c:ser>
        <c:dLbls>
          <c:showLegendKey val="0"/>
          <c:showVal val="0"/>
          <c:showCatName val="0"/>
          <c:showSerName val="0"/>
          <c:showPercent val="0"/>
          <c:showBubbleSize val="0"/>
        </c:dLbls>
        <c:axId val="1608255424"/>
        <c:axId val="1608273664"/>
      </c:areaChart>
      <c:lineChart>
        <c:grouping val="standard"/>
        <c:varyColors val="0"/>
        <c:ser>
          <c:idx val="0"/>
          <c:order val="0"/>
          <c:tx>
            <c:strRef>
              <c:f>Processing!$M$1</c:f>
              <c:strCache>
                <c:ptCount val="1"/>
                <c:pt idx="0">
                  <c:v>Expenses</c:v>
                </c:pt>
              </c:strCache>
            </c:strRef>
          </c:tx>
          <c:spPr>
            <a:ln w="19050" cap="rnd">
              <a:gradFill>
                <a:gsLst>
                  <a:gs pos="0">
                    <a:srgbClr val="FFE5FF"/>
                  </a:gs>
                  <a:gs pos="95000">
                    <a:srgbClr val="FF00FF"/>
                  </a:gs>
                </a:gsLst>
                <a:lin ang="0" scaled="0"/>
              </a:gradFill>
              <a:round/>
            </a:ln>
            <a:effectLst/>
          </c:spPr>
          <c:marker>
            <c:symbol val="none"/>
          </c:marker>
          <c:cat>
            <c:strRef>
              <c:f>Processing!$L$2:$L$13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Processing!$M$2:$M$13</c:f>
              <c:numCache>
                <c:formatCode>General</c:formatCode>
                <c:ptCount val="12"/>
                <c:pt idx="0">
                  <c:v>2300</c:v>
                </c:pt>
                <c:pt idx="1">
                  <c:v>2700</c:v>
                </c:pt>
                <c:pt idx="2">
                  <c:v>2620</c:v>
                </c:pt>
                <c:pt idx="3">
                  <c:v>2100</c:v>
                </c:pt>
                <c:pt idx="4">
                  <c:v>1660</c:v>
                </c:pt>
                <c:pt idx="5">
                  <c:v>1700</c:v>
                </c:pt>
                <c:pt idx="6">
                  <c:v>2300</c:v>
                </c:pt>
                <c:pt idx="7">
                  <c:v>3020</c:v>
                </c:pt>
                <c:pt idx="8">
                  <c:v>3180</c:v>
                </c:pt>
                <c:pt idx="9">
                  <c:v>2700</c:v>
                </c:pt>
                <c:pt idx="10">
                  <c:v>2500</c:v>
                </c:pt>
                <c:pt idx="11">
                  <c:v>2700</c:v>
                </c:pt>
              </c:numCache>
            </c:numRef>
          </c:val>
          <c:smooth val="1"/>
          <c:extLst>
            <c:ext xmlns:c16="http://schemas.microsoft.com/office/drawing/2014/chart" uri="{C3380CC4-5D6E-409C-BE32-E72D297353CC}">
              <c16:uniqueId val="{00000001-AF86-444E-BFCD-47202ABD7846}"/>
            </c:ext>
          </c:extLst>
        </c:ser>
        <c:ser>
          <c:idx val="1"/>
          <c:order val="1"/>
          <c:tx>
            <c:strRef>
              <c:f>Processing!$N$1</c:f>
              <c:strCache>
                <c:ptCount val="1"/>
                <c:pt idx="0">
                  <c:v>Income</c:v>
                </c:pt>
              </c:strCache>
            </c:strRef>
          </c:tx>
          <c:spPr>
            <a:ln w="19050" cap="rnd">
              <a:solidFill>
                <a:srgbClr val="5BC5C8"/>
              </a:solidFill>
              <a:round/>
            </a:ln>
            <a:effectLst/>
          </c:spPr>
          <c:marker>
            <c:symbol val="circle"/>
            <c:size val="4"/>
            <c:spPr>
              <a:solidFill>
                <a:srgbClr val="5BC5C8"/>
              </a:solidFill>
              <a:ln w="9525">
                <a:noFill/>
              </a:ln>
              <a:effectLst/>
            </c:spPr>
          </c:marker>
          <c:cat>
            <c:strRef>
              <c:f>Processing!$L$2:$L$13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Processing!$N$2:$N$13</c:f>
              <c:numCache>
                <c:formatCode>General</c:formatCode>
                <c:ptCount val="12"/>
                <c:pt idx="0">
                  <c:v>2000</c:v>
                </c:pt>
                <c:pt idx="1">
                  <c:v>1600</c:v>
                </c:pt>
                <c:pt idx="2">
                  <c:v>1400</c:v>
                </c:pt>
                <c:pt idx="3">
                  <c:v>1800</c:v>
                </c:pt>
                <c:pt idx="4">
                  <c:v>2800</c:v>
                </c:pt>
                <c:pt idx="5">
                  <c:v>3240</c:v>
                </c:pt>
                <c:pt idx="6">
                  <c:v>3200</c:v>
                </c:pt>
                <c:pt idx="7">
                  <c:v>3000</c:v>
                </c:pt>
                <c:pt idx="8">
                  <c:v>3200</c:v>
                </c:pt>
                <c:pt idx="9">
                  <c:v>4000</c:v>
                </c:pt>
                <c:pt idx="10">
                  <c:v>3920</c:v>
                </c:pt>
                <c:pt idx="11">
                  <c:v>3200</c:v>
                </c:pt>
              </c:numCache>
            </c:numRef>
          </c:val>
          <c:smooth val="1"/>
          <c:extLst>
            <c:ext xmlns:c16="http://schemas.microsoft.com/office/drawing/2014/chart" uri="{C3380CC4-5D6E-409C-BE32-E72D297353CC}">
              <c16:uniqueId val="{00000002-AF86-444E-BFCD-47202ABD7846}"/>
            </c:ext>
          </c:extLst>
        </c:ser>
        <c:dLbls>
          <c:showLegendKey val="0"/>
          <c:showVal val="0"/>
          <c:showCatName val="0"/>
          <c:showSerName val="0"/>
          <c:showPercent val="0"/>
          <c:showBubbleSize val="0"/>
        </c:dLbls>
        <c:marker val="1"/>
        <c:smooth val="0"/>
        <c:axId val="1608255424"/>
        <c:axId val="1608273664"/>
      </c:lineChart>
      <c:scatterChart>
        <c:scatterStyle val="lineMarker"/>
        <c:varyColors val="0"/>
        <c:ser>
          <c:idx val="3"/>
          <c:order val="3"/>
          <c:tx>
            <c:strRef>
              <c:f>Processing!$O$1</c:f>
              <c:strCache>
                <c:ptCount val="1"/>
                <c:pt idx="0">
                  <c:v>Cursor</c:v>
                </c:pt>
              </c:strCache>
            </c:strRef>
          </c:tx>
          <c:spPr>
            <a:ln w="25400" cap="rnd">
              <a:noFill/>
              <a:round/>
            </a:ln>
            <a:effectLst/>
          </c:spPr>
          <c:marker>
            <c:symbol val="circle"/>
            <c:size val="6"/>
            <c:spPr>
              <a:solidFill>
                <a:schemeClr val="bg1"/>
              </a:solidFill>
              <a:ln w="9525">
                <a:solidFill>
                  <a:srgbClr val="405390"/>
                </a:solidFill>
              </a:ln>
              <a:effectLst/>
            </c:spPr>
          </c:marker>
          <c:dLbls>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05390"/>
                    </a:solidFill>
                    <a:latin typeface="+mn-lt"/>
                    <a:ea typeface="+mn-ea"/>
                    <a:cs typeface="+mn-cs"/>
                  </a:defRPr>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errBars>
            <c:errDir val="y"/>
            <c:errBarType val="minus"/>
            <c:errValType val="cust"/>
            <c:noEndCap val="1"/>
            <c:plus>
              <c:numLit>
                <c:formatCode>General</c:formatCode>
                <c:ptCount val="1"/>
                <c:pt idx="0">
                  <c:v>1</c:v>
                </c:pt>
              </c:numLit>
            </c:plus>
            <c:minus>
              <c:numRef>
                <c:f>Processing!$O$2:$O$13</c:f>
                <c:numCache>
                  <c:formatCode>General</c:formatCode>
                  <c:ptCount val="12"/>
                  <c:pt idx="0">
                    <c:v>#N/A</c:v>
                  </c:pt>
                  <c:pt idx="1">
                    <c:v>#N/A</c:v>
                  </c:pt>
                  <c:pt idx="2">
                    <c:v>#N/A</c:v>
                  </c:pt>
                  <c:pt idx="3">
                    <c:v>1800</c:v>
                  </c:pt>
                  <c:pt idx="4">
                    <c:v>2800</c:v>
                  </c:pt>
                  <c:pt idx="5">
                    <c:v>3240</c:v>
                  </c:pt>
                  <c:pt idx="6">
                    <c:v>#N/A</c:v>
                  </c:pt>
                  <c:pt idx="7">
                    <c:v>#N/A</c:v>
                  </c:pt>
                  <c:pt idx="8">
                    <c:v>#N/A</c:v>
                  </c:pt>
                  <c:pt idx="9">
                    <c:v>#N/A</c:v>
                  </c:pt>
                  <c:pt idx="10">
                    <c:v>#N/A</c:v>
                  </c:pt>
                  <c:pt idx="11">
                    <c:v>#N/A</c:v>
                  </c:pt>
                </c:numCache>
              </c:numRef>
            </c:minus>
            <c:spPr>
              <a:noFill/>
              <a:ln w="9525" cap="flat" cmpd="sng" algn="ctr">
                <a:gradFill>
                  <a:gsLst>
                    <a:gs pos="0">
                      <a:srgbClr val="405390"/>
                    </a:gs>
                    <a:gs pos="100000">
                      <a:schemeClr val="accent1">
                        <a:lumMod val="30000"/>
                        <a:lumOff val="70000"/>
                        <a:alpha val="0"/>
                      </a:schemeClr>
                    </a:gs>
                  </a:gsLst>
                  <a:lin ang="5400000" scaled="1"/>
                </a:gradFill>
                <a:round/>
              </a:ln>
              <a:effectLst/>
            </c:spPr>
          </c:errBars>
          <c:yVal>
            <c:numRef>
              <c:f>Processing!$O$2:$O$13</c:f>
              <c:numCache>
                <c:formatCode>General</c:formatCode>
                <c:ptCount val="12"/>
                <c:pt idx="0">
                  <c:v>#N/A</c:v>
                </c:pt>
                <c:pt idx="1">
                  <c:v>#N/A</c:v>
                </c:pt>
                <c:pt idx="2">
                  <c:v>#N/A</c:v>
                </c:pt>
                <c:pt idx="3">
                  <c:v>1800</c:v>
                </c:pt>
                <c:pt idx="4">
                  <c:v>2800</c:v>
                </c:pt>
                <c:pt idx="5">
                  <c:v>3240</c:v>
                </c:pt>
                <c:pt idx="6">
                  <c:v>#N/A</c:v>
                </c:pt>
                <c:pt idx="7">
                  <c:v>#N/A</c:v>
                </c:pt>
                <c:pt idx="8">
                  <c:v>#N/A</c:v>
                </c:pt>
                <c:pt idx="9">
                  <c:v>#N/A</c:v>
                </c:pt>
                <c:pt idx="10">
                  <c:v>#N/A</c:v>
                </c:pt>
                <c:pt idx="11">
                  <c:v>#N/A</c:v>
                </c:pt>
              </c:numCache>
            </c:numRef>
          </c:yVal>
          <c:smooth val="0"/>
          <c:extLst>
            <c:ext xmlns:c16="http://schemas.microsoft.com/office/drawing/2014/chart" uri="{C3380CC4-5D6E-409C-BE32-E72D297353CC}">
              <c16:uniqueId val="{00000003-AF86-444E-BFCD-47202ABD7846}"/>
            </c:ext>
          </c:extLst>
        </c:ser>
        <c:dLbls>
          <c:showLegendKey val="0"/>
          <c:showVal val="0"/>
          <c:showCatName val="0"/>
          <c:showSerName val="0"/>
          <c:showPercent val="0"/>
          <c:showBubbleSize val="0"/>
        </c:dLbls>
        <c:axId val="1608255424"/>
        <c:axId val="1608273664"/>
      </c:scatterChart>
      <c:catAx>
        <c:axId val="1608255424"/>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608273664"/>
        <c:crosses val="autoZero"/>
        <c:auto val="1"/>
        <c:lblAlgn val="ctr"/>
        <c:lblOffset val="100"/>
        <c:noMultiLvlLbl val="0"/>
      </c:catAx>
      <c:valAx>
        <c:axId val="1608273664"/>
        <c:scaling>
          <c:orientation val="minMax"/>
        </c:scaling>
        <c:delete val="0"/>
        <c:axPos val="l"/>
        <c:majorGridlines>
          <c:spPr>
            <a:ln w="9525" cap="flat" cmpd="sng" algn="ctr">
              <a:solidFill>
                <a:srgbClr val="405390">
                  <a:alpha val="6000"/>
                </a:srgbClr>
              </a:solidFill>
              <a:round/>
            </a:ln>
            <a:effectLst/>
          </c:spPr>
        </c:majorGridlines>
        <c:numFmt formatCode="0.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405390"/>
                </a:solidFill>
                <a:latin typeface="+mn-lt"/>
                <a:ea typeface="+mn-ea"/>
                <a:cs typeface="+mn-cs"/>
              </a:defRPr>
            </a:pPr>
            <a:endParaRPr lang="ru-RU"/>
          </a:p>
        </c:txPr>
        <c:crossAx val="16082554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9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solidFill>
                <a:srgbClr val="603DDD"/>
              </a:solidFill>
            </a:ln>
          </c:spPr>
          <c:dPt>
            <c:idx val="0"/>
            <c:bubble3D val="0"/>
            <c:spPr>
              <a:solidFill>
                <a:srgbClr val="01D1CC"/>
              </a:solidFill>
              <a:ln w="19050">
                <a:noFill/>
              </a:ln>
              <a:effectLst/>
            </c:spPr>
            <c:extLst>
              <c:ext xmlns:c16="http://schemas.microsoft.com/office/drawing/2014/chart" uri="{C3380CC4-5D6E-409C-BE32-E72D297353CC}">
                <c16:uniqueId val="{00000001-3834-49FC-8557-289A9CF3E3E5}"/>
              </c:ext>
            </c:extLst>
          </c:dPt>
          <c:dPt>
            <c:idx val="1"/>
            <c:bubble3D val="0"/>
            <c:spPr>
              <a:solidFill>
                <a:srgbClr val="01EDE7">
                  <a:alpha val="50000"/>
                </a:srgbClr>
              </a:solidFill>
              <a:ln w="19050">
                <a:noFill/>
              </a:ln>
              <a:effectLst/>
            </c:spPr>
            <c:extLst>
              <c:ext xmlns:c16="http://schemas.microsoft.com/office/drawing/2014/chart" uri="{C3380CC4-5D6E-409C-BE32-E72D297353CC}">
                <c16:uniqueId val="{00000003-3834-49FC-8557-289A9CF3E3E5}"/>
              </c:ext>
            </c:extLst>
          </c:dPt>
          <c:val>
            <c:numRef>
              <c:f>Processing!$U$4:$V$4</c:f>
              <c:numCache>
                <c:formatCode>0%</c:formatCode>
                <c:ptCount val="2"/>
                <c:pt idx="0">
                  <c:v>0.36397400185701023</c:v>
                </c:pt>
                <c:pt idx="1">
                  <c:v>0.63602599814298977</c:v>
                </c:pt>
              </c:numCache>
            </c:numRef>
          </c:val>
          <c:extLst>
            <c:ext xmlns:c16="http://schemas.microsoft.com/office/drawing/2014/chart" uri="{C3380CC4-5D6E-409C-BE32-E72D297353CC}">
              <c16:uniqueId val="{00000004-3834-49FC-8557-289A9CF3E3E5}"/>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9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blipFill>
              <a:blip xmlns:r="http://schemas.openxmlformats.org/officeDocument/2006/relationships" r:embed="rId3"/>
              <a:stretch>
                <a:fillRect/>
              </a:stretch>
            </a:blipFill>
            <a:ln>
              <a:noFill/>
            </a:ln>
            <a:effectLst/>
          </c:spPr>
          <c:invertIfNegative val="0"/>
          <c:val>
            <c:numRef>
              <c:f>Processing!$T$17:$T$22</c:f>
              <c:numCache>
                <c:formatCode>General</c:formatCode>
                <c:ptCount val="6"/>
                <c:pt idx="0">
                  <c:v>0</c:v>
                </c:pt>
                <c:pt idx="1">
                  <c:v>0</c:v>
                </c:pt>
                <c:pt idx="2">
                  <c:v>0</c:v>
                </c:pt>
                <c:pt idx="3">
                  <c:v>0</c:v>
                </c:pt>
                <c:pt idx="4">
                  <c:v>10</c:v>
                </c:pt>
                <c:pt idx="5">
                  <c:v>10</c:v>
                </c:pt>
              </c:numCache>
            </c:numRef>
          </c:val>
          <c:extLst>
            <c:ext xmlns:c16="http://schemas.microsoft.com/office/drawing/2014/chart" uri="{C3380CC4-5D6E-409C-BE32-E72D297353CC}">
              <c16:uniqueId val="{00000000-4653-42CC-8097-7983F7CBA956}"/>
            </c:ext>
          </c:extLst>
        </c:ser>
        <c:ser>
          <c:idx val="1"/>
          <c:order val="1"/>
          <c:spPr>
            <a:blipFill>
              <a:blip xmlns:r="http://schemas.openxmlformats.org/officeDocument/2006/relationships" r:embed="rId4"/>
              <a:stretch>
                <a:fillRect/>
              </a:stretch>
            </a:blipFill>
            <a:ln>
              <a:noFill/>
            </a:ln>
            <a:effectLst/>
          </c:spPr>
          <c:invertIfNegative val="0"/>
          <c:val>
            <c:numRef>
              <c:f>Processing!$U$17:$U$22</c:f>
              <c:numCache>
                <c:formatCode>General</c:formatCode>
                <c:ptCount val="6"/>
                <c:pt idx="0">
                  <c:v>10</c:v>
                </c:pt>
                <c:pt idx="1">
                  <c:v>10</c:v>
                </c:pt>
                <c:pt idx="2">
                  <c:v>10</c:v>
                </c:pt>
                <c:pt idx="3">
                  <c:v>10</c:v>
                </c:pt>
                <c:pt idx="4">
                  <c:v>0</c:v>
                </c:pt>
                <c:pt idx="5">
                  <c:v>0</c:v>
                </c:pt>
              </c:numCache>
            </c:numRef>
          </c:val>
          <c:extLst>
            <c:ext xmlns:c16="http://schemas.microsoft.com/office/drawing/2014/chart" uri="{C3380CC4-5D6E-409C-BE32-E72D297353CC}">
              <c16:uniqueId val="{00000001-4653-42CC-8097-7983F7CBA956}"/>
            </c:ext>
          </c:extLst>
        </c:ser>
        <c:dLbls>
          <c:showLegendKey val="0"/>
          <c:showVal val="0"/>
          <c:showCatName val="0"/>
          <c:showSerName val="0"/>
          <c:showPercent val="0"/>
          <c:showBubbleSize val="0"/>
        </c:dLbls>
        <c:gapWidth val="500"/>
        <c:overlap val="100"/>
        <c:axId val="1625892320"/>
        <c:axId val="1625867840"/>
      </c:barChart>
      <c:lineChart>
        <c:grouping val="standard"/>
        <c:varyColors val="0"/>
        <c:ser>
          <c:idx val="2"/>
          <c:order val="2"/>
          <c:spPr>
            <a:ln w="28575" cap="rnd">
              <a:solidFill>
                <a:srgbClr val="A514F6"/>
              </a:solidFill>
              <a:prstDash val="sysDot"/>
              <a:round/>
            </a:ln>
            <a:effectLst/>
          </c:spPr>
          <c:marker>
            <c:symbol val="none"/>
          </c:marker>
          <c:val>
            <c:numRef>
              <c:f>Processing!$V$17:$V$22</c:f>
              <c:numCache>
                <c:formatCode>General</c:formatCode>
                <c:ptCount val="6"/>
                <c:pt idx="0">
                  <c:v>0</c:v>
                </c:pt>
                <c:pt idx="1">
                  <c:v>0</c:v>
                </c:pt>
                <c:pt idx="2">
                  <c:v>0</c:v>
                </c:pt>
                <c:pt idx="3">
                  <c:v>0</c:v>
                </c:pt>
                <c:pt idx="4">
                  <c:v>0</c:v>
                </c:pt>
                <c:pt idx="5">
                  <c:v>0</c:v>
                </c:pt>
              </c:numCache>
            </c:numRef>
          </c:val>
          <c:smooth val="0"/>
          <c:extLst>
            <c:ext xmlns:c16="http://schemas.microsoft.com/office/drawing/2014/chart" uri="{C3380CC4-5D6E-409C-BE32-E72D297353CC}">
              <c16:uniqueId val="{00000002-4653-42CC-8097-7983F7CBA956}"/>
            </c:ext>
          </c:extLst>
        </c:ser>
        <c:ser>
          <c:idx val="3"/>
          <c:order val="3"/>
          <c:spPr>
            <a:ln w="28575" cap="rnd">
              <a:solidFill>
                <a:srgbClr val="01D1CC"/>
              </a:solidFill>
              <a:round/>
            </a:ln>
            <a:effectLst/>
          </c:spPr>
          <c:marker>
            <c:symbol val="none"/>
          </c:marker>
          <c:val>
            <c:numRef>
              <c:f>Processing!$W$17:$W$22</c:f>
              <c:numCache>
                <c:formatCode>General</c:formatCode>
                <c:ptCount val="6"/>
                <c:pt idx="0">
                  <c:v>0</c:v>
                </c:pt>
                <c:pt idx="1">
                  <c:v>0</c:v>
                </c:pt>
                <c:pt idx="2">
                  <c:v>0</c:v>
                </c:pt>
                <c:pt idx="3">
                  <c:v>0</c:v>
                </c:pt>
                <c:pt idx="4">
                  <c:v>#N/A</c:v>
                </c:pt>
                <c:pt idx="5">
                  <c:v>#N/A</c:v>
                </c:pt>
              </c:numCache>
            </c:numRef>
          </c:val>
          <c:smooth val="0"/>
          <c:extLst>
            <c:ext xmlns:c16="http://schemas.microsoft.com/office/drawing/2014/chart" uri="{C3380CC4-5D6E-409C-BE32-E72D297353CC}">
              <c16:uniqueId val="{00000003-4653-42CC-8097-7983F7CBA956}"/>
            </c:ext>
          </c:extLst>
        </c:ser>
        <c:dLbls>
          <c:showLegendKey val="0"/>
          <c:showVal val="0"/>
          <c:showCatName val="0"/>
          <c:showSerName val="0"/>
          <c:showPercent val="0"/>
          <c:showBubbleSize val="0"/>
        </c:dLbls>
        <c:marker val="1"/>
        <c:smooth val="0"/>
        <c:axId val="1625892320"/>
        <c:axId val="1625867840"/>
      </c:lineChart>
      <c:catAx>
        <c:axId val="1625892320"/>
        <c:scaling>
          <c:orientation val="minMax"/>
        </c:scaling>
        <c:delete val="1"/>
        <c:axPos val="b"/>
        <c:majorTickMark val="none"/>
        <c:minorTickMark val="none"/>
        <c:tickLblPos val="nextTo"/>
        <c:crossAx val="1625867840"/>
        <c:crosses val="autoZero"/>
        <c:auto val="1"/>
        <c:lblAlgn val="ctr"/>
        <c:lblOffset val="100"/>
        <c:noMultiLvlLbl val="0"/>
      </c:catAx>
      <c:valAx>
        <c:axId val="1625867840"/>
        <c:scaling>
          <c:orientation val="minMax"/>
          <c:max val="10"/>
          <c:min val="0"/>
        </c:scaling>
        <c:delete val="1"/>
        <c:axPos val="l"/>
        <c:numFmt formatCode="General" sourceLinked="1"/>
        <c:majorTickMark val="none"/>
        <c:minorTickMark val="none"/>
        <c:tickLblPos val="nextTo"/>
        <c:crossAx val="1625892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9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spPr>
            <a:blipFill>
              <a:blip xmlns:r="http://schemas.openxmlformats.org/officeDocument/2006/relationships" r:embed="rId1"/>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Processing!$D$28:$O$28</c:f>
              <c:numCache>
                <c:formatCode>General</c:formatCode>
                <c:ptCount val="12"/>
                <c:pt idx="0">
                  <c:v>1</c:v>
                </c:pt>
                <c:pt idx="1">
                  <c:v>1</c:v>
                </c:pt>
                <c:pt idx="2">
                  <c:v>1</c:v>
                </c:pt>
                <c:pt idx="3">
                  <c:v>1</c:v>
                </c:pt>
                <c:pt idx="4">
                  <c:v>0</c:v>
                </c:pt>
                <c:pt idx="5">
                  <c:v>1</c:v>
                </c:pt>
                <c:pt idx="6">
                  <c:v>1</c:v>
                </c:pt>
                <c:pt idx="7">
                  <c:v>0</c:v>
                </c:pt>
                <c:pt idx="8">
                  <c:v>1</c:v>
                </c:pt>
                <c:pt idx="9">
                  <c:v>1</c:v>
                </c:pt>
                <c:pt idx="10">
                  <c:v>0</c:v>
                </c:pt>
                <c:pt idx="11">
                  <c:v>0</c:v>
                </c:pt>
              </c:numCache>
            </c:numRef>
          </c:val>
          <c:extLst>
            <c:ext xmlns:c16="http://schemas.microsoft.com/office/drawing/2014/chart" uri="{C3380CC4-5D6E-409C-BE32-E72D297353CC}">
              <c16:uniqueId val="{00000000-8F28-4023-81CF-1381DDE3125B}"/>
            </c:ext>
          </c:extLst>
        </c:ser>
        <c:ser>
          <c:idx val="1"/>
          <c:order val="1"/>
          <c:spPr>
            <a:blipFill>
              <a:blip xmlns:r="http://schemas.openxmlformats.org/officeDocument/2006/relationships" r:embed="rId2"/>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Processing!$D$29:$O$29</c:f>
              <c:numCache>
                <c:formatCode>General</c:formatCode>
                <c:ptCount val="12"/>
                <c:pt idx="0">
                  <c:v>0</c:v>
                </c:pt>
                <c:pt idx="1">
                  <c:v>0</c:v>
                </c:pt>
                <c:pt idx="2">
                  <c:v>0</c:v>
                </c:pt>
                <c:pt idx="3">
                  <c:v>0</c:v>
                </c:pt>
                <c:pt idx="4">
                  <c:v>0</c:v>
                </c:pt>
                <c:pt idx="5">
                  <c:v>0</c:v>
                </c:pt>
                <c:pt idx="6">
                  <c:v>0</c:v>
                </c:pt>
                <c:pt idx="7">
                  <c:v>0</c:v>
                </c:pt>
                <c:pt idx="8">
                  <c:v>0</c:v>
                </c:pt>
                <c:pt idx="9">
                  <c:v>0</c:v>
                </c:pt>
                <c:pt idx="10">
                  <c:v>1</c:v>
                </c:pt>
                <c:pt idx="11">
                  <c:v>1</c:v>
                </c:pt>
              </c:numCache>
            </c:numRef>
          </c:val>
          <c:extLst>
            <c:ext xmlns:c16="http://schemas.microsoft.com/office/drawing/2014/chart" uri="{C3380CC4-5D6E-409C-BE32-E72D297353CC}">
              <c16:uniqueId val="{00000001-8F28-4023-81CF-1381DDE3125B}"/>
            </c:ext>
          </c:extLst>
        </c:ser>
        <c:ser>
          <c:idx val="2"/>
          <c:order val="2"/>
          <c:spPr>
            <a:blipFill>
              <a:blip xmlns:r="http://schemas.openxmlformats.org/officeDocument/2006/relationships" r:embed="rId3"/>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Processing!$D$30:$O$30</c:f>
              <c:numCache>
                <c:formatCode>General</c:formatCode>
                <c:ptCount val="12"/>
                <c:pt idx="0">
                  <c:v>0</c:v>
                </c:pt>
                <c:pt idx="1">
                  <c:v>0</c:v>
                </c:pt>
                <c:pt idx="2">
                  <c:v>0</c:v>
                </c:pt>
                <c:pt idx="3">
                  <c:v>0</c:v>
                </c:pt>
                <c:pt idx="4">
                  <c:v>1</c:v>
                </c:pt>
                <c:pt idx="5">
                  <c:v>0</c:v>
                </c:pt>
                <c:pt idx="6">
                  <c:v>0</c:v>
                </c:pt>
                <c:pt idx="7">
                  <c:v>1</c:v>
                </c:pt>
                <c:pt idx="8">
                  <c:v>0</c:v>
                </c:pt>
                <c:pt idx="9">
                  <c:v>0</c:v>
                </c:pt>
                <c:pt idx="10">
                  <c:v>0</c:v>
                </c:pt>
                <c:pt idx="11">
                  <c:v>0</c:v>
                </c:pt>
              </c:numCache>
            </c:numRef>
          </c:val>
          <c:extLst>
            <c:ext xmlns:c16="http://schemas.microsoft.com/office/drawing/2014/chart" uri="{C3380CC4-5D6E-409C-BE32-E72D297353CC}">
              <c16:uniqueId val="{00000002-8F28-4023-81CF-1381DDE3125B}"/>
            </c:ext>
          </c:extLst>
        </c:ser>
        <c:ser>
          <c:idx val="3"/>
          <c:order val="3"/>
          <c:spPr>
            <a:blipFill>
              <a:blip xmlns:r="http://schemas.openxmlformats.org/officeDocument/2006/relationships" r:embed="rId4"/>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Processing!$D$31:$O$31</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3-8F28-4023-81CF-1381DDE3125B}"/>
            </c:ext>
          </c:extLst>
        </c:ser>
        <c:ser>
          <c:idx val="4"/>
          <c:order val="4"/>
          <c:spPr>
            <a:blipFill>
              <a:blip xmlns:r="http://schemas.openxmlformats.org/officeDocument/2006/relationships" r:embed="rId1"/>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Processing!$D$32:$O$32</c:f>
              <c:numCache>
                <c:formatCode>General</c:formatCode>
                <c:ptCount val="12"/>
                <c:pt idx="0">
                  <c:v>1</c:v>
                </c:pt>
                <c:pt idx="1">
                  <c:v>1</c:v>
                </c:pt>
                <c:pt idx="2">
                  <c:v>0</c:v>
                </c:pt>
                <c:pt idx="3">
                  <c:v>0</c:v>
                </c:pt>
                <c:pt idx="4">
                  <c:v>0</c:v>
                </c:pt>
                <c:pt idx="5">
                  <c:v>1</c:v>
                </c:pt>
                <c:pt idx="6">
                  <c:v>1</c:v>
                </c:pt>
                <c:pt idx="7">
                  <c:v>0</c:v>
                </c:pt>
                <c:pt idx="8">
                  <c:v>0</c:v>
                </c:pt>
                <c:pt idx="9">
                  <c:v>0</c:v>
                </c:pt>
                <c:pt idx="10">
                  <c:v>1</c:v>
                </c:pt>
                <c:pt idx="11">
                  <c:v>0</c:v>
                </c:pt>
              </c:numCache>
            </c:numRef>
          </c:val>
          <c:extLst>
            <c:ext xmlns:c16="http://schemas.microsoft.com/office/drawing/2014/chart" uri="{C3380CC4-5D6E-409C-BE32-E72D297353CC}">
              <c16:uniqueId val="{00000004-8F28-4023-81CF-1381DDE3125B}"/>
            </c:ext>
          </c:extLst>
        </c:ser>
        <c:ser>
          <c:idx val="5"/>
          <c:order val="5"/>
          <c:spPr>
            <a:blipFill>
              <a:blip xmlns:r="http://schemas.openxmlformats.org/officeDocument/2006/relationships" r:embed="rId2"/>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Processing!$D$33:$O$33</c:f>
              <c:numCache>
                <c:formatCode>General</c:formatCode>
                <c:ptCount val="12"/>
                <c:pt idx="0">
                  <c:v>0</c:v>
                </c:pt>
                <c:pt idx="1">
                  <c:v>0</c:v>
                </c:pt>
                <c:pt idx="2">
                  <c:v>1</c:v>
                </c:pt>
                <c:pt idx="3">
                  <c:v>0</c:v>
                </c:pt>
                <c:pt idx="4">
                  <c:v>0</c:v>
                </c:pt>
                <c:pt idx="5">
                  <c:v>0</c:v>
                </c:pt>
                <c:pt idx="6">
                  <c:v>0</c:v>
                </c:pt>
                <c:pt idx="7">
                  <c:v>0</c:v>
                </c:pt>
                <c:pt idx="8">
                  <c:v>0</c:v>
                </c:pt>
                <c:pt idx="9">
                  <c:v>1</c:v>
                </c:pt>
                <c:pt idx="10">
                  <c:v>0</c:v>
                </c:pt>
                <c:pt idx="11">
                  <c:v>1</c:v>
                </c:pt>
              </c:numCache>
            </c:numRef>
          </c:val>
          <c:extLst>
            <c:ext xmlns:c16="http://schemas.microsoft.com/office/drawing/2014/chart" uri="{C3380CC4-5D6E-409C-BE32-E72D297353CC}">
              <c16:uniqueId val="{00000005-8F28-4023-81CF-1381DDE3125B}"/>
            </c:ext>
          </c:extLst>
        </c:ser>
        <c:ser>
          <c:idx val="6"/>
          <c:order val="6"/>
          <c:spPr>
            <a:blipFill>
              <a:blip xmlns:r="http://schemas.openxmlformats.org/officeDocument/2006/relationships" r:embed="rId3"/>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Processing!$D$34:$O$34</c:f>
              <c:numCache>
                <c:formatCode>General</c:formatCode>
                <c:ptCount val="12"/>
                <c:pt idx="0">
                  <c:v>0</c:v>
                </c:pt>
                <c:pt idx="1">
                  <c:v>0</c:v>
                </c:pt>
                <c:pt idx="2">
                  <c:v>0</c:v>
                </c:pt>
                <c:pt idx="3">
                  <c:v>1</c:v>
                </c:pt>
                <c:pt idx="4">
                  <c:v>0</c:v>
                </c:pt>
                <c:pt idx="5">
                  <c:v>0</c:v>
                </c:pt>
                <c:pt idx="6">
                  <c:v>0</c:v>
                </c:pt>
                <c:pt idx="7">
                  <c:v>1</c:v>
                </c:pt>
                <c:pt idx="8">
                  <c:v>0</c:v>
                </c:pt>
                <c:pt idx="9">
                  <c:v>0</c:v>
                </c:pt>
                <c:pt idx="10">
                  <c:v>0</c:v>
                </c:pt>
                <c:pt idx="11">
                  <c:v>0</c:v>
                </c:pt>
              </c:numCache>
            </c:numRef>
          </c:val>
          <c:extLst>
            <c:ext xmlns:c16="http://schemas.microsoft.com/office/drawing/2014/chart" uri="{C3380CC4-5D6E-409C-BE32-E72D297353CC}">
              <c16:uniqueId val="{00000006-8F28-4023-81CF-1381DDE3125B}"/>
            </c:ext>
          </c:extLst>
        </c:ser>
        <c:ser>
          <c:idx val="7"/>
          <c:order val="7"/>
          <c:spPr>
            <a:blipFill>
              <a:blip xmlns:r="http://schemas.openxmlformats.org/officeDocument/2006/relationships" r:embed="rId4"/>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Processing!$D$35:$O$35</c:f>
              <c:numCache>
                <c:formatCode>General</c:formatCode>
                <c:ptCount val="12"/>
                <c:pt idx="0">
                  <c:v>0</c:v>
                </c:pt>
                <c:pt idx="1">
                  <c:v>0</c:v>
                </c:pt>
                <c:pt idx="2">
                  <c:v>0</c:v>
                </c:pt>
                <c:pt idx="3">
                  <c:v>0</c:v>
                </c:pt>
                <c:pt idx="4">
                  <c:v>1</c:v>
                </c:pt>
                <c:pt idx="5">
                  <c:v>0</c:v>
                </c:pt>
                <c:pt idx="6">
                  <c:v>0</c:v>
                </c:pt>
                <c:pt idx="7">
                  <c:v>0</c:v>
                </c:pt>
                <c:pt idx="8">
                  <c:v>1</c:v>
                </c:pt>
                <c:pt idx="9">
                  <c:v>0</c:v>
                </c:pt>
                <c:pt idx="10">
                  <c:v>0</c:v>
                </c:pt>
                <c:pt idx="11">
                  <c:v>0</c:v>
                </c:pt>
              </c:numCache>
            </c:numRef>
          </c:val>
          <c:extLst>
            <c:ext xmlns:c16="http://schemas.microsoft.com/office/drawing/2014/chart" uri="{C3380CC4-5D6E-409C-BE32-E72D297353CC}">
              <c16:uniqueId val="{00000007-8F28-4023-81CF-1381DDE3125B}"/>
            </c:ext>
          </c:extLst>
        </c:ser>
        <c:ser>
          <c:idx val="8"/>
          <c:order val="8"/>
          <c:spPr>
            <a:blipFill>
              <a:blip xmlns:r="http://schemas.openxmlformats.org/officeDocument/2006/relationships" r:embed="rId1"/>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Processing!$D$36:$O$36</c:f>
              <c:numCache>
                <c:formatCode>General</c:formatCode>
                <c:ptCount val="12"/>
                <c:pt idx="0">
                  <c:v>1</c:v>
                </c:pt>
                <c:pt idx="1">
                  <c:v>0</c:v>
                </c:pt>
                <c:pt idx="2">
                  <c:v>1</c:v>
                </c:pt>
                <c:pt idx="3">
                  <c:v>1</c:v>
                </c:pt>
                <c:pt idx="4">
                  <c:v>0</c:v>
                </c:pt>
                <c:pt idx="5">
                  <c:v>0</c:v>
                </c:pt>
                <c:pt idx="6">
                  <c:v>0</c:v>
                </c:pt>
                <c:pt idx="7">
                  <c:v>1</c:v>
                </c:pt>
                <c:pt idx="8">
                  <c:v>1</c:v>
                </c:pt>
                <c:pt idx="9">
                  <c:v>1</c:v>
                </c:pt>
                <c:pt idx="10">
                  <c:v>0</c:v>
                </c:pt>
                <c:pt idx="11">
                  <c:v>1</c:v>
                </c:pt>
              </c:numCache>
            </c:numRef>
          </c:val>
          <c:extLst>
            <c:ext xmlns:c16="http://schemas.microsoft.com/office/drawing/2014/chart" uri="{C3380CC4-5D6E-409C-BE32-E72D297353CC}">
              <c16:uniqueId val="{00000008-8F28-4023-81CF-1381DDE3125B}"/>
            </c:ext>
          </c:extLst>
        </c:ser>
        <c:ser>
          <c:idx val="9"/>
          <c:order val="9"/>
          <c:spPr>
            <a:blipFill>
              <a:blip xmlns:r="http://schemas.openxmlformats.org/officeDocument/2006/relationships" r:embed="rId2"/>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Processing!$D$37:$O$37</c:f>
              <c:numCache>
                <c:formatCode>General</c:formatCode>
                <c:ptCount val="12"/>
                <c:pt idx="0">
                  <c:v>0</c:v>
                </c:pt>
                <c:pt idx="1">
                  <c:v>1</c:v>
                </c:pt>
                <c:pt idx="2">
                  <c:v>0</c:v>
                </c:pt>
                <c:pt idx="3">
                  <c:v>0</c:v>
                </c:pt>
                <c:pt idx="4">
                  <c:v>0</c:v>
                </c:pt>
                <c:pt idx="5">
                  <c:v>0</c:v>
                </c:pt>
                <c:pt idx="6">
                  <c:v>1</c:v>
                </c:pt>
                <c:pt idx="7">
                  <c:v>0</c:v>
                </c:pt>
                <c:pt idx="8">
                  <c:v>0</c:v>
                </c:pt>
                <c:pt idx="9">
                  <c:v>0</c:v>
                </c:pt>
                <c:pt idx="10">
                  <c:v>0</c:v>
                </c:pt>
                <c:pt idx="11">
                  <c:v>0</c:v>
                </c:pt>
              </c:numCache>
            </c:numRef>
          </c:val>
          <c:extLst>
            <c:ext xmlns:c16="http://schemas.microsoft.com/office/drawing/2014/chart" uri="{C3380CC4-5D6E-409C-BE32-E72D297353CC}">
              <c16:uniqueId val="{00000009-8F28-4023-81CF-1381DDE3125B}"/>
            </c:ext>
          </c:extLst>
        </c:ser>
        <c:ser>
          <c:idx val="10"/>
          <c:order val="10"/>
          <c:spPr>
            <a:blipFill>
              <a:blip xmlns:r="http://schemas.openxmlformats.org/officeDocument/2006/relationships" r:embed="rId3"/>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Processing!$D$38:$O$38</c:f>
              <c:numCache>
                <c:formatCode>General</c:formatCode>
                <c:ptCount val="12"/>
                <c:pt idx="0">
                  <c:v>0</c:v>
                </c:pt>
                <c:pt idx="1">
                  <c:v>0</c:v>
                </c:pt>
                <c:pt idx="2">
                  <c:v>0</c:v>
                </c:pt>
                <c:pt idx="3">
                  <c:v>0</c:v>
                </c:pt>
                <c:pt idx="4">
                  <c:v>0</c:v>
                </c:pt>
                <c:pt idx="5">
                  <c:v>0</c:v>
                </c:pt>
                <c:pt idx="6">
                  <c:v>0</c:v>
                </c:pt>
                <c:pt idx="7">
                  <c:v>0</c:v>
                </c:pt>
                <c:pt idx="8">
                  <c:v>0</c:v>
                </c:pt>
                <c:pt idx="9">
                  <c:v>0</c:v>
                </c:pt>
                <c:pt idx="10">
                  <c:v>1</c:v>
                </c:pt>
                <c:pt idx="11">
                  <c:v>0</c:v>
                </c:pt>
              </c:numCache>
            </c:numRef>
          </c:val>
          <c:extLst>
            <c:ext xmlns:c16="http://schemas.microsoft.com/office/drawing/2014/chart" uri="{C3380CC4-5D6E-409C-BE32-E72D297353CC}">
              <c16:uniqueId val="{0000000A-8F28-4023-81CF-1381DDE3125B}"/>
            </c:ext>
          </c:extLst>
        </c:ser>
        <c:ser>
          <c:idx val="11"/>
          <c:order val="11"/>
          <c:spPr>
            <a:blipFill>
              <a:blip xmlns:r="http://schemas.openxmlformats.org/officeDocument/2006/relationships" r:embed="rId4"/>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Processing!$D$39:$O$39</c:f>
              <c:numCache>
                <c:formatCode>General</c:formatCode>
                <c:ptCount val="12"/>
                <c:pt idx="0">
                  <c:v>0</c:v>
                </c:pt>
                <c:pt idx="1">
                  <c:v>0</c:v>
                </c:pt>
                <c:pt idx="2">
                  <c:v>0</c:v>
                </c:pt>
                <c:pt idx="3">
                  <c:v>0</c:v>
                </c:pt>
                <c:pt idx="4">
                  <c:v>1</c:v>
                </c:pt>
                <c:pt idx="5">
                  <c:v>1</c:v>
                </c:pt>
                <c:pt idx="6">
                  <c:v>0</c:v>
                </c:pt>
                <c:pt idx="7">
                  <c:v>0</c:v>
                </c:pt>
                <c:pt idx="8">
                  <c:v>0</c:v>
                </c:pt>
                <c:pt idx="9">
                  <c:v>0</c:v>
                </c:pt>
                <c:pt idx="10">
                  <c:v>0</c:v>
                </c:pt>
                <c:pt idx="11">
                  <c:v>0</c:v>
                </c:pt>
              </c:numCache>
            </c:numRef>
          </c:val>
          <c:extLst>
            <c:ext xmlns:c16="http://schemas.microsoft.com/office/drawing/2014/chart" uri="{C3380CC4-5D6E-409C-BE32-E72D297353CC}">
              <c16:uniqueId val="{0000000B-8F28-4023-81CF-1381DDE3125B}"/>
            </c:ext>
          </c:extLst>
        </c:ser>
        <c:dLbls>
          <c:showLegendKey val="0"/>
          <c:showVal val="0"/>
          <c:showCatName val="0"/>
          <c:showSerName val="0"/>
          <c:showPercent val="0"/>
          <c:showBubbleSize val="0"/>
        </c:dLbls>
        <c:gapWidth val="0"/>
        <c:overlap val="100"/>
        <c:axId val="955323584"/>
        <c:axId val="955316864"/>
      </c:barChart>
      <c:barChart>
        <c:barDir val="col"/>
        <c:grouping val="stacked"/>
        <c:varyColors val="0"/>
        <c:ser>
          <c:idx val="12"/>
          <c:order val="12"/>
          <c:spPr>
            <a:noFill/>
            <a:ln>
              <a:noFill/>
            </a:ln>
            <a:effectLst/>
          </c:spPr>
          <c:invertIfNegative val="0"/>
          <c:val>
            <c:numRef>
              <c:f>Processing!$D$40:$O$40</c:f>
              <c:numCache>
                <c:formatCode>General</c:formatCode>
                <c:ptCount val="12"/>
                <c:pt idx="0">
                  <c:v>1</c:v>
                </c:pt>
                <c:pt idx="1">
                  <c:v>1</c:v>
                </c:pt>
                <c:pt idx="2">
                  <c:v>1</c:v>
                </c:pt>
                <c:pt idx="3">
                  <c:v>1</c:v>
                </c:pt>
                <c:pt idx="4">
                  <c:v>1</c:v>
                </c:pt>
                <c:pt idx="5">
                  <c:v>1</c:v>
                </c:pt>
                <c:pt idx="6">
                  <c:v>1</c:v>
                </c:pt>
                <c:pt idx="7">
                  <c:v>1</c:v>
                </c:pt>
                <c:pt idx="8">
                  <c:v>1</c:v>
                </c:pt>
                <c:pt idx="9">
                  <c:v>1</c:v>
                </c:pt>
                <c:pt idx="10">
                  <c:v>1</c:v>
                </c:pt>
                <c:pt idx="11">
                  <c:v>1</c:v>
                </c:pt>
              </c:numCache>
            </c:numRef>
          </c:val>
          <c:extLst>
            <c:ext xmlns:c16="http://schemas.microsoft.com/office/drawing/2014/chart" uri="{C3380CC4-5D6E-409C-BE32-E72D297353CC}">
              <c16:uniqueId val="{0000000C-8F28-4023-81CF-1381DDE3125B}"/>
            </c:ext>
          </c:extLst>
        </c:ser>
        <c:ser>
          <c:idx val="13"/>
          <c:order val="13"/>
          <c:spPr>
            <a:solidFill>
              <a:srgbClr val="FF00FF">
                <a:alpha val="20000"/>
              </a:srgbClr>
            </a:solidFill>
            <a:ln w="9525">
              <a:solidFill>
                <a:srgbClr val="FF00FF"/>
              </a:solidFill>
            </a:ln>
            <a:effectLst/>
          </c:spPr>
          <c:invertIfNegative val="0"/>
          <c:val>
            <c:numRef>
              <c:f>Processing!$D$41:$O$41</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D-8F28-4023-81CF-1381DDE3125B}"/>
            </c:ext>
          </c:extLst>
        </c:ser>
        <c:ser>
          <c:idx val="14"/>
          <c:order val="14"/>
          <c:spPr>
            <a:noFill/>
            <a:ln>
              <a:noFill/>
            </a:ln>
            <a:effectLst/>
          </c:spPr>
          <c:invertIfNegative val="0"/>
          <c:val>
            <c:numRef>
              <c:f>Processing!$D$42:$O$42</c:f>
              <c:numCache>
                <c:formatCode>General</c:formatCode>
                <c:ptCount val="12"/>
                <c:pt idx="0">
                  <c:v>1</c:v>
                </c:pt>
                <c:pt idx="1">
                  <c:v>1</c:v>
                </c:pt>
                <c:pt idx="2">
                  <c:v>1</c:v>
                </c:pt>
                <c:pt idx="3">
                  <c:v>0</c:v>
                </c:pt>
                <c:pt idx="4">
                  <c:v>0</c:v>
                </c:pt>
                <c:pt idx="5">
                  <c:v>0</c:v>
                </c:pt>
                <c:pt idx="6">
                  <c:v>1</c:v>
                </c:pt>
                <c:pt idx="7">
                  <c:v>1</c:v>
                </c:pt>
                <c:pt idx="8">
                  <c:v>1</c:v>
                </c:pt>
                <c:pt idx="9">
                  <c:v>1</c:v>
                </c:pt>
                <c:pt idx="10">
                  <c:v>1</c:v>
                </c:pt>
                <c:pt idx="11">
                  <c:v>1</c:v>
                </c:pt>
              </c:numCache>
            </c:numRef>
          </c:val>
          <c:extLst>
            <c:ext xmlns:c16="http://schemas.microsoft.com/office/drawing/2014/chart" uri="{C3380CC4-5D6E-409C-BE32-E72D297353CC}">
              <c16:uniqueId val="{0000000E-8F28-4023-81CF-1381DDE3125B}"/>
            </c:ext>
          </c:extLst>
        </c:ser>
        <c:ser>
          <c:idx val="15"/>
          <c:order val="15"/>
          <c:spPr>
            <a:solidFill>
              <a:srgbClr val="FF00FF">
                <a:alpha val="20000"/>
              </a:srgbClr>
            </a:solidFill>
            <a:ln w="12700">
              <a:solidFill>
                <a:srgbClr val="FF00FF"/>
              </a:solidFill>
            </a:ln>
            <a:effectLst/>
          </c:spPr>
          <c:invertIfNegative val="0"/>
          <c:val>
            <c:numRef>
              <c:f>Processing!$D$43:$O$43</c:f>
              <c:numCache>
                <c:formatCode>General</c:formatCode>
                <c:ptCount val="12"/>
                <c:pt idx="0">
                  <c:v>0</c:v>
                </c:pt>
                <c:pt idx="1">
                  <c:v>0</c:v>
                </c:pt>
                <c:pt idx="2">
                  <c:v>0</c:v>
                </c:pt>
                <c:pt idx="3">
                  <c:v>1</c:v>
                </c:pt>
                <c:pt idx="4">
                  <c:v>1</c:v>
                </c:pt>
                <c:pt idx="5">
                  <c:v>1</c:v>
                </c:pt>
                <c:pt idx="6">
                  <c:v>0</c:v>
                </c:pt>
                <c:pt idx="7">
                  <c:v>0</c:v>
                </c:pt>
                <c:pt idx="8">
                  <c:v>0</c:v>
                </c:pt>
                <c:pt idx="9">
                  <c:v>0</c:v>
                </c:pt>
                <c:pt idx="10">
                  <c:v>0</c:v>
                </c:pt>
                <c:pt idx="11">
                  <c:v>0</c:v>
                </c:pt>
              </c:numCache>
            </c:numRef>
          </c:val>
          <c:extLst>
            <c:ext xmlns:c16="http://schemas.microsoft.com/office/drawing/2014/chart" uri="{C3380CC4-5D6E-409C-BE32-E72D297353CC}">
              <c16:uniqueId val="{0000000F-8F28-4023-81CF-1381DDE3125B}"/>
            </c:ext>
          </c:extLst>
        </c:ser>
        <c:ser>
          <c:idx val="16"/>
          <c:order val="16"/>
          <c:spPr>
            <a:noFill/>
            <a:ln>
              <a:noFill/>
            </a:ln>
            <a:effectLst/>
          </c:spPr>
          <c:invertIfNegative val="0"/>
          <c:val>
            <c:numRef>
              <c:f>Processing!$D$44:$O$44</c:f>
              <c:numCache>
                <c:formatCode>General</c:formatCode>
                <c:ptCount val="12"/>
                <c:pt idx="0">
                  <c:v>1</c:v>
                </c:pt>
                <c:pt idx="1">
                  <c:v>1</c:v>
                </c:pt>
                <c:pt idx="2">
                  <c:v>1</c:v>
                </c:pt>
                <c:pt idx="3">
                  <c:v>1</c:v>
                </c:pt>
                <c:pt idx="4">
                  <c:v>1</c:v>
                </c:pt>
                <c:pt idx="5">
                  <c:v>1</c:v>
                </c:pt>
                <c:pt idx="6">
                  <c:v>1</c:v>
                </c:pt>
                <c:pt idx="7">
                  <c:v>1</c:v>
                </c:pt>
                <c:pt idx="8">
                  <c:v>1</c:v>
                </c:pt>
                <c:pt idx="9">
                  <c:v>1</c:v>
                </c:pt>
                <c:pt idx="10">
                  <c:v>1</c:v>
                </c:pt>
                <c:pt idx="11">
                  <c:v>1</c:v>
                </c:pt>
              </c:numCache>
            </c:numRef>
          </c:val>
          <c:extLst>
            <c:ext xmlns:c16="http://schemas.microsoft.com/office/drawing/2014/chart" uri="{C3380CC4-5D6E-409C-BE32-E72D297353CC}">
              <c16:uniqueId val="{00000010-8F28-4023-81CF-1381DDE3125B}"/>
            </c:ext>
          </c:extLst>
        </c:ser>
        <c:ser>
          <c:idx val="17"/>
          <c:order val="17"/>
          <c:spPr>
            <a:solidFill>
              <a:srgbClr val="FF00FF">
                <a:alpha val="20000"/>
              </a:srgbClr>
            </a:solidFill>
            <a:ln w="12700">
              <a:solidFill>
                <a:srgbClr val="FF00FF"/>
              </a:solidFill>
            </a:ln>
            <a:effectLst/>
          </c:spPr>
          <c:invertIfNegative val="0"/>
          <c:val>
            <c:numRef>
              <c:f>Processing!$D$45:$O$45</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11-8F28-4023-81CF-1381DDE3125B}"/>
            </c:ext>
          </c:extLst>
        </c:ser>
        <c:dLbls>
          <c:showLegendKey val="0"/>
          <c:showVal val="0"/>
          <c:showCatName val="0"/>
          <c:showSerName val="0"/>
          <c:showPercent val="0"/>
          <c:showBubbleSize val="0"/>
        </c:dLbls>
        <c:gapWidth val="0"/>
        <c:overlap val="100"/>
        <c:axId val="955383104"/>
        <c:axId val="955363904"/>
      </c:barChart>
      <c:catAx>
        <c:axId val="955323584"/>
        <c:scaling>
          <c:orientation val="minMax"/>
        </c:scaling>
        <c:delete val="0"/>
        <c:axPos val="t"/>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rgbClr val="405390"/>
                </a:solidFill>
                <a:latin typeface="+mn-lt"/>
                <a:ea typeface="+mn-ea"/>
                <a:cs typeface="+mn-cs"/>
              </a:defRPr>
            </a:pPr>
            <a:endParaRPr lang="ru-RU"/>
          </a:p>
        </c:txPr>
        <c:crossAx val="955316864"/>
        <c:crosses val="autoZero"/>
        <c:auto val="1"/>
        <c:lblAlgn val="ctr"/>
        <c:lblOffset val="100"/>
        <c:noMultiLvlLbl val="0"/>
      </c:catAx>
      <c:valAx>
        <c:axId val="955316864"/>
        <c:scaling>
          <c:orientation val="maxMin"/>
          <c:max val="3"/>
          <c:min val="0"/>
        </c:scaling>
        <c:delete val="1"/>
        <c:axPos val="l"/>
        <c:numFmt formatCode="General" sourceLinked="1"/>
        <c:majorTickMark val="out"/>
        <c:minorTickMark val="none"/>
        <c:tickLblPos val="nextTo"/>
        <c:crossAx val="955323584"/>
        <c:crosses val="autoZero"/>
        <c:crossBetween val="between"/>
      </c:valAx>
      <c:valAx>
        <c:axId val="955363904"/>
        <c:scaling>
          <c:orientation val="maxMin"/>
          <c:max val="3"/>
          <c:min val="0"/>
        </c:scaling>
        <c:delete val="1"/>
        <c:axPos val="r"/>
        <c:numFmt formatCode="General" sourceLinked="1"/>
        <c:majorTickMark val="out"/>
        <c:minorTickMark val="none"/>
        <c:tickLblPos val="nextTo"/>
        <c:crossAx val="955383104"/>
        <c:crosses val="max"/>
        <c:crossBetween val="between"/>
      </c:valAx>
      <c:catAx>
        <c:axId val="955383104"/>
        <c:scaling>
          <c:orientation val="minMax"/>
        </c:scaling>
        <c:delete val="1"/>
        <c:axPos val="t"/>
        <c:majorTickMark val="out"/>
        <c:minorTickMark val="none"/>
        <c:tickLblPos val="nextTo"/>
        <c:crossAx val="955363904"/>
        <c:crosses val="autoZero"/>
        <c:auto val="1"/>
        <c:lblAlgn val="ctr"/>
        <c:lblOffset val="100"/>
        <c:noMultiLvlLbl val="0"/>
      </c:catAx>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9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bar"/>
        <c:grouping val="percentStacked"/>
        <c:varyColors val="0"/>
        <c:ser>
          <c:idx val="0"/>
          <c:order val="0"/>
          <c:spPr>
            <a:noFill/>
            <a:ln>
              <a:noFill/>
            </a:ln>
            <a:effectLst/>
          </c:spPr>
          <c:invertIfNegative val="0"/>
          <c:cat>
            <c:strRef>
              <c:f>Processing!$A$25</c:f>
              <c:strCache>
                <c:ptCount val="1"/>
                <c:pt idx="0">
                  <c:v>Low</c:v>
                </c:pt>
              </c:strCache>
            </c:strRef>
          </c:cat>
          <c:val>
            <c:numRef>
              <c:f>Processing!$B$25</c:f>
              <c:numCache>
                <c:formatCode>0.0%</c:formatCode>
                <c:ptCount val="1"/>
                <c:pt idx="0">
                  <c:v>0.6366666666666666</c:v>
                </c:pt>
              </c:numCache>
            </c:numRef>
          </c:val>
          <c:extLst>
            <c:ext xmlns:c16="http://schemas.microsoft.com/office/drawing/2014/chart" uri="{C3380CC4-5D6E-409C-BE32-E72D297353CC}">
              <c16:uniqueId val="{00000000-094E-4A30-B293-DBDA66C5DECA}"/>
            </c:ext>
          </c:extLst>
        </c:ser>
        <c:ser>
          <c:idx val="1"/>
          <c:order val="1"/>
          <c:spPr>
            <a:blipFill>
              <a:blip xmlns:r="http://schemas.openxmlformats.org/officeDocument/2006/relationships" r:embed="rId3"/>
              <a:stretch>
                <a:fillRect/>
              </a:stretch>
            </a:blipFill>
            <a:ln>
              <a:noFill/>
            </a:ln>
            <a:effectLst/>
          </c:spPr>
          <c:invertIfNegative val="0"/>
          <c:cat>
            <c:strRef>
              <c:f>Processing!$A$25</c:f>
              <c:strCache>
                <c:ptCount val="1"/>
                <c:pt idx="0">
                  <c:v>Low</c:v>
                </c:pt>
              </c:strCache>
            </c:strRef>
          </c:cat>
          <c:val>
            <c:numRef>
              <c:f>Processing!$C$25</c:f>
              <c:numCache>
                <c:formatCode>0.0%</c:formatCode>
                <c:ptCount val="1"/>
                <c:pt idx="0">
                  <c:v>0.06</c:v>
                </c:pt>
              </c:numCache>
            </c:numRef>
          </c:val>
          <c:extLst>
            <c:ext xmlns:c16="http://schemas.microsoft.com/office/drawing/2014/chart" uri="{C3380CC4-5D6E-409C-BE32-E72D297353CC}">
              <c16:uniqueId val="{00000001-094E-4A30-B293-DBDA66C5DECA}"/>
            </c:ext>
          </c:extLst>
        </c:ser>
        <c:ser>
          <c:idx val="2"/>
          <c:order val="2"/>
          <c:spPr>
            <a:noFill/>
            <a:ln>
              <a:noFill/>
            </a:ln>
            <a:effectLst/>
          </c:spPr>
          <c:invertIfNegative val="0"/>
          <c:cat>
            <c:strRef>
              <c:f>Processing!$A$25</c:f>
              <c:strCache>
                <c:ptCount val="1"/>
                <c:pt idx="0">
                  <c:v>Low</c:v>
                </c:pt>
              </c:strCache>
            </c:strRef>
          </c:cat>
          <c:val>
            <c:numRef>
              <c:f>Processing!$D$25</c:f>
              <c:numCache>
                <c:formatCode>0.0%</c:formatCode>
                <c:ptCount val="1"/>
                <c:pt idx="0">
                  <c:v>0.33333333333333337</c:v>
                </c:pt>
              </c:numCache>
            </c:numRef>
          </c:val>
          <c:extLst>
            <c:ext xmlns:c16="http://schemas.microsoft.com/office/drawing/2014/chart" uri="{C3380CC4-5D6E-409C-BE32-E72D297353CC}">
              <c16:uniqueId val="{00000002-094E-4A30-B293-DBDA66C5DECA}"/>
            </c:ext>
          </c:extLst>
        </c:ser>
        <c:dLbls>
          <c:showLegendKey val="0"/>
          <c:showVal val="0"/>
          <c:showCatName val="0"/>
          <c:showSerName val="0"/>
          <c:showPercent val="0"/>
          <c:showBubbleSize val="0"/>
        </c:dLbls>
        <c:gapWidth val="80"/>
        <c:overlap val="100"/>
        <c:axId val="955309664"/>
        <c:axId val="955323584"/>
      </c:barChart>
      <c:catAx>
        <c:axId val="955309664"/>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000" b="0" i="0" u="none" strike="noStrike" kern="1200" baseline="0">
                <a:solidFill>
                  <a:srgbClr val="405390"/>
                </a:solidFill>
                <a:latin typeface="+mn-lt"/>
                <a:ea typeface="+mn-ea"/>
                <a:cs typeface="+mn-cs"/>
              </a:defRPr>
            </a:pPr>
            <a:endParaRPr lang="ru-RU"/>
          </a:p>
        </c:txPr>
        <c:crossAx val="955323584"/>
        <c:crosses val="autoZero"/>
        <c:auto val="1"/>
        <c:lblAlgn val="ctr"/>
        <c:lblOffset val="100"/>
        <c:noMultiLvlLbl val="0"/>
      </c:catAx>
      <c:valAx>
        <c:axId val="955323584"/>
        <c:scaling>
          <c:orientation val="minMax"/>
          <c:max val="1"/>
          <c:min val="0"/>
        </c:scaling>
        <c:delete val="1"/>
        <c:axPos val="b"/>
        <c:numFmt formatCode="0%" sourceLinked="1"/>
        <c:majorTickMark val="out"/>
        <c:minorTickMark val="none"/>
        <c:tickLblPos val="nextTo"/>
        <c:crossAx val="9553096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9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rgbClr val="0CFEF8"/>
              </a:solidFill>
              <a:ln w="63500">
                <a:gradFill>
                  <a:gsLst>
                    <a:gs pos="0">
                      <a:srgbClr val="0066FF"/>
                    </a:gs>
                    <a:gs pos="100000">
                      <a:srgbClr val="0CFEF8"/>
                    </a:gs>
                  </a:gsLst>
                  <a:lin ang="5400000" scaled="1"/>
                </a:gradFill>
              </a:ln>
              <a:effectLst/>
            </c:spPr>
            <c:extLst>
              <c:ext xmlns:c16="http://schemas.microsoft.com/office/drawing/2014/chart" uri="{C3380CC4-5D6E-409C-BE32-E72D297353CC}">
                <c16:uniqueId val="{00000001-2A6D-4CD4-9435-597CE40DAFAA}"/>
              </c:ext>
            </c:extLst>
          </c:dPt>
          <c:dPt>
            <c:idx val="1"/>
            <c:bubble3D val="0"/>
            <c:spPr>
              <a:noFill/>
              <a:ln w="19050">
                <a:noFill/>
              </a:ln>
              <a:effectLst/>
            </c:spPr>
            <c:extLst>
              <c:ext xmlns:c16="http://schemas.microsoft.com/office/drawing/2014/chart" uri="{C3380CC4-5D6E-409C-BE32-E72D297353CC}">
                <c16:uniqueId val="{00000003-2A6D-4CD4-9435-597CE40DAFAA}"/>
              </c:ext>
            </c:extLst>
          </c:dPt>
          <c:val>
            <c:numRef>
              <c:f>Processing!$U$10:$V$10</c:f>
              <c:numCache>
                <c:formatCode>0%</c:formatCode>
                <c:ptCount val="2"/>
                <c:pt idx="0">
                  <c:v>0.13700000000000001</c:v>
                </c:pt>
                <c:pt idx="1">
                  <c:v>0.86299999999999999</c:v>
                </c:pt>
              </c:numCache>
            </c:numRef>
          </c:val>
          <c:extLst>
            <c:ext xmlns:c16="http://schemas.microsoft.com/office/drawing/2014/chart" uri="{C3380CC4-5D6E-409C-BE32-E72D297353CC}">
              <c16:uniqueId val="{00000004-2A6D-4CD4-9435-597CE40DAFAA}"/>
            </c:ext>
          </c:extLst>
        </c:ser>
        <c:dLbls>
          <c:showLegendKey val="0"/>
          <c:showVal val="0"/>
          <c:showCatName val="0"/>
          <c:showSerName val="0"/>
          <c:showPercent val="0"/>
          <c:showBubbleSize val="0"/>
          <c:showLeaderLines val="1"/>
        </c:dLbls>
        <c:firstSliceAng val="0"/>
        <c:holeSize val="9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9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spPr>
            <a:ln>
              <a:noFill/>
            </a:ln>
          </c:spPr>
          <c:dPt>
            <c:idx val="0"/>
            <c:bubble3D val="0"/>
            <c:spPr>
              <a:gradFill flip="none" rotWithShape="1">
                <a:gsLst>
                  <a:gs pos="100000">
                    <a:srgbClr val="8940D9"/>
                  </a:gs>
                  <a:gs pos="0">
                    <a:srgbClr val="B72CEE"/>
                  </a:gs>
                </a:gsLst>
                <a:lin ang="7200000" scaled="0"/>
                <a:tileRect/>
              </a:gradFill>
              <a:ln w="19050">
                <a:noFill/>
              </a:ln>
              <a:effectLst/>
            </c:spPr>
            <c:extLst>
              <c:ext xmlns:c16="http://schemas.microsoft.com/office/drawing/2014/chart" uri="{C3380CC4-5D6E-409C-BE32-E72D297353CC}">
                <c16:uniqueId val="{00000001-7702-45E2-AFB9-8D477ADFB076}"/>
              </c:ext>
            </c:extLst>
          </c:dPt>
          <c:dPt>
            <c:idx val="1"/>
            <c:bubble3D val="0"/>
            <c:spPr>
              <a:solidFill>
                <a:srgbClr val="66FFFF"/>
              </a:solidFill>
              <a:ln w="19050">
                <a:noFill/>
              </a:ln>
              <a:effectLst/>
            </c:spPr>
            <c:extLst>
              <c:ext xmlns:c16="http://schemas.microsoft.com/office/drawing/2014/chart" uri="{C3380CC4-5D6E-409C-BE32-E72D297353CC}">
                <c16:uniqueId val="{00000003-7702-45E2-AFB9-8D477ADFB076}"/>
              </c:ext>
            </c:extLst>
          </c:dPt>
          <c:dPt>
            <c:idx val="2"/>
            <c:bubble3D val="0"/>
            <c:spPr>
              <a:solidFill>
                <a:srgbClr val="0086FF"/>
              </a:solidFill>
              <a:ln w="19050">
                <a:noFill/>
              </a:ln>
              <a:effectLst/>
            </c:spPr>
            <c:extLst>
              <c:ext xmlns:c16="http://schemas.microsoft.com/office/drawing/2014/chart" uri="{C3380CC4-5D6E-409C-BE32-E72D297353CC}">
                <c16:uniqueId val="{00000005-7702-45E2-AFB9-8D477ADFB076}"/>
              </c:ext>
            </c:extLst>
          </c:dPt>
          <c:dPt>
            <c:idx val="3"/>
            <c:bubble3D val="0"/>
            <c:spPr>
              <a:solidFill>
                <a:srgbClr val="344374"/>
              </a:solidFill>
              <a:ln w="19050">
                <a:noFill/>
              </a:ln>
              <a:effectLst/>
            </c:spPr>
            <c:extLst>
              <c:ext xmlns:c16="http://schemas.microsoft.com/office/drawing/2014/chart" uri="{C3380CC4-5D6E-409C-BE32-E72D297353CC}">
                <c16:uniqueId val="{00000007-7702-45E2-AFB9-8D477ADFB076}"/>
              </c:ext>
            </c:extLst>
          </c:dPt>
          <c:dPt>
            <c:idx val="4"/>
            <c:bubble3D val="0"/>
            <c:spPr>
              <a:solidFill>
                <a:srgbClr val="28E6E7"/>
              </a:solidFill>
              <a:ln w="19050">
                <a:noFill/>
              </a:ln>
              <a:effectLst/>
            </c:spPr>
            <c:extLst>
              <c:ext xmlns:c16="http://schemas.microsoft.com/office/drawing/2014/chart" uri="{C3380CC4-5D6E-409C-BE32-E72D297353CC}">
                <c16:uniqueId val="{00000009-7702-45E2-AFB9-8D477ADFB076}"/>
              </c:ext>
            </c:extLst>
          </c:dPt>
          <c:cat>
            <c:strRef>
              <c:f>Processing!$A$17:$A$21</c:f>
              <c:strCache>
                <c:ptCount val="5"/>
                <c:pt idx="0">
                  <c:v>Salary</c:v>
                </c:pt>
                <c:pt idx="1">
                  <c:v>Excel Templates</c:v>
                </c:pt>
                <c:pt idx="2">
                  <c:v>YouTube</c:v>
                </c:pt>
                <c:pt idx="3">
                  <c:v>Affilate Marketing</c:v>
                </c:pt>
                <c:pt idx="4">
                  <c:v>Saving</c:v>
                </c:pt>
              </c:strCache>
            </c:strRef>
          </c:cat>
          <c:val>
            <c:numRef>
              <c:f>Processing!$B$17:$B$21</c:f>
              <c:numCache>
                <c:formatCode>_("$"* #,##0_);_("$"* \(#,##0\);_("$"* "-"??_);_(@_)</c:formatCode>
                <c:ptCount val="5"/>
                <c:pt idx="0">
                  <c:v>1701</c:v>
                </c:pt>
                <c:pt idx="1">
                  <c:v>1323</c:v>
                </c:pt>
                <c:pt idx="2">
                  <c:v>1754</c:v>
                </c:pt>
                <c:pt idx="3">
                  <c:v>1495</c:v>
                </c:pt>
                <c:pt idx="4">
                  <c:v>1567</c:v>
                </c:pt>
              </c:numCache>
            </c:numRef>
          </c:val>
          <c:extLst>
            <c:ext xmlns:c16="http://schemas.microsoft.com/office/drawing/2014/chart" uri="{C3380CC4-5D6E-409C-BE32-E72D297353CC}">
              <c16:uniqueId val="{0000000A-7702-45E2-AFB9-8D477ADFB076}"/>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67694186916151611"/>
          <c:y val="1.6439507561554805E-2"/>
          <c:w val="0.23196411443858173"/>
          <c:h val="0.88317315115022388"/>
        </c:manualLayout>
      </c:layout>
      <c:overlay val="0"/>
      <c:spPr>
        <a:noFill/>
        <a:ln>
          <a:noFill/>
        </a:ln>
        <a:effectLst/>
      </c:spPr>
      <c:txPr>
        <a:bodyPr rot="0" spcFirstLastPara="1" vertOverflow="ellipsis" vert="horz" wrap="square" anchor="ctr" anchorCtr="1"/>
        <a:lstStyle/>
        <a:p>
          <a:pPr>
            <a:defRPr sz="1200" b="0" i="0" u="none" strike="noStrike" kern="1200" baseline="0">
              <a:solidFill>
                <a:srgbClr val="405390"/>
              </a:solidFill>
              <a:latin typeface="+mn-lt"/>
              <a:ea typeface="+mn-ea"/>
              <a:cs typeface="+mn-cs"/>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0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spPr>
            <a:ln>
              <a:noFill/>
            </a:ln>
          </c:spPr>
          <c:dPt>
            <c:idx val="0"/>
            <c:bubble3D val="0"/>
            <c:spPr>
              <a:gradFill>
                <a:gsLst>
                  <a:gs pos="100000">
                    <a:srgbClr val="8940D9"/>
                  </a:gs>
                  <a:gs pos="0">
                    <a:srgbClr val="B72CEE"/>
                  </a:gs>
                </a:gsLst>
                <a:lin ang="7200000" scaled="0"/>
              </a:gradFill>
              <a:ln w="19050">
                <a:noFill/>
              </a:ln>
              <a:effectLst/>
            </c:spPr>
            <c:extLst>
              <c:ext xmlns:c16="http://schemas.microsoft.com/office/drawing/2014/chart" uri="{C3380CC4-5D6E-409C-BE32-E72D297353CC}">
                <c16:uniqueId val="{00000001-2BBB-49AF-9799-B8BB5612AD74}"/>
              </c:ext>
            </c:extLst>
          </c:dPt>
          <c:dPt>
            <c:idx val="1"/>
            <c:bubble3D val="0"/>
            <c:spPr>
              <a:solidFill>
                <a:srgbClr val="0086FF"/>
              </a:solidFill>
              <a:ln w="19050">
                <a:noFill/>
              </a:ln>
              <a:effectLst/>
            </c:spPr>
            <c:extLst>
              <c:ext xmlns:c16="http://schemas.microsoft.com/office/drawing/2014/chart" uri="{C3380CC4-5D6E-409C-BE32-E72D297353CC}">
                <c16:uniqueId val="{00000003-2BBB-49AF-9799-B8BB5612AD74}"/>
              </c:ext>
            </c:extLst>
          </c:dPt>
          <c:dPt>
            <c:idx val="2"/>
            <c:bubble3D val="0"/>
            <c:spPr>
              <a:solidFill>
                <a:srgbClr val="344374"/>
              </a:solidFill>
              <a:ln w="19050">
                <a:noFill/>
              </a:ln>
              <a:effectLst/>
            </c:spPr>
            <c:extLst>
              <c:ext xmlns:c16="http://schemas.microsoft.com/office/drawing/2014/chart" uri="{C3380CC4-5D6E-409C-BE32-E72D297353CC}">
                <c16:uniqueId val="{00000005-2BBB-49AF-9799-B8BB5612AD74}"/>
              </c:ext>
            </c:extLst>
          </c:dPt>
          <c:dPt>
            <c:idx val="3"/>
            <c:bubble3D val="0"/>
            <c:spPr>
              <a:solidFill>
                <a:srgbClr val="66FFFF"/>
              </a:solidFill>
              <a:ln w="19050">
                <a:noFill/>
              </a:ln>
              <a:effectLst/>
            </c:spPr>
            <c:extLst>
              <c:ext xmlns:c16="http://schemas.microsoft.com/office/drawing/2014/chart" uri="{C3380CC4-5D6E-409C-BE32-E72D297353CC}">
                <c16:uniqueId val="{00000007-2BBB-49AF-9799-B8BB5612AD74}"/>
              </c:ext>
            </c:extLst>
          </c:dPt>
          <c:cat>
            <c:strRef>
              <c:f>Processing!$D$17:$D$20</c:f>
              <c:strCache>
                <c:ptCount val="4"/>
                <c:pt idx="0">
                  <c:v>Investments</c:v>
                </c:pt>
                <c:pt idx="1">
                  <c:v>Cash Reserve</c:v>
                </c:pt>
                <c:pt idx="2">
                  <c:v>Digital Craft</c:v>
                </c:pt>
                <c:pt idx="3">
                  <c:v>Other Assets</c:v>
                </c:pt>
              </c:strCache>
            </c:strRef>
          </c:cat>
          <c:val>
            <c:numRef>
              <c:f>Processing!$E$17:$E$20</c:f>
              <c:numCache>
                <c:formatCode>_("$"* #,##0_);_("$"* \(#,##0\);_("$"* "-"??_);_(@_)</c:formatCode>
                <c:ptCount val="4"/>
                <c:pt idx="0">
                  <c:v>3042</c:v>
                </c:pt>
                <c:pt idx="1">
                  <c:v>3647</c:v>
                </c:pt>
                <c:pt idx="2">
                  <c:v>4271</c:v>
                </c:pt>
                <c:pt idx="3">
                  <c:v>2740</c:v>
                </c:pt>
              </c:numCache>
            </c:numRef>
          </c:val>
          <c:extLst>
            <c:ext xmlns:c16="http://schemas.microsoft.com/office/drawing/2014/chart" uri="{C3380CC4-5D6E-409C-BE32-E72D297353CC}">
              <c16:uniqueId val="{00000008-2BBB-49AF-9799-B8BB5612AD74}"/>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64026966387266104"/>
          <c:y val="0.1098837645294338"/>
          <c:w val="0.29028589168289448"/>
          <c:h val="0.76389274870053003"/>
        </c:manualLayout>
      </c:layout>
      <c:overlay val="0"/>
      <c:spPr>
        <a:noFill/>
        <a:ln>
          <a:noFill/>
        </a:ln>
        <a:effectLst/>
      </c:spPr>
      <c:txPr>
        <a:bodyPr rot="0" spcFirstLastPara="1" vertOverflow="ellipsis" vert="horz" wrap="square" anchor="ctr" anchorCtr="1"/>
        <a:lstStyle/>
        <a:p>
          <a:pPr>
            <a:defRPr sz="1200" b="0" i="0" u="none" strike="noStrike" kern="1200" baseline="0">
              <a:solidFill>
                <a:srgbClr val="405390"/>
              </a:solidFill>
              <a:latin typeface="+mn-lt"/>
              <a:ea typeface="+mn-ea"/>
              <a:cs typeface="+mn-cs"/>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0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solidFill>
                <a:srgbClr val="603DDD"/>
              </a:solidFill>
            </a:ln>
          </c:spPr>
          <c:dPt>
            <c:idx val="0"/>
            <c:bubble3D val="0"/>
            <c:spPr>
              <a:solidFill>
                <a:srgbClr val="744BF3"/>
              </a:solidFill>
              <a:ln w="19050">
                <a:noFill/>
              </a:ln>
              <a:effectLst/>
            </c:spPr>
            <c:extLst>
              <c:ext xmlns:c16="http://schemas.microsoft.com/office/drawing/2014/chart" uri="{C3380CC4-5D6E-409C-BE32-E72D297353CC}">
                <c16:uniqueId val="{00000001-157D-46BE-A348-953B661EE2DF}"/>
              </c:ext>
            </c:extLst>
          </c:dPt>
          <c:dPt>
            <c:idx val="1"/>
            <c:bubble3D val="0"/>
            <c:spPr>
              <a:solidFill>
                <a:srgbClr val="744BF3">
                  <a:alpha val="50000"/>
                </a:srgbClr>
              </a:solidFill>
              <a:ln w="19050">
                <a:noFill/>
              </a:ln>
              <a:effectLst/>
            </c:spPr>
            <c:extLst>
              <c:ext xmlns:c16="http://schemas.microsoft.com/office/drawing/2014/chart" uri="{C3380CC4-5D6E-409C-BE32-E72D297353CC}">
                <c16:uniqueId val="{00000003-157D-46BE-A348-953B661EE2DF}"/>
              </c:ext>
            </c:extLst>
          </c:dPt>
          <c:val>
            <c:numRef>
              <c:f>Processing!$U$4:$V$4</c:f>
              <c:numCache>
                <c:formatCode>0%</c:formatCode>
                <c:ptCount val="2"/>
                <c:pt idx="0">
                  <c:v>0.36397400185701023</c:v>
                </c:pt>
                <c:pt idx="1">
                  <c:v>0.63602599814298977</c:v>
                </c:pt>
              </c:numCache>
            </c:numRef>
          </c:val>
          <c:extLst>
            <c:ext xmlns:c16="http://schemas.microsoft.com/office/drawing/2014/chart" uri="{C3380CC4-5D6E-409C-BE32-E72D297353CC}">
              <c16:uniqueId val="{00000004-157D-46BE-A348-953B661EE2DF}"/>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0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areaChart>
        <c:grouping val="standard"/>
        <c:varyColors val="0"/>
        <c:ser>
          <c:idx val="2"/>
          <c:order val="2"/>
          <c:tx>
            <c:strRef>
              <c:f>Processing!$E$1</c:f>
              <c:strCache>
                <c:ptCount val="1"/>
                <c:pt idx="0">
                  <c:v>Passed P</c:v>
                </c:pt>
              </c:strCache>
            </c:strRef>
          </c:tx>
          <c:spPr>
            <a:gradFill flip="none" rotWithShape="1">
              <a:gsLst>
                <a:gs pos="0">
                  <a:srgbClr val="38F0F0">
                    <a:alpha val="0"/>
                  </a:srgbClr>
                </a:gs>
                <a:gs pos="100000">
                  <a:srgbClr val="38F0F0">
                    <a:alpha val="63000"/>
                  </a:srgbClr>
                </a:gs>
              </a:gsLst>
              <a:lin ang="5400000" scaled="0"/>
              <a:tileRect/>
            </a:gradFill>
            <a:ln>
              <a:noFill/>
            </a:ln>
            <a:effectLst/>
          </c:spPr>
          <c:cat>
            <c:strRef>
              <c:f>Processing!$B$2:$B$13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Processing!$E$2:$E$13</c:f>
              <c:numCache>
                <c:formatCode>General</c:formatCode>
                <c:ptCount val="12"/>
                <c:pt idx="0">
                  <c:v>3800</c:v>
                </c:pt>
                <c:pt idx="1">
                  <c:v>4100</c:v>
                </c:pt>
                <c:pt idx="2">
                  <c:v>5100</c:v>
                </c:pt>
                <c:pt idx="3">
                  <c:v>5800</c:v>
                </c:pt>
                <c:pt idx="4">
                  <c:v>6300</c:v>
                </c:pt>
                <c:pt idx="5">
                  <c:v>7700</c:v>
                </c:pt>
                <c:pt idx="6">
                  <c:v>#N/A</c:v>
                </c:pt>
                <c:pt idx="7">
                  <c:v>#N/A</c:v>
                </c:pt>
                <c:pt idx="8">
                  <c:v>#N/A</c:v>
                </c:pt>
                <c:pt idx="9">
                  <c:v>#N/A</c:v>
                </c:pt>
                <c:pt idx="10">
                  <c:v>#N/A</c:v>
                </c:pt>
                <c:pt idx="11">
                  <c:v>#N/A</c:v>
                </c:pt>
              </c:numCache>
            </c:numRef>
          </c:val>
          <c:extLst>
            <c:ext xmlns:c16="http://schemas.microsoft.com/office/drawing/2014/chart" uri="{C3380CC4-5D6E-409C-BE32-E72D297353CC}">
              <c16:uniqueId val="{00000000-8F81-4546-9013-810C3C9B8EDA}"/>
            </c:ext>
          </c:extLst>
        </c:ser>
        <c:ser>
          <c:idx val="3"/>
          <c:order val="3"/>
          <c:tx>
            <c:strRef>
              <c:f>Processing!$F$1</c:f>
              <c:strCache>
                <c:ptCount val="1"/>
                <c:pt idx="0">
                  <c:v>Required Pace P</c:v>
                </c:pt>
              </c:strCache>
            </c:strRef>
          </c:tx>
          <c:spPr>
            <a:gradFill flip="none" rotWithShape="1">
              <a:gsLst>
                <a:gs pos="100000">
                  <a:srgbClr val="A514F6">
                    <a:alpha val="43000"/>
                  </a:srgbClr>
                </a:gs>
                <a:gs pos="0">
                  <a:srgbClr val="9742AB">
                    <a:alpha val="0"/>
                  </a:srgbClr>
                </a:gs>
              </a:gsLst>
              <a:lin ang="5400000" scaled="0"/>
              <a:tileRect/>
            </a:gradFill>
            <a:ln>
              <a:noFill/>
            </a:ln>
            <a:effectLst/>
          </c:spPr>
          <c:cat>
            <c:strRef>
              <c:f>Processing!$B$2:$B$13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Processing!$F$2:$F$13</c:f>
              <c:numCache>
                <c:formatCode>General</c:formatCode>
                <c:ptCount val="12"/>
                <c:pt idx="0">
                  <c:v>#N/A</c:v>
                </c:pt>
                <c:pt idx="1">
                  <c:v>#N/A</c:v>
                </c:pt>
                <c:pt idx="2">
                  <c:v>#N/A</c:v>
                </c:pt>
                <c:pt idx="3">
                  <c:v>#N/A</c:v>
                </c:pt>
                <c:pt idx="4">
                  <c:v>#N/A</c:v>
                </c:pt>
                <c:pt idx="5">
                  <c:v>7700</c:v>
                </c:pt>
                <c:pt idx="6">
                  <c:v>8900</c:v>
                </c:pt>
                <c:pt idx="7">
                  <c:v>9600</c:v>
                </c:pt>
                <c:pt idx="8">
                  <c:v>11900</c:v>
                </c:pt>
                <c:pt idx="9">
                  <c:v>13700</c:v>
                </c:pt>
                <c:pt idx="10">
                  <c:v>14800</c:v>
                </c:pt>
                <c:pt idx="11">
                  <c:v>18200</c:v>
                </c:pt>
              </c:numCache>
            </c:numRef>
          </c:val>
          <c:extLst>
            <c:ext xmlns:c16="http://schemas.microsoft.com/office/drawing/2014/chart" uri="{C3380CC4-5D6E-409C-BE32-E72D297353CC}">
              <c16:uniqueId val="{00000001-8F81-4546-9013-810C3C9B8EDA}"/>
            </c:ext>
          </c:extLst>
        </c:ser>
        <c:dLbls>
          <c:showLegendKey val="0"/>
          <c:showVal val="0"/>
          <c:showCatName val="0"/>
          <c:showSerName val="0"/>
          <c:showPercent val="0"/>
          <c:showBubbleSize val="0"/>
        </c:dLbls>
        <c:axId val="539336480"/>
        <c:axId val="539336960"/>
      </c:areaChart>
      <c:lineChart>
        <c:grouping val="standard"/>
        <c:varyColors val="0"/>
        <c:ser>
          <c:idx val="0"/>
          <c:order val="0"/>
          <c:tx>
            <c:strRef>
              <c:f>Processing!$C$1</c:f>
              <c:strCache>
                <c:ptCount val="1"/>
                <c:pt idx="0">
                  <c:v>Planned</c:v>
                </c:pt>
              </c:strCache>
            </c:strRef>
          </c:tx>
          <c:spPr>
            <a:ln w="19050" cap="rnd">
              <a:solidFill>
                <a:srgbClr val="744BF3"/>
              </a:solidFill>
              <a:prstDash val="sysDash"/>
              <a:round/>
            </a:ln>
            <a:effectLst/>
          </c:spPr>
          <c:marker>
            <c:symbol val="none"/>
          </c:marker>
          <c:cat>
            <c:strRef>
              <c:f>Processing!$B$2:$B$13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Processing!$C$2:$C$13</c:f>
              <c:numCache>
                <c:formatCode>General</c:formatCode>
                <c:ptCount val="12"/>
                <c:pt idx="0">
                  <c:v>3800</c:v>
                </c:pt>
                <c:pt idx="1">
                  <c:v>4100</c:v>
                </c:pt>
                <c:pt idx="2">
                  <c:v>5100</c:v>
                </c:pt>
                <c:pt idx="3">
                  <c:v>5800</c:v>
                </c:pt>
                <c:pt idx="4">
                  <c:v>6300</c:v>
                </c:pt>
                <c:pt idx="5">
                  <c:v>7700</c:v>
                </c:pt>
                <c:pt idx="6">
                  <c:v>8900</c:v>
                </c:pt>
                <c:pt idx="7">
                  <c:v>9600</c:v>
                </c:pt>
                <c:pt idx="8">
                  <c:v>11900</c:v>
                </c:pt>
                <c:pt idx="9">
                  <c:v>13700</c:v>
                </c:pt>
                <c:pt idx="10">
                  <c:v>14800</c:v>
                </c:pt>
                <c:pt idx="11">
                  <c:v>18200</c:v>
                </c:pt>
              </c:numCache>
            </c:numRef>
          </c:val>
          <c:smooth val="1"/>
          <c:extLst>
            <c:ext xmlns:c16="http://schemas.microsoft.com/office/drawing/2014/chart" uri="{C3380CC4-5D6E-409C-BE32-E72D297353CC}">
              <c16:uniqueId val="{00000002-8F81-4546-9013-810C3C9B8EDA}"/>
            </c:ext>
          </c:extLst>
        </c:ser>
        <c:ser>
          <c:idx val="1"/>
          <c:order val="1"/>
          <c:tx>
            <c:strRef>
              <c:f>Processing!$D$1</c:f>
              <c:strCache>
                <c:ptCount val="1"/>
                <c:pt idx="0">
                  <c:v>Actual</c:v>
                </c:pt>
              </c:strCache>
            </c:strRef>
          </c:tx>
          <c:spPr>
            <a:ln w="19050" cap="rnd">
              <a:solidFill>
                <a:srgbClr val="12A2A2"/>
              </a:solidFill>
              <a:prstDash val="sysDash"/>
              <a:round/>
            </a:ln>
            <a:effectLst/>
          </c:spPr>
          <c:marker>
            <c:symbol val="none"/>
          </c:marker>
          <c:cat>
            <c:strRef>
              <c:f>Processing!$B$2:$B$13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Processing!$D$2:$D$13</c:f>
              <c:numCache>
                <c:formatCode>General</c:formatCode>
                <c:ptCount val="12"/>
                <c:pt idx="0">
                  <c:v>2700</c:v>
                </c:pt>
                <c:pt idx="1">
                  <c:v>2950</c:v>
                </c:pt>
                <c:pt idx="2">
                  <c:v>3600</c:v>
                </c:pt>
                <c:pt idx="3">
                  <c:v>4300</c:v>
                </c:pt>
                <c:pt idx="4">
                  <c:v>4000</c:v>
                </c:pt>
                <c:pt idx="5">
                  <c:v>5400</c:v>
                </c:pt>
                <c:pt idx="6">
                  <c:v>6300</c:v>
                </c:pt>
                <c:pt idx="7">
                  <c:v>5900</c:v>
                </c:pt>
                <c:pt idx="8">
                  <c:v>8100</c:v>
                </c:pt>
                <c:pt idx="9">
                  <c:v>9600</c:v>
                </c:pt>
                <c:pt idx="10">
                  <c:v>9100</c:v>
                </c:pt>
                <c:pt idx="11">
                  <c:v>12700</c:v>
                </c:pt>
              </c:numCache>
            </c:numRef>
          </c:val>
          <c:smooth val="1"/>
          <c:extLst>
            <c:ext xmlns:c16="http://schemas.microsoft.com/office/drawing/2014/chart" uri="{C3380CC4-5D6E-409C-BE32-E72D297353CC}">
              <c16:uniqueId val="{00000003-8F81-4546-9013-810C3C9B8EDA}"/>
            </c:ext>
          </c:extLst>
        </c:ser>
        <c:ser>
          <c:idx val="5"/>
          <c:order val="5"/>
          <c:tx>
            <c:strRef>
              <c:f>Processing!$H$1</c:f>
              <c:strCache>
                <c:ptCount val="1"/>
                <c:pt idx="0">
                  <c:v>Before P</c:v>
                </c:pt>
              </c:strCache>
            </c:strRef>
          </c:tx>
          <c:spPr>
            <a:ln w="25400" cap="rnd">
              <a:solidFill>
                <a:srgbClr val="744BF3"/>
              </a:solidFill>
              <a:round/>
            </a:ln>
            <a:effectLst/>
          </c:spPr>
          <c:marker>
            <c:symbol val="none"/>
          </c:marker>
          <c:val>
            <c:numRef>
              <c:f>Processing!$H$2:$H$13</c:f>
              <c:numCache>
                <c:formatCode>General</c:formatCode>
                <c:ptCount val="12"/>
                <c:pt idx="0">
                  <c:v>3800</c:v>
                </c:pt>
                <c:pt idx="1">
                  <c:v>4100</c:v>
                </c:pt>
                <c:pt idx="2">
                  <c:v>5100</c:v>
                </c:pt>
                <c:pt idx="3">
                  <c:v>5800</c:v>
                </c:pt>
                <c:pt idx="4">
                  <c:v>6300</c:v>
                </c:pt>
                <c:pt idx="5">
                  <c:v>7700</c:v>
                </c:pt>
                <c:pt idx="6">
                  <c:v>#N/A</c:v>
                </c:pt>
                <c:pt idx="7">
                  <c:v>#N/A</c:v>
                </c:pt>
                <c:pt idx="8">
                  <c:v>#N/A</c:v>
                </c:pt>
                <c:pt idx="9">
                  <c:v>#N/A</c:v>
                </c:pt>
                <c:pt idx="10">
                  <c:v>#N/A</c:v>
                </c:pt>
                <c:pt idx="11">
                  <c:v>#N/A</c:v>
                </c:pt>
              </c:numCache>
            </c:numRef>
          </c:val>
          <c:smooth val="1"/>
          <c:extLst>
            <c:ext xmlns:c16="http://schemas.microsoft.com/office/drawing/2014/chart" uri="{C3380CC4-5D6E-409C-BE32-E72D297353CC}">
              <c16:uniqueId val="{00000004-8F81-4546-9013-810C3C9B8EDA}"/>
            </c:ext>
          </c:extLst>
        </c:ser>
        <c:ser>
          <c:idx val="6"/>
          <c:order val="6"/>
          <c:tx>
            <c:strRef>
              <c:f>Processing!$I$1</c:f>
              <c:strCache>
                <c:ptCount val="1"/>
                <c:pt idx="0">
                  <c:v>Before A</c:v>
                </c:pt>
              </c:strCache>
            </c:strRef>
          </c:tx>
          <c:spPr>
            <a:ln w="25400" cap="rnd">
              <a:solidFill>
                <a:srgbClr val="00ACA8"/>
              </a:solidFill>
              <a:round/>
            </a:ln>
            <a:effectLst/>
          </c:spPr>
          <c:marker>
            <c:symbol val="none"/>
          </c:marker>
          <c:val>
            <c:numRef>
              <c:f>Processing!$I$2:$I$13</c:f>
              <c:numCache>
                <c:formatCode>General</c:formatCode>
                <c:ptCount val="12"/>
                <c:pt idx="0">
                  <c:v>2700</c:v>
                </c:pt>
                <c:pt idx="1">
                  <c:v>2950</c:v>
                </c:pt>
                <c:pt idx="2">
                  <c:v>3600</c:v>
                </c:pt>
                <c:pt idx="3">
                  <c:v>4300</c:v>
                </c:pt>
                <c:pt idx="4">
                  <c:v>4000</c:v>
                </c:pt>
                <c:pt idx="5">
                  <c:v>5400</c:v>
                </c:pt>
                <c:pt idx="6">
                  <c:v>#N/A</c:v>
                </c:pt>
                <c:pt idx="7">
                  <c:v>#N/A</c:v>
                </c:pt>
                <c:pt idx="8">
                  <c:v>#N/A</c:v>
                </c:pt>
                <c:pt idx="9">
                  <c:v>#N/A</c:v>
                </c:pt>
                <c:pt idx="10">
                  <c:v>#N/A</c:v>
                </c:pt>
                <c:pt idx="11">
                  <c:v>#N/A</c:v>
                </c:pt>
              </c:numCache>
            </c:numRef>
          </c:val>
          <c:smooth val="1"/>
          <c:extLst>
            <c:ext xmlns:c16="http://schemas.microsoft.com/office/drawing/2014/chart" uri="{C3380CC4-5D6E-409C-BE32-E72D297353CC}">
              <c16:uniqueId val="{00000005-8F81-4546-9013-810C3C9B8EDA}"/>
            </c:ext>
          </c:extLst>
        </c:ser>
        <c:dLbls>
          <c:showLegendKey val="0"/>
          <c:showVal val="0"/>
          <c:showCatName val="0"/>
          <c:showSerName val="0"/>
          <c:showPercent val="0"/>
          <c:showBubbleSize val="0"/>
        </c:dLbls>
        <c:marker val="1"/>
        <c:smooth val="0"/>
        <c:axId val="539336480"/>
        <c:axId val="539336960"/>
      </c:lineChart>
      <c:scatterChart>
        <c:scatterStyle val="lineMarker"/>
        <c:varyColors val="0"/>
        <c:ser>
          <c:idx val="4"/>
          <c:order val="4"/>
          <c:tx>
            <c:strRef>
              <c:f>Processing!$G$1</c:f>
              <c:strCache>
                <c:ptCount val="1"/>
                <c:pt idx="0">
                  <c:v>Marker P</c:v>
                </c:pt>
              </c:strCache>
            </c:strRef>
          </c:tx>
          <c:spPr>
            <a:ln w="25400" cap="rnd">
              <a:noFill/>
              <a:round/>
            </a:ln>
            <a:effectLst/>
          </c:spPr>
          <c:marker>
            <c:symbol val="circle"/>
            <c:size val="6"/>
            <c:spPr>
              <a:solidFill>
                <a:schemeClr val="bg1"/>
              </a:solidFill>
              <a:ln w="9525">
                <a:solidFill>
                  <a:srgbClr val="744BF3"/>
                </a:solidFill>
              </a:ln>
              <a:effectLst/>
            </c:spPr>
          </c:marker>
          <c:dLbls>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05390"/>
                    </a:solidFill>
                    <a:latin typeface="+mn-lt"/>
                    <a:ea typeface="+mn-ea"/>
                    <a:cs typeface="+mn-cs"/>
                  </a:defRPr>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errBars>
            <c:errDir val="y"/>
            <c:errBarType val="minus"/>
            <c:errValType val="cust"/>
            <c:noEndCap val="1"/>
            <c:plus>
              <c:numLit>
                <c:formatCode>General</c:formatCode>
                <c:ptCount val="1"/>
                <c:pt idx="0">
                  <c:v>1</c:v>
                </c:pt>
              </c:numLit>
            </c:plus>
            <c:minus>
              <c:numRef>
                <c:f>Processing!$G$2:$G$13</c:f>
                <c:numCache>
                  <c:formatCode>General</c:formatCode>
                  <c:ptCount val="12"/>
                  <c:pt idx="0">
                    <c:v>#N/A</c:v>
                  </c:pt>
                  <c:pt idx="1">
                    <c:v>#N/A</c:v>
                  </c:pt>
                  <c:pt idx="2">
                    <c:v>#N/A</c:v>
                  </c:pt>
                  <c:pt idx="3">
                    <c:v>5800</c:v>
                  </c:pt>
                  <c:pt idx="4">
                    <c:v>6300</c:v>
                  </c:pt>
                  <c:pt idx="5">
                    <c:v>7700</c:v>
                  </c:pt>
                  <c:pt idx="6">
                    <c:v>#N/A</c:v>
                  </c:pt>
                  <c:pt idx="7">
                    <c:v>#N/A</c:v>
                  </c:pt>
                  <c:pt idx="8">
                    <c:v>#N/A</c:v>
                  </c:pt>
                  <c:pt idx="9">
                    <c:v>#N/A</c:v>
                  </c:pt>
                  <c:pt idx="10">
                    <c:v>#N/A</c:v>
                  </c:pt>
                  <c:pt idx="11">
                    <c:v>#N/A</c:v>
                  </c:pt>
                </c:numCache>
              </c:numRef>
            </c:minus>
            <c:spPr>
              <a:noFill/>
              <a:ln w="9525" cap="flat" cmpd="sng" algn="ctr">
                <a:gradFill>
                  <a:gsLst>
                    <a:gs pos="0">
                      <a:srgbClr val="66FFFF">
                        <a:alpha val="95000"/>
                      </a:srgbClr>
                    </a:gs>
                    <a:gs pos="100000">
                      <a:schemeClr val="accent1">
                        <a:lumMod val="30000"/>
                        <a:lumOff val="70000"/>
                        <a:alpha val="0"/>
                      </a:schemeClr>
                    </a:gs>
                  </a:gsLst>
                  <a:lin ang="5400000" scaled="1"/>
                </a:gradFill>
                <a:round/>
              </a:ln>
              <a:effectLst/>
            </c:spPr>
          </c:errBars>
          <c:xVal>
            <c:strRef>
              <c:f>Processing!$B$2:$B$13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xVal>
          <c:yVal>
            <c:numRef>
              <c:f>Processing!$G$2:$G$13</c:f>
              <c:numCache>
                <c:formatCode>General</c:formatCode>
                <c:ptCount val="12"/>
                <c:pt idx="0">
                  <c:v>#N/A</c:v>
                </c:pt>
                <c:pt idx="1">
                  <c:v>#N/A</c:v>
                </c:pt>
                <c:pt idx="2">
                  <c:v>#N/A</c:v>
                </c:pt>
                <c:pt idx="3">
                  <c:v>5800</c:v>
                </c:pt>
                <c:pt idx="4">
                  <c:v>6300</c:v>
                </c:pt>
                <c:pt idx="5">
                  <c:v>7700</c:v>
                </c:pt>
                <c:pt idx="6">
                  <c:v>#N/A</c:v>
                </c:pt>
                <c:pt idx="7">
                  <c:v>#N/A</c:v>
                </c:pt>
                <c:pt idx="8">
                  <c:v>#N/A</c:v>
                </c:pt>
                <c:pt idx="9">
                  <c:v>#N/A</c:v>
                </c:pt>
                <c:pt idx="10">
                  <c:v>#N/A</c:v>
                </c:pt>
                <c:pt idx="11">
                  <c:v>#N/A</c:v>
                </c:pt>
              </c:numCache>
            </c:numRef>
          </c:yVal>
          <c:smooth val="0"/>
          <c:extLst>
            <c:ext xmlns:c16="http://schemas.microsoft.com/office/drawing/2014/chart" uri="{C3380CC4-5D6E-409C-BE32-E72D297353CC}">
              <c16:uniqueId val="{00000006-8F81-4546-9013-810C3C9B8EDA}"/>
            </c:ext>
          </c:extLst>
        </c:ser>
        <c:ser>
          <c:idx val="7"/>
          <c:order val="7"/>
          <c:tx>
            <c:strRef>
              <c:f>Processing!$J$1</c:f>
              <c:strCache>
                <c:ptCount val="1"/>
                <c:pt idx="0">
                  <c:v>Marker A</c:v>
                </c:pt>
              </c:strCache>
            </c:strRef>
          </c:tx>
          <c:spPr>
            <a:ln w="25400" cap="rnd">
              <a:noFill/>
              <a:round/>
            </a:ln>
            <a:effectLst/>
          </c:spPr>
          <c:marker>
            <c:symbol val="circle"/>
            <c:size val="6"/>
            <c:spPr>
              <a:solidFill>
                <a:srgbClr val="66FFFF"/>
              </a:solidFill>
              <a:ln w="9525">
                <a:solidFill>
                  <a:srgbClr val="00ACA8"/>
                </a:solidFill>
              </a:ln>
              <a:effectLst/>
            </c:spPr>
          </c:marker>
          <c:yVal>
            <c:numRef>
              <c:f>Processing!$J$2:$J$13</c:f>
              <c:numCache>
                <c:formatCode>General</c:formatCode>
                <c:ptCount val="12"/>
                <c:pt idx="0">
                  <c:v>#N/A</c:v>
                </c:pt>
                <c:pt idx="1">
                  <c:v>#N/A</c:v>
                </c:pt>
                <c:pt idx="2">
                  <c:v>#N/A</c:v>
                </c:pt>
                <c:pt idx="3">
                  <c:v>4300</c:v>
                </c:pt>
                <c:pt idx="4">
                  <c:v>4000</c:v>
                </c:pt>
                <c:pt idx="5">
                  <c:v>5400</c:v>
                </c:pt>
                <c:pt idx="6">
                  <c:v>#N/A</c:v>
                </c:pt>
                <c:pt idx="7">
                  <c:v>#N/A</c:v>
                </c:pt>
                <c:pt idx="8">
                  <c:v>#N/A</c:v>
                </c:pt>
                <c:pt idx="9">
                  <c:v>#N/A</c:v>
                </c:pt>
                <c:pt idx="10">
                  <c:v>#N/A</c:v>
                </c:pt>
                <c:pt idx="11">
                  <c:v>#N/A</c:v>
                </c:pt>
              </c:numCache>
            </c:numRef>
          </c:yVal>
          <c:smooth val="0"/>
          <c:extLst>
            <c:ext xmlns:c16="http://schemas.microsoft.com/office/drawing/2014/chart" uri="{C3380CC4-5D6E-409C-BE32-E72D297353CC}">
              <c16:uniqueId val="{00000007-8F81-4546-9013-810C3C9B8EDA}"/>
            </c:ext>
          </c:extLst>
        </c:ser>
        <c:dLbls>
          <c:showLegendKey val="0"/>
          <c:showVal val="0"/>
          <c:showCatName val="0"/>
          <c:showSerName val="0"/>
          <c:showPercent val="0"/>
          <c:showBubbleSize val="0"/>
        </c:dLbls>
        <c:axId val="539336480"/>
        <c:axId val="539336960"/>
      </c:scatterChart>
      <c:catAx>
        <c:axId val="539336480"/>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rgbClr val="5D468C"/>
                </a:solidFill>
                <a:latin typeface="+mn-lt"/>
                <a:ea typeface="+mn-ea"/>
                <a:cs typeface="+mn-cs"/>
              </a:defRPr>
            </a:pPr>
            <a:endParaRPr lang="ru-RU"/>
          </a:p>
        </c:txPr>
        <c:crossAx val="539336960"/>
        <c:crosses val="autoZero"/>
        <c:auto val="1"/>
        <c:lblAlgn val="ctr"/>
        <c:lblOffset val="100"/>
        <c:noMultiLvlLbl val="0"/>
      </c:catAx>
      <c:valAx>
        <c:axId val="539336960"/>
        <c:scaling>
          <c:orientation val="minMax"/>
        </c:scaling>
        <c:delete val="1"/>
        <c:axPos val="l"/>
        <c:majorGridlines>
          <c:spPr>
            <a:ln w="9525" cap="flat" cmpd="sng" algn="ctr">
              <a:solidFill>
                <a:srgbClr val="405390">
                  <a:alpha val="10000"/>
                </a:srgbClr>
              </a:solidFill>
              <a:round/>
            </a:ln>
            <a:effectLst/>
          </c:spPr>
        </c:majorGridlines>
        <c:numFmt formatCode="0.0,&quot;k&quot;" sourceLinked="0"/>
        <c:majorTickMark val="none"/>
        <c:minorTickMark val="none"/>
        <c:tickLblPos val="nextTo"/>
        <c:crossAx val="53933648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0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spPr>
            <a:ln>
              <a:noFill/>
            </a:ln>
          </c:spPr>
          <c:dPt>
            <c:idx val="0"/>
            <c:bubble3D val="0"/>
            <c:spPr>
              <a:gradFill flip="none" rotWithShape="1">
                <a:gsLst>
                  <a:gs pos="100000">
                    <a:srgbClr val="8940D9"/>
                  </a:gs>
                  <a:gs pos="0">
                    <a:srgbClr val="B72CEE"/>
                  </a:gs>
                </a:gsLst>
                <a:lin ang="7200000" scaled="0"/>
                <a:tileRect/>
              </a:gradFill>
              <a:ln w="19050">
                <a:noFill/>
              </a:ln>
              <a:effectLst/>
            </c:spPr>
            <c:extLst>
              <c:ext xmlns:c16="http://schemas.microsoft.com/office/drawing/2014/chart" uri="{C3380CC4-5D6E-409C-BE32-E72D297353CC}">
                <c16:uniqueId val="{00000001-CE7B-43DB-A38B-024E12037D97}"/>
              </c:ext>
            </c:extLst>
          </c:dPt>
          <c:dPt>
            <c:idx val="1"/>
            <c:bubble3D val="0"/>
            <c:spPr>
              <a:solidFill>
                <a:srgbClr val="66FFFF"/>
              </a:solidFill>
              <a:ln w="19050">
                <a:noFill/>
              </a:ln>
              <a:effectLst/>
            </c:spPr>
            <c:extLst>
              <c:ext xmlns:c16="http://schemas.microsoft.com/office/drawing/2014/chart" uri="{C3380CC4-5D6E-409C-BE32-E72D297353CC}">
                <c16:uniqueId val="{00000003-CE7B-43DB-A38B-024E12037D97}"/>
              </c:ext>
            </c:extLst>
          </c:dPt>
          <c:dPt>
            <c:idx val="2"/>
            <c:bubble3D val="0"/>
            <c:spPr>
              <a:solidFill>
                <a:srgbClr val="0066FF"/>
              </a:solidFill>
              <a:ln w="19050">
                <a:noFill/>
              </a:ln>
              <a:effectLst/>
            </c:spPr>
            <c:extLst>
              <c:ext xmlns:c16="http://schemas.microsoft.com/office/drawing/2014/chart" uri="{C3380CC4-5D6E-409C-BE32-E72D297353CC}">
                <c16:uniqueId val="{00000005-CE7B-43DB-A38B-024E12037D97}"/>
              </c:ext>
            </c:extLst>
          </c:dPt>
          <c:dPt>
            <c:idx val="3"/>
            <c:bubble3D val="0"/>
            <c:spPr>
              <a:solidFill>
                <a:srgbClr val="405390"/>
              </a:solidFill>
              <a:ln w="19050">
                <a:noFill/>
              </a:ln>
              <a:effectLst/>
            </c:spPr>
            <c:extLst>
              <c:ext xmlns:c16="http://schemas.microsoft.com/office/drawing/2014/chart" uri="{C3380CC4-5D6E-409C-BE32-E72D297353CC}">
                <c16:uniqueId val="{00000007-CE7B-43DB-A38B-024E12037D97}"/>
              </c:ext>
            </c:extLst>
          </c:dPt>
          <c:dPt>
            <c:idx val="4"/>
            <c:bubble3D val="0"/>
            <c:spPr>
              <a:solidFill>
                <a:srgbClr val="28E6E7"/>
              </a:solidFill>
              <a:ln w="19050">
                <a:noFill/>
              </a:ln>
              <a:effectLst/>
            </c:spPr>
            <c:extLst>
              <c:ext xmlns:c16="http://schemas.microsoft.com/office/drawing/2014/chart" uri="{C3380CC4-5D6E-409C-BE32-E72D297353CC}">
                <c16:uniqueId val="{00000009-CE7B-43DB-A38B-024E12037D97}"/>
              </c:ext>
            </c:extLst>
          </c:dPt>
          <c:cat>
            <c:strRef>
              <c:f>Processing!$A$17:$A$21</c:f>
              <c:strCache>
                <c:ptCount val="5"/>
                <c:pt idx="0">
                  <c:v>Salary</c:v>
                </c:pt>
                <c:pt idx="1">
                  <c:v>Excel Templates</c:v>
                </c:pt>
                <c:pt idx="2">
                  <c:v>YouTube</c:v>
                </c:pt>
                <c:pt idx="3">
                  <c:v>Affilate Marketing</c:v>
                </c:pt>
                <c:pt idx="4">
                  <c:v>Saving</c:v>
                </c:pt>
              </c:strCache>
            </c:strRef>
          </c:cat>
          <c:val>
            <c:numRef>
              <c:f>Processing!$B$17:$B$21</c:f>
              <c:numCache>
                <c:formatCode>_("$"* #,##0_);_("$"* \(#,##0\);_("$"* "-"??_);_(@_)</c:formatCode>
                <c:ptCount val="5"/>
                <c:pt idx="0">
                  <c:v>1701</c:v>
                </c:pt>
                <c:pt idx="1">
                  <c:v>1323</c:v>
                </c:pt>
                <c:pt idx="2">
                  <c:v>1754</c:v>
                </c:pt>
                <c:pt idx="3">
                  <c:v>1495</c:v>
                </c:pt>
                <c:pt idx="4">
                  <c:v>1567</c:v>
                </c:pt>
              </c:numCache>
            </c:numRef>
          </c:val>
          <c:extLst>
            <c:ext xmlns:c16="http://schemas.microsoft.com/office/drawing/2014/chart" uri="{C3380CC4-5D6E-409C-BE32-E72D297353CC}">
              <c16:uniqueId val="{0000000A-CE7B-43DB-A38B-024E12037D97}"/>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58677319130048822"/>
          <c:y val="1.6439581081776539E-2"/>
          <c:w val="0.34677419354838712"/>
          <c:h val="0.88317315115022388"/>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405390"/>
              </a:solidFill>
              <a:latin typeface="+mn-lt"/>
              <a:ea typeface="+mn-ea"/>
              <a:cs typeface="+mn-cs"/>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0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spPr>
            <a:ln>
              <a:noFill/>
            </a:ln>
          </c:spPr>
          <c:dPt>
            <c:idx val="0"/>
            <c:bubble3D val="0"/>
            <c:spPr>
              <a:gradFill>
                <a:gsLst>
                  <a:gs pos="100000">
                    <a:srgbClr val="8940D9"/>
                  </a:gs>
                  <a:gs pos="0">
                    <a:srgbClr val="B72CEE"/>
                  </a:gs>
                </a:gsLst>
                <a:lin ang="7200000" scaled="0"/>
              </a:gradFill>
              <a:ln w="19050">
                <a:noFill/>
              </a:ln>
              <a:effectLst/>
            </c:spPr>
            <c:extLst>
              <c:ext xmlns:c16="http://schemas.microsoft.com/office/drawing/2014/chart" uri="{C3380CC4-5D6E-409C-BE32-E72D297353CC}">
                <c16:uniqueId val="{00000001-157E-46F1-A87F-38166E82E3A8}"/>
              </c:ext>
            </c:extLst>
          </c:dPt>
          <c:dPt>
            <c:idx val="1"/>
            <c:bubble3D val="0"/>
            <c:spPr>
              <a:solidFill>
                <a:srgbClr val="0066FF"/>
              </a:solidFill>
              <a:ln w="19050">
                <a:noFill/>
              </a:ln>
              <a:effectLst/>
            </c:spPr>
            <c:extLst>
              <c:ext xmlns:c16="http://schemas.microsoft.com/office/drawing/2014/chart" uri="{C3380CC4-5D6E-409C-BE32-E72D297353CC}">
                <c16:uniqueId val="{00000003-157E-46F1-A87F-38166E82E3A8}"/>
              </c:ext>
            </c:extLst>
          </c:dPt>
          <c:dPt>
            <c:idx val="2"/>
            <c:bubble3D val="0"/>
            <c:spPr>
              <a:solidFill>
                <a:srgbClr val="405390"/>
              </a:solidFill>
              <a:ln w="19050">
                <a:noFill/>
              </a:ln>
              <a:effectLst/>
            </c:spPr>
            <c:extLst>
              <c:ext xmlns:c16="http://schemas.microsoft.com/office/drawing/2014/chart" uri="{C3380CC4-5D6E-409C-BE32-E72D297353CC}">
                <c16:uniqueId val="{00000005-157E-46F1-A87F-38166E82E3A8}"/>
              </c:ext>
            </c:extLst>
          </c:dPt>
          <c:dPt>
            <c:idx val="3"/>
            <c:bubble3D val="0"/>
            <c:spPr>
              <a:solidFill>
                <a:srgbClr val="66FFFF"/>
              </a:solidFill>
              <a:ln w="19050">
                <a:noFill/>
              </a:ln>
              <a:effectLst/>
            </c:spPr>
            <c:extLst>
              <c:ext xmlns:c16="http://schemas.microsoft.com/office/drawing/2014/chart" uri="{C3380CC4-5D6E-409C-BE32-E72D297353CC}">
                <c16:uniqueId val="{00000007-157E-46F1-A87F-38166E82E3A8}"/>
              </c:ext>
            </c:extLst>
          </c:dPt>
          <c:cat>
            <c:strRef>
              <c:f>Processing!$D$17:$D$20</c:f>
              <c:strCache>
                <c:ptCount val="4"/>
                <c:pt idx="0">
                  <c:v>Investments</c:v>
                </c:pt>
                <c:pt idx="1">
                  <c:v>Cash Reserve</c:v>
                </c:pt>
                <c:pt idx="2">
                  <c:v>Digital Craft</c:v>
                </c:pt>
                <c:pt idx="3">
                  <c:v>Other Assets</c:v>
                </c:pt>
              </c:strCache>
            </c:strRef>
          </c:cat>
          <c:val>
            <c:numRef>
              <c:f>Processing!$E$17:$E$20</c:f>
              <c:numCache>
                <c:formatCode>_("$"* #,##0_);_("$"* \(#,##0\);_("$"* "-"??_);_(@_)</c:formatCode>
                <c:ptCount val="4"/>
                <c:pt idx="0">
                  <c:v>3042</c:v>
                </c:pt>
                <c:pt idx="1">
                  <c:v>3647</c:v>
                </c:pt>
                <c:pt idx="2">
                  <c:v>4271</c:v>
                </c:pt>
                <c:pt idx="3">
                  <c:v>2740</c:v>
                </c:pt>
              </c:numCache>
            </c:numRef>
          </c:val>
          <c:extLst>
            <c:ext xmlns:c16="http://schemas.microsoft.com/office/drawing/2014/chart" uri="{C3380CC4-5D6E-409C-BE32-E72D297353CC}">
              <c16:uniqueId val="{00000008-157E-46F1-A87F-38166E82E3A8}"/>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59770693985832413"/>
          <c:y val="0.10988369100921207"/>
          <c:w val="0.29028589168289448"/>
          <c:h val="0.76389274870053003"/>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405390"/>
              </a:solidFill>
              <a:latin typeface="+mn-lt"/>
              <a:ea typeface="+mn-ea"/>
              <a:cs typeface="+mn-cs"/>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0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gradFill>
                <a:gsLst>
                  <a:gs pos="100000">
                    <a:srgbClr val="0066FF"/>
                  </a:gs>
                  <a:gs pos="0">
                    <a:srgbClr val="66FFFF"/>
                  </a:gs>
                </a:gsLst>
                <a:lin ang="5400000" scaled="0"/>
              </a:gradFill>
              <a:ln w="19050">
                <a:noFill/>
              </a:ln>
              <a:effectLst/>
            </c:spPr>
            <c:extLst>
              <c:ext xmlns:c16="http://schemas.microsoft.com/office/drawing/2014/chart" uri="{C3380CC4-5D6E-409C-BE32-E72D297353CC}">
                <c16:uniqueId val="{00000001-E51C-4471-BF03-F25F6C1FAFA5}"/>
              </c:ext>
            </c:extLst>
          </c:dPt>
          <c:dPt>
            <c:idx val="1"/>
            <c:bubble3D val="0"/>
            <c:spPr>
              <a:gradFill>
                <a:gsLst>
                  <a:gs pos="0">
                    <a:srgbClr val="FF4FFF"/>
                  </a:gs>
                  <a:gs pos="100000">
                    <a:srgbClr val="744BF3"/>
                  </a:gs>
                </a:gsLst>
                <a:lin ang="5400000" scaled="0"/>
              </a:gradFill>
              <a:ln w="19050">
                <a:noFill/>
              </a:ln>
              <a:effectLst/>
            </c:spPr>
            <c:extLst>
              <c:ext xmlns:c16="http://schemas.microsoft.com/office/drawing/2014/chart" uri="{C3380CC4-5D6E-409C-BE32-E72D297353CC}">
                <c16:uniqueId val="{00000003-E51C-4471-BF03-F25F6C1FAFA5}"/>
              </c:ext>
            </c:extLst>
          </c:dPt>
          <c:dPt>
            <c:idx val="2"/>
            <c:bubble3D val="0"/>
            <c:spPr>
              <a:noFill/>
              <a:ln w="19050">
                <a:noFill/>
              </a:ln>
              <a:effectLst/>
            </c:spPr>
            <c:extLst>
              <c:ext xmlns:c16="http://schemas.microsoft.com/office/drawing/2014/chart" uri="{C3380CC4-5D6E-409C-BE32-E72D297353CC}">
                <c16:uniqueId val="{00000005-E51C-4471-BF03-F25F6C1FAFA5}"/>
              </c:ext>
            </c:extLst>
          </c:dPt>
          <c:val>
            <c:numRef>
              <c:f>Processing!$Q$12:$S$12</c:f>
              <c:numCache>
                <c:formatCode>General</c:formatCode>
                <c:ptCount val="3"/>
                <c:pt idx="0" formatCode="_(&quot;$&quot;* #,##0.00_);_(&quot;$&quot;* \(#,##0.00\);_(&quot;$&quot;* &quot;-&quot;??_);_(@_)">
                  <c:v>21.669999999999998</c:v>
                </c:pt>
                <c:pt idx="1">
                  <c:v>28.330000000000002</c:v>
                </c:pt>
                <c:pt idx="2">
                  <c:v>35</c:v>
                </c:pt>
              </c:numCache>
            </c:numRef>
          </c:val>
          <c:extLst>
            <c:ext xmlns:c16="http://schemas.microsoft.com/office/drawing/2014/chart" uri="{C3380CC4-5D6E-409C-BE32-E72D297353CC}">
              <c16:uniqueId val="{00000006-E51C-4471-BF03-F25F6C1FAFA5}"/>
            </c:ext>
          </c:extLst>
        </c:ser>
        <c:dLbls>
          <c:showLegendKey val="0"/>
          <c:showVal val="0"/>
          <c:showCatName val="0"/>
          <c:showSerName val="0"/>
          <c:showPercent val="0"/>
          <c:showBubbleSize val="0"/>
          <c:showLeaderLines val="1"/>
        </c:dLbls>
        <c:firstSliceAng val="254"/>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0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blipFill>
              <a:blip xmlns:r="http://schemas.openxmlformats.org/officeDocument/2006/relationships" r:embed="rId3"/>
              <a:stretch>
                <a:fillRect/>
              </a:stretch>
            </a:blipFill>
            <a:ln>
              <a:noFill/>
            </a:ln>
            <a:effectLst/>
          </c:spPr>
          <c:invertIfNegative val="0"/>
          <c:val>
            <c:numRef>
              <c:f>Processing!$T$17:$T$22</c:f>
              <c:numCache>
                <c:formatCode>General</c:formatCode>
                <c:ptCount val="6"/>
                <c:pt idx="0">
                  <c:v>0</c:v>
                </c:pt>
                <c:pt idx="1">
                  <c:v>0</c:v>
                </c:pt>
                <c:pt idx="2">
                  <c:v>0</c:v>
                </c:pt>
                <c:pt idx="3">
                  <c:v>0</c:v>
                </c:pt>
                <c:pt idx="4">
                  <c:v>10</c:v>
                </c:pt>
                <c:pt idx="5">
                  <c:v>10</c:v>
                </c:pt>
              </c:numCache>
            </c:numRef>
          </c:val>
          <c:extLst>
            <c:ext xmlns:c16="http://schemas.microsoft.com/office/drawing/2014/chart" uri="{C3380CC4-5D6E-409C-BE32-E72D297353CC}">
              <c16:uniqueId val="{00000000-2FA1-4E2A-AFA4-06216E27E257}"/>
            </c:ext>
          </c:extLst>
        </c:ser>
        <c:ser>
          <c:idx val="1"/>
          <c:order val="1"/>
          <c:spPr>
            <a:blipFill>
              <a:blip xmlns:r="http://schemas.openxmlformats.org/officeDocument/2006/relationships" r:embed="rId4"/>
              <a:stretch>
                <a:fillRect/>
              </a:stretch>
            </a:blipFill>
            <a:ln>
              <a:noFill/>
            </a:ln>
            <a:effectLst/>
          </c:spPr>
          <c:invertIfNegative val="0"/>
          <c:val>
            <c:numRef>
              <c:f>Processing!$U$17:$U$22</c:f>
              <c:numCache>
                <c:formatCode>General</c:formatCode>
                <c:ptCount val="6"/>
                <c:pt idx="0">
                  <c:v>10</c:v>
                </c:pt>
                <c:pt idx="1">
                  <c:v>10</c:v>
                </c:pt>
                <c:pt idx="2">
                  <c:v>10</c:v>
                </c:pt>
                <c:pt idx="3">
                  <c:v>10</c:v>
                </c:pt>
                <c:pt idx="4">
                  <c:v>0</c:v>
                </c:pt>
                <c:pt idx="5">
                  <c:v>0</c:v>
                </c:pt>
              </c:numCache>
            </c:numRef>
          </c:val>
          <c:extLst>
            <c:ext xmlns:c16="http://schemas.microsoft.com/office/drawing/2014/chart" uri="{C3380CC4-5D6E-409C-BE32-E72D297353CC}">
              <c16:uniqueId val="{00000001-2FA1-4E2A-AFA4-06216E27E257}"/>
            </c:ext>
          </c:extLst>
        </c:ser>
        <c:dLbls>
          <c:showLegendKey val="0"/>
          <c:showVal val="0"/>
          <c:showCatName val="0"/>
          <c:showSerName val="0"/>
          <c:showPercent val="0"/>
          <c:showBubbleSize val="0"/>
        </c:dLbls>
        <c:gapWidth val="500"/>
        <c:overlap val="100"/>
        <c:axId val="1625892320"/>
        <c:axId val="1625867840"/>
      </c:barChart>
      <c:lineChart>
        <c:grouping val="standard"/>
        <c:varyColors val="0"/>
        <c:ser>
          <c:idx val="2"/>
          <c:order val="2"/>
          <c:spPr>
            <a:ln w="28575" cap="rnd">
              <a:solidFill>
                <a:srgbClr val="A514F6"/>
              </a:solidFill>
              <a:prstDash val="sysDot"/>
              <a:round/>
            </a:ln>
            <a:effectLst/>
          </c:spPr>
          <c:marker>
            <c:symbol val="none"/>
          </c:marker>
          <c:val>
            <c:numRef>
              <c:f>Processing!$V$17:$V$22</c:f>
              <c:numCache>
                <c:formatCode>General</c:formatCode>
                <c:ptCount val="6"/>
                <c:pt idx="0">
                  <c:v>0</c:v>
                </c:pt>
                <c:pt idx="1">
                  <c:v>0</c:v>
                </c:pt>
                <c:pt idx="2">
                  <c:v>0</c:v>
                </c:pt>
                <c:pt idx="3">
                  <c:v>0</c:v>
                </c:pt>
                <c:pt idx="4">
                  <c:v>0</c:v>
                </c:pt>
                <c:pt idx="5">
                  <c:v>0</c:v>
                </c:pt>
              </c:numCache>
            </c:numRef>
          </c:val>
          <c:smooth val="0"/>
          <c:extLst>
            <c:ext xmlns:c16="http://schemas.microsoft.com/office/drawing/2014/chart" uri="{C3380CC4-5D6E-409C-BE32-E72D297353CC}">
              <c16:uniqueId val="{00000002-2FA1-4E2A-AFA4-06216E27E257}"/>
            </c:ext>
          </c:extLst>
        </c:ser>
        <c:ser>
          <c:idx val="3"/>
          <c:order val="3"/>
          <c:spPr>
            <a:ln w="28575" cap="rnd">
              <a:solidFill>
                <a:srgbClr val="01D1CC"/>
              </a:solidFill>
              <a:round/>
            </a:ln>
            <a:effectLst/>
          </c:spPr>
          <c:marker>
            <c:symbol val="none"/>
          </c:marker>
          <c:val>
            <c:numRef>
              <c:f>Processing!$W$17:$W$22</c:f>
              <c:numCache>
                <c:formatCode>General</c:formatCode>
                <c:ptCount val="6"/>
                <c:pt idx="0">
                  <c:v>0</c:v>
                </c:pt>
                <c:pt idx="1">
                  <c:v>0</c:v>
                </c:pt>
                <c:pt idx="2">
                  <c:v>0</c:v>
                </c:pt>
                <c:pt idx="3">
                  <c:v>0</c:v>
                </c:pt>
                <c:pt idx="4">
                  <c:v>#N/A</c:v>
                </c:pt>
                <c:pt idx="5">
                  <c:v>#N/A</c:v>
                </c:pt>
              </c:numCache>
            </c:numRef>
          </c:val>
          <c:smooth val="0"/>
          <c:extLst>
            <c:ext xmlns:c16="http://schemas.microsoft.com/office/drawing/2014/chart" uri="{C3380CC4-5D6E-409C-BE32-E72D297353CC}">
              <c16:uniqueId val="{00000003-2FA1-4E2A-AFA4-06216E27E257}"/>
            </c:ext>
          </c:extLst>
        </c:ser>
        <c:dLbls>
          <c:showLegendKey val="0"/>
          <c:showVal val="0"/>
          <c:showCatName val="0"/>
          <c:showSerName val="0"/>
          <c:showPercent val="0"/>
          <c:showBubbleSize val="0"/>
        </c:dLbls>
        <c:marker val="1"/>
        <c:smooth val="0"/>
        <c:axId val="1625892320"/>
        <c:axId val="1625867840"/>
      </c:lineChart>
      <c:catAx>
        <c:axId val="1625892320"/>
        <c:scaling>
          <c:orientation val="minMax"/>
        </c:scaling>
        <c:delete val="1"/>
        <c:axPos val="b"/>
        <c:majorTickMark val="none"/>
        <c:minorTickMark val="none"/>
        <c:tickLblPos val="nextTo"/>
        <c:crossAx val="1625867840"/>
        <c:crosses val="autoZero"/>
        <c:auto val="1"/>
        <c:lblAlgn val="ctr"/>
        <c:lblOffset val="100"/>
        <c:noMultiLvlLbl val="0"/>
      </c:catAx>
      <c:valAx>
        <c:axId val="1625867840"/>
        <c:scaling>
          <c:orientation val="minMax"/>
          <c:max val="10"/>
          <c:min val="0"/>
        </c:scaling>
        <c:delete val="1"/>
        <c:axPos val="l"/>
        <c:numFmt formatCode="General" sourceLinked="1"/>
        <c:majorTickMark val="none"/>
        <c:minorTickMark val="none"/>
        <c:tickLblPos val="nextTo"/>
        <c:crossAx val="1625892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0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spPr>
            <a:blipFill>
              <a:blip xmlns:r="http://schemas.openxmlformats.org/officeDocument/2006/relationships" r:embed="rId1"/>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Processing!$D$28:$O$28</c:f>
              <c:numCache>
                <c:formatCode>General</c:formatCode>
                <c:ptCount val="12"/>
                <c:pt idx="0">
                  <c:v>1</c:v>
                </c:pt>
                <c:pt idx="1">
                  <c:v>1</c:v>
                </c:pt>
                <c:pt idx="2">
                  <c:v>1</c:v>
                </c:pt>
                <c:pt idx="3">
                  <c:v>1</c:v>
                </c:pt>
                <c:pt idx="4">
                  <c:v>0</c:v>
                </c:pt>
                <c:pt idx="5">
                  <c:v>1</c:v>
                </c:pt>
                <c:pt idx="6">
                  <c:v>1</c:v>
                </c:pt>
                <c:pt idx="7">
                  <c:v>0</c:v>
                </c:pt>
                <c:pt idx="8">
                  <c:v>1</c:v>
                </c:pt>
                <c:pt idx="9">
                  <c:v>1</c:v>
                </c:pt>
                <c:pt idx="10">
                  <c:v>0</c:v>
                </c:pt>
                <c:pt idx="11">
                  <c:v>0</c:v>
                </c:pt>
              </c:numCache>
            </c:numRef>
          </c:val>
          <c:extLst>
            <c:ext xmlns:c16="http://schemas.microsoft.com/office/drawing/2014/chart" uri="{C3380CC4-5D6E-409C-BE32-E72D297353CC}">
              <c16:uniqueId val="{00000000-DE46-4E4E-9EBA-6E531CDE91F3}"/>
            </c:ext>
          </c:extLst>
        </c:ser>
        <c:ser>
          <c:idx val="1"/>
          <c:order val="1"/>
          <c:spPr>
            <a:blipFill>
              <a:blip xmlns:r="http://schemas.openxmlformats.org/officeDocument/2006/relationships" r:embed="rId2"/>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Processing!$D$29:$O$29</c:f>
              <c:numCache>
                <c:formatCode>General</c:formatCode>
                <c:ptCount val="12"/>
                <c:pt idx="0">
                  <c:v>0</c:v>
                </c:pt>
                <c:pt idx="1">
                  <c:v>0</c:v>
                </c:pt>
                <c:pt idx="2">
                  <c:v>0</c:v>
                </c:pt>
                <c:pt idx="3">
                  <c:v>0</c:v>
                </c:pt>
                <c:pt idx="4">
                  <c:v>0</c:v>
                </c:pt>
                <c:pt idx="5">
                  <c:v>0</c:v>
                </c:pt>
                <c:pt idx="6">
                  <c:v>0</c:v>
                </c:pt>
                <c:pt idx="7">
                  <c:v>0</c:v>
                </c:pt>
                <c:pt idx="8">
                  <c:v>0</c:v>
                </c:pt>
                <c:pt idx="9">
                  <c:v>0</c:v>
                </c:pt>
                <c:pt idx="10">
                  <c:v>1</c:v>
                </c:pt>
                <c:pt idx="11">
                  <c:v>1</c:v>
                </c:pt>
              </c:numCache>
            </c:numRef>
          </c:val>
          <c:extLst>
            <c:ext xmlns:c16="http://schemas.microsoft.com/office/drawing/2014/chart" uri="{C3380CC4-5D6E-409C-BE32-E72D297353CC}">
              <c16:uniqueId val="{00000001-DE46-4E4E-9EBA-6E531CDE91F3}"/>
            </c:ext>
          </c:extLst>
        </c:ser>
        <c:ser>
          <c:idx val="2"/>
          <c:order val="2"/>
          <c:spPr>
            <a:blipFill>
              <a:blip xmlns:r="http://schemas.openxmlformats.org/officeDocument/2006/relationships" r:embed="rId3"/>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Processing!$D$30:$O$30</c:f>
              <c:numCache>
                <c:formatCode>General</c:formatCode>
                <c:ptCount val="12"/>
                <c:pt idx="0">
                  <c:v>0</c:v>
                </c:pt>
                <c:pt idx="1">
                  <c:v>0</c:v>
                </c:pt>
                <c:pt idx="2">
                  <c:v>0</c:v>
                </c:pt>
                <c:pt idx="3">
                  <c:v>0</c:v>
                </c:pt>
                <c:pt idx="4">
                  <c:v>1</c:v>
                </c:pt>
                <c:pt idx="5">
                  <c:v>0</c:v>
                </c:pt>
                <c:pt idx="6">
                  <c:v>0</c:v>
                </c:pt>
                <c:pt idx="7">
                  <c:v>1</c:v>
                </c:pt>
                <c:pt idx="8">
                  <c:v>0</c:v>
                </c:pt>
                <c:pt idx="9">
                  <c:v>0</c:v>
                </c:pt>
                <c:pt idx="10">
                  <c:v>0</c:v>
                </c:pt>
                <c:pt idx="11">
                  <c:v>0</c:v>
                </c:pt>
              </c:numCache>
            </c:numRef>
          </c:val>
          <c:extLst>
            <c:ext xmlns:c16="http://schemas.microsoft.com/office/drawing/2014/chart" uri="{C3380CC4-5D6E-409C-BE32-E72D297353CC}">
              <c16:uniqueId val="{00000002-DE46-4E4E-9EBA-6E531CDE91F3}"/>
            </c:ext>
          </c:extLst>
        </c:ser>
        <c:ser>
          <c:idx val="3"/>
          <c:order val="3"/>
          <c:spPr>
            <a:blipFill>
              <a:blip xmlns:r="http://schemas.openxmlformats.org/officeDocument/2006/relationships" r:embed="rId4"/>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Processing!$D$31:$O$31</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3-DE46-4E4E-9EBA-6E531CDE91F3}"/>
            </c:ext>
          </c:extLst>
        </c:ser>
        <c:ser>
          <c:idx val="4"/>
          <c:order val="4"/>
          <c:spPr>
            <a:blipFill>
              <a:blip xmlns:r="http://schemas.openxmlformats.org/officeDocument/2006/relationships" r:embed="rId1"/>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Processing!$D$32:$O$32</c:f>
              <c:numCache>
                <c:formatCode>General</c:formatCode>
                <c:ptCount val="12"/>
                <c:pt idx="0">
                  <c:v>1</c:v>
                </c:pt>
                <c:pt idx="1">
                  <c:v>1</c:v>
                </c:pt>
                <c:pt idx="2">
                  <c:v>0</c:v>
                </c:pt>
                <c:pt idx="3">
                  <c:v>0</c:v>
                </c:pt>
                <c:pt idx="4">
                  <c:v>0</c:v>
                </c:pt>
                <c:pt idx="5">
                  <c:v>1</c:v>
                </c:pt>
                <c:pt idx="6">
                  <c:v>1</c:v>
                </c:pt>
                <c:pt idx="7">
                  <c:v>0</c:v>
                </c:pt>
                <c:pt idx="8">
                  <c:v>0</c:v>
                </c:pt>
                <c:pt idx="9">
                  <c:v>0</c:v>
                </c:pt>
                <c:pt idx="10">
                  <c:v>1</c:v>
                </c:pt>
                <c:pt idx="11">
                  <c:v>0</c:v>
                </c:pt>
              </c:numCache>
            </c:numRef>
          </c:val>
          <c:extLst>
            <c:ext xmlns:c16="http://schemas.microsoft.com/office/drawing/2014/chart" uri="{C3380CC4-5D6E-409C-BE32-E72D297353CC}">
              <c16:uniqueId val="{00000004-DE46-4E4E-9EBA-6E531CDE91F3}"/>
            </c:ext>
          </c:extLst>
        </c:ser>
        <c:ser>
          <c:idx val="5"/>
          <c:order val="5"/>
          <c:spPr>
            <a:blipFill>
              <a:blip xmlns:r="http://schemas.openxmlformats.org/officeDocument/2006/relationships" r:embed="rId2"/>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Processing!$D$33:$O$33</c:f>
              <c:numCache>
                <c:formatCode>General</c:formatCode>
                <c:ptCount val="12"/>
                <c:pt idx="0">
                  <c:v>0</c:v>
                </c:pt>
                <c:pt idx="1">
                  <c:v>0</c:v>
                </c:pt>
                <c:pt idx="2">
                  <c:v>1</c:v>
                </c:pt>
                <c:pt idx="3">
                  <c:v>0</c:v>
                </c:pt>
                <c:pt idx="4">
                  <c:v>0</c:v>
                </c:pt>
                <c:pt idx="5">
                  <c:v>0</c:v>
                </c:pt>
                <c:pt idx="6">
                  <c:v>0</c:v>
                </c:pt>
                <c:pt idx="7">
                  <c:v>0</c:v>
                </c:pt>
                <c:pt idx="8">
                  <c:v>0</c:v>
                </c:pt>
                <c:pt idx="9">
                  <c:v>1</c:v>
                </c:pt>
                <c:pt idx="10">
                  <c:v>0</c:v>
                </c:pt>
                <c:pt idx="11">
                  <c:v>1</c:v>
                </c:pt>
              </c:numCache>
            </c:numRef>
          </c:val>
          <c:extLst>
            <c:ext xmlns:c16="http://schemas.microsoft.com/office/drawing/2014/chart" uri="{C3380CC4-5D6E-409C-BE32-E72D297353CC}">
              <c16:uniqueId val="{00000005-DE46-4E4E-9EBA-6E531CDE91F3}"/>
            </c:ext>
          </c:extLst>
        </c:ser>
        <c:ser>
          <c:idx val="6"/>
          <c:order val="6"/>
          <c:spPr>
            <a:blipFill>
              <a:blip xmlns:r="http://schemas.openxmlformats.org/officeDocument/2006/relationships" r:embed="rId3"/>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Processing!$D$34:$O$34</c:f>
              <c:numCache>
                <c:formatCode>General</c:formatCode>
                <c:ptCount val="12"/>
                <c:pt idx="0">
                  <c:v>0</c:v>
                </c:pt>
                <c:pt idx="1">
                  <c:v>0</c:v>
                </c:pt>
                <c:pt idx="2">
                  <c:v>0</c:v>
                </c:pt>
                <c:pt idx="3">
                  <c:v>1</c:v>
                </c:pt>
                <c:pt idx="4">
                  <c:v>0</c:v>
                </c:pt>
                <c:pt idx="5">
                  <c:v>0</c:v>
                </c:pt>
                <c:pt idx="6">
                  <c:v>0</c:v>
                </c:pt>
                <c:pt idx="7">
                  <c:v>1</c:v>
                </c:pt>
                <c:pt idx="8">
                  <c:v>0</c:v>
                </c:pt>
                <c:pt idx="9">
                  <c:v>0</c:v>
                </c:pt>
                <c:pt idx="10">
                  <c:v>0</c:v>
                </c:pt>
                <c:pt idx="11">
                  <c:v>0</c:v>
                </c:pt>
              </c:numCache>
            </c:numRef>
          </c:val>
          <c:extLst>
            <c:ext xmlns:c16="http://schemas.microsoft.com/office/drawing/2014/chart" uri="{C3380CC4-5D6E-409C-BE32-E72D297353CC}">
              <c16:uniqueId val="{00000006-DE46-4E4E-9EBA-6E531CDE91F3}"/>
            </c:ext>
          </c:extLst>
        </c:ser>
        <c:ser>
          <c:idx val="7"/>
          <c:order val="7"/>
          <c:spPr>
            <a:blipFill>
              <a:blip xmlns:r="http://schemas.openxmlformats.org/officeDocument/2006/relationships" r:embed="rId4"/>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Processing!$D$35:$O$35</c:f>
              <c:numCache>
                <c:formatCode>General</c:formatCode>
                <c:ptCount val="12"/>
                <c:pt idx="0">
                  <c:v>0</c:v>
                </c:pt>
                <c:pt idx="1">
                  <c:v>0</c:v>
                </c:pt>
                <c:pt idx="2">
                  <c:v>0</c:v>
                </c:pt>
                <c:pt idx="3">
                  <c:v>0</c:v>
                </c:pt>
                <c:pt idx="4">
                  <c:v>1</c:v>
                </c:pt>
                <c:pt idx="5">
                  <c:v>0</c:v>
                </c:pt>
                <c:pt idx="6">
                  <c:v>0</c:v>
                </c:pt>
                <c:pt idx="7">
                  <c:v>0</c:v>
                </c:pt>
                <c:pt idx="8">
                  <c:v>1</c:v>
                </c:pt>
                <c:pt idx="9">
                  <c:v>0</c:v>
                </c:pt>
                <c:pt idx="10">
                  <c:v>0</c:v>
                </c:pt>
                <c:pt idx="11">
                  <c:v>0</c:v>
                </c:pt>
              </c:numCache>
            </c:numRef>
          </c:val>
          <c:extLst>
            <c:ext xmlns:c16="http://schemas.microsoft.com/office/drawing/2014/chart" uri="{C3380CC4-5D6E-409C-BE32-E72D297353CC}">
              <c16:uniqueId val="{00000007-DE46-4E4E-9EBA-6E531CDE91F3}"/>
            </c:ext>
          </c:extLst>
        </c:ser>
        <c:ser>
          <c:idx val="8"/>
          <c:order val="8"/>
          <c:spPr>
            <a:blipFill>
              <a:blip xmlns:r="http://schemas.openxmlformats.org/officeDocument/2006/relationships" r:embed="rId1"/>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Processing!$D$36:$O$36</c:f>
              <c:numCache>
                <c:formatCode>General</c:formatCode>
                <c:ptCount val="12"/>
                <c:pt idx="0">
                  <c:v>1</c:v>
                </c:pt>
                <c:pt idx="1">
                  <c:v>0</c:v>
                </c:pt>
                <c:pt idx="2">
                  <c:v>1</c:v>
                </c:pt>
                <c:pt idx="3">
                  <c:v>1</c:v>
                </c:pt>
                <c:pt idx="4">
                  <c:v>0</c:v>
                </c:pt>
                <c:pt idx="5">
                  <c:v>0</c:v>
                </c:pt>
                <c:pt idx="6">
                  <c:v>0</c:v>
                </c:pt>
                <c:pt idx="7">
                  <c:v>1</c:v>
                </c:pt>
                <c:pt idx="8">
                  <c:v>1</c:v>
                </c:pt>
                <c:pt idx="9">
                  <c:v>1</c:v>
                </c:pt>
                <c:pt idx="10">
                  <c:v>0</c:v>
                </c:pt>
                <c:pt idx="11">
                  <c:v>1</c:v>
                </c:pt>
              </c:numCache>
            </c:numRef>
          </c:val>
          <c:extLst>
            <c:ext xmlns:c16="http://schemas.microsoft.com/office/drawing/2014/chart" uri="{C3380CC4-5D6E-409C-BE32-E72D297353CC}">
              <c16:uniqueId val="{00000008-DE46-4E4E-9EBA-6E531CDE91F3}"/>
            </c:ext>
          </c:extLst>
        </c:ser>
        <c:ser>
          <c:idx val="9"/>
          <c:order val="9"/>
          <c:spPr>
            <a:blipFill>
              <a:blip xmlns:r="http://schemas.openxmlformats.org/officeDocument/2006/relationships" r:embed="rId2"/>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Processing!$D$37:$O$37</c:f>
              <c:numCache>
                <c:formatCode>General</c:formatCode>
                <c:ptCount val="12"/>
                <c:pt idx="0">
                  <c:v>0</c:v>
                </c:pt>
                <c:pt idx="1">
                  <c:v>1</c:v>
                </c:pt>
                <c:pt idx="2">
                  <c:v>0</c:v>
                </c:pt>
                <c:pt idx="3">
                  <c:v>0</c:v>
                </c:pt>
                <c:pt idx="4">
                  <c:v>0</c:v>
                </c:pt>
                <c:pt idx="5">
                  <c:v>0</c:v>
                </c:pt>
                <c:pt idx="6">
                  <c:v>1</c:v>
                </c:pt>
                <c:pt idx="7">
                  <c:v>0</c:v>
                </c:pt>
                <c:pt idx="8">
                  <c:v>0</c:v>
                </c:pt>
                <c:pt idx="9">
                  <c:v>0</c:v>
                </c:pt>
                <c:pt idx="10">
                  <c:v>0</c:v>
                </c:pt>
                <c:pt idx="11">
                  <c:v>0</c:v>
                </c:pt>
              </c:numCache>
            </c:numRef>
          </c:val>
          <c:extLst>
            <c:ext xmlns:c16="http://schemas.microsoft.com/office/drawing/2014/chart" uri="{C3380CC4-5D6E-409C-BE32-E72D297353CC}">
              <c16:uniqueId val="{00000009-DE46-4E4E-9EBA-6E531CDE91F3}"/>
            </c:ext>
          </c:extLst>
        </c:ser>
        <c:ser>
          <c:idx val="10"/>
          <c:order val="10"/>
          <c:spPr>
            <a:blipFill>
              <a:blip xmlns:r="http://schemas.openxmlformats.org/officeDocument/2006/relationships" r:embed="rId3"/>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Processing!$D$38:$O$38</c:f>
              <c:numCache>
                <c:formatCode>General</c:formatCode>
                <c:ptCount val="12"/>
                <c:pt idx="0">
                  <c:v>0</c:v>
                </c:pt>
                <c:pt idx="1">
                  <c:v>0</c:v>
                </c:pt>
                <c:pt idx="2">
                  <c:v>0</c:v>
                </c:pt>
                <c:pt idx="3">
                  <c:v>0</c:v>
                </c:pt>
                <c:pt idx="4">
                  <c:v>0</c:v>
                </c:pt>
                <c:pt idx="5">
                  <c:v>0</c:v>
                </c:pt>
                <c:pt idx="6">
                  <c:v>0</c:v>
                </c:pt>
                <c:pt idx="7">
                  <c:v>0</c:v>
                </c:pt>
                <c:pt idx="8">
                  <c:v>0</c:v>
                </c:pt>
                <c:pt idx="9">
                  <c:v>0</c:v>
                </c:pt>
                <c:pt idx="10">
                  <c:v>1</c:v>
                </c:pt>
                <c:pt idx="11">
                  <c:v>0</c:v>
                </c:pt>
              </c:numCache>
            </c:numRef>
          </c:val>
          <c:extLst>
            <c:ext xmlns:c16="http://schemas.microsoft.com/office/drawing/2014/chart" uri="{C3380CC4-5D6E-409C-BE32-E72D297353CC}">
              <c16:uniqueId val="{0000000A-DE46-4E4E-9EBA-6E531CDE91F3}"/>
            </c:ext>
          </c:extLst>
        </c:ser>
        <c:ser>
          <c:idx val="11"/>
          <c:order val="11"/>
          <c:spPr>
            <a:blipFill>
              <a:blip xmlns:r="http://schemas.openxmlformats.org/officeDocument/2006/relationships" r:embed="rId4"/>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Processing!$D$39:$O$39</c:f>
              <c:numCache>
                <c:formatCode>General</c:formatCode>
                <c:ptCount val="12"/>
                <c:pt idx="0">
                  <c:v>0</c:v>
                </c:pt>
                <c:pt idx="1">
                  <c:v>0</c:v>
                </c:pt>
                <c:pt idx="2">
                  <c:v>0</c:v>
                </c:pt>
                <c:pt idx="3">
                  <c:v>0</c:v>
                </c:pt>
                <c:pt idx="4">
                  <c:v>1</c:v>
                </c:pt>
                <c:pt idx="5">
                  <c:v>1</c:v>
                </c:pt>
                <c:pt idx="6">
                  <c:v>0</c:v>
                </c:pt>
                <c:pt idx="7">
                  <c:v>0</c:v>
                </c:pt>
                <c:pt idx="8">
                  <c:v>0</c:v>
                </c:pt>
                <c:pt idx="9">
                  <c:v>0</c:v>
                </c:pt>
                <c:pt idx="10">
                  <c:v>0</c:v>
                </c:pt>
                <c:pt idx="11">
                  <c:v>0</c:v>
                </c:pt>
              </c:numCache>
            </c:numRef>
          </c:val>
          <c:extLst>
            <c:ext xmlns:c16="http://schemas.microsoft.com/office/drawing/2014/chart" uri="{C3380CC4-5D6E-409C-BE32-E72D297353CC}">
              <c16:uniqueId val="{0000000B-DE46-4E4E-9EBA-6E531CDE91F3}"/>
            </c:ext>
          </c:extLst>
        </c:ser>
        <c:dLbls>
          <c:showLegendKey val="0"/>
          <c:showVal val="0"/>
          <c:showCatName val="0"/>
          <c:showSerName val="0"/>
          <c:showPercent val="0"/>
          <c:showBubbleSize val="0"/>
        </c:dLbls>
        <c:gapWidth val="0"/>
        <c:overlap val="100"/>
        <c:axId val="955323584"/>
        <c:axId val="955316864"/>
      </c:barChart>
      <c:barChart>
        <c:barDir val="col"/>
        <c:grouping val="stacked"/>
        <c:varyColors val="0"/>
        <c:ser>
          <c:idx val="12"/>
          <c:order val="12"/>
          <c:spPr>
            <a:noFill/>
            <a:ln>
              <a:noFill/>
            </a:ln>
            <a:effectLst/>
          </c:spPr>
          <c:invertIfNegative val="0"/>
          <c:val>
            <c:numRef>
              <c:f>Processing!$D$40:$O$40</c:f>
              <c:numCache>
                <c:formatCode>General</c:formatCode>
                <c:ptCount val="12"/>
                <c:pt idx="0">
                  <c:v>1</c:v>
                </c:pt>
                <c:pt idx="1">
                  <c:v>1</c:v>
                </c:pt>
                <c:pt idx="2">
                  <c:v>1</c:v>
                </c:pt>
                <c:pt idx="3">
                  <c:v>1</c:v>
                </c:pt>
                <c:pt idx="4">
                  <c:v>1</c:v>
                </c:pt>
                <c:pt idx="5">
                  <c:v>1</c:v>
                </c:pt>
                <c:pt idx="6">
                  <c:v>1</c:v>
                </c:pt>
                <c:pt idx="7">
                  <c:v>1</c:v>
                </c:pt>
                <c:pt idx="8">
                  <c:v>1</c:v>
                </c:pt>
                <c:pt idx="9">
                  <c:v>1</c:v>
                </c:pt>
                <c:pt idx="10">
                  <c:v>1</c:v>
                </c:pt>
                <c:pt idx="11">
                  <c:v>1</c:v>
                </c:pt>
              </c:numCache>
            </c:numRef>
          </c:val>
          <c:extLst>
            <c:ext xmlns:c16="http://schemas.microsoft.com/office/drawing/2014/chart" uri="{C3380CC4-5D6E-409C-BE32-E72D297353CC}">
              <c16:uniqueId val="{0000000C-DE46-4E4E-9EBA-6E531CDE91F3}"/>
            </c:ext>
          </c:extLst>
        </c:ser>
        <c:ser>
          <c:idx val="13"/>
          <c:order val="13"/>
          <c:spPr>
            <a:solidFill>
              <a:srgbClr val="FF00FF">
                <a:alpha val="20000"/>
              </a:srgbClr>
            </a:solidFill>
            <a:ln w="9525">
              <a:solidFill>
                <a:srgbClr val="FF00FF"/>
              </a:solidFill>
            </a:ln>
            <a:effectLst/>
          </c:spPr>
          <c:invertIfNegative val="0"/>
          <c:val>
            <c:numRef>
              <c:f>Processing!$D$41:$O$41</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D-DE46-4E4E-9EBA-6E531CDE91F3}"/>
            </c:ext>
          </c:extLst>
        </c:ser>
        <c:ser>
          <c:idx val="14"/>
          <c:order val="14"/>
          <c:spPr>
            <a:noFill/>
            <a:ln>
              <a:noFill/>
            </a:ln>
            <a:effectLst/>
          </c:spPr>
          <c:invertIfNegative val="0"/>
          <c:val>
            <c:numRef>
              <c:f>Processing!$D$42:$O$42</c:f>
              <c:numCache>
                <c:formatCode>General</c:formatCode>
                <c:ptCount val="12"/>
                <c:pt idx="0">
                  <c:v>1</c:v>
                </c:pt>
                <c:pt idx="1">
                  <c:v>1</c:v>
                </c:pt>
                <c:pt idx="2">
                  <c:v>1</c:v>
                </c:pt>
                <c:pt idx="3">
                  <c:v>0</c:v>
                </c:pt>
                <c:pt idx="4">
                  <c:v>0</c:v>
                </c:pt>
                <c:pt idx="5">
                  <c:v>0</c:v>
                </c:pt>
                <c:pt idx="6">
                  <c:v>1</c:v>
                </c:pt>
                <c:pt idx="7">
                  <c:v>1</c:v>
                </c:pt>
                <c:pt idx="8">
                  <c:v>1</c:v>
                </c:pt>
                <c:pt idx="9">
                  <c:v>1</c:v>
                </c:pt>
                <c:pt idx="10">
                  <c:v>1</c:v>
                </c:pt>
                <c:pt idx="11">
                  <c:v>1</c:v>
                </c:pt>
              </c:numCache>
            </c:numRef>
          </c:val>
          <c:extLst>
            <c:ext xmlns:c16="http://schemas.microsoft.com/office/drawing/2014/chart" uri="{C3380CC4-5D6E-409C-BE32-E72D297353CC}">
              <c16:uniqueId val="{0000000E-DE46-4E4E-9EBA-6E531CDE91F3}"/>
            </c:ext>
          </c:extLst>
        </c:ser>
        <c:ser>
          <c:idx val="15"/>
          <c:order val="15"/>
          <c:spPr>
            <a:solidFill>
              <a:srgbClr val="FF00FF">
                <a:alpha val="20000"/>
              </a:srgbClr>
            </a:solidFill>
            <a:ln w="12700">
              <a:solidFill>
                <a:srgbClr val="FF00FF"/>
              </a:solidFill>
            </a:ln>
            <a:effectLst/>
          </c:spPr>
          <c:invertIfNegative val="0"/>
          <c:val>
            <c:numRef>
              <c:f>Processing!$D$43:$O$43</c:f>
              <c:numCache>
                <c:formatCode>General</c:formatCode>
                <c:ptCount val="12"/>
                <c:pt idx="0">
                  <c:v>0</c:v>
                </c:pt>
                <c:pt idx="1">
                  <c:v>0</c:v>
                </c:pt>
                <c:pt idx="2">
                  <c:v>0</c:v>
                </c:pt>
                <c:pt idx="3">
                  <c:v>1</c:v>
                </c:pt>
                <c:pt idx="4">
                  <c:v>1</c:v>
                </c:pt>
                <c:pt idx="5">
                  <c:v>1</c:v>
                </c:pt>
                <c:pt idx="6">
                  <c:v>0</c:v>
                </c:pt>
                <c:pt idx="7">
                  <c:v>0</c:v>
                </c:pt>
                <c:pt idx="8">
                  <c:v>0</c:v>
                </c:pt>
                <c:pt idx="9">
                  <c:v>0</c:v>
                </c:pt>
                <c:pt idx="10">
                  <c:v>0</c:v>
                </c:pt>
                <c:pt idx="11">
                  <c:v>0</c:v>
                </c:pt>
              </c:numCache>
            </c:numRef>
          </c:val>
          <c:extLst>
            <c:ext xmlns:c16="http://schemas.microsoft.com/office/drawing/2014/chart" uri="{C3380CC4-5D6E-409C-BE32-E72D297353CC}">
              <c16:uniqueId val="{0000000F-DE46-4E4E-9EBA-6E531CDE91F3}"/>
            </c:ext>
          </c:extLst>
        </c:ser>
        <c:ser>
          <c:idx val="16"/>
          <c:order val="16"/>
          <c:spPr>
            <a:noFill/>
            <a:ln>
              <a:noFill/>
            </a:ln>
            <a:effectLst/>
          </c:spPr>
          <c:invertIfNegative val="0"/>
          <c:val>
            <c:numRef>
              <c:f>Processing!$D$44:$O$44</c:f>
              <c:numCache>
                <c:formatCode>General</c:formatCode>
                <c:ptCount val="12"/>
                <c:pt idx="0">
                  <c:v>1</c:v>
                </c:pt>
                <c:pt idx="1">
                  <c:v>1</c:v>
                </c:pt>
                <c:pt idx="2">
                  <c:v>1</c:v>
                </c:pt>
                <c:pt idx="3">
                  <c:v>1</c:v>
                </c:pt>
                <c:pt idx="4">
                  <c:v>1</c:v>
                </c:pt>
                <c:pt idx="5">
                  <c:v>1</c:v>
                </c:pt>
                <c:pt idx="6">
                  <c:v>1</c:v>
                </c:pt>
                <c:pt idx="7">
                  <c:v>1</c:v>
                </c:pt>
                <c:pt idx="8">
                  <c:v>1</c:v>
                </c:pt>
                <c:pt idx="9">
                  <c:v>1</c:v>
                </c:pt>
                <c:pt idx="10">
                  <c:v>1</c:v>
                </c:pt>
                <c:pt idx="11">
                  <c:v>1</c:v>
                </c:pt>
              </c:numCache>
            </c:numRef>
          </c:val>
          <c:extLst>
            <c:ext xmlns:c16="http://schemas.microsoft.com/office/drawing/2014/chart" uri="{C3380CC4-5D6E-409C-BE32-E72D297353CC}">
              <c16:uniqueId val="{00000010-DE46-4E4E-9EBA-6E531CDE91F3}"/>
            </c:ext>
          </c:extLst>
        </c:ser>
        <c:ser>
          <c:idx val="17"/>
          <c:order val="17"/>
          <c:spPr>
            <a:solidFill>
              <a:srgbClr val="FF00FF">
                <a:alpha val="20000"/>
              </a:srgbClr>
            </a:solidFill>
            <a:ln w="12700">
              <a:solidFill>
                <a:srgbClr val="FF00FF"/>
              </a:solidFill>
            </a:ln>
            <a:effectLst/>
          </c:spPr>
          <c:invertIfNegative val="0"/>
          <c:val>
            <c:numRef>
              <c:f>Processing!$D$45:$O$45</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11-DE46-4E4E-9EBA-6E531CDE91F3}"/>
            </c:ext>
          </c:extLst>
        </c:ser>
        <c:dLbls>
          <c:showLegendKey val="0"/>
          <c:showVal val="0"/>
          <c:showCatName val="0"/>
          <c:showSerName val="0"/>
          <c:showPercent val="0"/>
          <c:showBubbleSize val="0"/>
        </c:dLbls>
        <c:gapWidth val="0"/>
        <c:overlap val="100"/>
        <c:axId val="955383104"/>
        <c:axId val="955363904"/>
      </c:barChart>
      <c:catAx>
        <c:axId val="955323584"/>
        <c:scaling>
          <c:orientation val="minMax"/>
        </c:scaling>
        <c:delete val="0"/>
        <c:axPos val="t"/>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rgbClr val="405390"/>
                </a:solidFill>
                <a:latin typeface="+mn-lt"/>
                <a:ea typeface="+mn-ea"/>
                <a:cs typeface="+mn-cs"/>
              </a:defRPr>
            </a:pPr>
            <a:endParaRPr lang="ru-RU"/>
          </a:p>
        </c:txPr>
        <c:crossAx val="955316864"/>
        <c:crosses val="autoZero"/>
        <c:auto val="1"/>
        <c:lblAlgn val="ctr"/>
        <c:lblOffset val="100"/>
        <c:noMultiLvlLbl val="0"/>
      </c:catAx>
      <c:valAx>
        <c:axId val="955316864"/>
        <c:scaling>
          <c:orientation val="maxMin"/>
          <c:max val="3"/>
          <c:min val="0"/>
        </c:scaling>
        <c:delete val="1"/>
        <c:axPos val="l"/>
        <c:numFmt formatCode="General" sourceLinked="1"/>
        <c:majorTickMark val="out"/>
        <c:minorTickMark val="none"/>
        <c:tickLblPos val="nextTo"/>
        <c:crossAx val="955323584"/>
        <c:crosses val="autoZero"/>
        <c:crossBetween val="between"/>
      </c:valAx>
      <c:valAx>
        <c:axId val="955363904"/>
        <c:scaling>
          <c:orientation val="maxMin"/>
          <c:max val="3"/>
          <c:min val="0"/>
        </c:scaling>
        <c:delete val="1"/>
        <c:axPos val="r"/>
        <c:numFmt formatCode="General" sourceLinked="1"/>
        <c:majorTickMark val="out"/>
        <c:minorTickMark val="none"/>
        <c:tickLblPos val="nextTo"/>
        <c:crossAx val="955383104"/>
        <c:crosses val="max"/>
        <c:crossBetween val="between"/>
      </c:valAx>
      <c:catAx>
        <c:axId val="955383104"/>
        <c:scaling>
          <c:orientation val="minMax"/>
        </c:scaling>
        <c:delete val="1"/>
        <c:axPos val="t"/>
        <c:majorTickMark val="out"/>
        <c:minorTickMark val="none"/>
        <c:tickLblPos val="nextTo"/>
        <c:crossAx val="955363904"/>
        <c:crosses val="autoZero"/>
        <c:auto val="1"/>
        <c:lblAlgn val="ctr"/>
        <c:lblOffset val="100"/>
        <c:noMultiLvlLbl val="0"/>
      </c:catAx>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0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bar"/>
        <c:grouping val="percentStacked"/>
        <c:varyColors val="0"/>
        <c:ser>
          <c:idx val="0"/>
          <c:order val="0"/>
          <c:spPr>
            <a:noFill/>
            <a:ln>
              <a:noFill/>
            </a:ln>
            <a:effectLst/>
          </c:spPr>
          <c:invertIfNegative val="0"/>
          <c:cat>
            <c:strRef>
              <c:f>Processing!$A$25</c:f>
              <c:strCache>
                <c:ptCount val="1"/>
                <c:pt idx="0">
                  <c:v>Low</c:v>
                </c:pt>
              </c:strCache>
            </c:strRef>
          </c:cat>
          <c:val>
            <c:numRef>
              <c:f>Processing!$B$25</c:f>
              <c:numCache>
                <c:formatCode>0.0%</c:formatCode>
                <c:ptCount val="1"/>
                <c:pt idx="0">
                  <c:v>0.6366666666666666</c:v>
                </c:pt>
              </c:numCache>
            </c:numRef>
          </c:val>
          <c:extLst>
            <c:ext xmlns:c16="http://schemas.microsoft.com/office/drawing/2014/chart" uri="{C3380CC4-5D6E-409C-BE32-E72D297353CC}">
              <c16:uniqueId val="{00000000-AD04-4894-86C2-BC5D4998D1C5}"/>
            </c:ext>
          </c:extLst>
        </c:ser>
        <c:ser>
          <c:idx val="1"/>
          <c:order val="1"/>
          <c:spPr>
            <a:blipFill>
              <a:blip xmlns:r="http://schemas.openxmlformats.org/officeDocument/2006/relationships" r:embed="rId3"/>
              <a:stretch>
                <a:fillRect/>
              </a:stretch>
            </a:blipFill>
            <a:ln>
              <a:noFill/>
            </a:ln>
            <a:effectLst/>
          </c:spPr>
          <c:invertIfNegative val="0"/>
          <c:cat>
            <c:strRef>
              <c:f>Processing!$A$25</c:f>
              <c:strCache>
                <c:ptCount val="1"/>
                <c:pt idx="0">
                  <c:v>Low</c:v>
                </c:pt>
              </c:strCache>
            </c:strRef>
          </c:cat>
          <c:val>
            <c:numRef>
              <c:f>Processing!$C$25</c:f>
              <c:numCache>
                <c:formatCode>0.0%</c:formatCode>
                <c:ptCount val="1"/>
                <c:pt idx="0">
                  <c:v>0.06</c:v>
                </c:pt>
              </c:numCache>
            </c:numRef>
          </c:val>
          <c:extLst>
            <c:ext xmlns:c16="http://schemas.microsoft.com/office/drawing/2014/chart" uri="{C3380CC4-5D6E-409C-BE32-E72D297353CC}">
              <c16:uniqueId val="{00000001-AD04-4894-86C2-BC5D4998D1C5}"/>
            </c:ext>
          </c:extLst>
        </c:ser>
        <c:ser>
          <c:idx val="2"/>
          <c:order val="2"/>
          <c:spPr>
            <a:noFill/>
            <a:ln>
              <a:noFill/>
            </a:ln>
            <a:effectLst/>
          </c:spPr>
          <c:invertIfNegative val="0"/>
          <c:cat>
            <c:strRef>
              <c:f>Processing!$A$25</c:f>
              <c:strCache>
                <c:ptCount val="1"/>
                <c:pt idx="0">
                  <c:v>Low</c:v>
                </c:pt>
              </c:strCache>
            </c:strRef>
          </c:cat>
          <c:val>
            <c:numRef>
              <c:f>Processing!$D$25</c:f>
              <c:numCache>
                <c:formatCode>0.0%</c:formatCode>
                <c:ptCount val="1"/>
                <c:pt idx="0">
                  <c:v>0.33333333333333337</c:v>
                </c:pt>
              </c:numCache>
            </c:numRef>
          </c:val>
          <c:extLst>
            <c:ext xmlns:c16="http://schemas.microsoft.com/office/drawing/2014/chart" uri="{C3380CC4-5D6E-409C-BE32-E72D297353CC}">
              <c16:uniqueId val="{00000002-AD04-4894-86C2-BC5D4998D1C5}"/>
            </c:ext>
          </c:extLst>
        </c:ser>
        <c:dLbls>
          <c:showLegendKey val="0"/>
          <c:showVal val="0"/>
          <c:showCatName val="0"/>
          <c:showSerName val="0"/>
          <c:showPercent val="0"/>
          <c:showBubbleSize val="0"/>
        </c:dLbls>
        <c:gapWidth val="80"/>
        <c:overlap val="100"/>
        <c:axId val="955309664"/>
        <c:axId val="955323584"/>
      </c:barChart>
      <c:catAx>
        <c:axId val="955309664"/>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000" b="0" i="0" u="none" strike="noStrike" kern="1200" baseline="0">
                <a:solidFill>
                  <a:srgbClr val="405390"/>
                </a:solidFill>
                <a:latin typeface="+mn-lt"/>
                <a:ea typeface="+mn-ea"/>
                <a:cs typeface="+mn-cs"/>
              </a:defRPr>
            </a:pPr>
            <a:endParaRPr lang="ru-RU"/>
          </a:p>
        </c:txPr>
        <c:crossAx val="955323584"/>
        <c:crosses val="autoZero"/>
        <c:auto val="1"/>
        <c:lblAlgn val="ctr"/>
        <c:lblOffset val="100"/>
        <c:noMultiLvlLbl val="0"/>
      </c:catAx>
      <c:valAx>
        <c:axId val="955323584"/>
        <c:scaling>
          <c:orientation val="minMax"/>
          <c:max val="1"/>
          <c:min val="0"/>
        </c:scaling>
        <c:delete val="1"/>
        <c:axPos val="b"/>
        <c:numFmt formatCode="0%" sourceLinked="1"/>
        <c:majorTickMark val="out"/>
        <c:minorTickMark val="none"/>
        <c:tickLblPos val="nextTo"/>
        <c:crossAx val="9553096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0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rgbClr val="0CFEF8"/>
              </a:solidFill>
              <a:ln w="63500">
                <a:gradFill>
                  <a:gsLst>
                    <a:gs pos="0">
                      <a:srgbClr val="0066FF"/>
                    </a:gs>
                    <a:gs pos="100000">
                      <a:srgbClr val="0CFEF8"/>
                    </a:gs>
                  </a:gsLst>
                  <a:lin ang="5400000" scaled="1"/>
                </a:gradFill>
              </a:ln>
              <a:effectLst/>
            </c:spPr>
            <c:extLst>
              <c:ext xmlns:c16="http://schemas.microsoft.com/office/drawing/2014/chart" uri="{C3380CC4-5D6E-409C-BE32-E72D297353CC}">
                <c16:uniqueId val="{00000001-1C79-4F15-A2A0-366B318A0217}"/>
              </c:ext>
            </c:extLst>
          </c:dPt>
          <c:dPt>
            <c:idx val="1"/>
            <c:bubble3D val="0"/>
            <c:spPr>
              <a:noFill/>
              <a:ln w="19050">
                <a:noFill/>
              </a:ln>
              <a:effectLst/>
            </c:spPr>
            <c:extLst>
              <c:ext xmlns:c16="http://schemas.microsoft.com/office/drawing/2014/chart" uri="{C3380CC4-5D6E-409C-BE32-E72D297353CC}">
                <c16:uniqueId val="{00000003-1C79-4F15-A2A0-366B318A0217}"/>
              </c:ext>
            </c:extLst>
          </c:dPt>
          <c:val>
            <c:numRef>
              <c:f>Processing!$U$10:$V$10</c:f>
              <c:numCache>
                <c:formatCode>0%</c:formatCode>
                <c:ptCount val="2"/>
                <c:pt idx="0">
                  <c:v>0.13700000000000001</c:v>
                </c:pt>
                <c:pt idx="1">
                  <c:v>0.86299999999999999</c:v>
                </c:pt>
              </c:numCache>
            </c:numRef>
          </c:val>
          <c:extLst>
            <c:ext xmlns:c16="http://schemas.microsoft.com/office/drawing/2014/chart" uri="{C3380CC4-5D6E-409C-BE32-E72D297353CC}">
              <c16:uniqueId val="{00000004-1C79-4F15-A2A0-366B318A0217}"/>
            </c:ext>
          </c:extLst>
        </c:ser>
        <c:dLbls>
          <c:showLegendKey val="0"/>
          <c:showVal val="0"/>
          <c:showCatName val="0"/>
          <c:showSerName val="0"/>
          <c:showPercent val="0"/>
          <c:showBubbleSize val="0"/>
          <c:showLeaderLines val="1"/>
        </c:dLbls>
        <c:firstSliceAng val="0"/>
        <c:holeSize val="9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filled"/>
        <c:varyColors val="0"/>
        <c:ser>
          <c:idx val="1"/>
          <c:order val="1"/>
          <c:spPr>
            <a:gradFill flip="none" rotWithShape="1">
              <a:gsLst>
                <a:gs pos="37000">
                  <a:srgbClr val="28E6E7">
                    <a:alpha val="50000"/>
                  </a:srgbClr>
                </a:gs>
                <a:gs pos="80000">
                  <a:srgbClr val="0066FF">
                    <a:alpha val="40000"/>
                  </a:srgbClr>
                </a:gs>
              </a:gsLst>
              <a:path path="circle">
                <a:fillToRect r="100000" b="100000"/>
              </a:path>
              <a:tileRect l="-100000" t="-100000"/>
            </a:gradFill>
            <a:ln>
              <a:noFill/>
            </a:ln>
            <a:effectLst/>
          </c:spPr>
          <c:cat>
            <c:strRef>
              <c:f>Processing!$M$17:$M$24</c:f>
              <c:strCache>
                <c:ptCount val="8"/>
                <c:pt idx="0">
                  <c:v>Automation</c:v>
                </c:pt>
                <c:pt idx="1">
                  <c:v>Copyability</c:v>
                </c:pt>
                <c:pt idx="2">
                  <c:v>Evergen</c:v>
                </c:pt>
                <c:pt idx="3">
                  <c:v>Audience</c:v>
                </c:pt>
                <c:pt idx="4">
                  <c:v>Discoverability</c:v>
                </c:pt>
                <c:pt idx="5">
                  <c:v>Conversion</c:v>
                </c:pt>
                <c:pt idx="6">
                  <c:v>Scalability</c:v>
                </c:pt>
                <c:pt idx="7">
                  <c:v>Independence</c:v>
                </c:pt>
              </c:strCache>
            </c:strRef>
          </c:cat>
          <c:val>
            <c:numRef>
              <c:f>Processing!$N$17:$N$24</c:f>
              <c:numCache>
                <c:formatCode>General</c:formatCode>
                <c:ptCount val="8"/>
                <c:pt idx="0">
                  <c:v>214</c:v>
                </c:pt>
                <c:pt idx="1">
                  <c:v>220</c:v>
                </c:pt>
                <c:pt idx="2">
                  <c:v>167</c:v>
                </c:pt>
                <c:pt idx="3">
                  <c:v>255</c:v>
                </c:pt>
                <c:pt idx="4">
                  <c:v>256</c:v>
                </c:pt>
                <c:pt idx="5">
                  <c:v>243</c:v>
                </c:pt>
                <c:pt idx="6">
                  <c:v>279</c:v>
                </c:pt>
                <c:pt idx="7">
                  <c:v>185</c:v>
                </c:pt>
              </c:numCache>
            </c:numRef>
          </c:val>
          <c:extLst>
            <c:ext xmlns:c16="http://schemas.microsoft.com/office/drawing/2014/chart" uri="{C3380CC4-5D6E-409C-BE32-E72D297353CC}">
              <c16:uniqueId val="{00000003-FAB0-4F01-972A-76CD940253C9}"/>
            </c:ext>
          </c:extLst>
        </c:ser>
        <c:dLbls>
          <c:showLegendKey val="0"/>
          <c:showVal val="0"/>
          <c:showCatName val="0"/>
          <c:showSerName val="0"/>
          <c:showPercent val="0"/>
          <c:showBubbleSize val="0"/>
        </c:dLbls>
        <c:axId val="1608375424"/>
        <c:axId val="1608380224"/>
      </c:radarChart>
      <c:radarChart>
        <c:radarStyle val="marker"/>
        <c:varyColors val="0"/>
        <c:ser>
          <c:idx val="0"/>
          <c:order val="0"/>
          <c:tx>
            <c:v>fill</c:v>
          </c:tx>
          <c:spPr>
            <a:ln w="12700" cap="rnd">
              <a:solidFill>
                <a:srgbClr val="405390"/>
              </a:solidFill>
              <a:round/>
            </a:ln>
            <a:effectLst/>
          </c:spPr>
          <c:marker>
            <c:symbol val="circle"/>
            <c:size val="5"/>
            <c:spPr>
              <a:solidFill>
                <a:srgbClr val="405390"/>
              </a:solidFill>
              <a:ln w="9525">
                <a:solidFill>
                  <a:schemeClr val="bg1"/>
                </a:solidFill>
              </a:ln>
              <a:effectLst/>
            </c:spPr>
          </c:marker>
          <c:val>
            <c:numRef>
              <c:f>Processing!$N$17:$N$24</c:f>
              <c:numCache>
                <c:formatCode>General</c:formatCode>
                <c:ptCount val="8"/>
                <c:pt idx="0">
                  <c:v>214</c:v>
                </c:pt>
                <c:pt idx="1">
                  <c:v>220</c:v>
                </c:pt>
                <c:pt idx="2">
                  <c:v>167</c:v>
                </c:pt>
                <c:pt idx="3">
                  <c:v>255</c:v>
                </c:pt>
                <c:pt idx="4">
                  <c:v>256</c:v>
                </c:pt>
                <c:pt idx="5">
                  <c:v>243</c:v>
                </c:pt>
                <c:pt idx="6">
                  <c:v>279</c:v>
                </c:pt>
                <c:pt idx="7">
                  <c:v>185</c:v>
                </c:pt>
              </c:numCache>
            </c:numRef>
          </c:val>
          <c:extLst>
            <c:ext xmlns:c16="http://schemas.microsoft.com/office/drawing/2014/chart" uri="{C3380CC4-5D6E-409C-BE32-E72D297353CC}">
              <c16:uniqueId val="{00000005-FAB0-4F01-972A-76CD940253C9}"/>
            </c:ext>
          </c:extLst>
        </c:ser>
        <c:dLbls>
          <c:showLegendKey val="0"/>
          <c:showVal val="0"/>
          <c:showCatName val="0"/>
          <c:showSerName val="0"/>
          <c:showPercent val="0"/>
          <c:showBubbleSize val="0"/>
        </c:dLbls>
        <c:axId val="1608375424"/>
        <c:axId val="1608380224"/>
      </c:radarChart>
      <c:catAx>
        <c:axId val="16083754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rgbClr val="405390"/>
                </a:solidFill>
                <a:latin typeface="+mn-lt"/>
                <a:ea typeface="+mn-ea"/>
                <a:cs typeface="+mn-cs"/>
              </a:defRPr>
            </a:pPr>
            <a:endParaRPr lang="ru-RU"/>
          </a:p>
        </c:txPr>
        <c:crossAx val="1608380224"/>
        <c:crosses val="autoZero"/>
        <c:auto val="1"/>
        <c:lblAlgn val="ctr"/>
        <c:lblOffset val="100"/>
        <c:noMultiLvlLbl val="0"/>
      </c:catAx>
      <c:valAx>
        <c:axId val="1608380224"/>
        <c:scaling>
          <c:orientation val="minMax"/>
        </c:scaling>
        <c:delete val="1"/>
        <c:axPos val="l"/>
        <c:majorGridlines>
          <c:spPr>
            <a:ln w="6350" cap="flat" cmpd="sng" algn="ctr">
              <a:solidFill>
                <a:srgbClr val="4E65B0">
                  <a:alpha val="30000"/>
                </a:srgbClr>
              </a:solidFill>
              <a:round/>
            </a:ln>
            <a:effectLst/>
          </c:spPr>
        </c:majorGridlines>
        <c:numFmt formatCode="General" sourceLinked="1"/>
        <c:majorTickMark val="none"/>
        <c:minorTickMark val="none"/>
        <c:tickLblPos val="nextTo"/>
        <c:crossAx val="1608375424"/>
        <c:crosses val="autoZero"/>
        <c:crossBetween val="between"/>
      </c:valAx>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solidFill>
                <a:srgbClr val="603DDD"/>
              </a:solidFill>
            </a:ln>
          </c:spPr>
          <c:dPt>
            <c:idx val="0"/>
            <c:bubble3D val="0"/>
            <c:spPr>
              <a:solidFill>
                <a:srgbClr val="744BF3"/>
              </a:solidFill>
              <a:ln w="19050">
                <a:noFill/>
              </a:ln>
              <a:effectLst/>
            </c:spPr>
            <c:extLst>
              <c:ext xmlns:c16="http://schemas.microsoft.com/office/drawing/2014/chart" uri="{C3380CC4-5D6E-409C-BE32-E72D297353CC}">
                <c16:uniqueId val="{00000001-3AAD-4D5E-BDC4-0FE6A51B85DC}"/>
              </c:ext>
            </c:extLst>
          </c:dPt>
          <c:dPt>
            <c:idx val="1"/>
            <c:bubble3D val="0"/>
            <c:spPr>
              <a:solidFill>
                <a:srgbClr val="744BF3">
                  <a:alpha val="50000"/>
                </a:srgbClr>
              </a:solidFill>
              <a:ln w="19050">
                <a:noFill/>
              </a:ln>
              <a:effectLst/>
            </c:spPr>
            <c:extLst>
              <c:ext xmlns:c16="http://schemas.microsoft.com/office/drawing/2014/chart" uri="{C3380CC4-5D6E-409C-BE32-E72D297353CC}">
                <c16:uniqueId val="{00000003-3AAD-4D5E-BDC4-0FE6A51B85DC}"/>
              </c:ext>
            </c:extLst>
          </c:dPt>
          <c:val>
            <c:numRef>
              <c:f>Processing!$U$4:$V$4</c:f>
              <c:numCache>
                <c:formatCode>0%</c:formatCode>
                <c:ptCount val="2"/>
                <c:pt idx="0">
                  <c:v>0.36397400185701023</c:v>
                </c:pt>
                <c:pt idx="1">
                  <c:v>0.63602599814298977</c:v>
                </c:pt>
              </c:numCache>
            </c:numRef>
          </c:val>
          <c:extLst>
            <c:ext xmlns:c16="http://schemas.microsoft.com/office/drawing/2014/chart" uri="{C3380CC4-5D6E-409C-BE32-E72D297353CC}">
              <c16:uniqueId val="{00000004-3AAD-4D5E-BDC4-0FE6A51B85DC}"/>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areaChart>
        <c:grouping val="standard"/>
        <c:varyColors val="0"/>
        <c:ser>
          <c:idx val="2"/>
          <c:order val="2"/>
          <c:tx>
            <c:strRef>
              <c:f>Processing!$E$1</c:f>
              <c:strCache>
                <c:ptCount val="1"/>
                <c:pt idx="0">
                  <c:v>Passed P</c:v>
                </c:pt>
              </c:strCache>
            </c:strRef>
          </c:tx>
          <c:spPr>
            <a:gradFill flip="none" rotWithShape="1">
              <a:gsLst>
                <a:gs pos="0">
                  <a:srgbClr val="38F0F0">
                    <a:alpha val="0"/>
                  </a:srgbClr>
                </a:gs>
                <a:gs pos="100000">
                  <a:srgbClr val="38F0F0">
                    <a:alpha val="63000"/>
                  </a:srgbClr>
                </a:gs>
              </a:gsLst>
              <a:lin ang="5400000" scaled="0"/>
              <a:tileRect/>
            </a:gradFill>
            <a:ln>
              <a:noFill/>
            </a:ln>
            <a:effectLst/>
          </c:spPr>
          <c:cat>
            <c:strRef>
              <c:f>Processing!$B$2:$B$13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Processing!$E$2:$E$13</c:f>
              <c:numCache>
                <c:formatCode>General</c:formatCode>
                <c:ptCount val="12"/>
                <c:pt idx="0">
                  <c:v>3800</c:v>
                </c:pt>
                <c:pt idx="1">
                  <c:v>4100</c:v>
                </c:pt>
                <c:pt idx="2">
                  <c:v>5100</c:v>
                </c:pt>
                <c:pt idx="3">
                  <c:v>5800</c:v>
                </c:pt>
                <c:pt idx="4">
                  <c:v>6300</c:v>
                </c:pt>
                <c:pt idx="5">
                  <c:v>7700</c:v>
                </c:pt>
                <c:pt idx="6">
                  <c:v>#N/A</c:v>
                </c:pt>
                <c:pt idx="7">
                  <c:v>#N/A</c:v>
                </c:pt>
                <c:pt idx="8">
                  <c:v>#N/A</c:v>
                </c:pt>
                <c:pt idx="9">
                  <c:v>#N/A</c:v>
                </c:pt>
                <c:pt idx="10">
                  <c:v>#N/A</c:v>
                </c:pt>
                <c:pt idx="11">
                  <c:v>#N/A</c:v>
                </c:pt>
              </c:numCache>
            </c:numRef>
          </c:val>
          <c:extLst>
            <c:ext xmlns:c16="http://schemas.microsoft.com/office/drawing/2014/chart" uri="{C3380CC4-5D6E-409C-BE32-E72D297353CC}">
              <c16:uniqueId val="{00000000-1F3E-4CD0-8129-EC648B651C1F}"/>
            </c:ext>
          </c:extLst>
        </c:ser>
        <c:ser>
          <c:idx val="3"/>
          <c:order val="3"/>
          <c:tx>
            <c:strRef>
              <c:f>Processing!$F$1</c:f>
              <c:strCache>
                <c:ptCount val="1"/>
                <c:pt idx="0">
                  <c:v>Required Pace P</c:v>
                </c:pt>
              </c:strCache>
            </c:strRef>
          </c:tx>
          <c:spPr>
            <a:gradFill flip="none" rotWithShape="1">
              <a:gsLst>
                <a:gs pos="100000">
                  <a:srgbClr val="A514F6">
                    <a:alpha val="43000"/>
                  </a:srgbClr>
                </a:gs>
                <a:gs pos="0">
                  <a:srgbClr val="9742AB">
                    <a:alpha val="0"/>
                  </a:srgbClr>
                </a:gs>
              </a:gsLst>
              <a:lin ang="5400000" scaled="0"/>
              <a:tileRect/>
            </a:gradFill>
            <a:ln>
              <a:noFill/>
            </a:ln>
            <a:effectLst/>
          </c:spPr>
          <c:cat>
            <c:strRef>
              <c:f>Processing!$B$2:$B$13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Processing!$F$2:$F$13</c:f>
              <c:numCache>
                <c:formatCode>General</c:formatCode>
                <c:ptCount val="12"/>
                <c:pt idx="0">
                  <c:v>#N/A</c:v>
                </c:pt>
                <c:pt idx="1">
                  <c:v>#N/A</c:v>
                </c:pt>
                <c:pt idx="2">
                  <c:v>#N/A</c:v>
                </c:pt>
                <c:pt idx="3">
                  <c:v>#N/A</c:v>
                </c:pt>
                <c:pt idx="4">
                  <c:v>#N/A</c:v>
                </c:pt>
                <c:pt idx="5">
                  <c:v>7700</c:v>
                </c:pt>
                <c:pt idx="6">
                  <c:v>8900</c:v>
                </c:pt>
                <c:pt idx="7">
                  <c:v>9600</c:v>
                </c:pt>
                <c:pt idx="8">
                  <c:v>11900</c:v>
                </c:pt>
                <c:pt idx="9">
                  <c:v>13700</c:v>
                </c:pt>
                <c:pt idx="10">
                  <c:v>14800</c:v>
                </c:pt>
                <c:pt idx="11">
                  <c:v>18200</c:v>
                </c:pt>
              </c:numCache>
            </c:numRef>
          </c:val>
          <c:extLst>
            <c:ext xmlns:c16="http://schemas.microsoft.com/office/drawing/2014/chart" uri="{C3380CC4-5D6E-409C-BE32-E72D297353CC}">
              <c16:uniqueId val="{00000001-1F3E-4CD0-8129-EC648B651C1F}"/>
            </c:ext>
          </c:extLst>
        </c:ser>
        <c:dLbls>
          <c:showLegendKey val="0"/>
          <c:showVal val="0"/>
          <c:showCatName val="0"/>
          <c:showSerName val="0"/>
          <c:showPercent val="0"/>
          <c:showBubbleSize val="0"/>
        </c:dLbls>
        <c:axId val="539336480"/>
        <c:axId val="539336960"/>
      </c:areaChart>
      <c:lineChart>
        <c:grouping val="standard"/>
        <c:varyColors val="0"/>
        <c:ser>
          <c:idx val="0"/>
          <c:order val="0"/>
          <c:tx>
            <c:strRef>
              <c:f>Processing!$C$1</c:f>
              <c:strCache>
                <c:ptCount val="1"/>
                <c:pt idx="0">
                  <c:v>Planned</c:v>
                </c:pt>
              </c:strCache>
            </c:strRef>
          </c:tx>
          <c:spPr>
            <a:ln w="19050" cap="rnd">
              <a:solidFill>
                <a:srgbClr val="744BF3"/>
              </a:solidFill>
              <a:prstDash val="sysDash"/>
              <a:round/>
            </a:ln>
            <a:effectLst/>
          </c:spPr>
          <c:marker>
            <c:symbol val="none"/>
          </c:marker>
          <c:cat>
            <c:strRef>
              <c:f>Processing!$B$2:$B$13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Processing!$C$2:$C$13</c:f>
              <c:numCache>
                <c:formatCode>General</c:formatCode>
                <c:ptCount val="12"/>
                <c:pt idx="0">
                  <c:v>3800</c:v>
                </c:pt>
                <c:pt idx="1">
                  <c:v>4100</c:v>
                </c:pt>
                <c:pt idx="2">
                  <c:v>5100</c:v>
                </c:pt>
                <c:pt idx="3">
                  <c:v>5800</c:v>
                </c:pt>
                <c:pt idx="4">
                  <c:v>6300</c:v>
                </c:pt>
                <c:pt idx="5">
                  <c:v>7700</c:v>
                </c:pt>
                <c:pt idx="6">
                  <c:v>8900</c:v>
                </c:pt>
                <c:pt idx="7">
                  <c:v>9600</c:v>
                </c:pt>
                <c:pt idx="8">
                  <c:v>11900</c:v>
                </c:pt>
                <c:pt idx="9">
                  <c:v>13700</c:v>
                </c:pt>
                <c:pt idx="10">
                  <c:v>14800</c:v>
                </c:pt>
                <c:pt idx="11">
                  <c:v>18200</c:v>
                </c:pt>
              </c:numCache>
            </c:numRef>
          </c:val>
          <c:smooth val="1"/>
          <c:extLst>
            <c:ext xmlns:c16="http://schemas.microsoft.com/office/drawing/2014/chart" uri="{C3380CC4-5D6E-409C-BE32-E72D297353CC}">
              <c16:uniqueId val="{00000002-1F3E-4CD0-8129-EC648B651C1F}"/>
            </c:ext>
          </c:extLst>
        </c:ser>
        <c:ser>
          <c:idx val="1"/>
          <c:order val="1"/>
          <c:tx>
            <c:strRef>
              <c:f>Processing!$D$1</c:f>
              <c:strCache>
                <c:ptCount val="1"/>
                <c:pt idx="0">
                  <c:v>Actual</c:v>
                </c:pt>
              </c:strCache>
            </c:strRef>
          </c:tx>
          <c:spPr>
            <a:ln w="19050" cap="rnd">
              <a:solidFill>
                <a:srgbClr val="12A2A2"/>
              </a:solidFill>
              <a:prstDash val="sysDash"/>
              <a:round/>
            </a:ln>
            <a:effectLst/>
          </c:spPr>
          <c:marker>
            <c:symbol val="none"/>
          </c:marker>
          <c:cat>
            <c:strRef>
              <c:f>Processing!$B$2:$B$13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Processing!$D$2:$D$13</c:f>
              <c:numCache>
                <c:formatCode>General</c:formatCode>
                <c:ptCount val="12"/>
                <c:pt idx="0">
                  <c:v>2700</c:v>
                </c:pt>
                <c:pt idx="1">
                  <c:v>2950</c:v>
                </c:pt>
                <c:pt idx="2">
                  <c:v>3600</c:v>
                </c:pt>
                <c:pt idx="3">
                  <c:v>4300</c:v>
                </c:pt>
                <c:pt idx="4">
                  <c:v>4000</c:v>
                </c:pt>
                <c:pt idx="5">
                  <c:v>5400</c:v>
                </c:pt>
                <c:pt idx="6">
                  <c:v>6300</c:v>
                </c:pt>
                <c:pt idx="7">
                  <c:v>5900</c:v>
                </c:pt>
                <c:pt idx="8">
                  <c:v>8100</c:v>
                </c:pt>
                <c:pt idx="9">
                  <c:v>9600</c:v>
                </c:pt>
                <c:pt idx="10">
                  <c:v>9100</c:v>
                </c:pt>
                <c:pt idx="11">
                  <c:v>12700</c:v>
                </c:pt>
              </c:numCache>
            </c:numRef>
          </c:val>
          <c:smooth val="1"/>
          <c:extLst>
            <c:ext xmlns:c16="http://schemas.microsoft.com/office/drawing/2014/chart" uri="{C3380CC4-5D6E-409C-BE32-E72D297353CC}">
              <c16:uniqueId val="{00000003-1F3E-4CD0-8129-EC648B651C1F}"/>
            </c:ext>
          </c:extLst>
        </c:ser>
        <c:ser>
          <c:idx val="5"/>
          <c:order val="5"/>
          <c:tx>
            <c:strRef>
              <c:f>Processing!$H$1</c:f>
              <c:strCache>
                <c:ptCount val="1"/>
                <c:pt idx="0">
                  <c:v>Before P</c:v>
                </c:pt>
              </c:strCache>
            </c:strRef>
          </c:tx>
          <c:spPr>
            <a:ln w="25400" cap="rnd">
              <a:solidFill>
                <a:srgbClr val="744BF3"/>
              </a:solidFill>
              <a:round/>
            </a:ln>
            <a:effectLst/>
          </c:spPr>
          <c:marker>
            <c:symbol val="none"/>
          </c:marker>
          <c:val>
            <c:numRef>
              <c:f>Processing!$H$2:$H$13</c:f>
              <c:numCache>
                <c:formatCode>General</c:formatCode>
                <c:ptCount val="12"/>
                <c:pt idx="0">
                  <c:v>3800</c:v>
                </c:pt>
                <c:pt idx="1">
                  <c:v>4100</c:v>
                </c:pt>
                <c:pt idx="2">
                  <c:v>5100</c:v>
                </c:pt>
                <c:pt idx="3">
                  <c:v>5800</c:v>
                </c:pt>
                <c:pt idx="4">
                  <c:v>6300</c:v>
                </c:pt>
                <c:pt idx="5">
                  <c:v>7700</c:v>
                </c:pt>
                <c:pt idx="6">
                  <c:v>#N/A</c:v>
                </c:pt>
                <c:pt idx="7">
                  <c:v>#N/A</c:v>
                </c:pt>
                <c:pt idx="8">
                  <c:v>#N/A</c:v>
                </c:pt>
                <c:pt idx="9">
                  <c:v>#N/A</c:v>
                </c:pt>
                <c:pt idx="10">
                  <c:v>#N/A</c:v>
                </c:pt>
                <c:pt idx="11">
                  <c:v>#N/A</c:v>
                </c:pt>
              </c:numCache>
            </c:numRef>
          </c:val>
          <c:smooth val="1"/>
          <c:extLst>
            <c:ext xmlns:c16="http://schemas.microsoft.com/office/drawing/2014/chart" uri="{C3380CC4-5D6E-409C-BE32-E72D297353CC}">
              <c16:uniqueId val="{00000004-1F3E-4CD0-8129-EC648B651C1F}"/>
            </c:ext>
          </c:extLst>
        </c:ser>
        <c:ser>
          <c:idx val="6"/>
          <c:order val="6"/>
          <c:tx>
            <c:strRef>
              <c:f>Processing!$I$1</c:f>
              <c:strCache>
                <c:ptCount val="1"/>
                <c:pt idx="0">
                  <c:v>Before A</c:v>
                </c:pt>
              </c:strCache>
            </c:strRef>
          </c:tx>
          <c:spPr>
            <a:ln w="25400" cap="rnd">
              <a:solidFill>
                <a:srgbClr val="00ACA8"/>
              </a:solidFill>
              <a:round/>
            </a:ln>
            <a:effectLst/>
          </c:spPr>
          <c:marker>
            <c:symbol val="none"/>
          </c:marker>
          <c:val>
            <c:numRef>
              <c:f>Processing!$I$2:$I$13</c:f>
              <c:numCache>
                <c:formatCode>General</c:formatCode>
                <c:ptCount val="12"/>
                <c:pt idx="0">
                  <c:v>2700</c:v>
                </c:pt>
                <c:pt idx="1">
                  <c:v>2950</c:v>
                </c:pt>
                <c:pt idx="2">
                  <c:v>3600</c:v>
                </c:pt>
                <c:pt idx="3">
                  <c:v>4300</c:v>
                </c:pt>
                <c:pt idx="4">
                  <c:v>4000</c:v>
                </c:pt>
                <c:pt idx="5">
                  <c:v>5400</c:v>
                </c:pt>
                <c:pt idx="6">
                  <c:v>#N/A</c:v>
                </c:pt>
                <c:pt idx="7">
                  <c:v>#N/A</c:v>
                </c:pt>
                <c:pt idx="8">
                  <c:v>#N/A</c:v>
                </c:pt>
                <c:pt idx="9">
                  <c:v>#N/A</c:v>
                </c:pt>
                <c:pt idx="10">
                  <c:v>#N/A</c:v>
                </c:pt>
                <c:pt idx="11">
                  <c:v>#N/A</c:v>
                </c:pt>
              </c:numCache>
            </c:numRef>
          </c:val>
          <c:smooth val="1"/>
          <c:extLst>
            <c:ext xmlns:c16="http://schemas.microsoft.com/office/drawing/2014/chart" uri="{C3380CC4-5D6E-409C-BE32-E72D297353CC}">
              <c16:uniqueId val="{00000005-1F3E-4CD0-8129-EC648B651C1F}"/>
            </c:ext>
          </c:extLst>
        </c:ser>
        <c:dLbls>
          <c:showLegendKey val="0"/>
          <c:showVal val="0"/>
          <c:showCatName val="0"/>
          <c:showSerName val="0"/>
          <c:showPercent val="0"/>
          <c:showBubbleSize val="0"/>
        </c:dLbls>
        <c:marker val="1"/>
        <c:smooth val="0"/>
        <c:axId val="539336480"/>
        <c:axId val="539336960"/>
      </c:lineChart>
      <c:scatterChart>
        <c:scatterStyle val="lineMarker"/>
        <c:varyColors val="0"/>
        <c:ser>
          <c:idx val="4"/>
          <c:order val="4"/>
          <c:tx>
            <c:strRef>
              <c:f>Processing!$G$1</c:f>
              <c:strCache>
                <c:ptCount val="1"/>
                <c:pt idx="0">
                  <c:v>Marker P</c:v>
                </c:pt>
              </c:strCache>
            </c:strRef>
          </c:tx>
          <c:spPr>
            <a:ln w="25400" cap="rnd">
              <a:noFill/>
              <a:round/>
            </a:ln>
            <a:effectLst/>
          </c:spPr>
          <c:marker>
            <c:symbol val="circle"/>
            <c:size val="6"/>
            <c:spPr>
              <a:solidFill>
                <a:schemeClr val="bg1"/>
              </a:solidFill>
              <a:ln w="9525">
                <a:solidFill>
                  <a:srgbClr val="744BF3"/>
                </a:solidFill>
              </a:ln>
              <a:effectLst/>
            </c:spPr>
          </c:marker>
          <c:dLbls>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05390"/>
                    </a:solidFill>
                    <a:latin typeface="+mn-lt"/>
                    <a:ea typeface="+mn-ea"/>
                    <a:cs typeface="+mn-cs"/>
                  </a:defRPr>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errBars>
            <c:errDir val="y"/>
            <c:errBarType val="minus"/>
            <c:errValType val="cust"/>
            <c:noEndCap val="1"/>
            <c:plus>
              <c:numLit>
                <c:formatCode>General</c:formatCode>
                <c:ptCount val="1"/>
                <c:pt idx="0">
                  <c:v>1</c:v>
                </c:pt>
              </c:numLit>
            </c:plus>
            <c:minus>
              <c:numRef>
                <c:f>Processing!$G$2:$G$13</c:f>
                <c:numCache>
                  <c:formatCode>General</c:formatCode>
                  <c:ptCount val="12"/>
                  <c:pt idx="0">
                    <c:v>#N/A</c:v>
                  </c:pt>
                  <c:pt idx="1">
                    <c:v>#N/A</c:v>
                  </c:pt>
                  <c:pt idx="2">
                    <c:v>#N/A</c:v>
                  </c:pt>
                  <c:pt idx="3">
                    <c:v>5800</c:v>
                  </c:pt>
                  <c:pt idx="4">
                    <c:v>6300</c:v>
                  </c:pt>
                  <c:pt idx="5">
                    <c:v>7700</c:v>
                  </c:pt>
                  <c:pt idx="6">
                    <c:v>#N/A</c:v>
                  </c:pt>
                  <c:pt idx="7">
                    <c:v>#N/A</c:v>
                  </c:pt>
                  <c:pt idx="8">
                    <c:v>#N/A</c:v>
                  </c:pt>
                  <c:pt idx="9">
                    <c:v>#N/A</c:v>
                  </c:pt>
                  <c:pt idx="10">
                    <c:v>#N/A</c:v>
                  </c:pt>
                  <c:pt idx="11">
                    <c:v>#N/A</c:v>
                  </c:pt>
                </c:numCache>
              </c:numRef>
            </c:minus>
            <c:spPr>
              <a:noFill/>
              <a:ln w="9525" cap="flat" cmpd="sng" algn="ctr">
                <a:gradFill>
                  <a:gsLst>
                    <a:gs pos="0">
                      <a:srgbClr val="66FFFF">
                        <a:alpha val="95000"/>
                      </a:srgbClr>
                    </a:gs>
                    <a:gs pos="100000">
                      <a:schemeClr val="accent1">
                        <a:lumMod val="30000"/>
                        <a:lumOff val="70000"/>
                        <a:alpha val="0"/>
                      </a:schemeClr>
                    </a:gs>
                  </a:gsLst>
                  <a:lin ang="5400000" scaled="1"/>
                </a:gradFill>
                <a:round/>
              </a:ln>
              <a:effectLst/>
            </c:spPr>
          </c:errBars>
          <c:xVal>
            <c:strRef>
              <c:f>Processing!$B$2:$B$13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xVal>
          <c:yVal>
            <c:numRef>
              <c:f>Processing!$G$2:$G$13</c:f>
              <c:numCache>
                <c:formatCode>General</c:formatCode>
                <c:ptCount val="12"/>
                <c:pt idx="0">
                  <c:v>#N/A</c:v>
                </c:pt>
                <c:pt idx="1">
                  <c:v>#N/A</c:v>
                </c:pt>
                <c:pt idx="2">
                  <c:v>#N/A</c:v>
                </c:pt>
                <c:pt idx="3">
                  <c:v>5800</c:v>
                </c:pt>
                <c:pt idx="4">
                  <c:v>6300</c:v>
                </c:pt>
                <c:pt idx="5">
                  <c:v>7700</c:v>
                </c:pt>
                <c:pt idx="6">
                  <c:v>#N/A</c:v>
                </c:pt>
                <c:pt idx="7">
                  <c:v>#N/A</c:v>
                </c:pt>
                <c:pt idx="8">
                  <c:v>#N/A</c:v>
                </c:pt>
                <c:pt idx="9">
                  <c:v>#N/A</c:v>
                </c:pt>
                <c:pt idx="10">
                  <c:v>#N/A</c:v>
                </c:pt>
                <c:pt idx="11">
                  <c:v>#N/A</c:v>
                </c:pt>
              </c:numCache>
            </c:numRef>
          </c:yVal>
          <c:smooth val="0"/>
          <c:extLst>
            <c:ext xmlns:c16="http://schemas.microsoft.com/office/drawing/2014/chart" uri="{C3380CC4-5D6E-409C-BE32-E72D297353CC}">
              <c16:uniqueId val="{00000006-1F3E-4CD0-8129-EC648B651C1F}"/>
            </c:ext>
          </c:extLst>
        </c:ser>
        <c:ser>
          <c:idx val="7"/>
          <c:order val="7"/>
          <c:tx>
            <c:strRef>
              <c:f>Processing!$J$1</c:f>
              <c:strCache>
                <c:ptCount val="1"/>
                <c:pt idx="0">
                  <c:v>Marker A</c:v>
                </c:pt>
              </c:strCache>
            </c:strRef>
          </c:tx>
          <c:spPr>
            <a:ln w="25400" cap="rnd">
              <a:noFill/>
              <a:round/>
            </a:ln>
            <a:effectLst/>
          </c:spPr>
          <c:marker>
            <c:symbol val="circle"/>
            <c:size val="6"/>
            <c:spPr>
              <a:solidFill>
                <a:srgbClr val="66FFFF"/>
              </a:solidFill>
              <a:ln w="9525">
                <a:solidFill>
                  <a:srgbClr val="00ACA8"/>
                </a:solidFill>
              </a:ln>
              <a:effectLst/>
            </c:spPr>
          </c:marker>
          <c:yVal>
            <c:numRef>
              <c:f>Processing!$J$2:$J$13</c:f>
              <c:numCache>
                <c:formatCode>General</c:formatCode>
                <c:ptCount val="12"/>
                <c:pt idx="0">
                  <c:v>#N/A</c:v>
                </c:pt>
                <c:pt idx="1">
                  <c:v>#N/A</c:v>
                </c:pt>
                <c:pt idx="2">
                  <c:v>#N/A</c:v>
                </c:pt>
                <c:pt idx="3">
                  <c:v>4300</c:v>
                </c:pt>
                <c:pt idx="4">
                  <c:v>4000</c:v>
                </c:pt>
                <c:pt idx="5">
                  <c:v>5400</c:v>
                </c:pt>
                <c:pt idx="6">
                  <c:v>#N/A</c:v>
                </c:pt>
                <c:pt idx="7">
                  <c:v>#N/A</c:v>
                </c:pt>
                <c:pt idx="8">
                  <c:v>#N/A</c:v>
                </c:pt>
                <c:pt idx="9">
                  <c:v>#N/A</c:v>
                </c:pt>
                <c:pt idx="10">
                  <c:v>#N/A</c:v>
                </c:pt>
                <c:pt idx="11">
                  <c:v>#N/A</c:v>
                </c:pt>
              </c:numCache>
            </c:numRef>
          </c:yVal>
          <c:smooth val="0"/>
          <c:extLst>
            <c:ext xmlns:c16="http://schemas.microsoft.com/office/drawing/2014/chart" uri="{C3380CC4-5D6E-409C-BE32-E72D297353CC}">
              <c16:uniqueId val="{00000007-1F3E-4CD0-8129-EC648B651C1F}"/>
            </c:ext>
          </c:extLst>
        </c:ser>
        <c:dLbls>
          <c:showLegendKey val="0"/>
          <c:showVal val="0"/>
          <c:showCatName val="0"/>
          <c:showSerName val="0"/>
          <c:showPercent val="0"/>
          <c:showBubbleSize val="0"/>
        </c:dLbls>
        <c:axId val="539336480"/>
        <c:axId val="539336960"/>
      </c:scatterChart>
      <c:catAx>
        <c:axId val="539336480"/>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rgbClr val="5D468C"/>
                </a:solidFill>
                <a:latin typeface="+mn-lt"/>
                <a:ea typeface="+mn-ea"/>
                <a:cs typeface="+mn-cs"/>
              </a:defRPr>
            </a:pPr>
            <a:endParaRPr lang="ru-RU"/>
          </a:p>
        </c:txPr>
        <c:crossAx val="539336960"/>
        <c:crosses val="autoZero"/>
        <c:auto val="1"/>
        <c:lblAlgn val="ctr"/>
        <c:lblOffset val="100"/>
        <c:noMultiLvlLbl val="0"/>
      </c:catAx>
      <c:valAx>
        <c:axId val="539336960"/>
        <c:scaling>
          <c:orientation val="minMax"/>
        </c:scaling>
        <c:delete val="1"/>
        <c:axPos val="l"/>
        <c:majorGridlines>
          <c:spPr>
            <a:ln w="9525" cap="flat" cmpd="sng" algn="ctr">
              <a:solidFill>
                <a:srgbClr val="405390">
                  <a:alpha val="10000"/>
                </a:srgbClr>
              </a:solidFill>
              <a:round/>
            </a:ln>
            <a:effectLst/>
          </c:spPr>
        </c:majorGridlines>
        <c:numFmt formatCode="0.0,&quot;k&quot;" sourceLinked="0"/>
        <c:majorTickMark val="none"/>
        <c:minorTickMark val="none"/>
        <c:tickLblPos val="nextTo"/>
        <c:crossAx val="53933648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spPr>
            <a:ln>
              <a:noFill/>
            </a:ln>
          </c:spPr>
          <c:dPt>
            <c:idx val="0"/>
            <c:bubble3D val="0"/>
            <c:spPr>
              <a:gradFill flip="none" rotWithShape="1">
                <a:gsLst>
                  <a:gs pos="100000">
                    <a:srgbClr val="8940D9"/>
                  </a:gs>
                  <a:gs pos="0">
                    <a:srgbClr val="B72CEE"/>
                  </a:gs>
                </a:gsLst>
                <a:lin ang="7200000" scaled="0"/>
                <a:tileRect/>
              </a:gradFill>
              <a:ln w="19050">
                <a:noFill/>
              </a:ln>
              <a:effectLst/>
            </c:spPr>
            <c:extLst>
              <c:ext xmlns:c16="http://schemas.microsoft.com/office/drawing/2014/chart" uri="{C3380CC4-5D6E-409C-BE32-E72D297353CC}">
                <c16:uniqueId val="{00000001-1B1B-4FC2-A95F-2F53DB420153}"/>
              </c:ext>
            </c:extLst>
          </c:dPt>
          <c:dPt>
            <c:idx val="1"/>
            <c:bubble3D val="0"/>
            <c:spPr>
              <a:solidFill>
                <a:srgbClr val="66FFFF"/>
              </a:solidFill>
              <a:ln w="19050">
                <a:noFill/>
              </a:ln>
              <a:effectLst/>
            </c:spPr>
            <c:extLst>
              <c:ext xmlns:c16="http://schemas.microsoft.com/office/drawing/2014/chart" uri="{C3380CC4-5D6E-409C-BE32-E72D297353CC}">
                <c16:uniqueId val="{00000003-1B1B-4FC2-A95F-2F53DB420153}"/>
              </c:ext>
            </c:extLst>
          </c:dPt>
          <c:dPt>
            <c:idx val="2"/>
            <c:bubble3D val="0"/>
            <c:spPr>
              <a:solidFill>
                <a:srgbClr val="0066FF"/>
              </a:solidFill>
              <a:ln w="19050">
                <a:noFill/>
              </a:ln>
              <a:effectLst/>
            </c:spPr>
            <c:extLst>
              <c:ext xmlns:c16="http://schemas.microsoft.com/office/drawing/2014/chart" uri="{C3380CC4-5D6E-409C-BE32-E72D297353CC}">
                <c16:uniqueId val="{00000005-1B1B-4FC2-A95F-2F53DB420153}"/>
              </c:ext>
            </c:extLst>
          </c:dPt>
          <c:dPt>
            <c:idx val="3"/>
            <c:bubble3D val="0"/>
            <c:spPr>
              <a:solidFill>
                <a:srgbClr val="405390"/>
              </a:solidFill>
              <a:ln w="19050">
                <a:noFill/>
              </a:ln>
              <a:effectLst/>
            </c:spPr>
            <c:extLst>
              <c:ext xmlns:c16="http://schemas.microsoft.com/office/drawing/2014/chart" uri="{C3380CC4-5D6E-409C-BE32-E72D297353CC}">
                <c16:uniqueId val="{00000007-1B1B-4FC2-A95F-2F53DB420153}"/>
              </c:ext>
            </c:extLst>
          </c:dPt>
          <c:dPt>
            <c:idx val="4"/>
            <c:bubble3D val="0"/>
            <c:spPr>
              <a:solidFill>
                <a:srgbClr val="28E6E7"/>
              </a:solidFill>
              <a:ln w="19050">
                <a:noFill/>
              </a:ln>
              <a:effectLst/>
            </c:spPr>
            <c:extLst>
              <c:ext xmlns:c16="http://schemas.microsoft.com/office/drawing/2014/chart" uri="{C3380CC4-5D6E-409C-BE32-E72D297353CC}">
                <c16:uniqueId val="{00000009-1B1B-4FC2-A95F-2F53DB420153}"/>
              </c:ext>
            </c:extLst>
          </c:dPt>
          <c:cat>
            <c:strRef>
              <c:f>Processing!$A$17:$A$21</c:f>
              <c:strCache>
                <c:ptCount val="5"/>
                <c:pt idx="0">
                  <c:v>Salary</c:v>
                </c:pt>
                <c:pt idx="1">
                  <c:v>Excel Templates</c:v>
                </c:pt>
                <c:pt idx="2">
                  <c:v>YouTube</c:v>
                </c:pt>
                <c:pt idx="3">
                  <c:v>Affilate Marketing</c:v>
                </c:pt>
                <c:pt idx="4">
                  <c:v>Saving</c:v>
                </c:pt>
              </c:strCache>
            </c:strRef>
          </c:cat>
          <c:val>
            <c:numRef>
              <c:f>Processing!$B$17:$B$21</c:f>
              <c:numCache>
                <c:formatCode>_("$"* #,##0_);_("$"* \(#,##0\);_("$"* "-"??_);_(@_)</c:formatCode>
                <c:ptCount val="5"/>
                <c:pt idx="0">
                  <c:v>1701</c:v>
                </c:pt>
                <c:pt idx="1">
                  <c:v>1323</c:v>
                </c:pt>
                <c:pt idx="2">
                  <c:v>1754</c:v>
                </c:pt>
                <c:pt idx="3">
                  <c:v>1495</c:v>
                </c:pt>
                <c:pt idx="4">
                  <c:v>1567</c:v>
                </c:pt>
              </c:numCache>
            </c:numRef>
          </c:val>
          <c:extLst>
            <c:ext xmlns:c16="http://schemas.microsoft.com/office/drawing/2014/chart" uri="{C3380CC4-5D6E-409C-BE32-E72D297353CC}">
              <c16:uniqueId val="{0000000A-1B1B-4FC2-A95F-2F53DB420153}"/>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58677319130048822"/>
          <c:y val="1.6439581081776539E-2"/>
          <c:w val="0.34677419354838712"/>
          <c:h val="0.88317315115022388"/>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405390"/>
              </a:solidFill>
              <a:latin typeface="+mn-lt"/>
              <a:ea typeface="+mn-ea"/>
              <a:cs typeface="+mn-cs"/>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spPr>
            <a:ln>
              <a:noFill/>
            </a:ln>
          </c:spPr>
          <c:dPt>
            <c:idx val="0"/>
            <c:bubble3D val="0"/>
            <c:spPr>
              <a:gradFill>
                <a:gsLst>
                  <a:gs pos="100000">
                    <a:srgbClr val="8940D9"/>
                  </a:gs>
                  <a:gs pos="0">
                    <a:srgbClr val="B72CEE"/>
                  </a:gs>
                </a:gsLst>
                <a:lin ang="7200000" scaled="0"/>
              </a:gradFill>
              <a:ln w="19050">
                <a:noFill/>
              </a:ln>
              <a:effectLst/>
            </c:spPr>
            <c:extLst>
              <c:ext xmlns:c16="http://schemas.microsoft.com/office/drawing/2014/chart" uri="{C3380CC4-5D6E-409C-BE32-E72D297353CC}">
                <c16:uniqueId val="{00000001-FF83-4113-82EC-7B4DF4517201}"/>
              </c:ext>
            </c:extLst>
          </c:dPt>
          <c:dPt>
            <c:idx val="1"/>
            <c:bubble3D val="0"/>
            <c:spPr>
              <a:solidFill>
                <a:srgbClr val="0066FF"/>
              </a:solidFill>
              <a:ln w="19050">
                <a:noFill/>
              </a:ln>
              <a:effectLst/>
            </c:spPr>
            <c:extLst>
              <c:ext xmlns:c16="http://schemas.microsoft.com/office/drawing/2014/chart" uri="{C3380CC4-5D6E-409C-BE32-E72D297353CC}">
                <c16:uniqueId val="{00000003-FF83-4113-82EC-7B4DF4517201}"/>
              </c:ext>
            </c:extLst>
          </c:dPt>
          <c:dPt>
            <c:idx val="2"/>
            <c:bubble3D val="0"/>
            <c:spPr>
              <a:solidFill>
                <a:srgbClr val="405390"/>
              </a:solidFill>
              <a:ln w="19050">
                <a:noFill/>
              </a:ln>
              <a:effectLst/>
            </c:spPr>
            <c:extLst>
              <c:ext xmlns:c16="http://schemas.microsoft.com/office/drawing/2014/chart" uri="{C3380CC4-5D6E-409C-BE32-E72D297353CC}">
                <c16:uniqueId val="{00000005-FF83-4113-82EC-7B4DF4517201}"/>
              </c:ext>
            </c:extLst>
          </c:dPt>
          <c:dPt>
            <c:idx val="3"/>
            <c:bubble3D val="0"/>
            <c:spPr>
              <a:solidFill>
                <a:srgbClr val="66FFFF"/>
              </a:solidFill>
              <a:ln w="19050">
                <a:noFill/>
              </a:ln>
              <a:effectLst/>
            </c:spPr>
            <c:extLst>
              <c:ext xmlns:c16="http://schemas.microsoft.com/office/drawing/2014/chart" uri="{C3380CC4-5D6E-409C-BE32-E72D297353CC}">
                <c16:uniqueId val="{00000007-FF83-4113-82EC-7B4DF4517201}"/>
              </c:ext>
            </c:extLst>
          </c:dPt>
          <c:cat>
            <c:strRef>
              <c:f>Processing!$D$17:$D$20</c:f>
              <c:strCache>
                <c:ptCount val="4"/>
                <c:pt idx="0">
                  <c:v>Investments</c:v>
                </c:pt>
                <c:pt idx="1">
                  <c:v>Cash Reserve</c:v>
                </c:pt>
                <c:pt idx="2">
                  <c:v>Digital Craft</c:v>
                </c:pt>
                <c:pt idx="3">
                  <c:v>Other Assets</c:v>
                </c:pt>
              </c:strCache>
            </c:strRef>
          </c:cat>
          <c:val>
            <c:numRef>
              <c:f>Processing!$E$17:$E$20</c:f>
              <c:numCache>
                <c:formatCode>_("$"* #,##0_);_("$"* \(#,##0\);_("$"* "-"??_);_(@_)</c:formatCode>
                <c:ptCount val="4"/>
                <c:pt idx="0">
                  <c:v>3042</c:v>
                </c:pt>
                <c:pt idx="1">
                  <c:v>3647</c:v>
                </c:pt>
                <c:pt idx="2">
                  <c:v>4271</c:v>
                </c:pt>
                <c:pt idx="3">
                  <c:v>2740</c:v>
                </c:pt>
              </c:numCache>
            </c:numRef>
          </c:val>
          <c:extLst>
            <c:ext xmlns:c16="http://schemas.microsoft.com/office/drawing/2014/chart" uri="{C3380CC4-5D6E-409C-BE32-E72D297353CC}">
              <c16:uniqueId val="{00000008-FF83-4113-82EC-7B4DF4517201}"/>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59770693985832413"/>
          <c:y val="0.10988369100921207"/>
          <c:w val="0.29028589168289448"/>
          <c:h val="0.76389274870053003"/>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405390"/>
              </a:solidFill>
              <a:latin typeface="+mn-lt"/>
              <a:ea typeface="+mn-ea"/>
              <a:cs typeface="+mn-cs"/>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gradFill>
                <a:gsLst>
                  <a:gs pos="100000">
                    <a:srgbClr val="0066FF"/>
                  </a:gs>
                  <a:gs pos="0">
                    <a:srgbClr val="66FFFF"/>
                  </a:gs>
                </a:gsLst>
                <a:lin ang="5400000" scaled="0"/>
              </a:gradFill>
              <a:ln w="19050">
                <a:noFill/>
              </a:ln>
              <a:effectLst/>
            </c:spPr>
            <c:extLst>
              <c:ext xmlns:c16="http://schemas.microsoft.com/office/drawing/2014/chart" uri="{C3380CC4-5D6E-409C-BE32-E72D297353CC}">
                <c16:uniqueId val="{00000001-AC18-4248-BCFC-9E946A3A310A}"/>
              </c:ext>
            </c:extLst>
          </c:dPt>
          <c:dPt>
            <c:idx val="1"/>
            <c:bubble3D val="0"/>
            <c:spPr>
              <a:gradFill>
                <a:gsLst>
                  <a:gs pos="0">
                    <a:srgbClr val="FF4FFF"/>
                  </a:gs>
                  <a:gs pos="100000">
                    <a:srgbClr val="744BF3"/>
                  </a:gs>
                </a:gsLst>
                <a:lin ang="5400000" scaled="0"/>
              </a:gradFill>
              <a:ln w="19050">
                <a:noFill/>
              </a:ln>
              <a:effectLst/>
            </c:spPr>
            <c:extLst>
              <c:ext xmlns:c16="http://schemas.microsoft.com/office/drawing/2014/chart" uri="{C3380CC4-5D6E-409C-BE32-E72D297353CC}">
                <c16:uniqueId val="{00000003-AC18-4248-BCFC-9E946A3A310A}"/>
              </c:ext>
            </c:extLst>
          </c:dPt>
          <c:dPt>
            <c:idx val="2"/>
            <c:bubble3D val="0"/>
            <c:spPr>
              <a:noFill/>
              <a:ln w="19050">
                <a:noFill/>
              </a:ln>
              <a:effectLst/>
            </c:spPr>
            <c:extLst>
              <c:ext xmlns:c16="http://schemas.microsoft.com/office/drawing/2014/chart" uri="{C3380CC4-5D6E-409C-BE32-E72D297353CC}">
                <c16:uniqueId val="{00000005-AC18-4248-BCFC-9E946A3A310A}"/>
              </c:ext>
            </c:extLst>
          </c:dPt>
          <c:val>
            <c:numRef>
              <c:f>Processing!$Q$12:$S$12</c:f>
              <c:numCache>
                <c:formatCode>General</c:formatCode>
                <c:ptCount val="3"/>
                <c:pt idx="0" formatCode="_(&quot;$&quot;* #,##0.00_);_(&quot;$&quot;* \(#,##0.00\);_(&quot;$&quot;* &quot;-&quot;??_);_(@_)">
                  <c:v>21.669999999999998</c:v>
                </c:pt>
                <c:pt idx="1">
                  <c:v>28.330000000000002</c:v>
                </c:pt>
                <c:pt idx="2">
                  <c:v>35</c:v>
                </c:pt>
              </c:numCache>
            </c:numRef>
          </c:val>
          <c:extLst>
            <c:ext xmlns:c16="http://schemas.microsoft.com/office/drawing/2014/chart" uri="{C3380CC4-5D6E-409C-BE32-E72D297353CC}">
              <c16:uniqueId val="{00000006-AC18-4248-BCFC-9E946A3A310A}"/>
            </c:ext>
          </c:extLst>
        </c:ser>
        <c:dLbls>
          <c:showLegendKey val="0"/>
          <c:showVal val="0"/>
          <c:showCatName val="0"/>
          <c:showSerName val="0"/>
          <c:showPercent val="0"/>
          <c:showBubbleSize val="0"/>
          <c:showLeaderLines val="1"/>
        </c:dLbls>
        <c:firstSliceAng val="254"/>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blipFill>
              <a:blip xmlns:r="http://schemas.openxmlformats.org/officeDocument/2006/relationships" r:embed="rId3"/>
              <a:stretch>
                <a:fillRect/>
              </a:stretch>
            </a:blipFill>
            <a:ln>
              <a:noFill/>
            </a:ln>
            <a:effectLst/>
          </c:spPr>
          <c:invertIfNegative val="0"/>
          <c:val>
            <c:numRef>
              <c:f>Processing!$T$17:$T$22</c:f>
              <c:numCache>
                <c:formatCode>General</c:formatCode>
                <c:ptCount val="6"/>
                <c:pt idx="0">
                  <c:v>0</c:v>
                </c:pt>
                <c:pt idx="1">
                  <c:v>0</c:v>
                </c:pt>
                <c:pt idx="2">
                  <c:v>0</c:v>
                </c:pt>
                <c:pt idx="3">
                  <c:v>0</c:v>
                </c:pt>
                <c:pt idx="4">
                  <c:v>10</c:v>
                </c:pt>
                <c:pt idx="5">
                  <c:v>10</c:v>
                </c:pt>
              </c:numCache>
            </c:numRef>
          </c:val>
          <c:extLst>
            <c:ext xmlns:c16="http://schemas.microsoft.com/office/drawing/2014/chart" uri="{C3380CC4-5D6E-409C-BE32-E72D297353CC}">
              <c16:uniqueId val="{00000000-0479-4CDC-9DA2-17C82766AF57}"/>
            </c:ext>
          </c:extLst>
        </c:ser>
        <c:ser>
          <c:idx val="1"/>
          <c:order val="1"/>
          <c:spPr>
            <a:blipFill>
              <a:blip xmlns:r="http://schemas.openxmlformats.org/officeDocument/2006/relationships" r:embed="rId4"/>
              <a:stretch>
                <a:fillRect/>
              </a:stretch>
            </a:blipFill>
            <a:ln>
              <a:noFill/>
            </a:ln>
            <a:effectLst/>
          </c:spPr>
          <c:invertIfNegative val="0"/>
          <c:val>
            <c:numRef>
              <c:f>Processing!$U$17:$U$22</c:f>
              <c:numCache>
                <c:formatCode>General</c:formatCode>
                <c:ptCount val="6"/>
                <c:pt idx="0">
                  <c:v>10</c:v>
                </c:pt>
                <c:pt idx="1">
                  <c:v>10</c:v>
                </c:pt>
                <c:pt idx="2">
                  <c:v>10</c:v>
                </c:pt>
                <c:pt idx="3">
                  <c:v>10</c:v>
                </c:pt>
                <c:pt idx="4">
                  <c:v>0</c:v>
                </c:pt>
                <c:pt idx="5">
                  <c:v>0</c:v>
                </c:pt>
              </c:numCache>
            </c:numRef>
          </c:val>
          <c:extLst>
            <c:ext xmlns:c16="http://schemas.microsoft.com/office/drawing/2014/chart" uri="{C3380CC4-5D6E-409C-BE32-E72D297353CC}">
              <c16:uniqueId val="{00000001-0479-4CDC-9DA2-17C82766AF57}"/>
            </c:ext>
          </c:extLst>
        </c:ser>
        <c:dLbls>
          <c:showLegendKey val="0"/>
          <c:showVal val="0"/>
          <c:showCatName val="0"/>
          <c:showSerName val="0"/>
          <c:showPercent val="0"/>
          <c:showBubbleSize val="0"/>
        </c:dLbls>
        <c:gapWidth val="500"/>
        <c:overlap val="100"/>
        <c:axId val="1625892320"/>
        <c:axId val="1625867840"/>
      </c:barChart>
      <c:lineChart>
        <c:grouping val="standard"/>
        <c:varyColors val="0"/>
        <c:ser>
          <c:idx val="2"/>
          <c:order val="2"/>
          <c:spPr>
            <a:ln w="28575" cap="rnd">
              <a:solidFill>
                <a:srgbClr val="A514F6"/>
              </a:solidFill>
              <a:prstDash val="sysDot"/>
              <a:round/>
            </a:ln>
            <a:effectLst/>
          </c:spPr>
          <c:marker>
            <c:symbol val="none"/>
          </c:marker>
          <c:val>
            <c:numRef>
              <c:f>Processing!$V$17:$V$22</c:f>
              <c:numCache>
                <c:formatCode>General</c:formatCode>
                <c:ptCount val="6"/>
                <c:pt idx="0">
                  <c:v>0</c:v>
                </c:pt>
                <c:pt idx="1">
                  <c:v>0</c:v>
                </c:pt>
                <c:pt idx="2">
                  <c:v>0</c:v>
                </c:pt>
                <c:pt idx="3">
                  <c:v>0</c:v>
                </c:pt>
                <c:pt idx="4">
                  <c:v>0</c:v>
                </c:pt>
                <c:pt idx="5">
                  <c:v>0</c:v>
                </c:pt>
              </c:numCache>
            </c:numRef>
          </c:val>
          <c:smooth val="0"/>
          <c:extLst>
            <c:ext xmlns:c16="http://schemas.microsoft.com/office/drawing/2014/chart" uri="{C3380CC4-5D6E-409C-BE32-E72D297353CC}">
              <c16:uniqueId val="{00000002-0479-4CDC-9DA2-17C82766AF57}"/>
            </c:ext>
          </c:extLst>
        </c:ser>
        <c:ser>
          <c:idx val="3"/>
          <c:order val="3"/>
          <c:spPr>
            <a:ln w="28575" cap="rnd">
              <a:solidFill>
                <a:srgbClr val="01D1CC"/>
              </a:solidFill>
              <a:round/>
            </a:ln>
            <a:effectLst/>
          </c:spPr>
          <c:marker>
            <c:symbol val="none"/>
          </c:marker>
          <c:val>
            <c:numRef>
              <c:f>Processing!$W$17:$W$22</c:f>
              <c:numCache>
                <c:formatCode>General</c:formatCode>
                <c:ptCount val="6"/>
                <c:pt idx="0">
                  <c:v>0</c:v>
                </c:pt>
                <c:pt idx="1">
                  <c:v>0</c:v>
                </c:pt>
                <c:pt idx="2">
                  <c:v>0</c:v>
                </c:pt>
                <c:pt idx="3">
                  <c:v>0</c:v>
                </c:pt>
                <c:pt idx="4">
                  <c:v>#N/A</c:v>
                </c:pt>
                <c:pt idx="5">
                  <c:v>#N/A</c:v>
                </c:pt>
              </c:numCache>
            </c:numRef>
          </c:val>
          <c:smooth val="0"/>
          <c:extLst>
            <c:ext xmlns:c16="http://schemas.microsoft.com/office/drawing/2014/chart" uri="{C3380CC4-5D6E-409C-BE32-E72D297353CC}">
              <c16:uniqueId val="{00000003-0479-4CDC-9DA2-17C82766AF57}"/>
            </c:ext>
          </c:extLst>
        </c:ser>
        <c:dLbls>
          <c:showLegendKey val="0"/>
          <c:showVal val="0"/>
          <c:showCatName val="0"/>
          <c:showSerName val="0"/>
          <c:showPercent val="0"/>
          <c:showBubbleSize val="0"/>
        </c:dLbls>
        <c:marker val="1"/>
        <c:smooth val="0"/>
        <c:axId val="1625892320"/>
        <c:axId val="1625867840"/>
      </c:lineChart>
      <c:catAx>
        <c:axId val="1625892320"/>
        <c:scaling>
          <c:orientation val="minMax"/>
        </c:scaling>
        <c:delete val="1"/>
        <c:axPos val="b"/>
        <c:majorTickMark val="none"/>
        <c:minorTickMark val="none"/>
        <c:tickLblPos val="nextTo"/>
        <c:crossAx val="1625867840"/>
        <c:crosses val="autoZero"/>
        <c:auto val="1"/>
        <c:lblAlgn val="ctr"/>
        <c:lblOffset val="100"/>
        <c:noMultiLvlLbl val="0"/>
      </c:catAx>
      <c:valAx>
        <c:axId val="1625867840"/>
        <c:scaling>
          <c:orientation val="minMax"/>
          <c:max val="10"/>
          <c:min val="0"/>
        </c:scaling>
        <c:delete val="1"/>
        <c:axPos val="l"/>
        <c:numFmt formatCode="General" sourceLinked="1"/>
        <c:majorTickMark val="none"/>
        <c:minorTickMark val="none"/>
        <c:tickLblPos val="nextTo"/>
        <c:crossAx val="1625892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spPr>
            <a:blipFill>
              <a:blip xmlns:r="http://schemas.openxmlformats.org/officeDocument/2006/relationships" r:embed="rId1"/>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Processing!$D$28:$O$28</c:f>
              <c:numCache>
                <c:formatCode>General</c:formatCode>
                <c:ptCount val="12"/>
                <c:pt idx="0">
                  <c:v>1</c:v>
                </c:pt>
                <c:pt idx="1">
                  <c:v>1</c:v>
                </c:pt>
                <c:pt idx="2">
                  <c:v>1</c:v>
                </c:pt>
                <c:pt idx="3">
                  <c:v>1</c:v>
                </c:pt>
                <c:pt idx="4">
                  <c:v>0</c:v>
                </c:pt>
                <c:pt idx="5">
                  <c:v>1</c:v>
                </c:pt>
                <c:pt idx="6">
                  <c:v>1</c:v>
                </c:pt>
                <c:pt idx="7">
                  <c:v>0</c:v>
                </c:pt>
                <c:pt idx="8">
                  <c:v>1</c:v>
                </c:pt>
                <c:pt idx="9">
                  <c:v>1</c:v>
                </c:pt>
                <c:pt idx="10">
                  <c:v>0</c:v>
                </c:pt>
                <c:pt idx="11">
                  <c:v>0</c:v>
                </c:pt>
              </c:numCache>
            </c:numRef>
          </c:val>
          <c:extLst>
            <c:ext xmlns:c16="http://schemas.microsoft.com/office/drawing/2014/chart" uri="{C3380CC4-5D6E-409C-BE32-E72D297353CC}">
              <c16:uniqueId val="{00000000-3B69-4654-AF2F-416BC0C43162}"/>
            </c:ext>
          </c:extLst>
        </c:ser>
        <c:ser>
          <c:idx val="1"/>
          <c:order val="1"/>
          <c:spPr>
            <a:blipFill>
              <a:blip xmlns:r="http://schemas.openxmlformats.org/officeDocument/2006/relationships" r:embed="rId2"/>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Processing!$D$29:$O$29</c:f>
              <c:numCache>
                <c:formatCode>General</c:formatCode>
                <c:ptCount val="12"/>
                <c:pt idx="0">
                  <c:v>0</c:v>
                </c:pt>
                <c:pt idx="1">
                  <c:v>0</c:v>
                </c:pt>
                <c:pt idx="2">
                  <c:v>0</c:v>
                </c:pt>
                <c:pt idx="3">
                  <c:v>0</c:v>
                </c:pt>
                <c:pt idx="4">
                  <c:v>0</c:v>
                </c:pt>
                <c:pt idx="5">
                  <c:v>0</c:v>
                </c:pt>
                <c:pt idx="6">
                  <c:v>0</c:v>
                </c:pt>
                <c:pt idx="7">
                  <c:v>0</c:v>
                </c:pt>
                <c:pt idx="8">
                  <c:v>0</c:v>
                </c:pt>
                <c:pt idx="9">
                  <c:v>0</c:v>
                </c:pt>
                <c:pt idx="10">
                  <c:v>1</c:v>
                </c:pt>
                <c:pt idx="11">
                  <c:v>1</c:v>
                </c:pt>
              </c:numCache>
            </c:numRef>
          </c:val>
          <c:extLst>
            <c:ext xmlns:c16="http://schemas.microsoft.com/office/drawing/2014/chart" uri="{C3380CC4-5D6E-409C-BE32-E72D297353CC}">
              <c16:uniqueId val="{00000001-3B69-4654-AF2F-416BC0C43162}"/>
            </c:ext>
          </c:extLst>
        </c:ser>
        <c:ser>
          <c:idx val="2"/>
          <c:order val="2"/>
          <c:spPr>
            <a:blipFill>
              <a:blip xmlns:r="http://schemas.openxmlformats.org/officeDocument/2006/relationships" r:embed="rId3"/>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Processing!$D$30:$O$30</c:f>
              <c:numCache>
                <c:formatCode>General</c:formatCode>
                <c:ptCount val="12"/>
                <c:pt idx="0">
                  <c:v>0</c:v>
                </c:pt>
                <c:pt idx="1">
                  <c:v>0</c:v>
                </c:pt>
                <c:pt idx="2">
                  <c:v>0</c:v>
                </c:pt>
                <c:pt idx="3">
                  <c:v>0</c:v>
                </c:pt>
                <c:pt idx="4">
                  <c:v>1</c:v>
                </c:pt>
                <c:pt idx="5">
                  <c:v>0</c:v>
                </c:pt>
                <c:pt idx="6">
                  <c:v>0</c:v>
                </c:pt>
                <c:pt idx="7">
                  <c:v>1</c:v>
                </c:pt>
                <c:pt idx="8">
                  <c:v>0</c:v>
                </c:pt>
                <c:pt idx="9">
                  <c:v>0</c:v>
                </c:pt>
                <c:pt idx="10">
                  <c:v>0</c:v>
                </c:pt>
                <c:pt idx="11">
                  <c:v>0</c:v>
                </c:pt>
              </c:numCache>
            </c:numRef>
          </c:val>
          <c:extLst>
            <c:ext xmlns:c16="http://schemas.microsoft.com/office/drawing/2014/chart" uri="{C3380CC4-5D6E-409C-BE32-E72D297353CC}">
              <c16:uniqueId val="{00000002-3B69-4654-AF2F-416BC0C43162}"/>
            </c:ext>
          </c:extLst>
        </c:ser>
        <c:ser>
          <c:idx val="3"/>
          <c:order val="3"/>
          <c:spPr>
            <a:blipFill>
              <a:blip xmlns:r="http://schemas.openxmlformats.org/officeDocument/2006/relationships" r:embed="rId4"/>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Processing!$D$31:$O$31</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3-3B69-4654-AF2F-416BC0C43162}"/>
            </c:ext>
          </c:extLst>
        </c:ser>
        <c:ser>
          <c:idx val="4"/>
          <c:order val="4"/>
          <c:spPr>
            <a:blipFill>
              <a:blip xmlns:r="http://schemas.openxmlformats.org/officeDocument/2006/relationships" r:embed="rId1"/>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Processing!$D$32:$O$32</c:f>
              <c:numCache>
                <c:formatCode>General</c:formatCode>
                <c:ptCount val="12"/>
                <c:pt idx="0">
                  <c:v>1</c:v>
                </c:pt>
                <c:pt idx="1">
                  <c:v>1</c:v>
                </c:pt>
                <c:pt idx="2">
                  <c:v>0</c:v>
                </c:pt>
                <c:pt idx="3">
                  <c:v>0</c:v>
                </c:pt>
                <c:pt idx="4">
                  <c:v>0</c:v>
                </c:pt>
                <c:pt idx="5">
                  <c:v>1</c:v>
                </c:pt>
                <c:pt idx="6">
                  <c:v>1</c:v>
                </c:pt>
                <c:pt idx="7">
                  <c:v>0</c:v>
                </c:pt>
                <c:pt idx="8">
                  <c:v>0</c:v>
                </c:pt>
                <c:pt idx="9">
                  <c:v>0</c:v>
                </c:pt>
                <c:pt idx="10">
                  <c:v>1</c:v>
                </c:pt>
                <c:pt idx="11">
                  <c:v>0</c:v>
                </c:pt>
              </c:numCache>
            </c:numRef>
          </c:val>
          <c:extLst>
            <c:ext xmlns:c16="http://schemas.microsoft.com/office/drawing/2014/chart" uri="{C3380CC4-5D6E-409C-BE32-E72D297353CC}">
              <c16:uniqueId val="{00000004-3B69-4654-AF2F-416BC0C43162}"/>
            </c:ext>
          </c:extLst>
        </c:ser>
        <c:ser>
          <c:idx val="5"/>
          <c:order val="5"/>
          <c:spPr>
            <a:blipFill>
              <a:blip xmlns:r="http://schemas.openxmlformats.org/officeDocument/2006/relationships" r:embed="rId2"/>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Processing!$D$33:$O$33</c:f>
              <c:numCache>
                <c:formatCode>General</c:formatCode>
                <c:ptCount val="12"/>
                <c:pt idx="0">
                  <c:v>0</c:v>
                </c:pt>
                <c:pt idx="1">
                  <c:v>0</c:v>
                </c:pt>
                <c:pt idx="2">
                  <c:v>1</c:v>
                </c:pt>
                <c:pt idx="3">
                  <c:v>0</c:v>
                </c:pt>
                <c:pt idx="4">
                  <c:v>0</c:v>
                </c:pt>
                <c:pt idx="5">
                  <c:v>0</c:v>
                </c:pt>
                <c:pt idx="6">
                  <c:v>0</c:v>
                </c:pt>
                <c:pt idx="7">
                  <c:v>0</c:v>
                </c:pt>
                <c:pt idx="8">
                  <c:v>0</c:v>
                </c:pt>
                <c:pt idx="9">
                  <c:v>1</c:v>
                </c:pt>
                <c:pt idx="10">
                  <c:v>0</c:v>
                </c:pt>
                <c:pt idx="11">
                  <c:v>1</c:v>
                </c:pt>
              </c:numCache>
            </c:numRef>
          </c:val>
          <c:extLst>
            <c:ext xmlns:c16="http://schemas.microsoft.com/office/drawing/2014/chart" uri="{C3380CC4-5D6E-409C-BE32-E72D297353CC}">
              <c16:uniqueId val="{00000005-3B69-4654-AF2F-416BC0C43162}"/>
            </c:ext>
          </c:extLst>
        </c:ser>
        <c:ser>
          <c:idx val="6"/>
          <c:order val="6"/>
          <c:spPr>
            <a:blipFill>
              <a:blip xmlns:r="http://schemas.openxmlformats.org/officeDocument/2006/relationships" r:embed="rId3"/>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Processing!$D$34:$O$34</c:f>
              <c:numCache>
                <c:formatCode>General</c:formatCode>
                <c:ptCount val="12"/>
                <c:pt idx="0">
                  <c:v>0</c:v>
                </c:pt>
                <c:pt idx="1">
                  <c:v>0</c:v>
                </c:pt>
                <c:pt idx="2">
                  <c:v>0</c:v>
                </c:pt>
                <c:pt idx="3">
                  <c:v>1</c:v>
                </c:pt>
                <c:pt idx="4">
                  <c:v>0</c:v>
                </c:pt>
                <c:pt idx="5">
                  <c:v>0</c:v>
                </c:pt>
                <c:pt idx="6">
                  <c:v>0</c:v>
                </c:pt>
                <c:pt idx="7">
                  <c:v>1</c:v>
                </c:pt>
                <c:pt idx="8">
                  <c:v>0</c:v>
                </c:pt>
                <c:pt idx="9">
                  <c:v>0</c:v>
                </c:pt>
                <c:pt idx="10">
                  <c:v>0</c:v>
                </c:pt>
                <c:pt idx="11">
                  <c:v>0</c:v>
                </c:pt>
              </c:numCache>
            </c:numRef>
          </c:val>
          <c:extLst>
            <c:ext xmlns:c16="http://schemas.microsoft.com/office/drawing/2014/chart" uri="{C3380CC4-5D6E-409C-BE32-E72D297353CC}">
              <c16:uniqueId val="{00000006-3B69-4654-AF2F-416BC0C43162}"/>
            </c:ext>
          </c:extLst>
        </c:ser>
        <c:ser>
          <c:idx val="7"/>
          <c:order val="7"/>
          <c:spPr>
            <a:blipFill>
              <a:blip xmlns:r="http://schemas.openxmlformats.org/officeDocument/2006/relationships" r:embed="rId4"/>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Processing!$D$35:$O$35</c:f>
              <c:numCache>
                <c:formatCode>General</c:formatCode>
                <c:ptCount val="12"/>
                <c:pt idx="0">
                  <c:v>0</c:v>
                </c:pt>
                <c:pt idx="1">
                  <c:v>0</c:v>
                </c:pt>
                <c:pt idx="2">
                  <c:v>0</c:v>
                </c:pt>
                <c:pt idx="3">
                  <c:v>0</c:v>
                </c:pt>
                <c:pt idx="4">
                  <c:v>1</c:v>
                </c:pt>
                <c:pt idx="5">
                  <c:v>0</c:v>
                </c:pt>
                <c:pt idx="6">
                  <c:v>0</c:v>
                </c:pt>
                <c:pt idx="7">
                  <c:v>0</c:v>
                </c:pt>
                <c:pt idx="8">
                  <c:v>1</c:v>
                </c:pt>
                <c:pt idx="9">
                  <c:v>0</c:v>
                </c:pt>
                <c:pt idx="10">
                  <c:v>0</c:v>
                </c:pt>
                <c:pt idx="11">
                  <c:v>0</c:v>
                </c:pt>
              </c:numCache>
            </c:numRef>
          </c:val>
          <c:extLst>
            <c:ext xmlns:c16="http://schemas.microsoft.com/office/drawing/2014/chart" uri="{C3380CC4-5D6E-409C-BE32-E72D297353CC}">
              <c16:uniqueId val="{00000007-3B69-4654-AF2F-416BC0C43162}"/>
            </c:ext>
          </c:extLst>
        </c:ser>
        <c:ser>
          <c:idx val="8"/>
          <c:order val="8"/>
          <c:spPr>
            <a:blipFill>
              <a:blip xmlns:r="http://schemas.openxmlformats.org/officeDocument/2006/relationships" r:embed="rId1"/>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Processing!$D$36:$O$36</c:f>
              <c:numCache>
                <c:formatCode>General</c:formatCode>
                <c:ptCount val="12"/>
                <c:pt idx="0">
                  <c:v>1</c:v>
                </c:pt>
                <c:pt idx="1">
                  <c:v>0</c:v>
                </c:pt>
                <c:pt idx="2">
                  <c:v>1</c:v>
                </c:pt>
                <c:pt idx="3">
                  <c:v>1</c:v>
                </c:pt>
                <c:pt idx="4">
                  <c:v>0</c:v>
                </c:pt>
                <c:pt idx="5">
                  <c:v>0</c:v>
                </c:pt>
                <c:pt idx="6">
                  <c:v>0</c:v>
                </c:pt>
                <c:pt idx="7">
                  <c:v>1</c:v>
                </c:pt>
                <c:pt idx="8">
                  <c:v>1</c:v>
                </c:pt>
                <c:pt idx="9">
                  <c:v>1</c:v>
                </c:pt>
                <c:pt idx="10">
                  <c:v>0</c:v>
                </c:pt>
                <c:pt idx="11">
                  <c:v>1</c:v>
                </c:pt>
              </c:numCache>
            </c:numRef>
          </c:val>
          <c:extLst>
            <c:ext xmlns:c16="http://schemas.microsoft.com/office/drawing/2014/chart" uri="{C3380CC4-5D6E-409C-BE32-E72D297353CC}">
              <c16:uniqueId val="{00000008-3B69-4654-AF2F-416BC0C43162}"/>
            </c:ext>
          </c:extLst>
        </c:ser>
        <c:ser>
          <c:idx val="9"/>
          <c:order val="9"/>
          <c:spPr>
            <a:blipFill>
              <a:blip xmlns:r="http://schemas.openxmlformats.org/officeDocument/2006/relationships" r:embed="rId2"/>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Processing!$D$37:$O$37</c:f>
              <c:numCache>
                <c:formatCode>General</c:formatCode>
                <c:ptCount val="12"/>
                <c:pt idx="0">
                  <c:v>0</c:v>
                </c:pt>
                <c:pt idx="1">
                  <c:v>1</c:v>
                </c:pt>
                <c:pt idx="2">
                  <c:v>0</c:v>
                </c:pt>
                <c:pt idx="3">
                  <c:v>0</c:v>
                </c:pt>
                <c:pt idx="4">
                  <c:v>0</c:v>
                </c:pt>
                <c:pt idx="5">
                  <c:v>0</c:v>
                </c:pt>
                <c:pt idx="6">
                  <c:v>1</c:v>
                </c:pt>
                <c:pt idx="7">
                  <c:v>0</c:v>
                </c:pt>
                <c:pt idx="8">
                  <c:v>0</c:v>
                </c:pt>
                <c:pt idx="9">
                  <c:v>0</c:v>
                </c:pt>
                <c:pt idx="10">
                  <c:v>0</c:v>
                </c:pt>
                <c:pt idx="11">
                  <c:v>0</c:v>
                </c:pt>
              </c:numCache>
            </c:numRef>
          </c:val>
          <c:extLst>
            <c:ext xmlns:c16="http://schemas.microsoft.com/office/drawing/2014/chart" uri="{C3380CC4-5D6E-409C-BE32-E72D297353CC}">
              <c16:uniqueId val="{00000009-3B69-4654-AF2F-416BC0C43162}"/>
            </c:ext>
          </c:extLst>
        </c:ser>
        <c:ser>
          <c:idx val="10"/>
          <c:order val="10"/>
          <c:spPr>
            <a:blipFill>
              <a:blip xmlns:r="http://schemas.openxmlformats.org/officeDocument/2006/relationships" r:embed="rId3"/>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Processing!$D$38:$O$38</c:f>
              <c:numCache>
                <c:formatCode>General</c:formatCode>
                <c:ptCount val="12"/>
                <c:pt idx="0">
                  <c:v>0</c:v>
                </c:pt>
                <c:pt idx="1">
                  <c:v>0</c:v>
                </c:pt>
                <c:pt idx="2">
                  <c:v>0</c:v>
                </c:pt>
                <c:pt idx="3">
                  <c:v>0</c:v>
                </c:pt>
                <c:pt idx="4">
                  <c:v>0</c:v>
                </c:pt>
                <c:pt idx="5">
                  <c:v>0</c:v>
                </c:pt>
                <c:pt idx="6">
                  <c:v>0</c:v>
                </c:pt>
                <c:pt idx="7">
                  <c:v>0</c:v>
                </c:pt>
                <c:pt idx="8">
                  <c:v>0</c:v>
                </c:pt>
                <c:pt idx="9">
                  <c:v>0</c:v>
                </c:pt>
                <c:pt idx="10">
                  <c:v>1</c:v>
                </c:pt>
                <c:pt idx="11">
                  <c:v>0</c:v>
                </c:pt>
              </c:numCache>
            </c:numRef>
          </c:val>
          <c:extLst>
            <c:ext xmlns:c16="http://schemas.microsoft.com/office/drawing/2014/chart" uri="{C3380CC4-5D6E-409C-BE32-E72D297353CC}">
              <c16:uniqueId val="{0000000A-3B69-4654-AF2F-416BC0C43162}"/>
            </c:ext>
          </c:extLst>
        </c:ser>
        <c:ser>
          <c:idx val="11"/>
          <c:order val="11"/>
          <c:spPr>
            <a:blipFill>
              <a:blip xmlns:r="http://schemas.openxmlformats.org/officeDocument/2006/relationships" r:embed="rId4"/>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Processing!$D$39:$O$39</c:f>
              <c:numCache>
                <c:formatCode>General</c:formatCode>
                <c:ptCount val="12"/>
                <c:pt idx="0">
                  <c:v>0</c:v>
                </c:pt>
                <c:pt idx="1">
                  <c:v>0</c:v>
                </c:pt>
                <c:pt idx="2">
                  <c:v>0</c:v>
                </c:pt>
                <c:pt idx="3">
                  <c:v>0</c:v>
                </c:pt>
                <c:pt idx="4">
                  <c:v>1</c:v>
                </c:pt>
                <c:pt idx="5">
                  <c:v>1</c:v>
                </c:pt>
                <c:pt idx="6">
                  <c:v>0</c:v>
                </c:pt>
                <c:pt idx="7">
                  <c:v>0</c:v>
                </c:pt>
                <c:pt idx="8">
                  <c:v>0</c:v>
                </c:pt>
                <c:pt idx="9">
                  <c:v>0</c:v>
                </c:pt>
                <c:pt idx="10">
                  <c:v>0</c:v>
                </c:pt>
                <c:pt idx="11">
                  <c:v>0</c:v>
                </c:pt>
              </c:numCache>
            </c:numRef>
          </c:val>
          <c:extLst>
            <c:ext xmlns:c16="http://schemas.microsoft.com/office/drawing/2014/chart" uri="{C3380CC4-5D6E-409C-BE32-E72D297353CC}">
              <c16:uniqueId val="{0000000B-3B69-4654-AF2F-416BC0C43162}"/>
            </c:ext>
          </c:extLst>
        </c:ser>
        <c:dLbls>
          <c:showLegendKey val="0"/>
          <c:showVal val="0"/>
          <c:showCatName val="0"/>
          <c:showSerName val="0"/>
          <c:showPercent val="0"/>
          <c:showBubbleSize val="0"/>
        </c:dLbls>
        <c:gapWidth val="0"/>
        <c:overlap val="100"/>
        <c:axId val="955323584"/>
        <c:axId val="955316864"/>
      </c:barChart>
      <c:barChart>
        <c:barDir val="col"/>
        <c:grouping val="stacked"/>
        <c:varyColors val="0"/>
        <c:ser>
          <c:idx val="12"/>
          <c:order val="12"/>
          <c:spPr>
            <a:noFill/>
            <a:ln>
              <a:noFill/>
            </a:ln>
            <a:effectLst/>
          </c:spPr>
          <c:invertIfNegative val="0"/>
          <c:val>
            <c:numRef>
              <c:f>Processing!$D$40:$O$40</c:f>
              <c:numCache>
                <c:formatCode>General</c:formatCode>
                <c:ptCount val="12"/>
                <c:pt idx="0">
                  <c:v>1</c:v>
                </c:pt>
                <c:pt idx="1">
                  <c:v>1</c:v>
                </c:pt>
                <c:pt idx="2">
                  <c:v>1</c:v>
                </c:pt>
                <c:pt idx="3">
                  <c:v>1</c:v>
                </c:pt>
                <c:pt idx="4">
                  <c:v>1</c:v>
                </c:pt>
                <c:pt idx="5">
                  <c:v>1</c:v>
                </c:pt>
                <c:pt idx="6">
                  <c:v>1</c:v>
                </c:pt>
                <c:pt idx="7">
                  <c:v>1</c:v>
                </c:pt>
                <c:pt idx="8">
                  <c:v>1</c:v>
                </c:pt>
                <c:pt idx="9">
                  <c:v>1</c:v>
                </c:pt>
                <c:pt idx="10">
                  <c:v>1</c:v>
                </c:pt>
                <c:pt idx="11">
                  <c:v>1</c:v>
                </c:pt>
              </c:numCache>
            </c:numRef>
          </c:val>
          <c:extLst>
            <c:ext xmlns:c16="http://schemas.microsoft.com/office/drawing/2014/chart" uri="{C3380CC4-5D6E-409C-BE32-E72D297353CC}">
              <c16:uniqueId val="{0000000C-3B69-4654-AF2F-416BC0C43162}"/>
            </c:ext>
          </c:extLst>
        </c:ser>
        <c:ser>
          <c:idx val="13"/>
          <c:order val="13"/>
          <c:spPr>
            <a:solidFill>
              <a:srgbClr val="FF00FF">
                <a:alpha val="20000"/>
              </a:srgbClr>
            </a:solidFill>
            <a:ln w="9525">
              <a:solidFill>
                <a:srgbClr val="FF00FF"/>
              </a:solidFill>
            </a:ln>
            <a:effectLst/>
          </c:spPr>
          <c:invertIfNegative val="0"/>
          <c:val>
            <c:numRef>
              <c:f>Processing!$D$41:$O$41</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D-3B69-4654-AF2F-416BC0C43162}"/>
            </c:ext>
          </c:extLst>
        </c:ser>
        <c:ser>
          <c:idx val="14"/>
          <c:order val="14"/>
          <c:spPr>
            <a:noFill/>
            <a:ln>
              <a:noFill/>
            </a:ln>
            <a:effectLst/>
          </c:spPr>
          <c:invertIfNegative val="0"/>
          <c:val>
            <c:numRef>
              <c:f>Processing!$D$42:$O$42</c:f>
              <c:numCache>
                <c:formatCode>General</c:formatCode>
                <c:ptCount val="12"/>
                <c:pt idx="0">
                  <c:v>1</c:v>
                </c:pt>
                <c:pt idx="1">
                  <c:v>1</c:v>
                </c:pt>
                <c:pt idx="2">
                  <c:v>1</c:v>
                </c:pt>
                <c:pt idx="3">
                  <c:v>0</c:v>
                </c:pt>
                <c:pt idx="4">
                  <c:v>0</c:v>
                </c:pt>
                <c:pt idx="5">
                  <c:v>0</c:v>
                </c:pt>
                <c:pt idx="6">
                  <c:v>1</c:v>
                </c:pt>
                <c:pt idx="7">
                  <c:v>1</c:v>
                </c:pt>
                <c:pt idx="8">
                  <c:v>1</c:v>
                </c:pt>
                <c:pt idx="9">
                  <c:v>1</c:v>
                </c:pt>
                <c:pt idx="10">
                  <c:v>1</c:v>
                </c:pt>
                <c:pt idx="11">
                  <c:v>1</c:v>
                </c:pt>
              </c:numCache>
            </c:numRef>
          </c:val>
          <c:extLst>
            <c:ext xmlns:c16="http://schemas.microsoft.com/office/drawing/2014/chart" uri="{C3380CC4-5D6E-409C-BE32-E72D297353CC}">
              <c16:uniqueId val="{0000000E-3B69-4654-AF2F-416BC0C43162}"/>
            </c:ext>
          </c:extLst>
        </c:ser>
        <c:ser>
          <c:idx val="15"/>
          <c:order val="15"/>
          <c:spPr>
            <a:solidFill>
              <a:srgbClr val="FF00FF">
                <a:alpha val="20000"/>
              </a:srgbClr>
            </a:solidFill>
            <a:ln w="12700">
              <a:solidFill>
                <a:srgbClr val="FF00FF"/>
              </a:solidFill>
            </a:ln>
            <a:effectLst/>
          </c:spPr>
          <c:invertIfNegative val="0"/>
          <c:val>
            <c:numRef>
              <c:f>Processing!$D$43:$O$43</c:f>
              <c:numCache>
                <c:formatCode>General</c:formatCode>
                <c:ptCount val="12"/>
                <c:pt idx="0">
                  <c:v>0</c:v>
                </c:pt>
                <c:pt idx="1">
                  <c:v>0</c:v>
                </c:pt>
                <c:pt idx="2">
                  <c:v>0</c:v>
                </c:pt>
                <c:pt idx="3">
                  <c:v>1</c:v>
                </c:pt>
                <c:pt idx="4">
                  <c:v>1</c:v>
                </c:pt>
                <c:pt idx="5">
                  <c:v>1</c:v>
                </c:pt>
                <c:pt idx="6">
                  <c:v>0</c:v>
                </c:pt>
                <c:pt idx="7">
                  <c:v>0</c:v>
                </c:pt>
                <c:pt idx="8">
                  <c:v>0</c:v>
                </c:pt>
                <c:pt idx="9">
                  <c:v>0</c:v>
                </c:pt>
                <c:pt idx="10">
                  <c:v>0</c:v>
                </c:pt>
                <c:pt idx="11">
                  <c:v>0</c:v>
                </c:pt>
              </c:numCache>
            </c:numRef>
          </c:val>
          <c:extLst>
            <c:ext xmlns:c16="http://schemas.microsoft.com/office/drawing/2014/chart" uri="{C3380CC4-5D6E-409C-BE32-E72D297353CC}">
              <c16:uniqueId val="{0000000F-3B69-4654-AF2F-416BC0C43162}"/>
            </c:ext>
          </c:extLst>
        </c:ser>
        <c:ser>
          <c:idx val="16"/>
          <c:order val="16"/>
          <c:spPr>
            <a:noFill/>
            <a:ln>
              <a:noFill/>
            </a:ln>
            <a:effectLst/>
          </c:spPr>
          <c:invertIfNegative val="0"/>
          <c:val>
            <c:numRef>
              <c:f>Processing!$D$44:$O$44</c:f>
              <c:numCache>
                <c:formatCode>General</c:formatCode>
                <c:ptCount val="12"/>
                <c:pt idx="0">
                  <c:v>1</c:v>
                </c:pt>
                <c:pt idx="1">
                  <c:v>1</c:v>
                </c:pt>
                <c:pt idx="2">
                  <c:v>1</c:v>
                </c:pt>
                <c:pt idx="3">
                  <c:v>1</c:v>
                </c:pt>
                <c:pt idx="4">
                  <c:v>1</c:v>
                </c:pt>
                <c:pt idx="5">
                  <c:v>1</c:v>
                </c:pt>
                <c:pt idx="6">
                  <c:v>1</c:v>
                </c:pt>
                <c:pt idx="7">
                  <c:v>1</c:v>
                </c:pt>
                <c:pt idx="8">
                  <c:v>1</c:v>
                </c:pt>
                <c:pt idx="9">
                  <c:v>1</c:v>
                </c:pt>
                <c:pt idx="10">
                  <c:v>1</c:v>
                </c:pt>
                <c:pt idx="11">
                  <c:v>1</c:v>
                </c:pt>
              </c:numCache>
            </c:numRef>
          </c:val>
          <c:extLst>
            <c:ext xmlns:c16="http://schemas.microsoft.com/office/drawing/2014/chart" uri="{C3380CC4-5D6E-409C-BE32-E72D297353CC}">
              <c16:uniqueId val="{00000010-3B69-4654-AF2F-416BC0C43162}"/>
            </c:ext>
          </c:extLst>
        </c:ser>
        <c:ser>
          <c:idx val="17"/>
          <c:order val="17"/>
          <c:spPr>
            <a:solidFill>
              <a:srgbClr val="FF00FF">
                <a:alpha val="20000"/>
              </a:srgbClr>
            </a:solidFill>
            <a:ln w="12700">
              <a:solidFill>
                <a:srgbClr val="FF00FF"/>
              </a:solidFill>
            </a:ln>
            <a:effectLst/>
          </c:spPr>
          <c:invertIfNegative val="0"/>
          <c:val>
            <c:numRef>
              <c:f>Processing!$D$45:$O$45</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11-3B69-4654-AF2F-416BC0C43162}"/>
            </c:ext>
          </c:extLst>
        </c:ser>
        <c:dLbls>
          <c:showLegendKey val="0"/>
          <c:showVal val="0"/>
          <c:showCatName val="0"/>
          <c:showSerName val="0"/>
          <c:showPercent val="0"/>
          <c:showBubbleSize val="0"/>
        </c:dLbls>
        <c:gapWidth val="0"/>
        <c:overlap val="100"/>
        <c:axId val="955383104"/>
        <c:axId val="955363904"/>
      </c:barChart>
      <c:catAx>
        <c:axId val="955323584"/>
        <c:scaling>
          <c:orientation val="minMax"/>
        </c:scaling>
        <c:delete val="0"/>
        <c:axPos val="t"/>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rgbClr val="405390"/>
                </a:solidFill>
                <a:latin typeface="+mn-lt"/>
                <a:ea typeface="+mn-ea"/>
                <a:cs typeface="+mn-cs"/>
              </a:defRPr>
            </a:pPr>
            <a:endParaRPr lang="ru-RU"/>
          </a:p>
        </c:txPr>
        <c:crossAx val="955316864"/>
        <c:crosses val="autoZero"/>
        <c:auto val="1"/>
        <c:lblAlgn val="ctr"/>
        <c:lblOffset val="100"/>
        <c:noMultiLvlLbl val="0"/>
      </c:catAx>
      <c:valAx>
        <c:axId val="955316864"/>
        <c:scaling>
          <c:orientation val="maxMin"/>
          <c:max val="3"/>
          <c:min val="0"/>
        </c:scaling>
        <c:delete val="1"/>
        <c:axPos val="l"/>
        <c:numFmt formatCode="General" sourceLinked="1"/>
        <c:majorTickMark val="out"/>
        <c:minorTickMark val="none"/>
        <c:tickLblPos val="nextTo"/>
        <c:crossAx val="955323584"/>
        <c:crosses val="autoZero"/>
        <c:crossBetween val="between"/>
      </c:valAx>
      <c:valAx>
        <c:axId val="955363904"/>
        <c:scaling>
          <c:orientation val="maxMin"/>
          <c:max val="3"/>
          <c:min val="0"/>
        </c:scaling>
        <c:delete val="1"/>
        <c:axPos val="r"/>
        <c:numFmt formatCode="General" sourceLinked="1"/>
        <c:majorTickMark val="out"/>
        <c:minorTickMark val="none"/>
        <c:tickLblPos val="nextTo"/>
        <c:crossAx val="955383104"/>
        <c:crosses val="max"/>
        <c:crossBetween val="between"/>
      </c:valAx>
      <c:catAx>
        <c:axId val="955383104"/>
        <c:scaling>
          <c:orientation val="minMax"/>
        </c:scaling>
        <c:delete val="1"/>
        <c:axPos val="t"/>
        <c:majorTickMark val="out"/>
        <c:minorTickMark val="none"/>
        <c:tickLblPos val="nextTo"/>
        <c:crossAx val="955363904"/>
        <c:crosses val="autoZero"/>
        <c:auto val="1"/>
        <c:lblAlgn val="ctr"/>
        <c:lblOffset val="100"/>
        <c:noMultiLvlLbl val="0"/>
      </c:catAx>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bar"/>
        <c:grouping val="percentStacked"/>
        <c:varyColors val="0"/>
        <c:ser>
          <c:idx val="0"/>
          <c:order val="0"/>
          <c:spPr>
            <a:noFill/>
            <a:ln>
              <a:noFill/>
            </a:ln>
            <a:effectLst/>
          </c:spPr>
          <c:invertIfNegative val="0"/>
          <c:cat>
            <c:strRef>
              <c:f>Processing!$A$25</c:f>
              <c:strCache>
                <c:ptCount val="1"/>
                <c:pt idx="0">
                  <c:v>Low</c:v>
                </c:pt>
              </c:strCache>
            </c:strRef>
          </c:cat>
          <c:val>
            <c:numRef>
              <c:f>Processing!$B$25</c:f>
              <c:numCache>
                <c:formatCode>0.0%</c:formatCode>
                <c:ptCount val="1"/>
                <c:pt idx="0">
                  <c:v>0.6366666666666666</c:v>
                </c:pt>
              </c:numCache>
            </c:numRef>
          </c:val>
          <c:extLst>
            <c:ext xmlns:c16="http://schemas.microsoft.com/office/drawing/2014/chart" uri="{C3380CC4-5D6E-409C-BE32-E72D297353CC}">
              <c16:uniqueId val="{00000000-689A-4358-9D29-3716438D092D}"/>
            </c:ext>
          </c:extLst>
        </c:ser>
        <c:ser>
          <c:idx val="1"/>
          <c:order val="1"/>
          <c:spPr>
            <a:blipFill>
              <a:blip xmlns:r="http://schemas.openxmlformats.org/officeDocument/2006/relationships" r:embed="rId3"/>
              <a:stretch>
                <a:fillRect/>
              </a:stretch>
            </a:blipFill>
            <a:ln>
              <a:noFill/>
            </a:ln>
            <a:effectLst/>
          </c:spPr>
          <c:invertIfNegative val="0"/>
          <c:cat>
            <c:strRef>
              <c:f>Processing!$A$25</c:f>
              <c:strCache>
                <c:ptCount val="1"/>
                <c:pt idx="0">
                  <c:v>Low</c:v>
                </c:pt>
              </c:strCache>
            </c:strRef>
          </c:cat>
          <c:val>
            <c:numRef>
              <c:f>Processing!$C$25</c:f>
              <c:numCache>
                <c:formatCode>0.0%</c:formatCode>
                <c:ptCount val="1"/>
                <c:pt idx="0">
                  <c:v>0.06</c:v>
                </c:pt>
              </c:numCache>
            </c:numRef>
          </c:val>
          <c:extLst>
            <c:ext xmlns:c16="http://schemas.microsoft.com/office/drawing/2014/chart" uri="{C3380CC4-5D6E-409C-BE32-E72D297353CC}">
              <c16:uniqueId val="{00000001-689A-4358-9D29-3716438D092D}"/>
            </c:ext>
          </c:extLst>
        </c:ser>
        <c:ser>
          <c:idx val="2"/>
          <c:order val="2"/>
          <c:spPr>
            <a:noFill/>
            <a:ln>
              <a:noFill/>
            </a:ln>
            <a:effectLst/>
          </c:spPr>
          <c:invertIfNegative val="0"/>
          <c:cat>
            <c:strRef>
              <c:f>Processing!$A$25</c:f>
              <c:strCache>
                <c:ptCount val="1"/>
                <c:pt idx="0">
                  <c:v>Low</c:v>
                </c:pt>
              </c:strCache>
            </c:strRef>
          </c:cat>
          <c:val>
            <c:numRef>
              <c:f>Processing!$D$25</c:f>
              <c:numCache>
                <c:formatCode>0.0%</c:formatCode>
                <c:ptCount val="1"/>
                <c:pt idx="0">
                  <c:v>0.33333333333333337</c:v>
                </c:pt>
              </c:numCache>
            </c:numRef>
          </c:val>
          <c:extLst>
            <c:ext xmlns:c16="http://schemas.microsoft.com/office/drawing/2014/chart" uri="{C3380CC4-5D6E-409C-BE32-E72D297353CC}">
              <c16:uniqueId val="{00000002-689A-4358-9D29-3716438D092D}"/>
            </c:ext>
          </c:extLst>
        </c:ser>
        <c:dLbls>
          <c:showLegendKey val="0"/>
          <c:showVal val="0"/>
          <c:showCatName val="0"/>
          <c:showSerName val="0"/>
          <c:showPercent val="0"/>
          <c:showBubbleSize val="0"/>
        </c:dLbls>
        <c:gapWidth val="80"/>
        <c:overlap val="100"/>
        <c:axId val="955309664"/>
        <c:axId val="955323584"/>
      </c:barChart>
      <c:catAx>
        <c:axId val="955309664"/>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000" b="0" i="0" u="none" strike="noStrike" kern="1200" baseline="0">
                <a:solidFill>
                  <a:srgbClr val="405390"/>
                </a:solidFill>
                <a:latin typeface="+mn-lt"/>
                <a:ea typeface="+mn-ea"/>
                <a:cs typeface="+mn-cs"/>
              </a:defRPr>
            </a:pPr>
            <a:endParaRPr lang="ru-RU"/>
          </a:p>
        </c:txPr>
        <c:crossAx val="955323584"/>
        <c:crosses val="autoZero"/>
        <c:auto val="1"/>
        <c:lblAlgn val="ctr"/>
        <c:lblOffset val="100"/>
        <c:noMultiLvlLbl val="0"/>
      </c:catAx>
      <c:valAx>
        <c:axId val="955323584"/>
        <c:scaling>
          <c:orientation val="minMax"/>
          <c:max val="1"/>
          <c:min val="0"/>
        </c:scaling>
        <c:delete val="1"/>
        <c:axPos val="b"/>
        <c:numFmt formatCode="0%" sourceLinked="1"/>
        <c:majorTickMark val="out"/>
        <c:minorTickMark val="none"/>
        <c:tickLblPos val="nextTo"/>
        <c:crossAx val="9553096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rgbClr val="0CFEF8"/>
              </a:solidFill>
              <a:ln w="63500">
                <a:gradFill>
                  <a:gsLst>
                    <a:gs pos="0">
                      <a:srgbClr val="0066FF"/>
                    </a:gs>
                    <a:gs pos="100000">
                      <a:srgbClr val="0CFEF8"/>
                    </a:gs>
                  </a:gsLst>
                  <a:lin ang="5400000" scaled="1"/>
                </a:gradFill>
              </a:ln>
              <a:effectLst/>
            </c:spPr>
            <c:extLst>
              <c:ext xmlns:c16="http://schemas.microsoft.com/office/drawing/2014/chart" uri="{C3380CC4-5D6E-409C-BE32-E72D297353CC}">
                <c16:uniqueId val="{00000001-5291-44A0-B307-53F123B3D01B}"/>
              </c:ext>
            </c:extLst>
          </c:dPt>
          <c:dPt>
            <c:idx val="1"/>
            <c:bubble3D val="0"/>
            <c:spPr>
              <a:noFill/>
              <a:ln w="19050">
                <a:noFill/>
              </a:ln>
              <a:effectLst/>
            </c:spPr>
            <c:extLst>
              <c:ext xmlns:c16="http://schemas.microsoft.com/office/drawing/2014/chart" uri="{C3380CC4-5D6E-409C-BE32-E72D297353CC}">
                <c16:uniqueId val="{00000003-5291-44A0-B307-53F123B3D01B}"/>
              </c:ext>
            </c:extLst>
          </c:dPt>
          <c:val>
            <c:numRef>
              <c:f>Processing!$U$10:$V$10</c:f>
              <c:numCache>
                <c:formatCode>0%</c:formatCode>
                <c:ptCount val="2"/>
                <c:pt idx="0">
                  <c:v>0.13700000000000001</c:v>
                </c:pt>
                <c:pt idx="1">
                  <c:v>0.86299999999999999</c:v>
                </c:pt>
              </c:numCache>
            </c:numRef>
          </c:val>
          <c:extLst>
            <c:ext xmlns:c16="http://schemas.microsoft.com/office/drawing/2014/chart" uri="{C3380CC4-5D6E-409C-BE32-E72D297353CC}">
              <c16:uniqueId val="{00000004-5291-44A0-B307-53F123B3D01B}"/>
            </c:ext>
          </c:extLst>
        </c:ser>
        <c:dLbls>
          <c:showLegendKey val="0"/>
          <c:showVal val="0"/>
          <c:showCatName val="0"/>
          <c:showSerName val="0"/>
          <c:showPercent val="0"/>
          <c:showBubbleSize val="0"/>
          <c:showLeaderLines val="1"/>
        </c:dLbls>
        <c:firstSliceAng val="0"/>
        <c:holeSize val="9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accent1"/>
            </a:solidFill>
            <a:ln w="104775">
              <a:gradFill>
                <a:gsLst>
                  <a:gs pos="0">
                    <a:srgbClr val="66FFFF"/>
                  </a:gs>
                  <a:gs pos="85000">
                    <a:srgbClr val="B72CEE"/>
                  </a:gs>
                </a:gsLst>
                <a:lin ang="5400000" scaled="0"/>
              </a:gradFill>
            </a:ln>
            <a:effectLst/>
          </c:spPr>
          <c:invertIfNegative val="0"/>
          <c:cat>
            <c:strRef>
              <c:f>Processing!$H$17:$H$21</c:f>
              <c:strCache>
                <c:ptCount val="5"/>
                <c:pt idx="0">
                  <c:v>Blog Articles</c:v>
                </c:pt>
                <c:pt idx="1">
                  <c:v>Pinterest Pins</c:v>
                </c:pt>
                <c:pt idx="2">
                  <c:v>Instagram Reels</c:v>
                </c:pt>
                <c:pt idx="3">
                  <c:v>Templates Etsy</c:v>
                </c:pt>
                <c:pt idx="4">
                  <c:v>YouTube Videos</c:v>
                </c:pt>
              </c:strCache>
            </c:strRef>
          </c:cat>
          <c:val>
            <c:numRef>
              <c:f>Processing!$I$17:$I$21</c:f>
              <c:numCache>
                <c:formatCode>#,##0</c:formatCode>
                <c:ptCount val="5"/>
                <c:pt idx="0">
                  <c:v>20821</c:v>
                </c:pt>
                <c:pt idx="1">
                  <c:v>19294</c:v>
                </c:pt>
                <c:pt idx="2">
                  <c:v>19130</c:v>
                </c:pt>
                <c:pt idx="3">
                  <c:v>18780</c:v>
                </c:pt>
                <c:pt idx="4">
                  <c:v>17623</c:v>
                </c:pt>
              </c:numCache>
            </c:numRef>
          </c:val>
          <c:extLst>
            <c:ext xmlns:c16="http://schemas.microsoft.com/office/drawing/2014/chart" uri="{C3380CC4-5D6E-409C-BE32-E72D297353CC}">
              <c16:uniqueId val="{00000000-DFE1-49FC-BD54-9FC81902CF4F}"/>
            </c:ext>
          </c:extLst>
        </c:ser>
        <c:dLbls>
          <c:showLegendKey val="0"/>
          <c:showVal val="0"/>
          <c:showCatName val="0"/>
          <c:showSerName val="0"/>
          <c:showPercent val="0"/>
          <c:showBubbleSize val="0"/>
        </c:dLbls>
        <c:gapWidth val="500"/>
        <c:axId val="1608354784"/>
        <c:axId val="1608356704"/>
      </c:barChart>
      <c:catAx>
        <c:axId val="1608354784"/>
        <c:scaling>
          <c:orientation val="maxMin"/>
        </c:scaling>
        <c:delete val="1"/>
        <c:axPos val="l"/>
        <c:numFmt formatCode="General" sourceLinked="1"/>
        <c:majorTickMark val="none"/>
        <c:minorTickMark val="none"/>
        <c:tickLblPos val="nextTo"/>
        <c:crossAx val="1608356704"/>
        <c:crosses val="autoZero"/>
        <c:auto val="1"/>
        <c:lblAlgn val="ctr"/>
        <c:lblOffset val="100"/>
        <c:noMultiLvlLbl val="0"/>
      </c:catAx>
      <c:valAx>
        <c:axId val="1608356704"/>
        <c:scaling>
          <c:orientation val="minMax"/>
        </c:scaling>
        <c:delete val="1"/>
        <c:axPos val="t"/>
        <c:numFmt formatCode="#,##0" sourceLinked="1"/>
        <c:majorTickMark val="none"/>
        <c:minorTickMark val="none"/>
        <c:tickLblPos val="nextTo"/>
        <c:crossAx val="16083547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solidFill>
                <a:srgbClr val="603DDD"/>
              </a:solidFill>
            </a:ln>
          </c:spPr>
          <c:dPt>
            <c:idx val="0"/>
            <c:bubble3D val="0"/>
            <c:spPr>
              <a:solidFill>
                <a:srgbClr val="744BF3"/>
              </a:solidFill>
              <a:ln w="19050">
                <a:noFill/>
              </a:ln>
              <a:effectLst/>
            </c:spPr>
            <c:extLst>
              <c:ext xmlns:c16="http://schemas.microsoft.com/office/drawing/2014/chart" uri="{C3380CC4-5D6E-409C-BE32-E72D297353CC}">
                <c16:uniqueId val="{00000001-6B5C-4DB2-9D44-075752D1C025}"/>
              </c:ext>
            </c:extLst>
          </c:dPt>
          <c:dPt>
            <c:idx val="1"/>
            <c:bubble3D val="0"/>
            <c:spPr>
              <a:solidFill>
                <a:srgbClr val="744BF3">
                  <a:alpha val="50000"/>
                </a:srgbClr>
              </a:solidFill>
              <a:ln w="19050">
                <a:noFill/>
              </a:ln>
              <a:effectLst/>
            </c:spPr>
            <c:extLst>
              <c:ext xmlns:c16="http://schemas.microsoft.com/office/drawing/2014/chart" uri="{C3380CC4-5D6E-409C-BE32-E72D297353CC}">
                <c16:uniqueId val="{00000003-6B5C-4DB2-9D44-075752D1C025}"/>
              </c:ext>
            </c:extLst>
          </c:dPt>
          <c:val>
            <c:numRef>
              <c:f>Processing!$U$4:$V$4</c:f>
              <c:numCache>
                <c:formatCode>0%</c:formatCode>
                <c:ptCount val="2"/>
                <c:pt idx="0">
                  <c:v>0.36397400185701023</c:v>
                </c:pt>
                <c:pt idx="1">
                  <c:v>0.63602599814298977</c:v>
                </c:pt>
              </c:numCache>
            </c:numRef>
          </c:val>
          <c:extLst>
            <c:ext xmlns:c16="http://schemas.microsoft.com/office/drawing/2014/chart" uri="{C3380CC4-5D6E-409C-BE32-E72D297353CC}">
              <c16:uniqueId val="{00000004-6B5C-4DB2-9D44-075752D1C025}"/>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areaChart>
        <c:grouping val="standard"/>
        <c:varyColors val="0"/>
        <c:ser>
          <c:idx val="2"/>
          <c:order val="2"/>
          <c:tx>
            <c:strRef>
              <c:f>Processing!$E$1</c:f>
              <c:strCache>
                <c:ptCount val="1"/>
                <c:pt idx="0">
                  <c:v>Passed P</c:v>
                </c:pt>
              </c:strCache>
            </c:strRef>
          </c:tx>
          <c:spPr>
            <a:gradFill flip="none" rotWithShape="1">
              <a:gsLst>
                <a:gs pos="0">
                  <a:srgbClr val="38F0F0">
                    <a:alpha val="0"/>
                  </a:srgbClr>
                </a:gs>
                <a:gs pos="100000">
                  <a:srgbClr val="38F0F0">
                    <a:alpha val="63000"/>
                  </a:srgbClr>
                </a:gs>
              </a:gsLst>
              <a:lin ang="5400000" scaled="0"/>
              <a:tileRect/>
            </a:gradFill>
            <a:ln>
              <a:noFill/>
            </a:ln>
            <a:effectLst/>
          </c:spPr>
          <c:cat>
            <c:strRef>
              <c:f>Processing!$B$2:$B$13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Processing!$E$2:$E$13</c:f>
              <c:numCache>
                <c:formatCode>General</c:formatCode>
                <c:ptCount val="12"/>
                <c:pt idx="0">
                  <c:v>3800</c:v>
                </c:pt>
                <c:pt idx="1">
                  <c:v>4100</c:v>
                </c:pt>
                <c:pt idx="2">
                  <c:v>5100</c:v>
                </c:pt>
                <c:pt idx="3">
                  <c:v>5800</c:v>
                </c:pt>
                <c:pt idx="4">
                  <c:v>6300</c:v>
                </c:pt>
                <c:pt idx="5">
                  <c:v>7700</c:v>
                </c:pt>
                <c:pt idx="6">
                  <c:v>#N/A</c:v>
                </c:pt>
                <c:pt idx="7">
                  <c:v>#N/A</c:v>
                </c:pt>
                <c:pt idx="8">
                  <c:v>#N/A</c:v>
                </c:pt>
                <c:pt idx="9">
                  <c:v>#N/A</c:v>
                </c:pt>
                <c:pt idx="10">
                  <c:v>#N/A</c:v>
                </c:pt>
                <c:pt idx="11">
                  <c:v>#N/A</c:v>
                </c:pt>
              </c:numCache>
            </c:numRef>
          </c:val>
          <c:extLst>
            <c:ext xmlns:c16="http://schemas.microsoft.com/office/drawing/2014/chart" uri="{C3380CC4-5D6E-409C-BE32-E72D297353CC}">
              <c16:uniqueId val="{00000000-90B6-45F4-BAB1-C3A1E377EDEB}"/>
            </c:ext>
          </c:extLst>
        </c:ser>
        <c:ser>
          <c:idx val="3"/>
          <c:order val="3"/>
          <c:tx>
            <c:strRef>
              <c:f>Processing!$F$1</c:f>
              <c:strCache>
                <c:ptCount val="1"/>
                <c:pt idx="0">
                  <c:v>Required Pace P</c:v>
                </c:pt>
              </c:strCache>
            </c:strRef>
          </c:tx>
          <c:spPr>
            <a:gradFill flip="none" rotWithShape="1">
              <a:gsLst>
                <a:gs pos="100000">
                  <a:srgbClr val="A514F6">
                    <a:alpha val="43000"/>
                  </a:srgbClr>
                </a:gs>
                <a:gs pos="0">
                  <a:srgbClr val="9742AB">
                    <a:alpha val="0"/>
                  </a:srgbClr>
                </a:gs>
              </a:gsLst>
              <a:lin ang="5400000" scaled="0"/>
              <a:tileRect/>
            </a:gradFill>
            <a:ln>
              <a:noFill/>
            </a:ln>
            <a:effectLst/>
          </c:spPr>
          <c:cat>
            <c:strRef>
              <c:f>Processing!$B$2:$B$13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Processing!$F$2:$F$13</c:f>
              <c:numCache>
                <c:formatCode>General</c:formatCode>
                <c:ptCount val="12"/>
                <c:pt idx="0">
                  <c:v>#N/A</c:v>
                </c:pt>
                <c:pt idx="1">
                  <c:v>#N/A</c:v>
                </c:pt>
                <c:pt idx="2">
                  <c:v>#N/A</c:v>
                </c:pt>
                <c:pt idx="3">
                  <c:v>#N/A</c:v>
                </c:pt>
                <c:pt idx="4">
                  <c:v>#N/A</c:v>
                </c:pt>
                <c:pt idx="5">
                  <c:v>7700</c:v>
                </c:pt>
                <c:pt idx="6">
                  <c:v>8900</c:v>
                </c:pt>
                <c:pt idx="7">
                  <c:v>9600</c:v>
                </c:pt>
                <c:pt idx="8">
                  <c:v>11900</c:v>
                </c:pt>
                <c:pt idx="9">
                  <c:v>13700</c:v>
                </c:pt>
                <c:pt idx="10">
                  <c:v>14800</c:v>
                </c:pt>
                <c:pt idx="11">
                  <c:v>18200</c:v>
                </c:pt>
              </c:numCache>
            </c:numRef>
          </c:val>
          <c:extLst>
            <c:ext xmlns:c16="http://schemas.microsoft.com/office/drawing/2014/chart" uri="{C3380CC4-5D6E-409C-BE32-E72D297353CC}">
              <c16:uniqueId val="{00000001-90B6-45F4-BAB1-C3A1E377EDEB}"/>
            </c:ext>
          </c:extLst>
        </c:ser>
        <c:dLbls>
          <c:showLegendKey val="0"/>
          <c:showVal val="0"/>
          <c:showCatName val="0"/>
          <c:showSerName val="0"/>
          <c:showPercent val="0"/>
          <c:showBubbleSize val="0"/>
        </c:dLbls>
        <c:axId val="539336480"/>
        <c:axId val="539336960"/>
      </c:areaChart>
      <c:lineChart>
        <c:grouping val="standard"/>
        <c:varyColors val="0"/>
        <c:ser>
          <c:idx val="0"/>
          <c:order val="0"/>
          <c:tx>
            <c:strRef>
              <c:f>Processing!$C$1</c:f>
              <c:strCache>
                <c:ptCount val="1"/>
                <c:pt idx="0">
                  <c:v>Planned</c:v>
                </c:pt>
              </c:strCache>
            </c:strRef>
          </c:tx>
          <c:spPr>
            <a:ln w="19050" cap="rnd">
              <a:solidFill>
                <a:srgbClr val="744BF3"/>
              </a:solidFill>
              <a:prstDash val="sysDash"/>
              <a:round/>
            </a:ln>
            <a:effectLst/>
          </c:spPr>
          <c:marker>
            <c:symbol val="none"/>
          </c:marker>
          <c:cat>
            <c:strRef>
              <c:f>Processing!$B$2:$B$13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Processing!$C$2:$C$13</c:f>
              <c:numCache>
                <c:formatCode>General</c:formatCode>
                <c:ptCount val="12"/>
                <c:pt idx="0">
                  <c:v>3800</c:v>
                </c:pt>
                <c:pt idx="1">
                  <c:v>4100</c:v>
                </c:pt>
                <c:pt idx="2">
                  <c:v>5100</c:v>
                </c:pt>
                <c:pt idx="3">
                  <c:v>5800</c:v>
                </c:pt>
                <c:pt idx="4">
                  <c:v>6300</c:v>
                </c:pt>
                <c:pt idx="5">
                  <c:v>7700</c:v>
                </c:pt>
                <c:pt idx="6">
                  <c:v>8900</c:v>
                </c:pt>
                <c:pt idx="7">
                  <c:v>9600</c:v>
                </c:pt>
                <c:pt idx="8">
                  <c:v>11900</c:v>
                </c:pt>
                <c:pt idx="9">
                  <c:v>13700</c:v>
                </c:pt>
                <c:pt idx="10">
                  <c:v>14800</c:v>
                </c:pt>
                <c:pt idx="11">
                  <c:v>18200</c:v>
                </c:pt>
              </c:numCache>
            </c:numRef>
          </c:val>
          <c:smooth val="1"/>
          <c:extLst>
            <c:ext xmlns:c16="http://schemas.microsoft.com/office/drawing/2014/chart" uri="{C3380CC4-5D6E-409C-BE32-E72D297353CC}">
              <c16:uniqueId val="{00000002-90B6-45F4-BAB1-C3A1E377EDEB}"/>
            </c:ext>
          </c:extLst>
        </c:ser>
        <c:ser>
          <c:idx val="1"/>
          <c:order val="1"/>
          <c:tx>
            <c:strRef>
              <c:f>Processing!$D$1</c:f>
              <c:strCache>
                <c:ptCount val="1"/>
                <c:pt idx="0">
                  <c:v>Actual</c:v>
                </c:pt>
              </c:strCache>
            </c:strRef>
          </c:tx>
          <c:spPr>
            <a:ln w="19050" cap="rnd">
              <a:solidFill>
                <a:srgbClr val="12A2A2"/>
              </a:solidFill>
              <a:prstDash val="sysDash"/>
              <a:round/>
            </a:ln>
            <a:effectLst/>
          </c:spPr>
          <c:marker>
            <c:symbol val="none"/>
          </c:marker>
          <c:cat>
            <c:strRef>
              <c:f>Processing!$B$2:$B$13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Processing!$D$2:$D$13</c:f>
              <c:numCache>
                <c:formatCode>General</c:formatCode>
                <c:ptCount val="12"/>
                <c:pt idx="0">
                  <c:v>2700</c:v>
                </c:pt>
                <c:pt idx="1">
                  <c:v>2950</c:v>
                </c:pt>
                <c:pt idx="2">
                  <c:v>3600</c:v>
                </c:pt>
                <c:pt idx="3">
                  <c:v>4300</c:v>
                </c:pt>
                <c:pt idx="4">
                  <c:v>4000</c:v>
                </c:pt>
                <c:pt idx="5">
                  <c:v>5400</c:v>
                </c:pt>
                <c:pt idx="6">
                  <c:v>6300</c:v>
                </c:pt>
                <c:pt idx="7">
                  <c:v>5900</c:v>
                </c:pt>
                <c:pt idx="8">
                  <c:v>8100</c:v>
                </c:pt>
                <c:pt idx="9">
                  <c:v>9600</c:v>
                </c:pt>
                <c:pt idx="10">
                  <c:v>9100</c:v>
                </c:pt>
                <c:pt idx="11">
                  <c:v>12700</c:v>
                </c:pt>
              </c:numCache>
            </c:numRef>
          </c:val>
          <c:smooth val="1"/>
          <c:extLst>
            <c:ext xmlns:c16="http://schemas.microsoft.com/office/drawing/2014/chart" uri="{C3380CC4-5D6E-409C-BE32-E72D297353CC}">
              <c16:uniqueId val="{00000003-90B6-45F4-BAB1-C3A1E377EDEB}"/>
            </c:ext>
          </c:extLst>
        </c:ser>
        <c:ser>
          <c:idx val="5"/>
          <c:order val="5"/>
          <c:tx>
            <c:strRef>
              <c:f>Processing!$H$1</c:f>
              <c:strCache>
                <c:ptCount val="1"/>
                <c:pt idx="0">
                  <c:v>Before P</c:v>
                </c:pt>
              </c:strCache>
            </c:strRef>
          </c:tx>
          <c:spPr>
            <a:ln w="25400" cap="rnd">
              <a:solidFill>
                <a:srgbClr val="744BF3"/>
              </a:solidFill>
              <a:round/>
            </a:ln>
            <a:effectLst/>
          </c:spPr>
          <c:marker>
            <c:symbol val="none"/>
          </c:marker>
          <c:val>
            <c:numRef>
              <c:f>Processing!$H$2:$H$13</c:f>
              <c:numCache>
                <c:formatCode>General</c:formatCode>
                <c:ptCount val="12"/>
                <c:pt idx="0">
                  <c:v>3800</c:v>
                </c:pt>
                <c:pt idx="1">
                  <c:v>4100</c:v>
                </c:pt>
                <c:pt idx="2">
                  <c:v>5100</c:v>
                </c:pt>
                <c:pt idx="3">
                  <c:v>5800</c:v>
                </c:pt>
                <c:pt idx="4">
                  <c:v>6300</c:v>
                </c:pt>
                <c:pt idx="5">
                  <c:v>7700</c:v>
                </c:pt>
                <c:pt idx="6">
                  <c:v>#N/A</c:v>
                </c:pt>
                <c:pt idx="7">
                  <c:v>#N/A</c:v>
                </c:pt>
                <c:pt idx="8">
                  <c:v>#N/A</c:v>
                </c:pt>
                <c:pt idx="9">
                  <c:v>#N/A</c:v>
                </c:pt>
                <c:pt idx="10">
                  <c:v>#N/A</c:v>
                </c:pt>
                <c:pt idx="11">
                  <c:v>#N/A</c:v>
                </c:pt>
              </c:numCache>
            </c:numRef>
          </c:val>
          <c:smooth val="1"/>
          <c:extLst>
            <c:ext xmlns:c16="http://schemas.microsoft.com/office/drawing/2014/chart" uri="{C3380CC4-5D6E-409C-BE32-E72D297353CC}">
              <c16:uniqueId val="{00000004-90B6-45F4-BAB1-C3A1E377EDEB}"/>
            </c:ext>
          </c:extLst>
        </c:ser>
        <c:ser>
          <c:idx val="6"/>
          <c:order val="6"/>
          <c:tx>
            <c:strRef>
              <c:f>Processing!$I$1</c:f>
              <c:strCache>
                <c:ptCount val="1"/>
                <c:pt idx="0">
                  <c:v>Before A</c:v>
                </c:pt>
              </c:strCache>
            </c:strRef>
          </c:tx>
          <c:spPr>
            <a:ln w="25400" cap="rnd">
              <a:solidFill>
                <a:srgbClr val="00ACA8"/>
              </a:solidFill>
              <a:round/>
            </a:ln>
            <a:effectLst/>
          </c:spPr>
          <c:marker>
            <c:symbol val="none"/>
          </c:marker>
          <c:val>
            <c:numRef>
              <c:f>Processing!$I$2:$I$13</c:f>
              <c:numCache>
                <c:formatCode>General</c:formatCode>
                <c:ptCount val="12"/>
                <c:pt idx="0">
                  <c:v>2700</c:v>
                </c:pt>
                <c:pt idx="1">
                  <c:v>2950</c:v>
                </c:pt>
                <c:pt idx="2">
                  <c:v>3600</c:v>
                </c:pt>
                <c:pt idx="3">
                  <c:v>4300</c:v>
                </c:pt>
                <c:pt idx="4">
                  <c:v>4000</c:v>
                </c:pt>
                <c:pt idx="5">
                  <c:v>5400</c:v>
                </c:pt>
                <c:pt idx="6">
                  <c:v>#N/A</c:v>
                </c:pt>
                <c:pt idx="7">
                  <c:v>#N/A</c:v>
                </c:pt>
                <c:pt idx="8">
                  <c:v>#N/A</c:v>
                </c:pt>
                <c:pt idx="9">
                  <c:v>#N/A</c:v>
                </c:pt>
                <c:pt idx="10">
                  <c:v>#N/A</c:v>
                </c:pt>
                <c:pt idx="11">
                  <c:v>#N/A</c:v>
                </c:pt>
              </c:numCache>
            </c:numRef>
          </c:val>
          <c:smooth val="1"/>
          <c:extLst>
            <c:ext xmlns:c16="http://schemas.microsoft.com/office/drawing/2014/chart" uri="{C3380CC4-5D6E-409C-BE32-E72D297353CC}">
              <c16:uniqueId val="{00000005-90B6-45F4-BAB1-C3A1E377EDEB}"/>
            </c:ext>
          </c:extLst>
        </c:ser>
        <c:dLbls>
          <c:showLegendKey val="0"/>
          <c:showVal val="0"/>
          <c:showCatName val="0"/>
          <c:showSerName val="0"/>
          <c:showPercent val="0"/>
          <c:showBubbleSize val="0"/>
        </c:dLbls>
        <c:marker val="1"/>
        <c:smooth val="0"/>
        <c:axId val="539336480"/>
        <c:axId val="539336960"/>
      </c:lineChart>
      <c:scatterChart>
        <c:scatterStyle val="lineMarker"/>
        <c:varyColors val="0"/>
        <c:ser>
          <c:idx val="4"/>
          <c:order val="4"/>
          <c:tx>
            <c:strRef>
              <c:f>Processing!$G$1</c:f>
              <c:strCache>
                <c:ptCount val="1"/>
                <c:pt idx="0">
                  <c:v>Marker P</c:v>
                </c:pt>
              </c:strCache>
            </c:strRef>
          </c:tx>
          <c:spPr>
            <a:ln w="25400" cap="rnd">
              <a:noFill/>
              <a:round/>
            </a:ln>
            <a:effectLst/>
          </c:spPr>
          <c:marker>
            <c:symbol val="circle"/>
            <c:size val="6"/>
            <c:spPr>
              <a:solidFill>
                <a:schemeClr val="bg1"/>
              </a:solidFill>
              <a:ln w="9525">
                <a:solidFill>
                  <a:srgbClr val="744BF3"/>
                </a:solidFill>
              </a:ln>
              <a:effectLst/>
            </c:spPr>
          </c:marker>
          <c:dLbls>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05390"/>
                    </a:solidFill>
                    <a:latin typeface="+mn-lt"/>
                    <a:ea typeface="+mn-ea"/>
                    <a:cs typeface="+mn-cs"/>
                  </a:defRPr>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errBars>
            <c:errDir val="y"/>
            <c:errBarType val="minus"/>
            <c:errValType val="cust"/>
            <c:noEndCap val="1"/>
            <c:plus>
              <c:numLit>
                <c:formatCode>General</c:formatCode>
                <c:ptCount val="1"/>
                <c:pt idx="0">
                  <c:v>1</c:v>
                </c:pt>
              </c:numLit>
            </c:plus>
            <c:minus>
              <c:numRef>
                <c:f>Processing!$G$2:$G$13</c:f>
                <c:numCache>
                  <c:formatCode>General</c:formatCode>
                  <c:ptCount val="12"/>
                  <c:pt idx="0">
                    <c:v>#N/A</c:v>
                  </c:pt>
                  <c:pt idx="1">
                    <c:v>#N/A</c:v>
                  </c:pt>
                  <c:pt idx="2">
                    <c:v>#N/A</c:v>
                  </c:pt>
                  <c:pt idx="3">
                    <c:v>5800</c:v>
                  </c:pt>
                  <c:pt idx="4">
                    <c:v>6300</c:v>
                  </c:pt>
                  <c:pt idx="5">
                    <c:v>7700</c:v>
                  </c:pt>
                  <c:pt idx="6">
                    <c:v>#N/A</c:v>
                  </c:pt>
                  <c:pt idx="7">
                    <c:v>#N/A</c:v>
                  </c:pt>
                  <c:pt idx="8">
                    <c:v>#N/A</c:v>
                  </c:pt>
                  <c:pt idx="9">
                    <c:v>#N/A</c:v>
                  </c:pt>
                  <c:pt idx="10">
                    <c:v>#N/A</c:v>
                  </c:pt>
                  <c:pt idx="11">
                    <c:v>#N/A</c:v>
                  </c:pt>
                </c:numCache>
              </c:numRef>
            </c:minus>
            <c:spPr>
              <a:noFill/>
              <a:ln w="9525" cap="flat" cmpd="sng" algn="ctr">
                <a:gradFill>
                  <a:gsLst>
                    <a:gs pos="0">
                      <a:srgbClr val="66FFFF">
                        <a:alpha val="95000"/>
                      </a:srgbClr>
                    </a:gs>
                    <a:gs pos="100000">
                      <a:schemeClr val="accent1">
                        <a:lumMod val="30000"/>
                        <a:lumOff val="70000"/>
                        <a:alpha val="0"/>
                      </a:schemeClr>
                    </a:gs>
                  </a:gsLst>
                  <a:lin ang="5400000" scaled="1"/>
                </a:gradFill>
                <a:round/>
              </a:ln>
              <a:effectLst/>
            </c:spPr>
          </c:errBars>
          <c:xVal>
            <c:strRef>
              <c:f>Processing!$B$2:$B$13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xVal>
          <c:yVal>
            <c:numRef>
              <c:f>Processing!$G$2:$G$13</c:f>
              <c:numCache>
                <c:formatCode>General</c:formatCode>
                <c:ptCount val="12"/>
                <c:pt idx="0">
                  <c:v>#N/A</c:v>
                </c:pt>
                <c:pt idx="1">
                  <c:v>#N/A</c:v>
                </c:pt>
                <c:pt idx="2">
                  <c:v>#N/A</c:v>
                </c:pt>
                <c:pt idx="3">
                  <c:v>5800</c:v>
                </c:pt>
                <c:pt idx="4">
                  <c:v>6300</c:v>
                </c:pt>
                <c:pt idx="5">
                  <c:v>7700</c:v>
                </c:pt>
                <c:pt idx="6">
                  <c:v>#N/A</c:v>
                </c:pt>
                <c:pt idx="7">
                  <c:v>#N/A</c:v>
                </c:pt>
                <c:pt idx="8">
                  <c:v>#N/A</c:v>
                </c:pt>
                <c:pt idx="9">
                  <c:v>#N/A</c:v>
                </c:pt>
                <c:pt idx="10">
                  <c:v>#N/A</c:v>
                </c:pt>
                <c:pt idx="11">
                  <c:v>#N/A</c:v>
                </c:pt>
              </c:numCache>
            </c:numRef>
          </c:yVal>
          <c:smooth val="0"/>
          <c:extLst>
            <c:ext xmlns:c16="http://schemas.microsoft.com/office/drawing/2014/chart" uri="{C3380CC4-5D6E-409C-BE32-E72D297353CC}">
              <c16:uniqueId val="{00000006-90B6-45F4-BAB1-C3A1E377EDEB}"/>
            </c:ext>
          </c:extLst>
        </c:ser>
        <c:ser>
          <c:idx val="7"/>
          <c:order val="7"/>
          <c:tx>
            <c:strRef>
              <c:f>Processing!$J$1</c:f>
              <c:strCache>
                <c:ptCount val="1"/>
                <c:pt idx="0">
                  <c:v>Marker A</c:v>
                </c:pt>
              </c:strCache>
            </c:strRef>
          </c:tx>
          <c:spPr>
            <a:ln w="25400" cap="rnd">
              <a:noFill/>
              <a:round/>
            </a:ln>
            <a:effectLst/>
          </c:spPr>
          <c:marker>
            <c:symbol val="circle"/>
            <c:size val="6"/>
            <c:spPr>
              <a:solidFill>
                <a:srgbClr val="66FFFF"/>
              </a:solidFill>
              <a:ln w="9525">
                <a:solidFill>
                  <a:srgbClr val="00ACA8"/>
                </a:solidFill>
              </a:ln>
              <a:effectLst/>
            </c:spPr>
          </c:marker>
          <c:yVal>
            <c:numRef>
              <c:f>Processing!$J$2:$J$13</c:f>
              <c:numCache>
                <c:formatCode>General</c:formatCode>
                <c:ptCount val="12"/>
                <c:pt idx="0">
                  <c:v>#N/A</c:v>
                </c:pt>
                <c:pt idx="1">
                  <c:v>#N/A</c:v>
                </c:pt>
                <c:pt idx="2">
                  <c:v>#N/A</c:v>
                </c:pt>
                <c:pt idx="3">
                  <c:v>4300</c:v>
                </c:pt>
                <c:pt idx="4">
                  <c:v>4000</c:v>
                </c:pt>
                <c:pt idx="5">
                  <c:v>5400</c:v>
                </c:pt>
                <c:pt idx="6">
                  <c:v>#N/A</c:v>
                </c:pt>
                <c:pt idx="7">
                  <c:v>#N/A</c:v>
                </c:pt>
                <c:pt idx="8">
                  <c:v>#N/A</c:v>
                </c:pt>
                <c:pt idx="9">
                  <c:v>#N/A</c:v>
                </c:pt>
                <c:pt idx="10">
                  <c:v>#N/A</c:v>
                </c:pt>
                <c:pt idx="11">
                  <c:v>#N/A</c:v>
                </c:pt>
              </c:numCache>
            </c:numRef>
          </c:yVal>
          <c:smooth val="0"/>
          <c:extLst>
            <c:ext xmlns:c16="http://schemas.microsoft.com/office/drawing/2014/chart" uri="{C3380CC4-5D6E-409C-BE32-E72D297353CC}">
              <c16:uniqueId val="{00000007-90B6-45F4-BAB1-C3A1E377EDEB}"/>
            </c:ext>
          </c:extLst>
        </c:ser>
        <c:dLbls>
          <c:showLegendKey val="0"/>
          <c:showVal val="0"/>
          <c:showCatName val="0"/>
          <c:showSerName val="0"/>
          <c:showPercent val="0"/>
          <c:showBubbleSize val="0"/>
        </c:dLbls>
        <c:axId val="539336480"/>
        <c:axId val="539336960"/>
      </c:scatterChart>
      <c:catAx>
        <c:axId val="539336480"/>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rgbClr val="5D468C"/>
                </a:solidFill>
                <a:latin typeface="+mn-lt"/>
                <a:ea typeface="+mn-ea"/>
                <a:cs typeface="+mn-cs"/>
              </a:defRPr>
            </a:pPr>
            <a:endParaRPr lang="ru-RU"/>
          </a:p>
        </c:txPr>
        <c:crossAx val="539336960"/>
        <c:crosses val="autoZero"/>
        <c:auto val="1"/>
        <c:lblAlgn val="ctr"/>
        <c:lblOffset val="100"/>
        <c:noMultiLvlLbl val="0"/>
      </c:catAx>
      <c:valAx>
        <c:axId val="539336960"/>
        <c:scaling>
          <c:orientation val="minMax"/>
        </c:scaling>
        <c:delete val="1"/>
        <c:axPos val="l"/>
        <c:majorGridlines>
          <c:spPr>
            <a:ln w="9525" cap="flat" cmpd="sng" algn="ctr">
              <a:solidFill>
                <a:srgbClr val="405390">
                  <a:alpha val="10000"/>
                </a:srgbClr>
              </a:solidFill>
              <a:round/>
            </a:ln>
            <a:effectLst/>
          </c:spPr>
        </c:majorGridlines>
        <c:numFmt formatCode="0.0,&quot;k&quot;" sourceLinked="0"/>
        <c:majorTickMark val="none"/>
        <c:minorTickMark val="none"/>
        <c:tickLblPos val="nextTo"/>
        <c:crossAx val="53933648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spPr>
            <a:ln>
              <a:noFill/>
            </a:ln>
          </c:spPr>
          <c:dPt>
            <c:idx val="0"/>
            <c:bubble3D val="0"/>
            <c:spPr>
              <a:gradFill flip="none" rotWithShape="1">
                <a:gsLst>
                  <a:gs pos="100000">
                    <a:srgbClr val="8940D9"/>
                  </a:gs>
                  <a:gs pos="0">
                    <a:srgbClr val="B72CEE"/>
                  </a:gs>
                </a:gsLst>
                <a:lin ang="7200000" scaled="0"/>
                <a:tileRect/>
              </a:gradFill>
              <a:ln w="19050">
                <a:noFill/>
              </a:ln>
              <a:effectLst/>
            </c:spPr>
            <c:extLst>
              <c:ext xmlns:c16="http://schemas.microsoft.com/office/drawing/2014/chart" uri="{C3380CC4-5D6E-409C-BE32-E72D297353CC}">
                <c16:uniqueId val="{00000001-5C74-415E-BE50-135F0C881654}"/>
              </c:ext>
            </c:extLst>
          </c:dPt>
          <c:dPt>
            <c:idx val="1"/>
            <c:bubble3D val="0"/>
            <c:spPr>
              <a:solidFill>
                <a:srgbClr val="66FFFF"/>
              </a:solidFill>
              <a:ln w="19050">
                <a:noFill/>
              </a:ln>
              <a:effectLst/>
            </c:spPr>
            <c:extLst>
              <c:ext xmlns:c16="http://schemas.microsoft.com/office/drawing/2014/chart" uri="{C3380CC4-5D6E-409C-BE32-E72D297353CC}">
                <c16:uniqueId val="{00000003-5C74-415E-BE50-135F0C881654}"/>
              </c:ext>
            </c:extLst>
          </c:dPt>
          <c:dPt>
            <c:idx val="2"/>
            <c:bubble3D val="0"/>
            <c:spPr>
              <a:solidFill>
                <a:srgbClr val="0066FF"/>
              </a:solidFill>
              <a:ln w="19050">
                <a:noFill/>
              </a:ln>
              <a:effectLst/>
            </c:spPr>
            <c:extLst>
              <c:ext xmlns:c16="http://schemas.microsoft.com/office/drawing/2014/chart" uri="{C3380CC4-5D6E-409C-BE32-E72D297353CC}">
                <c16:uniqueId val="{00000005-5C74-415E-BE50-135F0C881654}"/>
              </c:ext>
            </c:extLst>
          </c:dPt>
          <c:dPt>
            <c:idx val="3"/>
            <c:bubble3D val="0"/>
            <c:spPr>
              <a:solidFill>
                <a:srgbClr val="405390"/>
              </a:solidFill>
              <a:ln w="19050">
                <a:noFill/>
              </a:ln>
              <a:effectLst/>
            </c:spPr>
            <c:extLst>
              <c:ext xmlns:c16="http://schemas.microsoft.com/office/drawing/2014/chart" uri="{C3380CC4-5D6E-409C-BE32-E72D297353CC}">
                <c16:uniqueId val="{00000007-5C74-415E-BE50-135F0C881654}"/>
              </c:ext>
            </c:extLst>
          </c:dPt>
          <c:dPt>
            <c:idx val="4"/>
            <c:bubble3D val="0"/>
            <c:spPr>
              <a:solidFill>
                <a:srgbClr val="28E6E7"/>
              </a:solidFill>
              <a:ln w="19050">
                <a:noFill/>
              </a:ln>
              <a:effectLst/>
            </c:spPr>
            <c:extLst>
              <c:ext xmlns:c16="http://schemas.microsoft.com/office/drawing/2014/chart" uri="{C3380CC4-5D6E-409C-BE32-E72D297353CC}">
                <c16:uniqueId val="{00000009-5C74-415E-BE50-135F0C881654}"/>
              </c:ext>
            </c:extLst>
          </c:dPt>
          <c:cat>
            <c:strRef>
              <c:f>Processing!$A$17:$A$21</c:f>
              <c:strCache>
                <c:ptCount val="5"/>
                <c:pt idx="0">
                  <c:v>Salary</c:v>
                </c:pt>
                <c:pt idx="1">
                  <c:v>Excel Templates</c:v>
                </c:pt>
                <c:pt idx="2">
                  <c:v>YouTube</c:v>
                </c:pt>
                <c:pt idx="3">
                  <c:v>Affilate Marketing</c:v>
                </c:pt>
                <c:pt idx="4">
                  <c:v>Saving</c:v>
                </c:pt>
              </c:strCache>
            </c:strRef>
          </c:cat>
          <c:val>
            <c:numRef>
              <c:f>Processing!$B$17:$B$21</c:f>
              <c:numCache>
                <c:formatCode>_("$"* #,##0_);_("$"* \(#,##0\);_("$"* "-"??_);_(@_)</c:formatCode>
                <c:ptCount val="5"/>
                <c:pt idx="0">
                  <c:v>1701</c:v>
                </c:pt>
                <c:pt idx="1">
                  <c:v>1323</c:v>
                </c:pt>
                <c:pt idx="2">
                  <c:v>1754</c:v>
                </c:pt>
                <c:pt idx="3">
                  <c:v>1495</c:v>
                </c:pt>
                <c:pt idx="4">
                  <c:v>1567</c:v>
                </c:pt>
              </c:numCache>
            </c:numRef>
          </c:val>
          <c:extLst>
            <c:ext xmlns:c16="http://schemas.microsoft.com/office/drawing/2014/chart" uri="{C3380CC4-5D6E-409C-BE32-E72D297353CC}">
              <c16:uniqueId val="{0000000A-5C74-415E-BE50-135F0C881654}"/>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58677319130048822"/>
          <c:y val="1.6439581081776539E-2"/>
          <c:w val="0.34677419354838712"/>
          <c:h val="0.88317315115022388"/>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405390"/>
              </a:solidFill>
              <a:latin typeface="+mn-lt"/>
              <a:ea typeface="+mn-ea"/>
              <a:cs typeface="+mn-cs"/>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spPr>
            <a:ln>
              <a:noFill/>
            </a:ln>
          </c:spPr>
          <c:dPt>
            <c:idx val="0"/>
            <c:bubble3D val="0"/>
            <c:spPr>
              <a:gradFill>
                <a:gsLst>
                  <a:gs pos="100000">
                    <a:srgbClr val="8940D9"/>
                  </a:gs>
                  <a:gs pos="0">
                    <a:srgbClr val="B72CEE"/>
                  </a:gs>
                </a:gsLst>
                <a:lin ang="7200000" scaled="0"/>
              </a:gradFill>
              <a:ln w="19050">
                <a:noFill/>
              </a:ln>
              <a:effectLst/>
            </c:spPr>
            <c:extLst>
              <c:ext xmlns:c16="http://schemas.microsoft.com/office/drawing/2014/chart" uri="{C3380CC4-5D6E-409C-BE32-E72D297353CC}">
                <c16:uniqueId val="{00000001-2337-414E-9E4E-F0385CEF9715}"/>
              </c:ext>
            </c:extLst>
          </c:dPt>
          <c:dPt>
            <c:idx val="1"/>
            <c:bubble3D val="0"/>
            <c:spPr>
              <a:solidFill>
                <a:srgbClr val="0066FF"/>
              </a:solidFill>
              <a:ln w="19050">
                <a:noFill/>
              </a:ln>
              <a:effectLst/>
            </c:spPr>
            <c:extLst>
              <c:ext xmlns:c16="http://schemas.microsoft.com/office/drawing/2014/chart" uri="{C3380CC4-5D6E-409C-BE32-E72D297353CC}">
                <c16:uniqueId val="{00000003-2337-414E-9E4E-F0385CEF9715}"/>
              </c:ext>
            </c:extLst>
          </c:dPt>
          <c:dPt>
            <c:idx val="2"/>
            <c:bubble3D val="0"/>
            <c:spPr>
              <a:solidFill>
                <a:srgbClr val="405390"/>
              </a:solidFill>
              <a:ln w="19050">
                <a:noFill/>
              </a:ln>
              <a:effectLst/>
            </c:spPr>
            <c:extLst>
              <c:ext xmlns:c16="http://schemas.microsoft.com/office/drawing/2014/chart" uri="{C3380CC4-5D6E-409C-BE32-E72D297353CC}">
                <c16:uniqueId val="{00000005-2337-414E-9E4E-F0385CEF9715}"/>
              </c:ext>
            </c:extLst>
          </c:dPt>
          <c:dPt>
            <c:idx val="3"/>
            <c:bubble3D val="0"/>
            <c:spPr>
              <a:solidFill>
                <a:srgbClr val="66FFFF"/>
              </a:solidFill>
              <a:ln w="19050">
                <a:noFill/>
              </a:ln>
              <a:effectLst/>
            </c:spPr>
            <c:extLst>
              <c:ext xmlns:c16="http://schemas.microsoft.com/office/drawing/2014/chart" uri="{C3380CC4-5D6E-409C-BE32-E72D297353CC}">
                <c16:uniqueId val="{00000007-2337-414E-9E4E-F0385CEF9715}"/>
              </c:ext>
            </c:extLst>
          </c:dPt>
          <c:cat>
            <c:strRef>
              <c:f>Processing!$D$17:$D$20</c:f>
              <c:strCache>
                <c:ptCount val="4"/>
                <c:pt idx="0">
                  <c:v>Investments</c:v>
                </c:pt>
                <c:pt idx="1">
                  <c:v>Cash Reserve</c:v>
                </c:pt>
                <c:pt idx="2">
                  <c:v>Digital Craft</c:v>
                </c:pt>
                <c:pt idx="3">
                  <c:v>Other Assets</c:v>
                </c:pt>
              </c:strCache>
            </c:strRef>
          </c:cat>
          <c:val>
            <c:numRef>
              <c:f>Processing!$E$17:$E$20</c:f>
              <c:numCache>
                <c:formatCode>_("$"* #,##0_);_("$"* \(#,##0\);_("$"* "-"??_);_(@_)</c:formatCode>
                <c:ptCount val="4"/>
                <c:pt idx="0">
                  <c:v>3042</c:v>
                </c:pt>
                <c:pt idx="1">
                  <c:v>3647</c:v>
                </c:pt>
                <c:pt idx="2">
                  <c:v>4271</c:v>
                </c:pt>
                <c:pt idx="3">
                  <c:v>2740</c:v>
                </c:pt>
              </c:numCache>
            </c:numRef>
          </c:val>
          <c:extLst>
            <c:ext xmlns:c16="http://schemas.microsoft.com/office/drawing/2014/chart" uri="{C3380CC4-5D6E-409C-BE32-E72D297353CC}">
              <c16:uniqueId val="{00000008-2337-414E-9E4E-F0385CEF9715}"/>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59770693985832413"/>
          <c:y val="0.10988369100921207"/>
          <c:w val="0.29028589168289448"/>
          <c:h val="0.76389274870053003"/>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405390"/>
              </a:solidFill>
              <a:latin typeface="+mn-lt"/>
              <a:ea typeface="+mn-ea"/>
              <a:cs typeface="+mn-cs"/>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gradFill>
                <a:gsLst>
                  <a:gs pos="100000">
                    <a:srgbClr val="0066FF"/>
                  </a:gs>
                  <a:gs pos="0">
                    <a:srgbClr val="66FFFF"/>
                  </a:gs>
                </a:gsLst>
                <a:lin ang="5400000" scaled="0"/>
              </a:gradFill>
              <a:ln w="19050">
                <a:noFill/>
              </a:ln>
              <a:effectLst/>
            </c:spPr>
            <c:extLst>
              <c:ext xmlns:c16="http://schemas.microsoft.com/office/drawing/2014/chart" uri="{C3380CC4-5D6E-409C-BE32-E72D297353CC}">
                <c16:uniqueId val="{00000001-2500-4F12-97B6-229A17B3E025}"/>
              </c:ext>
            </c:extLst>
          </c:dPt>
          <c:dPt>
            <c:idx val="1"/>
            <c:bubble3D val="0"/>
            <c:spPr>
              <a:gradFill>
                <a:gsLst>
                  <a:gs pos="0">
                    <a:srgbClr val="FF4FFF"/>
                  </a:gs>
                  <a:gs pos="100000">
                    <a:srgbClr val="744BF3"/>
                  </a:gs>
                </a:gsLst>
                <a:lin ang="5400000" scaled="0"/>
              </a:gradFill>
              <a:ln w="19050">
                <a:noFill/>
              </a:ln>
              <a:effectLst/>
            </c:spPr>
            <c:extLst>
              <c:ext xmlns:c16="http://schemas.microsoft.com/office/drawing/2014/chart" uri="{C3380CC4-5D6E-409C-BE32-E72D297353CC}">
                <c16:uniqueId val="{00000003-2500-4F12-97B6-229A17B3E025}"/>
              </c:ext>
            </c:extLst>
          </c:dPt>
          <c:dPt>
            <c:idx val="2"/>
            <c:bubble3D val="0"/>
            <c:spPr>
              <a:noFill/>
              <a:ln w="19050">
                <a:noFill/>
              </a:ln>
              <a:effectLst/>
            </c:spPr>
            <c:extLst>
              <c:ext xmlns:c16="http://schemas.microsoft.com/office/drawing/2014/chart" uri="{C3380CC4-5D6E-409C-BE32-E72D297353CC}">
                <c16:uniqueId val="{00000005-2500-4F12-97B6-229A17B3E025}"/>
              </c:ext>
            </c:extLst>
          </c:dPt>
          <c:val>
            <c:numRef>
              <c:f>Processing!$Q$12:$S$12</c:f>
              <c:numCache>
                <c:formatCode>General</c:formatCode>
                <c:ptCount val="3"/>
                <c:pt idx="0" formatCode="_(&quot;$&quot;* #,##0.00_);_(&quot;$&quot;* \(#,##0.00\);_(&quot;$&quot;* &quot;-&quot;??_);_(@_)">
                  <c:v>21.669999999999998</c:v>
                </c:pt>
                <c:pt idx="1">
                  <c:v>28.330000000000002</c:v>
                </c:pt>
                <c:pt idx="2">
                  <c:v>35</c:v>
                </c:pt>
              </c:numCache>
            </c:numRef>
          </c:val>
          <c:extLst>
            <c:ext xmlns:c16="http://schemas.microsoft.com/office/drawing/2014/chart" uri="{C3380CC4-5D6E-409C-BE32-E72D297353CC}">
              <c16:uniqueId val="{00000006-2500-4F12-97B6-229A17B3E025}"/>
            </c:ext>
          </c:extLst>
        </c:ser>
        <c:dLbls>
          <c:showLegendKey val="0"/>
          <c:showVal val="0"/>
          <c:showCatName val="0"/>
          <c:showSerName val="0"/>
          <c:showPercent val="0"/>
          <c:showBubbleSize val="0"/>
          <c:showLeaderLines val="1"/>
        </c:dLbls>
        <c:firstSliceAng val="254"/>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blipFill>
              <a:blip xmlns:r="http://schemas.openxmlformats.org/officeDocument/2006/relationships" r:embed="rId3"/>
              <a:stretch>
                <a:fillRect/>
              </a:stretch>
            </a:blipFill>
            <a:ln>
              <a:noFill/>
            </a:ln>
            <a:effectLst/>
          </c:spPr>
          <c:invertIfNegative val="0"/>
          <c:val>
            <c:numRef>
              <c:f>Processing!$T$17:$T$22</c:f>
              <c:numCache>
                <c:formatCode>General</c:formatCode>
                <c:ptCount val="6"/>
                <c:pt idx="0">
                  <c:v>0</c:v>
                </c:pt>
                <c:pt idx="1">
                  <c:v>0</c:v>
                </c:pt>
                <c:pt idx="2">
                  <c:v>0</c:v>
                </c:pt>
                <c:pt idx="3">
                  <c:v>0</c:v>
                </c:pt>
                <c:pt idx="4">
                  <c:v>10</c:v>
                </c:pt>
                <c:pt idx="5">
                  <c:v>10</c:v>
                </c:pt>
              </c:numCache>
            </c:numRef>
          </c:val>
          <c:extLst>
            <c:ext xmlns:c16="http://schemas.microsoft.com/office/drawing/2014/chart" uri="{C3380CC4-5D6E-409C-BE32-E72D297353CC}">
              <c16:uniqueId val="{00000000-E05C-4812-90D1-9E597ED68685}"/>
            </c:ext>
          </c:extLst>
        </c:ser>
        <c:ser>
          <c:idx val="1"/>
          <c:order val="1"/>
          <c:spPr>
            <a:blipFill>
              <a:blip xmlns:r="http://schemas.openxmlformats.org/officeDocument/2006/relationships" r:embed="rId4"/>
              <a:stretch>
                <a:fillRect/>
              </a:stretch>
            </a:blipFill>
            <a:ln>
              <a:noFill/>
            </a:ln>
            <a:effectLst/>
          </c:spPr>
          <c:invertIfNegative val="0"/>
          <c:val>
            <c:numRef>
              <c:f>Processing!$U$17:$U$22</c:f>
              <c:numCache>
                <c:formatCode>General</c:formatCode>
                <c:ptCount val="6"/>
                <c:pt idx="0">
                  <c:v>10</c:v>
                </c:pt>
                <c:pt idx="1">
                  <c:v>10</c:v>
                </c:pt>
                <c:pt idx="2">
                  <c:v>10</c:v>
                </c:pt>
                <c:pt idx="3">
                  <c:v>10</c:v>
                </c:pt>
                <c:pt idx="4">
                  <c:v>0</c:v>
                </c:pt>
                <c:pt idx="5">
                  <c:v>0</c:v>
                </c:pt>
              </c:numCache>
            </c:numRef>
          </c:val>
          <c:extLst>
            <c:ext xmlns:c16="http://schemas.microsoft.com/office/drawing/2014/chart" uri="{C3380CC4-5D6E-409C-BE32-E72D297353CC}">
              <c16:uniqueId val="{00000001-E05C-4812-90D1-9E597ED68685}"/>
            </c:ext>
          </c:extLst>
        </c:ser>
        <c:dLbls>
          <c:showLegendKey val="0"/>
          <c:showVal val="0"/>
          <c:showCatName val="0"/>
          <c:showSerName val="0"/>
          <c:showPercent val="0"/>
          <c:showBubbleSize val="0"/>
        </c:dLbls>
        <c:gapWidth val="500"/>
        <c:overlap val="100"/>
        <c:axId val="1625892320"/>
        <c:axId val="1625867840"/>
      </c:barChart>
      <c:lineChart>
        <c:grouping val="standard"/>
        <c:varyColors val="0"/>
        <c:ser>
          <c:idx val="2"/>
          <c:order val="2"/>
          <c:spPr>
            <a:ln w="28575" cap="rnd">
              <a:solidFill>
                <a:srgbClr val="A514F6"/>
              </a:solidFill>
              <a:prstDash val="sysDot"/>
              <a:round/>
            </a:ln>
            <a:effectLst/>
          </c:spPr>
          <c:marker>
            <c:symbol val="none"/>
          </c:marker>
          <c:val>
            <c:numRef>
              <c:f>Processing!$V$17:$V$22</c:f>
              <c:numCache>
                <c:formatCode>General</c:formatCode>
                <c:ptCount val="6"/>
                <c:pt idx="0">
                  <c:v>0</c:v>
                </c:pt>
                <c:pt idx="1">
                  <c:v>0</c:v>
                </c:pt>
                <c:pt idx="2">
                  <c:v>0</c:v>
                </c:pt>
                <c:pt idx="3">
                  <c:v>0</c:v>
                </c:pt>
                <c:pt idx="4">
                  <c:v>0</c:v>
                </c:pt>
                <c:pt idx="5">
                  <c:v>0</c:v>
                </c:pt>
              </c:numCache>
            </c:numRef>
          </c:val>
          <c:smooth val="0"/>
          <c:extLst>
            <c:ext xmlns:c16="http://schemas.microsoft.com/office/drawing/2014/chart" uri="{C3380CC4-5D6E-409C-BE32-E72D297353CC}">
              <c16:uniqueId val="{00000002-E05C-4812-90D1-9E597ED68685}"/>
            </c:ext>
          </c:extLst>
        </c:ser>
        <c:ser>
          <c:idx val="3"/>
          <c:order val="3"/>
          <c:spPr>
            <a:ln w="28575" cap="rnd">
              <a:solidFill>
                <a:srgbClr val="01D1CC"/>
              </a:solidFill>
              <a:round/>
            </a:ln>
            <a:effectLst/>
          </c:spPr>
          <c:marker>
            <c:symbol val="none"/>
          </c:marker>
          <c:val>
            <c:numRef>
              <c:f>Processing!$W$17:$W$22</c:f>
              <c:numCache>
                <c:formatCode>General</c:formatCode>
                <c:ptCount val="6"/>
                <c:pt idx="0">
                  <c:v>0</c:v>
                </c:pt>
                <c:pt idx="1">
                  <c:v>0</c:v>
                </c:pt>
                <c:pt idx="2">
                  <c:v>0</c:v>
                </c:pt>
                <c:pt idx="3">
                  <c:v>0</c:v>
                </c:pt>
                <c:pt idx="4">
                  <c:v>#N/A</c:v>
                </c:pt>
                <c:pt idx="5">
                  <c:v>#N/A</c:v>
                </c:pt>
              </c:numCache>
            </c:numRef>
          </c:val>
          <c:smooth val="0"/>
          <c:extLst>
            <c:ext xmlns:c16="http://schemas.microsoft.com/office/drawing/2014/chart" uri="{C3380CC4-5D6E-409C-BE32-E72D297353CC}">
              <c16:uniqueId val="{00000003-E05C-4812-90D1-9E597ED68685}"/>
            </c:ext>
          </c:extLst>
        </c:ser>
        <c:dLbls>
          <c:showLegendKey val="0"/>
          <c:showVal val="0"/>
          <c:showCatName val="0"/>
          <c:showSerName val="0"/>
          <c:showPercent val="0"/>
          <c:showBubbleSize val="0"/>
        </c:dLbls>
        <c:marker val="1"/>
        <c:smooth val="0"/>
        <c:axId val="1625892320"/>
        <c:axId val="1625867840"/>
      </c:lineChart>
      <c:catAx>
        <c:axId val="1625892320"/>
        <c:scaling>
          <c:orientation val="minMax"/>
        </c:scaling>
        <c:delete val="1"/>
        <c:axPos val="b"/>
        <c:majorTickMark val="none"/>
        <c:minorTickMark val="none"/>
        <c:tickLblPos val="nextTo"/>
        <c:crossAx val="1625867840"/>
        <c:crosses val="autoZero"/>
        <c:auto val="1"/>
        <c:lblAlgn val="ctr"/>
        <c:lblOffset val="100"/>
        <c:noMultiLvlLbl val="0"/>
      </c:catAx>
      <c:valAx>
        <c:axId val="1625867840"/>
        <c:scaling>
          <c:orientation val="minMax"/>
          <c:max val="10"/>
          <c:min val="0"/>
        </c:scaling>
        <c:delete val="1"/>
        <c:axPos val="l"/>
        <c:numFmt formatCode="General" sourceLinked="1"/>
        <c:majorTickMark val="none"/>
        <c:minorTickMark val="none"/>
        <c:tickLblPos val="nextTo"/>
        <c:crossAx val="1625892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spPr>
            <a:blipFill>
              <a:blip xmlns:r="http://schemas.openxmlformats.org/officeDocument/2006/relationships" r:embed="rId1"/>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Processing!$D$28:$O$28</c:f>
              <c:numCache>
                <c:formatCode>General</c:formatCode>
                <c:ptCount val="12"/>
                <c:pt idx="0">
                  <c:v>1</c:v>
                </c:pt>
                <c:pt idx="1">
                  <c:v>1</c:v>
                </c:pt>
                <c:pt idx="2">
                  <c:v>1</c:v>
                </c:pt>
                <c:pt idx="3">
                  <c:v>1</c:v>
                </c:pt>
                <c:pt idx="4">
                  <c:v>0</c:v>
                </c:pt>
                <c:pt idx="5">
                  <c:v>1</c:v>
                </c:pt>
                <c:pt idx="6">
                  <c:v>1</c:v>
                </c:pt>
                <c:pt idx="7">
                  <c:v>0</c:v>
                </c:pt>
                <c:pt idx="8">
                  <c:v>1</c:v>
                </c:pt>
                <c:pt idx="9">
                  <c:v>1</c:v>
                </c:pt>
                <c:pt idx="10">
                  <c:v>0</c:v>
                </c:pt>
                <c:pt idx="11">
                  <c:v>0</c:v>
                </c:pt>
              </c:numCache>
            </c:numRef>
          </c:val>
          <c:extLst>
            <c:ext xmlns:c16="http://schemas.microsoft.com/office/drawing/2014/chart" uri="{C3380CC4-5D6E-409C-BE32-E72D297353CC}">
              <c16:uniqueId val="{00000000-5A53-4F5B-8BBE-3466C23AC1B6}"/>
            </c:ext>
          </c:extLst>
        </c:ser>
        <c:ser>
          <c:idx val="1"/>
          <c:order val="1"/>
          <c:spPr>
            <a:blipFill>
              <a:blip xmlns:r="http://schemas.openxmlformats.org/officeDocument/2006/relationships" r:embed="rId2"/>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Processing!$D$29:$O$29</c:f>
              <c:numCache>
                <c:formatCode>General</c:formatCode>
                <c:ptCount val="12"/>
                <c:pt idx="0">
                  <c:v>0</c:v>
                </c:pt>
                <c:pt idx="1">
                  <c:v>0</c:v>
                </c:pt>
                <c:pt idx="2">
                  <c:v>0</c:v>
                </c:pt>
                <c:pt idx="3">
                  <c:v>0</c:v>
                </c:pt>
                <c:pt idx="4">
                  <c:v>0</c:v>
                </c:pt>
                <c:pt idx="5">
                  <c:v>0</c:v>
                </c:pt>
                <c:pt idx="6">
                  <c:v>0</c:v>
                </c:pt>
                <c:pt idx="7">
                  <c:v>0</c:v>
                </c:pt>
                <c:pt idx="8">
                  <c:v>0</c:v>
                </c:pt>
                <c:pt idx="9">
                  <c:v>0</c:v>
                </c:pt>
                <c:pt idx="10">
                  <c:v>1</c:v>
                </c:pt>
                <c:pt idx="11">
                  <c:v>1</c:v>
                </c:pt>
              </c:numCache>
            </c:numRef>
          </c:val>
          <c:extLst>
            <c:ext xmlns:c16="http://schemas.microsoft.com/office/drawing/2014/chart" uri="{C3380CC4-5D6E-409C-BE32-E72D297353CC}">
              <c16:uniqueId val="{00000001-5A53-4F5B-8BBE-3466C23AC1B6}"/>
            </c:ext>
          </c:extLst>
        </c:ser>
        <c:ser>
          <c:idx val="2"/>
          <c:order val="2"/>
          <c:spPr>
            <a:blipFill>
              <a:blip xmlns:r="http://schemas.openxmlformats.org/officeDocument/2006/relationships" r:embed="rId3"/>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Processing!$D$30:$O$30</c:f>
              <c:numCache>
                <c:formatCode>General</c:formatCode>
                <c:ptCount val="12"/>
                <c:pt idx="0">
                  <c:v>0</c:v>
                </c:pt>
                <c:pt idx="1">
                  <c:v>0</c:v>
                </c:pt>
                <c:pt idx="2">
                  <c:v>0</c:v>
                </c:pt>
                <c:pt idx="3">
                  <c:v>0</c:v>
                </c:pt>
                <c:pt idx="4">
                  <c:v>1</c:v>
                </c:pt>
                <c:pt idx="5">
                  <c:v>0</c:v>
                </c:pt>
                <c:pt idx="6">
                  <c:v>0</c:v>
                </c:pt>
                <c:pt idx="7">
                  <c:v>1</c:v>
                </c:pt>
                <c:pt idx="8">
                  <c:v>0</c:v>
                </c:pt>
                <c:pt idx="9">
                  <c:v>0</c:v>
                </c:pt>
                <c:pt idx="10">
                  <c:v>0</c:v>
                </c:pt>
                <c:pt idx="11">
                  <c:v>0</c:v>
                </c:pt>
              </c:numCache>
            </c:numRef>
          </c:val>
          <c:extLst>
            <c:ext xmlns:c16="http://schemas.microsoft.com/office/drawing/2014/chart" uri="{C3380CC4-5D6E-409C-BE32-E72D297353CC}">
              <c16:uniqueId val="{00000002-5A53-4F5B-8BBE-3466C23AC1B6}"/>
            </c:ext>
          </c:extLst>
        </c:ser>
        <c:ser>
          <c:idx val="3"/>
          <c:order val="3"/>
          <c:spPr>
            <a:blipFill>
              <a:blip xmlns:r="http://schemas.openxmlformats.org/officeDocument/2006/relationships" r:embed="rId4"/>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Processing!$D$31:$O$31</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3-5A53-4F5B-8BBE-3466C23AC1B6}"/>
            </c:ext>
          </c:extLst>
        </c:ser>
        <c:ser>
          <c:idx val="4"/>
          <c:order val="4"/>
          <c:spPr>
            <a:blipFill>
              <a:blip xmlns:r="http://schemas.openxmlformats.org/officeDocument/2006/relationships" r:embed="rId1"/>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Processing!$D$32:$O$32</c:f>
              <c:numCache>
                <c:formatCode>General</c:formatCode>
                <c:ptCount val="12"/>
                <c:pt idx="0">
                  <c:v>1</c:v>
                </c:pt>
                <c:pt idx="1">
                  <c:v>1</c:v>
                </c:pt>
                <c:pt idx="2">
                  <c:v>0</c:v>
                </c:pt>
                <c:pt idx="3">
                  <c:v>0</c:v>
                </c:pt>
                <c:pt idx="4">
                  <c:v>0</c:v>
                </c:pt>
                <c:pt idx="5">
                  <c:v>1</c:v>
                </c:pt>
                <c:pt idx="6">
                  <c:v>1</c:v>
                </c:pt>
                <c:pt idx="7">
                  <c:v>0</c:v>
                </c:pt>
                <c:pt idx="8">
                  <c:v>0</c:v>
                </c:pt>
                <c:pt idx="9">
                  <c:v>0</c:v>
                </c:pt>
                <c:pt idx="10">
                  <c:v>1</c:v>
                </c:pt>
                <c:pt idx="11">
                  <c:v>0</c:v>
                </c:pt>
              </c:numCache>
            </c:numRef>
          </c:val>
          <c:extLst>
            <c:ext xmlns:c16="http://schemas.microsoft.com/office/drawing/2014/chart" uri="{C3380CC4-5D6E-409C-BE32-E72D297353CC}">
              <c16:uniqueId val="{00000004-5A53-4F5B-8BBE-3466C23AC1B6}"/>
            </c:ext>
          </c:extLst>
        </c:ser>
        <c:ser>
          <c:idx val="5"/>
          <c:order val="5"/>
          <c:spPr>
            <a:blipFill>
              <a:blip xmlns:r="http://schemas.openxmlformats.org/officeDocument/2006/relationships" r:embed="rId2"/>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Processing!$D$33:$O$33</c:f>
              <c:numCache>
                <c:formatCode>General</c:formatCode>
                <c:ptCount val="12"/>
                <c:pt idx="0">
                  <c:v>0</c:v>
                </c:pt>
                <c:pt idx="1">
                  <c:v>0</c:v>
                </c:pt>
                <c:pt idx="2">
                  <c:v>1</c:v>
                </c:pt>
                <c:pt idx="3">
                  <c:v>0</c:v>
                </c:pt>
                <c:pt idx="4">
                  <c:v>0</c:v>
                </c:pt>
                <c:pt idx="5">
                  <c:v>0</c:v>
                </c:pt>
                <c:pt idx="6">
                  <c:v>0</c:v>
                </c:pt>
                <c:pt idx="7">
                  <c:v>0</c:v>
                </c:pt>
                <c:pt idx="8">
                  <c:v>0</c:v>
                </c:pt>
                <c:pt idx="9">
                  <c:v>1</c:v>
                </c:pt>
                <c:pt idx="10">
                  <c:v>0</c:v>
                </c:pt>
                <c:pt idx="11">
                  <c:v>1</c:v>
                </c:pt>
              </c:numCache>
            </c:numRef>
          </c:val>
          <c:extLst>
            <c:ext xmlns:c16="http://schemas.microsoft.com/office/drawing/2014/chart" uri="{C3380CC4-5D6E-409C-BE32-E72D297353CC}">
              <c16:uniqueId val="{00000005-5A53-4F5B-8BBE-3466C23AC1B6}"/>
            </c:ext>
          </c:extLst>
        </c:ser>
        <c:ser>
          <c:idx val="6"/>
          <c:order val="6"/>
          <c:spPr>
            <a:blipFill>
              <a:blip xmlns:r="http://schemas.openxmlformats.org/officeDocument/2006/relationships" r:embed="rId3"/>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Processing!$D$34:$O$34</c:f>
              <c:numCache>
                <c:formatCode>General</c:formatCode>
                <c:ptCount val="12"/>
                <c:pt idx="0">
                  <c:v>0</c:v>
                </c:pt>
                <c:pt idx="1">
                  <c:v>0</c:v>
                </c:pt>
                <c:pt idx="2">
                  <c:v>0</c:v>
                </c:pt>
                <c:pt idx="3">
                  <c:v>1</c:v>
                </c:pt>
                <c:pt idx="4">
                  <c:v>0</c:v>
                </c:pt>
                <c:pt idx="5">
                  <c:v>0</c:v>
                </c:pt>
                <c:pt idx="6">
                  <c:v>0</c:v>
                </c:pt>
                <c:pt idx="7">
                  <c:v>1</c:v>
                </c:pt>
                <c:pt idx="8">
                  <c:v>0</c:v>
                </c:pt>
                <c:pt idx="9">
                  <c:v>0</c:v>
                </c:pt>
                <c:pt idx="10">
                  <c:v>0</c:v>
                </c:pt>
                <c:pt idx="11">
                  <c:v>0</c:v>
                </c:pt>
              </c:numCache>
            </c:numRef>
          </c:val>
          <c:extLst>
            <c:ext xmlns:c16="http://schemas.microsoft.com/office/drawing/2014/chart" uri="{C3380CC4-5D6E-409C-BE32-E72D297353CC}">
              <c16:uniqueId val="{00000006-5A53-4F5B-8BBE-3466C23AC1B6}"/>
            </c:ext>
          </c:extLst>
        </c:ser>
        <c:ser>
          <c:idx val="7"/>
          <c:order val="7"/>
          <c:spPr>
            <a:blipFill>
              <a:blip xmlns:r="http://schemas.openxmlformats.org/officeDocument/2006/relationships" r:embed="rId4"/>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Processing!$D$35:$O$35</c:f>
              <c:numCache>
                <c:formatCode>General</c:formatCode>
                <c:ptCount val="12"/>
                <c:pt idx="0">
                  <c:v>0</c:v>
                </c:pt>
                <c:pt idx="1">
                  <c:v>0</c:v>
                </c:pt>
                <c:pt idx="2">
                  <c:v>0</c:v>
                </c:pt>
                <c:pt idx="3">
                  <c:v>0</c:v>
                </c:pt>
                <c:pt idx="4">
                  <c:v>1</c:v>
                </c:pt>
                <c:pt idx="5">
                  <c:v>0</c:v>
                </c:pt>
                <c:pt idx="6">
                  <c:v>0</c:v>
                </c:pt>
                <c:pt idx="7">
                  <c:v>0</c:v>
                </c:pt>
                <c:pt idx="8">
                  <c:v>1</c:v>
                </c:pt>
                <c:pt idx="9">
                  <c:v>0</c:v>
                </c:pt>
                <c:pt idx="10">
                  <c:v>0</c:v>
                </c:pt>
                <c:pt idx="11">
                  <c:v>0</c:v>
                </c:pt>
              </c:numCache>
            </c:numRef>
          </c:val>
          <c:extLst>
            <c:ext xmlns:c16="http://schemas.microsoft.com/office/drawing/2014/chart" uri="{C3380CC4-5D6E-409C-BE32-E72D297353CC}">
              <c16:uniqueId val="{00000007-5A53-4F5B-8BBE-3466C23AC1B6}"/>
            </c:ext>
          </c:extLst>
        </c:ser>
        <c:ser>
          <c:idx val="8"/>
          <c:order val="8"/>
          <c:spPr>
            <a:blipFill>
              <a:blip xmlns:r="http://schemas.openxmlformats.org/officeDocument/2006/relationships" r:embed="rId1"/>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Processing!$D$36:$O$36</c:f>
              <c:numCache>
                <c:formatCode>General</c:formatCode>
                <c:ptCount val="12"/>
                <c:pt idx="0">
                  <c:v>1</c:v>
                </c:pt>
                <c:pt idx="1">
                  <c:v>0</c:v>
                </c:pt>
                <c:pt idx="2">
                  <c:v>1</c:v>
                </c:pt>
                <c:pt idx="3">
                  <c:v>1</c:v>
                </c:pt>
                <c:pt idx="4">
                  <c:v>0</c:v>
                </c:pt>
                <c:pt idx="5">
                  <c:v>0</c:v>
                </c:pt>
                <c:pt idx="6">
                  <c:v>0</c:v>
                </c:pt>
                <c:pt idx="7">
                  <c:v>1</c:v>
                </c:pt>
                <c:pt idx="8">
                  <c:v>1</c:v>
                </c:pt>
                <c:pt idx="9">
                  <c:v>1</c:v>
                </c:pt>
                <c:pt idx="10">
                  <c:v>0</c:v>
                </c:pt>
                <c:pt idx="11">
                  <c:v>1</c:v>
                </c:pt>
              </c:numCache>
            </c:numRef>
          </c:val>
          <c:extLst>
            <c:ext xmlns:c16="http://schemas.microsoft.com/office/drawing/2014/chart" uri="{C3380CC4-5D6E-409C-BE32-E72D297353CC}">
              <c16:uniqueId val="{00000008-5A53-4F5B-8BBE-3466C23AC1B6}"/>
            </c:ext>
          </c:extLst>
        </c:ser>
        <c:ser>
          <c:idx val="9"/>
          <c:order val="9"/>
          <c:spPr>
            <a:blipFill>
              <a:blip xmlns:r="http://schemas.openxmlformats.org/officeDocument/2006/relationships" r:embed="rId2"/>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Processing!$D$37:$O$37</c:f>
              <c:numCache>
                <c:formatCode>General</c:formatCode>
                <c:ptCount val="12"/>
                <c:pt idx="0">
                  <c:v>0</c:v>
                </c:pt>
                <c:pt idx="1">
                  <c:v>1</c:v>
                </c:pt>
                <c:pt idx="2">
                  <c:v>0</c:v>
                </c:pt>
                <c:pt idx="3">
                  <c:v>0</c:v>
                </c:pt>
                <c:pt idx="4">
                  <c:v>0</c:v>
                </c:pt>
                <c:pt idx="5">
                  <c:v>0</c:v>
                </c:pt>
                <c:pt idx="6">
                  <c:v>1</c:v>
                </c:pt>
                <c:pt idx="7">
                  <c:v>0</c:v>
                </c:pt>
                <c:pt idx="8">
                  <c:v>0</c:v>
                </c:pt>
                <c:pt idx="9">
                  <c:v>0</c:v>
                </c:pt>
                <c:pt idx="10">
                  <c:v>0</c:v>
                </c:pt>
                <c:pt idx="11">
                  <c:v>0</c:v>
                </c:pt>
              </c:numCache>
            </c:numRef>
          </c:val>
          <c:extLst>
            <c:ext xmlns:c16="http://schemas.microsoft.com/office/drawing/2014/chart" uri="{C3380CC4-5D6E-409C-BE32-E72D297353CC}">
              <c16:uniqueId val="{00000009-5A53-4F5B-8BBE-3466C23AC1B6}"/>
            </c:ext>
          </c:extLst>
        </c:ser>
        <c:ser>
          <c:idx val="10"/>
          <c:order val="10"/>
          <c:spPr>
            <a:blipFill>
              <a:blip xmlns:r="http://schemas.openxmlformats.org/officeDocument/2006/relationships" r:embed="rId3"/>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Processing!$D$38:$O$38</c:f>
              <c:numCache>
                <c:formatCode>General</c:formatCode>
                <c:ptCount val="12"/>
                <c:pt idx="0">
                  <c:v>0</c:v>
                </c:pt>
                <c:pt idx="1">
                  <c:v>0</c:v>
                </c:pt>
                <c:pt idx="2">
                  <c:v>0</c:v>
                </c:pt>
                <c:pt idx="3">
                  <c:v>0</c:v>
                </c:pt>
                <c:pt idx="4">
                  <c:v>0</c:v>
                </c:pt>
                <c:pt idx="5">
                  <c:v>0</c:v>
                </c:pt>
                <c:pt idx="6">
                  <c:v>0</c:v>
                </c:pt>
                <c:pt idx="7">
                  <c:v>0</c:v>
                </c:pt>
                <c:pt idx="8">
                  <c:v>0</c:v>
                </c:pt>
                <c:pt idx="9">
                  <c:v>0</c:v>
                </c:pt>
                <c:pt idx="10">
                  <c:v>1</c:v>
                </c:pt>
                <c:pt idx="11">
                  <c:v>0</c:v>
                </c:pt>
              </c:numCache>
            </c:numRef>
          </c:val>
          <c:extLst>
            <c:ext xmlns:c16="http://schemas.microsoft.com/office/drawing/2014/chart" uri="{C3380CC4-5D6E-409C-BE32-E72D297353CC}">
              <c16:uniqueId val="{0000000A-5A53-4F5B-8BBE-3466C23AC1B6}"/>
            </c:ext>
          </c:extLst>
        </c:ser>
        <c:ser>
          <c:idx val="11"/>
          <c:order val="11"/>
          <c:spPr>
            <a:blipFill>
              <a:blip xmlns:r="http://schemas.openxmlformats.org/officeDocument/2006/relationships" r:embed="rId4"/>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Processing!$D$39:$O$39</c:f>
              <c:numCache>
                <c:formatCode>General</c:formatCode>
                <c:ptCount val="12"/>
                <c:pt idx="0">
                  <c:v>0</c:v>
                </c:pt>
                <c:pt idx="1">
                  <c:v>0</c:v>
                </c:pt>
                <c:pt idx="2">
                  <c:v>0</c:v>
                </c:pt>
                <c:pt idx="3">
                  <c:v>0</c:v>
                </c:pt>
                <c:pt idx="4">
                  <c:v>1</c:v>
                </c:pt>
                <c:pt idx="5">
                  <c:v>1</c:v>
                </c:pt>
                <c:pt idx="6">
                  <c:v>0</c:v>
                </c:pt>
                <c:pt idx="7">
                  <c:v>0</c:v>
                </c:pt>
                <c:pt idx="8">
                  <c:v>0</c:v>
                </c:pt>
                <c:pt idx="9">
                  <c:v>0</c:v>
                </c:pt>
                <c:pt idx="10">
                  <c:v>0</c:v>
                </c:pt>
                <c:pt idx="11">
                  <c:v>0</c:v>
                </c:pt>
              </c:numCache>
            </c:numRef>
          </c:val>
          <c:extLst>
            <c:ext xmlns:c16="http://schemas.microsoft.com/office/drawing/2014/chart" uri="{C3380CC4-5D6E-409C-BE32-E72D297353CC}">
              <c16:uniqueId val="{0000000B-5A53-4F5B-8BBE-3466C23AC1B6}"/>
            </c:ext>
          </c:extLst>
        </c:ser>
        <c:dLbls>
          <c:showLegendKey val="0"/>
          <c:showVal val="0"/>
          <c:showCatName val="0"/>
          <c:showSerName val="0"/>
          <c:showPercent val="0"/>
          <c:showBubbleSize val="0"/>
        </c:dLbls>
        <c:gapWidth val="0"/>
        <c:overlap val="100"/>
        <c:axId val="955323584"/>
        <c:axId val="955316864"/>
      </c:barChart>
      <c:barChart>
        <c:barDir val="col"/>
        <c:grouping val="stacked"/>
        <c:varyColors val="0"/>
        <c:ser>
          <c:idx val="12"/>
          <c:order val="12"/>
          <c:spPr>
            <a:noFill/>
            <a:ln>
              <a:noFill/>
            </a:ln>
            <a:effectLst/>
          </c:spPr>
          <c:invertIfNegative val="0"/>
          <c:val>
            <c:numRef>
              <c:f>Processing!$D$40:$O$40</c:f>
              <c:numCache>
                <c:formatCode>General</c:formatCode>
                <c:ptCount val="12"/>
                <c:pt idx="0">
                  <c:v>1</c:v>
                </c:pt>
                <c:pt idx="1">
                  <c:v>1</c:v>
                </c:pt>
                <c:pt idx="2">
                  <c:v>1</c:v>
                </c:pt>
                <c:pt idx="3">
                  <c:v>1</c:v>
                </c:pt>
                <c:pt idx="4">
                  <c:v>1</c:v>
                </c:pt>
                <c:pt idx="5">
                  <c:v>1</c:v>
                </c:pt>
                <c:pt idx="6">
                  <c:v>1</c:v>
                </c:pt>
                <c:pt idx="7">
                  <c:v>1</c:v>
                </c:pt>
                <c:pt idx="8">
                  <c:v>1</c:v>
                </c:pt>
                <c:pt idx="9">
                  <c:v>1</c:v>
                </c:pt>
                <c:pt idx="10">
                  <c:v>1</c:v>
                </c:pt>
                <c:pt idx="11">
                  <c:v>1</c:v>
                </c:pt>
              </c:numCache>
            </c:numRef>
          </c:val>
          <c:extLst>
            <c:ext xmlns:c16="http://schemas.microsoft.com/office/drawing/2014/chart" uri="{C3380CC4-5D6E-409C-BE32-E72D297353CC}">
              <c16:uniqueId val="{0000000C-5A53-4F5B-8BBE-3466C23AC1B6}"/>
            </c:ext>
          </c:extLst>
        </c:ser>
        <c:ser>
          <c:idx val="13"/>
          <c:order val="13"/>
          <c:spPr>
            <a:solidFill>
              <a:srgbClr val="FF00FF">
                <a:alpha val="20000"/>
              </a:srgbClr>
            </a:solidFill>
            <a:ln w="9525">
              <a:solidFill>
                <a:srgbClr val="FF00FF"/>
              </a:solidFill>
            </a:ln>
            <a:effectLst/>
          </c:spPr>
          <c:invertIfNegative val="0"/>
          <c:val>
            <c:numRef>
              <c:f>Processing!$D$41:$O$41</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D-5A53-4F5B-8BBE-3466C23AC1B6}"/>
            </c:ext>
          </c:extLst>
        </c:ser>
        <c:ser>
          <c:idx val="14"/>
          <c:order val="14"/>
          <c:spPr>
            <a:noFill/>
            <a:ln>
              <a:noFill/>
            </a:ln>
            <a:effectLst/>
          </c:spPr>
          <c:invertIfNegative val="0"/>
          <c:val>
            <c:numRef>
              <c:f>Processing!$D$42:$O$42</c:f>
              <c:numCache>
                <c:formatCode>General</c:formatCode>
                <c:ptCount val="12"/>
                <c:pt idx="0">
                  <c:v>1</c:v>
                </c:pt>
                <c:pt idx="1">
                  <c:v>1</c:v>
                </c:pt>
                <c:pt idx="2">
                  <c:v>1</c:v>
                </c:pt>
                <c:pt idx="3">
                  <c:v>0</c:v>
                </c:pt>
                <c:pt idx="4">
                  <c:v>0</c:v>
                </c:pt>
                <c:pt idx="5">
                  <c:v>0</c:v>
                </c:pt>
                <c:pt idx="6">
                  <c:v>1</c:v>
                </c:pt>
                <c:pt idx="7">
                  <c:v>1</c:v>
                </c:pt>
                <c:pt idx="8">
                  <c:v>1</c:v>
                </c:pt>
                <c:pt idx="9">
                  <c:v>1</c:v>
                </c:pt>
                <c:pt idx="10">
                  <c:v>1</c:v>
                </c:pt>
                <c:pt idx="11">
                  <c:v>1</c:v>
                </c:pt>
              </c:numCache>
            </c:numRef>
          </c:val>
          <c:extLst>
            <c:ext xmlns:c16="http://schemas.microsoft.com/office/drawing/2014/chart" uri="{C3380CC4-5D6E-409C-BE32-E72D297353CC}">
              <c16:uniqueId val="{0000000E-5A53-4F5B-8BBE-3466C23AC1B6}"/>
            </c:ext>
          </c:extLst>
        </c:ser>
        <c:ser>
          <c:idx val="15"/>
          <c:order val="15"/>
          <c:spPr>
            <a:solidFill>
              <a:srgbClr val="FF00FF">
                <a:alpha val="20000"/>
              </a:srgbClr>
            </a:solidFill>
            <a:ln w="12700">
              <a:solidFill>
                <a:srgbClr val="FF00FF"/>
              </a:solidFill>
            </a:ln>
            <a:effectLst/>
          </c:spPr>
          <c:invertIfNegative val="0"/>
          <c:val>
            <c:numRef>
              <c:f>Processing!$D$43:$O$43</c:f>
              <c:numCache>
                <c:formatCode>General</c:formatCode>
                <c:ptCount val="12"/>
                <c:pt idx="0">
                  <c:v>0</c:v>
                </c:pt>
                <c:pt idx="1">
                  <c:v>0</c:v>
                </c:pt>
                <c:pt idx="2">
                  <c:v>0</c:v>
                </c:pt>
                <c:pt idx="3">
                  <c:v>1</c:v>
                </c:pt>
                <c:pt idx="4">
                  <c:v>1</c:v>
                </c:pt>
                <c:pt idx="5">
                  <c:v>1</c:v>
                </c:pt>
                <c:pt idx="6">
                  <c:v>0</c:v>
                </c:pt>
                <c:pt idx="7">
                  <c:v>0</c:v>
                </c:pt>
                <c:pt idx="8">
                  <c:v>0</c:v>
                </c:pt>
                <c:pt idx="9">
                  <c:v>0</c:v>
                </c:pt>
                <c:pt idx="10">
                  <c:v>0</c:v>
                </c:pt>
                <c:pt idx="11">
                  <c:v>0</c:v>
                </c:pt>
              </c:numCache>
            </c:numRef>
          </c:val>
          <c:extLst>
            <c:ext xmlns:c16="http://schemas.microsoft.com/office/drawing/2014/chart" uri="{C3380CC4-5D6E-409C-BE32-E72D297353CC}">
              <c16:uniqueId val="{0000000F-5A53-4F5B-8BBE-3466C23AC1B6}"/>
            </c:ext>
          </c:extLst>
        </c:ser>
        <c:ser>
          <c:idx val="16"/>
          <c:order val="16"/>
          <c:spPr>
            <a:noFill/>
            <a:ln>
              <a:noFill/>
            </a:ln>
            <a:effectLst/>
          </c:spPr>
          <c:invertIfNegative val="0"/>
          <c:val>
            <c:numRef>
              <c:f>Processing!$D$44:$O$44</c:f>
              <c:numCache>
                <c:formatCode>General</c:formatCode>
                <c:ptCount val="12"/>
                <c:pt idx="0">
                  <c:v>1</c:v>
                </c:pt>
                <c:pt idx="1">
                  <c:v>1</c:v>
                </c:pt>
                <c:pt idx="2">
                  <c:v>1</c:v>
                </c:pt>
                <c:pt idx="3">
                  <c:v>1</c:v>
                </c:pt>
                <c:pt idx="4">
                  <c:v>1</c:v>
                </c:pt>
                <c:pt idx="5">
                  <c:v>1</c:v>
                </c:pt>
                <c:pt idx="6">
                  <c:v>1</c:v>
                </c:pt>
                <c:pt idx="7">
                  <c:v>1</c:v>
                </c:pt>
                <c:pt idx="8">
                  <c:v>1</c:v>
                </c:pt>
                <c:pt idx="9">
                  <c:v>1</c:v>
                </c:pt>
                <c:pt idx="10">
                  <c:v>1</c:v>
                </c:pt>
                <c:pt idx="11">
                  <c:v>1</c:v>
                </c:pt>
              </c:numCache>
            </c:numRef>
          </c:val>
          <c:extLst>
            <c:ext xmlns:c16="http://schemas.microsoft.com/office/drawing/2014/chart" uri="{C3380CC4-5D6E-409C-BE32-E72D297353CC}">
              <c16:uniqueId val="{00000010-5A53-4F5B-8BBE-3466C23AC1B6}"/>
            </c:ext>
          </c:extLst>
        </c:ser>
        <c:ser>
          <c:idx val="17"/>
          <c:order val="17"/>
          <c:spPr>
            <a:solidFill>
              <a:srgbClr val="FF00FF">
                <a:alpha val="20000"/>
              </a:srgbClr>
            </a:solidFill>
            <a:ln w="12700">
              <a:solidFill>
                <a:srgbClr val="FF00FF"/>
              </a:solidFill>
            </a:ln>
            <a:effectLst/>
          </c:spPr>
          <c:invertIfNegative val="0"/>
          <c:val>
            <c:numRef>
              <c:f>Processing!$D$45:$O$45</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11-5A53-4F5B-8BBE-3466C23AC1B6}"/>
            </c:ext>
          </c:extLst>
        </c:ser>
        <c:dLbls>
          <c:showLegendKey val="0"/>
          <c:showVal val="0"/>
          <c:showCatName val="0"/>
          <c:showSerName val="0"/>
          <c:showPercent val="0"/>
          <c:showBubbleSize val="0"/>
        </c:dLbls>
        <c:gapWidth val="0"/>
        <c:overlap val="100"/>
        <c:axId val="955383104"/>
        <c:axId val="955363904"/>
      </c:barChart>
      <c:catAx>
        <c:axId val="955323584"/>
        <c:scaling>
          <c:orientation val="minMax"/>
        </c:scaling>
        <c:delete val="0"/>
        <c:axPos val="t"/>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rgbClr val="405390"/>
                </a:solidFill>
                <a:latin typeface="+mn-lt"/>
                <a:ea typeface="+mn-ea"/>
                <a:cs typeface="+mn-cs"/>
              </a:defRPr>
            </a:pPr>
            <a:endParaRPr lang="ru-RU"/>
          </a:p>
        </c:txPr>
        <c:crossAx val="955316864"/>
        <c:crosses val="autoZero"/>
        <c:auto val="1"/>
        <c:lblAlgn val="ctr"/>
        <c:lblOffset val="100"/>
        <c:noMultiLvlLbl val="0"/>
      </c:catAx>
      <c:valAx>
        <c:axId val="955316864"/>
        <c:scaling>
          <c:orientation val="maxMin"/>
          <c:max val="3"/>
          <c:min val="0"/>
        </c:scaling>
        <c:delete val="1"/>
        <c:axPos val="l"/>
        <c:numFmt formatCode="General" sourceLinked="1"/>
        <c:majorTickMark val="out"/>
        <c:minorTickMark val="none"/>
        <c:tickLblPos val="nextTo"/>
        <c:crossAx val="955323584"/>
        <c:crosses val="autoZero"/>
        <c:crossBetween val="between"/>
      </c:valAx>
      <c:valAx>
        <c:axId val="955363904"/>
        <c:scaling>
          <c:orientation val="maxMin"/>
          <c:max val="3"/>
          <c:min val="0"/>
        </c:scaling>
        <c:delete val="1"/>
        <c:axPos val="r"/>
        <c:numFmt formatCode="General" sourceLinked="1"/>
        <c:majorTickMark val="out"/>
        <c:minorTickMark val="none"/>
        <c:tickLblPos val="nextTo"/>
        <c:crossAx val="955383104"/>
        <c:crosses val="max"/>
        <c:crossBetween val="between"/>
      </c:valAx>
      <c:catAx>
        <c:axId val="955383104"/>
        <c:scaling>
          <c:orientation val="minMax"/>
        </c:scaling>
        <c:delete val="1"/>
        <c:axPos val="t"/>
        <c:majorTickMark val="out"/>
        <c:minorTickMark val="none"/>
        <c:tickLblPos val="nextTo"/>
        <c:crossAx val="955363904"/>
        <c:crosses val="autoZero"/>
        <c:auto val="1"/>
        <c:lblAlgn val="ctr"/>
        <c:lblOffset val="100"/>
        <c:noMultiLvlLbl val="0"/>
      </c:catAx>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bar"/>
        <c:grouping val="percentStacked"/>
        <c:varyColors val="0"/>
        <c:ser>
          <c:idx val="0"/>
          <c:order val="0"/>
          <c:spPr>
            <a:noFill/>
            <a:ln>
              <a:noFill/>
            </a:ln>
            <a:effectLst/>
          </c:spPr>
          <c:invertIfNegative val="0"/>
          <c:cat>
            <c:strRef>
              <c:f>Processing!$A$25</c:f>
              <c:strCache>
                <c:ptCount val="1"/>
                <c:pt idx="0">
                  <c:v>Low</c:v>
                </c:pt>
              </c:strCache>
            </c:strRef>
          </c:cat>
          <c:val>
            <c:numRef>
              <c:f>Processing!$B$25</c:f>
              <c:numCache>
                <c:formatCode>0.0%</c:formatCode>
                <c:ptCount val="1"/>
                <c:pt idx="0">
                  <c:v>0.6366666666666666</c:v>
                </c:pt>
              </c:numCache>
            </c:numRef>
          </c:val>
          <c:extLst>
            <c:ext xmlns:c16="http://schemas.microsoft.com/office/drawing/2014/chart" uri="{C3380CC4-5D6E-409C-BE32-E72D297353CC}">
              <c16:uniqueId val="{00000000-7DF6-416F-A3E6-EBD4146B5C35}"/>
            </c:ext>
          </c:extLst>
        </c:ser>
        <c:ser>
          <c:idx val="1"/>
          <c:order val="1"/>
          <c:spPr>
            <a:blipFill>
              <a:blip xmlns:r="http://schemas.openxmlformats.org/officeDocument/2006/relationships" r:embed="rId3"/>
              <a:stretch>
                <a:fillRect/>
              </a:stretch>
            </a:blipFill>
            <a:ln>
              <a:noFill/>
            </a:ln>
            <a:effectLst/>
          </c:spPr>
          <c:invertIfNegative val="0"/>
          <c:cat>
            <c:strRef>
              <c:f>Processing!$A$25</c:f>
              <c:strCache>
                <c:ptCount val="1"/>
                <c:pt idx="0">
                  <c:v>Low</c:v>
                </c:pt>
              </c:strCache>
            </c:strRef>
          </c:cat>
          <c:val>
            <c:numRef>
              <c:f>Processing!$C$25</c:f>
              <c:numCache>
                <c:formatCode>0.0%</c:formatCode>
                <c:ptCount val="1"/>
                <c:pt idx="0">
                  <c:v>0.06</c:v>
                </c:pt>
              </c:numCache>
            </c:numRef>
          </c:val>
          <c:extLst>
            <c:ext xmlns:c16="http://schemas.microsoft.com/office/drawing/2014/chart" uri="{C3380CC4-5D6E-409C-BE32-E72D297353CC}">
              <c16:uniqueId val="{00000001-7DF6-416F-A3E6-EBD4146B5C35}"/>
            </c:ext>
          </c:extLst>
        </c:ser>
        <c:ser>
          <c:idx val="2"/>
          <c:order val="2"/>
          <c:spPr>
            <a:noFill/>
            <a:ln>
              <a:noFill/>
            </a:ln>
            <a:effectLst/>
          </c:spPr>
          <c:invertIfNegative val="0"/>
          <c:cat>
            <c:strRef>
              <c:f>Processing!$A$25</c:f>
              <c:strCache>
                <c:ptCount val="1"/>
                <c:pt idx="0">
                  <c:v>Low</c:v>
                </c:pt>
              </c:strCache>
            </c:strRef>
          </c:cat>
          <c:val>
            <c:numRef>
              <c:f>Processing!$D$25</c:f>
              <c:numCache>
                <c:formatCode>0.0%</c:formatCode>
                <c:ptCount val="1"/>
                <c:pt idx="0">
                  <c:v>0.33333333333333337</c:v>
                </c:pt>
              </c:numCache>
            </c:numRef>
          </c:val>
          <c:extLst>
            <c:ext xmlns:c16="http://schemas.microsoft.com/office/drawing/2014/chart" uri="{C3380CC4-5D6E-409C-BE32-E72D297353CC}">
              <c16:uniqueId val="{00000002-7DF6-416F-A3E6-EBD4146B5C35}"/>
            </c:ext>
          </c:extLst>
        </c:ser>
        <c:dLbls>
          <c:showLegendKey val="0"/>
          <c:showVal val="0"/>
          <c:showCatName val="0"/>
          <c:showSerName val="0"/>
          <c:showPercent val="0"/>
          <c:showBubbleSize val="0"/>
        </c:dLbls>
        <c:gapWidth val="80"/>
        <c:overlap val="100"/>
        <c:axId val="955309664"/>
        <c:axId val="955323584"/>
      </c:barChart>
      <c:catAx>
        <c:axId val="955309664"/>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000" b="0" i="0" u="none" strike="noStrike" kern="1200" baseline="0">
                <a:solidFill>
                  <a:srgbClr val="405390"/>
                </a:solidFill>
                <a:latin typeface="+mn-lt"/>
                <a:ea typeface="+mn-ea"/>
                <a:cs typeface="+mn-cs"/>
              </a:defRPr>
            </a:pPr>
            <a:endParaRPr lang="ru-RU"/>
          </a:p>
        </c:txPr>
        <c:crossAx val="955323584"/>
        <c:crosses val="autoZero"/>
        <c:auto val="1"/>
        <c:lblAlgn val="ctr"/>
        <c:lblOffset val="100"/>
        <c:noMultiLvlLbl val="0"/>
      </c:catAx>
      <c:valAx>
        <c:axId val="955323584"/>
        <c:scaling>
          <c:orientation val="minMax"/>
          <c:max val="1"/>
          <c:min val="0"/>
        </c:scaling>
        <c:delete val="1"/>
        <c:axPos val="b"/>
        <c:numFmt formatCode="0%" sourceLinked="1"/>
        <c:majorTickMark val="out"/>
        <c:minorTickMark val="none"/>
        <c:tickLblPos val="nextTo"/>
        <c:crossAx val="9553096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rgbClr val="0CFEF8"/>
              </a:solidFill>
              <a:ln w="63500">
                <a:gradFill>
                  <a:gsLst>
                    <a:gs pos="0">
                      <a:srgbClr val="0066FF"/>
                    </a:gs>
                    <a:gs pos="100000">
                      <a:srgbClr val="0CFEF8"/>
                    </a:gs>
                  </a:gsLst>
                  <a:lin ang="5400000" scaled="1"/>
                </a:gradFill>
              </a:ln>
              <a:effectLst/>
            </c:spPr>
            <c:extLst>
              <c:ext xmlns:c16="http://schemas.microsoft.com/office/drawing/2014/chart" uri="{C3380CC4-5D6E-409C-BE32-E72D297353CC}">
                <c16:uniqueId val="{00000001-C1FB-4429-9111-7FD1A27723D6}"/>
              </c:ext>
            </c:extLst>
          </c:dPt>
          <c:dPt>
            <c:idx val="1"/>
            <c:bubble3D val="0"/>
            <c:spPr>
              <a:noFill/>
              <a:ln w="19050">
                <a:noFill/>
              </a:ln>
              <a:effectLst/>
            </c:spPr>
            <c:extLst>
              <c:ext xmlns:c16="http://schemas.microsoft.com/office/drawing/2014/chart" uri="{C3380CC4-5D6E-409C-BE32-E72D297353CC}">
                <c16:uniqueId val="{00000003-C1FB-4429-9111-7FD1A27723D6}"/>
              </c:ext>
            </c:extLst>
          </c:dPt>
          <c:val>
            <c:numRef>
              <c:f>Processing!$U$10:$V$10</c:f>
              <c:numCache>
                <c:formatCode>0%</c:formatCode>
                <c:ptCount val="2"/>
                <c:pt idx="0">
                  <c:v>0.13700000000000001</c:v>
                </c:pt>
                <c:pt idx="1">
                  <c:v>0.86299999999999999</c:v>
                </c:pt>
              </c:numCache>
            </c:numRef>
          </c:val>
          <c:extLst>
            <c:ext xmlns:c16="http://schemas.microsoft.com/office/drawing/2014/chart" uri="{C3380CC4-5D6E-409C-BE32-E72D297353CC}">
              <c16:uniqueId val="{00000004-C1FB-4429-9111-7FD1A27723D6}"/>
            </c:ext>
          </c:extLst>
        </c:ser>
        <c:dLbls>
          <c:showLegendKey val="0"/>
          <c:showVal val="0"/>
          <c:showCatName val="0"/>
          <c:showSerName val="0"/>
          <c:showPercent val="0"/>
          <c:showBubbleSize val="0"/>
          <c:showLeaderLines val="1"/>
        </c:dLbls>
        <c:firstSliceAng val="0"/>
        <c:holeSize val="9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ndard"/>
        <c:varyColors val="0"/>
        <c:ser>
          <c:idx val="2"/>
          <c:order val="2"/>
          <c:tx>
            <c:v>fill</c:v>
          </c:tx>
          <c:spPr>
            <a:gradFill flip="none" rotWithShape="1">
              <a:gsLst>
                <a:gs pos="100000">
                  <a:srgbClr val="0066FF">
                    <a:alpha val="45490"/>
                  </a:srgbClr>
                </a:gs>
                <a:gs pos="15000">
                  <a:srgbClr val="0066FF">
                    <a:alpha val="0"/>
                  </a:srgbClr>
                </a:gs>
              </a:gsLst>
              <a:lin ang="5400000" scaled="0"/>
              <a:tileRect/>
            </a:gradFill>
            <a:ln>
              <a:noFill/>
            </a:ln>
            <a:effectLst/>
          </c:spPr>
          <c:val>
            <c:numRef>
              <c:f>Processing!$N$2:$N$13</c:f>
              <c:numCache>
                <c:formatCode>General</c:formatCode>
                <c:ptCount val="12"/>
                <c:pt idx="0">
                  <c:v>2000</c:v>
                </c:pt>
                <c:pt idx="1">
                  <c:v>1600</c:v>
                </c:pt>
                <c:pt idx="2">
                  <c:v>1400</c:v>
                </c:pt>
                <c:pt idx="3">
                  <c:v>1800</c:v>
                </c:pt>
                <c:pt idx="4">
                  <c:v>2800</c:v>
                </c:pt>
                <c:pt idx="5">
                  <c:v>3240</c:v>
                </c:pt>
                <c:pt idx="6">
                  <c:v>3200</c:v>
                </c:pt>
                <c:pt idx="7">
                  <c:v>3000</c:v>
                </c:pt>
                <c:pt idx="8">
                  <c:v>3200</c:v>
                </c:pt>
                <c:pt idx="9">
                  <c:v>4000</c:v>
                </c:pt>
                <c:pt idx="10">
                  <c:v>3920</c:v>
                </c:pt>
                <c:pt idx="11">
                  <c:v>3200</c:v>
                </c:pt>
              </c:numCache>
            </c:numRef>
          </c:val>
          <c:extLst>
            <c:ext xmlns:c16="http://schemas.microsoft.com/office/drawing/2014/chart" uri="{C3380CC4-5D6E-409C-BE32-E72D297353CC}">
              <c16:uniqueId val="{00000000-8DC5-48E8-A632-4AC471561CA5}"/>
            </c:ext>
          </c:extLst>
        </c:ser>
        <c:dLbls>
          <c:showLegendKey val="0"/>
          <c:showVal val="0"/>
          <c:showCatName val="0"/>
          <c:showSerName val="0"/>
          <c:showPercent val="0"/>
          <c:showBubbleSize val="0"/>
        </c:dLbls>
        <c:axId val="1608255424"/>
        <c:axId val="1608273664"/>
      </c:areaChart>
      <c:lineChart>
        <c:grouping val="standard"/>
        <c:varyColors val="0"/>
        <c:ser>
          <c:idx val="0"/>
          <c:order val="0"/>
          <c:tx>
            <c:strRef>
              <c:f>Processing!$M$1</c:f>
              <c:strCache>
                <c:ptCount val="1"/>
                <c:pt idx="0">
                  <c:v>Expenses</c:v>
                </c:pt>
              </c:strCache>
            </c:strRef>
          </c:tx>
          <c:spPr>
            <a:ln w="19050" cap="rnd">
              <a:gradFill>
                <a:gsLst>
                  <a:gs pos="0">
                    <a:srgbClr val="FFE5FF"/>
                  </a:gs>
                  <a:gs pos="95000">
                    <a:srgbClr val="FF00FF"/>
                  </a:gs>
                </a:gsLst>
                <a:lin ang="0" scaled="0"/>
              </a:gradFill>
              <a:round/>
            </a:ln>
            <a:effectLst/>
          </c:spPr>
          <c:marker>
            <c:symbol val="none"/>
          </c:marker>
          <c:cat>
            <c:strRef>
              <c:f>Processing!$L$2:$L$13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Processing!$M$2:$M$13</c:f>
              <c:numCache>
                <c:formatCode>General</c:formatCode>
                <c:ptCount val="12"/>
                <c:pt idx="0">
                  <c:v>2300</c:v>
                </c:pt>
                <c:pt idx="1">
                  <c:v>2700</c:v>
                </c:pt>
                <c:pt idx="2">
                  <c:v>2620</c:v>
                </c:pt>
                <c:pt idx="3">
                  <c:v>2100</c:v>
                </c:pt>
                <c:pt idx="4">
                  <c:v>1660</c:v>
                </c:pt>
                <c:pt idx="5">
                  <c:v>1700</c:v>
                </c:pt>
                <c:pt idx="6">
                  <c:v>2300</c:v>
                </c:pt>
                <c:pt idx="7">
                  <c:v>3020</c:v>
                </c:pt>
                <c:pt idx="8">
                  <c:v>3180</c:v>
                </c:pt>
                <c:pt idx="9">
                  <c:v>2700</c:v>
                </c:pt>
                <c:pt idx="10">
                  <c:v>2500</c:v>
                </c:pt>
                <c:pt idx="11">
                  <c:v>2700</c:v>
                </c:pt>
              </c:numCache>
            </c:numRef>
          </c:val>
          <c:smooth val="1"/>
          <c:extLst>
            <c:ext xmlns:c16="http://schemas.microsoft.com/office/drawing/2014/chart" uri="{C3380CC4-5D6E-409C-BE32-E72D297353CC}">
              <c16:uniqueId val="{00000001-8DC5-48E8-A632-4AC471561CA5}"/>
            </c:ext>
          </c:extLst>
        </c:ser>
        <c:ser>
          <c:idx val="1"/>
          <c:order val="1"/>
          <c:tx>
            <c:strRef>
              <c:f>Processing!$N$1</c:f>
              <c:strCache>
                <c:ptCount val="1"/>
                <c:pt idx="0">
                  <c:v>Income</c:v>
                </c:pt>
              </c:strCache>
            </c:strRef>
          </c:tx>
          <c:spPr>
            <a:ln w="19050" cap="rnd">
              <a:solidFill>
                <a:srgbClr val="5BC5C8"/>
              </a:solidFill>
              <a:round/>
            </a:ln>
            <a:effectLst/>
          </c:spPr>
          <c:marker>
            <c:symbol val="circle"/>
            <c:size val="4"/>
            <c:spPr>
              <a:solidFill>
                <a:srgbClr val="5BC5C8"/>
              </a:solidFill>
              <a:ln w="9525">
                <a:noFill/>
              </a:ln>
              <a:effectLst/>
            </c:spPr>
          </c:marker>
          <c:cat>
            <c:strRef>
              <c:f>Processing!$L$2:$L$13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Processing!$N$2:$N$13</c:f>
              <c:numCache>
                <c:formatCode>General</c:formatCode>
                <c:ptCount val="12"/>
                <c:pt idx="0">
                  <c:v>2000</c:v>
                </c:pt>
                <c:pt idx="1">
                  <c:v>1600</c:v>
                </c:pt>
                <c:pt idx="2">
                  <c:v>1400</c:v>
                </c:pt>
                <c:pt idx="3">
                  <c:v>1800</c:v>
                </c:pt>
                <c:pt idx="4">
                  <c:v>2800</c:v>
                </c:pt>
                <c:pt idx="5">
                  <c:v>3240</c:v>
                </c:pt>
                <c:pt idx="6">
                  <c:v>3200</c:v>
                </c:pt>
                <c:pt idx="7">
                  <c:v>3000</c:v>
                </c:pt>
                <c:pt idx="8">
                  <c:v>3200</c:v>
                </c:pt>
                <c:pt idx="9">
                  <c:v>4000</c:v>
                </c:pt>
                <c:pt idx="10">
                  <c:v>3920</c:v>
                </c:pt>
                <c:pt idx="11">
                  <c:v>3200</c:v>
                </c:pt>
              </c:numCache>
            </c:numRef>
          </c:val>
          <c:smooth val="1"/>
          <c:extLst>
            <c:ext xmlns:c16="http://schemas.microsoft.com/office/drawing/2014/chart" uri="{C3380CC4-5D6E-409C-BE32-E72D297353CC}">
              <c16:uniqueId val="{00000002-8DC5-48E8-A632-4AC471561CA5}"/>
            </c:ext>
          </c:extLst>
        </c:ser>
        <c:dLbls>
          <c:showLegendKey val="0"/>
          <c:showVal val="0"/>
          <c:showCatName val="0"/>
          <c:showSerName val="0"/>
          <c:showPercent val="0"/>
          <c:showBubbleSize val="0"/>
        </c:dLbls>
        <c:marker val="1"/>
        <c:smooth val="0"/>
        <c:axId val="1608255424"/>
        <c:axId val="1608273664"/>
      </c:lineChart>
      <c:scatterChart>
        <c:scatterStyle val="lineMarker"/>
        <c:varyColors val="0"/>
        <c:ser>
          <c:idx val="3"/>
          <c:order val="3"/>
          <c:tx>
            <c:strRef>
              <c:f>Processing!$O$1</c:f>
              <c:strCache>
                <c:ptCount val="1"/>
                <c:pt idx="0">
                  <c:v>Cursor</c:v>
                </c:pt>
              </c:strCache>
            </c:strRef>
          </c:tx>
          <c:spPr>
            <a:ln w="25400" cap="rnd">
              <a:noFill/>
              <a:round/>
            </a:ln>
            <a:effectLst/>
          </c:spPr>
          <c:marker>
            <c:symbol val="circle"/>
            <c:size val="6"/>
            <c:spPr>
              <a:solidFill>
                <a:schemeClr val="bg1"/>
              </a:solidFill>
              <a:ln w="9525">
                <a:solidFill>
                  <a:srgbClr val="405390"/>
                </a:solidFill>
              </a:ln>
              <a:effectLst/>
            </c:spPr>
          </c:marker>
          <c:dLbls>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05390"/>
                    </a:solidFill>
                    <a:latin typeface="+mn-lt"/>
                    <a:ea typeface="+mn-ea"/>
                    <a:cs typeface="+mn-cs"/>
                  </a:defRPr>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errBars>
            <c:errDir val="y"/>
            <c:errBarType val="minus"/>
            <c:errValType val="cust"/>
            <c:noEndCap val="1"/>
            <c:plus>
              <c:numLit>
                <c:formatCode>General</c:formatCode>
                <c:ptCount val="1"/>
                <c:pt idx="0">
                  <c:v>1</c:v>
                </c:pt>
              </c:numLit>
            </c:plus>
            <c:minus>
              <c:numRef>
                <c:f>Processing!$O$2:$O$13</c:f>
                <c:numCache>
                  <c:formatCode>General</c:formatCode>
                  <c:ptCount val="12"/>
                  <c:pt idx="0">
                    <c:v>#N/A</c:v>
                  </c:pt>
                  <c:pt idx="1">
                    <c:v>#N/A</c:v>
                  </c:pt>
                  <c:pt idx="2">
                    <c:v>#N/A</c:v>
                  </c:pt>
                  <c:pt idx="3">
                    <c:v>1800</c:v>
                  </c:pt>
                  <c:pt idx="4">
                    <c:v>2800</c:v>
                  </c:pt>
                  <c:pt idx="5">
                    <c:v>3240</c:v>
                  </c:pt>
                  <c:pt idx="6">
                    <c:v>#N/A</c:v>
                  </c:pt>
                  <c:pt idx="7">
                    <c:v>#N/A</c:v>
                  </c:pt>
                  <c:pt idx="8">
                    <c:v>#N/A</c:v>
                  </c:pt>
                  <c:pt idx="9">
                    <c:v>#N/A</c:v>
                  </c:pt>
                  <c:pt idx="10">
                    <c:v>#N/A</c:v>
                  </c:pt>
                  <c:pt idx="11">
                    <c:v>#N/A</c:v>
                  </c:pt>
                </c:numCache>
              </c:numRef>
            </c:minus>
            <c:spPr>
              <a:noFill/>
              <a:ln w="9525" cap="flat" cmpd="sng" algn="ctr">
                <a:gradFill>
                  <a:gsLst>
                    <a:gs pos="0">
                      <a:srgbClr val="405390"/>
                    </a:gs>
                    <a:gs pos="100000">
                      <a:schemeClr val="accent1">
                        <a:lumMod val="30000"/>
                        <a:lumOff val="70000"/>
                        <a:alpha val="0"/>
                      </a:schemeClr>
                    </a:gs>
                  </a:gsLst>
                  <a:lin ang="5400000" scaled="1"/>
                </a:gradFill>
                <a:round/>
              </a:ln>
              <a:effectLst/>
            </c:spPr>
          </c:errBars>
          <c:yVal>
            <c:numRef>
              <c:f>Processing!$O$2:$O$13</c:f>
              <c:numCache>
                <c:formatCode>General</c:formatCode>
                <c:ptCount val="12"/>
                <c:pt idx="0">
                  <c:v>#N/A</c:v>
                </c:pt>
                <c:pt idx="1">
                  <c:v>#N/A</c:v>
                </c:pt>
                <c:pt idx="2">
                  <c:v>#N/A</c:v>
                </c:pt>
                <c:pt idx="3">
                  <c:v>1800</c:v>
                </c:pt>
                <c:pt idx="4">
                  <c:v>2800</c:v>
                </c:pt>
                <c:pt idx="5">
                  <c:v>3240</c:v>
                </c:pt>
                <c:pt idx="6">
                  <c:v>#N/A</c:v>
                </c:pt>
                <c:pt idx="7">
                  <c:v>#N/A</c:v>
                </c:pt>
                <c:pt idx="8">
                  <c:v>#N/A</c:v>
                </c:pt>
                <c:pt idx="9">
                  <c:v>#N/A</c:v>
                </c:pt>
                <c:pt idx="10">
                  <c:v>#N/A</c:v>
                </c:pt>
                <c:pt idx="11">
                  <c:v>#N/A</c:v>
                </c:pt>
              </c:numCache>
            </c:numRef>
          </c:yVal>
          <c:smooth val="0"/>
          <c:extLst>
            <c:ext xmlns:c16="http://schemas.microsoft.com/office/drawing/2014/chart" uri="{C3380CC4-5D6E-409C-BE32-E72D297353CC}">
              <c16:uniqueId val="{00000003-8DC5-48E8-A632-4AC471561CA5}"/>
            </c:ext>
          </c:extLst>
        </c:ser>
        <c:dLbls>
          <c:showLegendKey val="0"/>
          <c:showVal val="0"/>
          <c:showCatName val="0"/>
          <c:showSerName val="0"/>
          <c:showPercent val="0"/>
          <c:showBubbleSize val="0"/>
        </c:dLbls>
        <c:axId val="1608255424"/>
        <c:axId val="1608273664"/>
      </c:scatterChart>
      <c:catAx>
        <c:axId val="1608255424"/>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608273664"/>
        <c:crosses val="autoZero"/>
        <c:auto val="1"/>
        <c:lblAlgn val="ctr"/>
        <c:lblOffset val="100"/>
        <c:noMultiLvlLbl val="0"/>
      </c:catAx>
      <c:valAx>
        <c:axId val="1608273664"/>
        <c:scaling>
          <c:orientation val="minMax"/>
        </c:scaling>
        <c:delete val="1"/>
        <c:axPos val="l"/>
        <c:majorGridlines>
          <c:spPr>
            <a:ln w="9525" cap="flat" cmpd="sng" algn="ctr">
              <a:solidFill>
                <a:srgbClr val="405390">
                  <a:alpha val="6000"/>
                </a:srgbClr>
              </a:solidFill>
              <a:round/>
            </a:ln>
            <a:effectLst/>
          </c:spPr>
        </c:majorGridlines>
        <c:numFmt formatCode="0.0,&quot;k&quot;" sourceLinked="0"/>
        <c:majorTickMark val="none"/>
        <c:minorTickMark val="none"/>
        <c:tickLblPos val="nextTo"/>
        <c:crossAx val="16082554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_xlchart.v1.1</cx:f>
      </cx:numDim>
    </cx:data>
  </cx:chartData>
  <cx:chart>
    <cx:plotArea>
      <cx:plotAreaRegion>
        <cx:series layoutId="waterfall" uniqueId="{00000000-A252-425A-970C-225DF98F7302}">
          <cx:spPr>
            <a:ln>
              <a:noFill/>
            </a:ln>
          </cx:spPr>
          <cx:dataPt idx="0">
            <cx:spPr>
              <a:gradFill flip="none" rotWithShape="1">
                <a:gsLst>
                  <a:gs pos="100000">
                    <a:srgbClr val="0D172B"/>
                  </a:gs>
                  <a:gs pos="0">
                    <a:srgbClr val="222C4D"/>
                  </a:gs>
                </a:gsLst>
                <a:lin ang="5400000" scaled="0"/>
                <a:tileRect/>
              </a:gradFill>
            </cx:spPr>
          </cx:dataPt>
          <cx:dataPt idx="1">
            <cx:spPr>
              <a:gradFill flip="none" rotWithShape="1">
                <a:gsLst>
                  <a:gs pos="100000">
                    <a:srgbClr val="66FFFF"/>
                  </a:gs>
                  <a:gs pos="0">
                    <a:srgbClr val="06CFCE"/>
                  </a:gs>
                </a:gsLst>
                <a:lin ang="5400000" scaled="0"/>
                <a:tileRect/>
              </a:gradFill>
            </cx:spPr>
          </cx:dataPt>
          <cx:dataPt idx="2">
            <cx:spPr>
              <a:gradFill>
                <a:gsLst>
                  <a:gs pos="100000">
                    <a:srgbClr val="66FFFF"/>
                  </a:gs>
                  <a:gs pos="0">
                    <a:srgbClr val="06CFCE"/>
                  </a:gs>
                </a:gsLst>
                <a:lin ang="5400000" scaled="0"/>
              </a:gradFill>
            </cx:spPr>
          </cx:dataPt>
          <cx:dataPt idx="3">
            <cx:spPr>
              <a:gradFill>
                <a:gsLst>
                  <a:gs pos="100000">
                    <a:srgbClr val="66FFFF"/>
                  </a:gs>
                  <a:gs pos="0">
                    <a:srgbClr val="06CFCE"/>
                  </a:gs>
                </a:gsLst>
                <a:lin ang="5400000" scaled="0"/>
              </a:gradFill>
            </cx:spPr>
          </cx:dataPt>
          <cx:dataPt idx="4">
            <cx:spPr>
              <a:gradFill>
                <a:gsLst>
                  <a:gs pos="100000">
                    <a:srgbClr val="66FFFF"/>
                  </a:gs>
                  <a:gs pos="0">
                    <a:srgbClr val="06CFCE"/>
                  </a:gs>
                </a:gsLst>
                <a:lin ang="5400000" scaled="0"/>
              </a:gradFill>
            </cx:spPr>
          </cx:dataPt>
          <cx:dataPt idx="5">
            <cx:spPr>
              <a:gradFill>
                <a:gsLst>
                  <a:gs pos="100000">
                    <a:srgbClr val="66FFFF"/>
                  </a:gs>
                  <a:gs pos="0">
                    <a:srgbClr val="06CFCE"/>
                  </a:gs>
                </a:gsLst>
                <a:lin ang="5400000" scaled="0"/>
              </a:gradFill>
            </cx:spPr>
          </cx:dataPt>
          <cx:dataPt idx="6">
            <cx:spPr>
              <a:gradFill>
                <a:gsLst>
                  <a:gs pos="4000">
                    <a:srgbClr val="FF00FF"/>
                  </a:gs>
                  <a:gs pos="100000">
                    <a:srgbClr val="FF9BFF"/>
                  </a:gs>
                </a:gsLst>
                <a:lin ang="5400000" scaled="0"/>
              </a:gradFill>
            </cx:spPr>
          </cx:dataPt>
          <cx:dataPt idx="7">
            <cx:spPr>
              <a:gradFill flip="none" rotWithShape="1">
                <a:gsLst>
                  <a:gs pos="100000">
                    <a:srgbClr val="0D172B"/>
                  </a:gs>
                  <a:gs pos="0">
                    <a:srgbClr val="222C4D"/>
                  </a:gs>
                </a:gsLst>
                <a:lin ang="5400000" scaled="0"/>
                <a:tileRect/>
              </a:gradFill>
            </cx:spPr>
          </cx:dataPt>
          <cx:dataLabels pos="outEnd">
            <cx:numFmt formatCode="0.0,&quot;k&quot;" sourceLinked="0"/>
            <cx:txPr>
              <a:bodyPr spcFirstLastPara="1" vertOverflow="ellipsis" horzOverflow="overflow" wrap="square" lIns="0" tIns="0" rIns="0" bIns="0" anchor="ctr" anchorCtr="1"/>
              <a:lstStyle/>
              <a:p>
                <a:pPr algn="ctr" rtl="0">
                  <a:defRPr>
                    <a:solidFill>
                      <a:schemeClr val="tx2">
                        <a:lumMod val="25000"/>
                        <a:lumOff val="75000"/>
                      </a:schemeClr>
                    </a:solidFill>
                  </a:defRPr>
                </a:pPr>
                <a:endParaRPr lang="en-US" sz="900" b="0" i="0" u="none" strike="noStrike" baseline="0">
                  <a:solidFill>
                    <a:schemeClr val="tx2">
                      <a:lumMod val="25000"/>
                      <a:lumOff val="75000"/>
                    </a:schemeClr>
                  </a:solidFill>
                  <a:latin typeface="Aptos Narrow" panose="02110004020202020204"/>
                </a:endParaRPr>
              </a:p>
            </cx:txPr>
            <cx:visibility seriesName="0" categoryName="0" value="1"/>
            <cx:separator>, </cx:separator>
            <cx:dataLabel idx="6">
              <cx:txPr>
                <a:bodyPr spcFirstLastPara="1" vertOverflow="ellipsis" horzOverflow="overflow" wrap="square" lIns="0" tIns="0" rIns="0" bIns="0" anchor="ctr" anchorCtr="1"/>
                <a:lstStyle/>
                <a:p>
                  <a:pPr algn="ctr" rtl="0">
                    <a:defRPr>
                      <a:solidFill>
                        <a:srgbClr val="FF9BFF"/>
                      </a:solidFill>
                    </a:defRPr>
                  </a:pPr>
                  <a:r>
                    <a:rPr lang="en-US" sz="900" b="0" i="0" u="none" strike="noStrike" baseline="0">
                      <a:solidFill>
                        <a:srgbClr val="FF9BFF"/>
                      </a:solidFill>
                      <a:latin typeface="Aptos Narrow" panose="02110004020202020204"/>
                    </a:rPr>
                    <a:t>-5.5k</a:t>
                  </a:r>
                </a:p>
              </cx:txPr>
            </cx:dataLabel>
            <cx:dataLabel idx="7">
              <cx:txPr>
                <a:bodyPr spcFirstLastPara="1" vertOverflow="ellipsis" horzOverflow="overflow" wrap="square" lIns="0" tIns="0" rIns="0" bIns="0" anchor="ctr" anchorCtr="1"/>
                <a:lstStyle/>
                <a:p>
                  <a:pPr algn="ctr" rtl="0">
                    <a:defRPr>
                      <a:solidFill>
                        <a:srgbClr val="66FFFF"/>
                      </a:solidFill>
                    </a:defRPr>
                  </a:pPr>
                  <a:r>
                    <a:rPr lang="en-US" sz="900" b="0" i="0" u="none" strike="noStrike" baseline="0">
                      <a:solidFill>
                        <a:srgbClr val="66FFFF"/>
                      </a:solidFill>
                      <a:latin typeface="Aptos Narrow" panose="02110004020202020204"/>
                    </a:rPr>
                    <a:t>16.1k</a:t>
                  </a:r>
                </a:p>
              </cx:txPr>
            </cx:dataLabel>
          </cx:dataLabels>
          <cx:dataId val="0"/>
          <cx:layoutPr>
            <cx:subtotals>
              <cx:idx val="7"/>
            </cx:subtotals>
          </cx:layoutPr>
        </cx:series>
      </cx:plotAreaRegion>
      <cx:axis id="0">
        <cx:catScaling gapWidth="0.5"/>
        <cx:tickLabels/>
        <cx:spPr>
          <a:ln>
            <a:noFill/>
          </a:ln>
        </cx:spPr>
        <cx:txPr>
          <a:bodyPr spcFirstLastPara="1" vertOverflow="ellipsis" horzOverflow="overflow" wrap="square" lIns="0" tIns="0" rIns="0" bIns="0" anchor="ctr" anchorCtr="1"/>
          <a:lstStyle/>
          <a:p>
            <a:pPr algn="ctr" rtl="0">
              <a:defRPr sz="800">
                <a:solidFill>
                  <a:srgbClr val="405390"/>
                </a:solidFill>
              </a:defRPr>
            </a:pPr>
            <a:endParaRPr lang="en-US" sz="800" b="0" i="0" u="none" strike="noStrike" baseline="0">
              <a:solidFill>
                <a:srgbClr val="405390"/>
              </a:solidFill>
              <a:latin typeface="Aptos Narrow" panose="02110004020202020204"/>
            </a:endParaRPr>
          </a:p>
        </cx:txPr>
      </cx:axis>
      <cx:axis id="1" hidden="1">
        <cx:valScaling/>
        <cx:tickLabels/>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val">
        <cx:f>_xlchart.v1.3</cx:f>
      </cx:numDim>
    </cx:data>
  </cx:chartData>
  <cx:chart>
    <cx:plotArea>
      <cx:plotAreaRegion>
        <cx:series layoutId="waterfall" uniqueId="{00000000-A252-425A-970C-225DF98F7302}">
          <cx:spPr>
            <a:ln>
              <a:noFill/>
            </a:ln>
          </cx:spPr>
          <cx:dataPt idx="0">
            <cx:spPr>
              <a:gradFill flip="none" rotWithShape="1">
                <a:gsLst>
                  <a:gs pos="100000">
                    <a:srgbClr val="0D172B"/>
                  </a:gs>
                  <a:gs pos="0">
                    <a:srgbClr val="222C4D"/>
                  </a:gs>
                </a:gsLst>
                <a:lin ang="5400000" scaled="0"/>
                <a:tileRect/>
              </a:gradFill>
            </cx:spPr>
          </cx:dataPt>
          <cx:dataPt idx="1">
            <cx:spPr>
              <a:gradFill flip="none" rotWithShape="1">
                <a:gsLst>
                  <a:gs pos="100000">
                    <a:srgbClr val="66FFFF"/>
                  </a:gs>
                  <a:gs pos="0">
                    <a:srgbClr val="06CFCE"/>
                  </a:gs>
                </a:gsLst>
                <a:lin ang="5400000" scaled="0"/>
                <a:tileRect/>
              </a:gradFill>
            </cx:spPr>
          </cx:dataPt>
          <cx:dataPt idx="2">
            <cx:spPr>
              <a:gradFill>
                <a:gsLst>
                  <a:gs pos="100000">
                    <a:srgbClr val="66FFFF"/>
                  </a:gs>
                  <a:gs pos="0">
                    <a:srgbClr val="06CFCE"/>
                  </a:gs>
                </a:gsLst>
                <a:lin ang="5400000" scaled="0"/>
              </a:gradFill>
            </cx:spPr>
          </cx:dataPt>
          <cx:dataPt idx="3">
            <cx:spPr>
              <a:gradFill>
                <a:gsLst>
                  <a:gs pos="100000">
                    <a:srgbClr val="66FFFF"/>
                  </a:gs>
                  <a:gs pos="0">
                    <a:srgbClr val="06CFCE"/>
                  </a:gs>
                </a:gsLst>
                <a:lin ang="5400000" scaled="0"/>
              </a:gradFill>
            </cx:spPr>
          </cx:dataPt>
          <cx:dataPt idx="4">
            <cx:spPr>
              <a:gradFill>
                <a:gsLst>
                  <a:gs pos="100000">
                    <a:srgbClr val="66FFFF"/>
                  </a:gs>
                  <a:gs pos="0">
                    <a:srgbClr val="06CFCE"/>
                  </a:gs>
                </a:gsLst>
                <a:lin ang="5400000" scaled="0"/>
              </a:gradFill>
            </cx:spPr>
          </cx:dataPt>
          <cx:dataPt idx="5">
            <cx:spPr>
              <a:gradFill>
                <a:gsLst>
                  <a:gs pos="100000">
                    <a:srgbClr val="66FFFF"/>
                  </a:gs>
                  <a:gs pos="0">
                    <a:srgbClr val="06CFCE"/>
                  </a:gs>
                </a:gsLst>
                <a:lin ang="5400000" scaled="0"/>
              </a:gradFill>
            </cx:spPr>
          </cx:dataPt>
          <cx:dataPt idx="6">
            <cx:spPr>
              <a:gradFill>
                <a:gsLst>
                  <a:gs pos="0">
                    <a:srgbClr val="FF00FF"/>
                  </a:gs>
                  <a:gs pos="100000">
                    <a:srgbClr val="E46CD4"/>
                  </a:gs>
                </a:gsLst>
                <a:lin ang="5400000" scaled="0"/>
              </a:gradFill>
            </cx:spPr>
          </cx:dataPt>
          <cx:dataPt idx="7">
            <cx:spPr>
              <a:gradFill flip="none" rotWithShape="1">
                <a:gsLst>
                  <a:gs pos="100000">
                    <a:srgbClr val="0D172B"/>
                  </a:gs>
                  <a:gs pos="0">
                    <a:srgbClr val="222C4D"/>
                  </a:gs>
                </a:gsLst>
                <a:lin ang="5400000" scaled="0"/>
                <a:tileRect/>
              </a:gradFill>
            </cx:spPr>
          </cx:dataPt>
          <cx:dataLabels pos="outEnd">
            <cx:numFmt formatCode="0.0,&quot;k&quot;" sourceLinked="0"/>
            <cx:txPr>
              <a:bodyPr spcFirstLastPara="1" vertOverflow="ellipsis" horzOverflow="overflow" wrap="square" lIns="0" tIns="0" rIns="0" bIns="0" anchor="ctr" anchorCtr="1"/>
              <a:lstStyle/>
              <a:p>
                <a:pPr algn="ctr" rtl="0">
                  <a:defRPr>
                    <a:solidFill>
                      <a:schemeClr val="tx2">
                        <a:lumMod val="25000"/>
                        <a:lumOff val="75000"/>
                      </a:schemeClr>
                    </a:solidFill>
                  </a:defRPr>
                </a:pPr>
                <a:endParaRPr lang="en-US" sz="900" b="0" i="0" u="none" strike="noStrike" baseline="0">
                  <a:solidFill>
                    <a:schemeClr val="tx2">
                      <a:lumMod val="25000"/>
                      <a:lumOff val="75000"/>
                    </a:schemeClr>
                  </a:solidFill>
                  <a:latin typeface="Aptos Narrow" panose="02110004020202020204"/>
                </a:endParaRPr>
              </a:p>
            </cx:txPr>
            <cx:visibility seriesName="0" categoryName="0" value="1"/>
            <cx:separator>, </cx:separator>
            <cx:dataLabel idx="7">
              <cx:txPr>
                <a:bodyPr spcFirstLastPara="1" vertOverflow="ellipsis" horzOverflow="overflow" wrap="square" lIns="0" tIns="0" rIns="0" bIns="0" anchor="ctr" anchorCtr="1"/>
                <a:lstStyle/>
                <a:p>
                  <a:pPr algn="ctr" rtl="0">
                    <a:defRPr>
                      <a:solidFill>
                        <a:srgbClr val="66FFFF"/>
                      </a:solidFill>
                    </a:defRPr>
                  </a:pPr>
                  <a:r>
                    <a:rPr lang="en-US" sz="900" b="0" i="0" u="none" strike="noStrike" baseline="0">
                      <a:solidFill>
                        <a:srgbClr val="66FFFF"/>
                      </a:solidFill>
                      <a:latin typeface="Aptos Narrow" panose="02110004020202020204"/>
                    </a:rPr>
                    <a:t>16.1k</a:t>
                  </a:r>
                </a:p>
              </cx:txPr>
            </cx:dataLabel>
          </cx:dataLabels>
          <cx:dataId val="0"/>
          <cx:layoutPr>
            <cx:subtotals>
              <cx:idx val="7"/>
            </cx:subtotals>
          </cx:layoutPr>
        </cx:series>
      </cx:plotAreaRegion>
      <cx:axis id="0">
        <cx:catScaling gapWidth="0.5"/>
        <cx:tickLabels/>
        <cx:spPr>
          <a:ln>
            <a:noFill/>
          </a:ln>
        </cx:spPr>
        <cx:txPr>
          <a:bodyPr spcFirstLastPara="1" vertOverflow="ellipsis" horzOverflow="overflow" wrap="square" lIns="0" tIns="0" rIns="0" bIns="0" anchor="ctr" anchorCtr="1"/>
          <a:lstStyle/>
          <a:p>
            <a:pPr algn="ctr" rtl="0">
              <a:defRPr sz="800">
                <a:solidFill>
                  <a:srgbClr val="405390"/>
                </a:solidFill>
              </a:defRPr>
            </a:pPr>
            <a:endParaRPr lang="en-US" sz="800" b="0" i="0" u="none" strike="noStrike" baseline="0">
              <a:solidFill>
                <a:srgbClr val="405390"/>
              </a:solidFill>
              <a:latin typeface="Aptos Narrow" panose="02110004020202020204"/>
            </a:endParaRPr>
          </a:p>
        </cx:txPr>
      </cx:axis>
      <cx:axis id="1" hidden="1">
        <cx:valScaling/>
        <cx:tickLabels/>
      </cx:axis>
    </cx:plotArea>
  </cx:chart>
  <cx:spPr>
    <a:noFill/>
    <a:ln>
      <a:no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_xlchart.v1.4</cx:f>
      </cx:strDim>
      <cx:numDim type="val">
        <cx:f>_xlchart.v1.5</cx:f>
      </cx:numDim>
    </cx:data>
  </cx:chartData>
  <cx:chart>
    <cx:plotArea>
      <cx:plotAreaRegion>
        <cx:series layoutId="waterfall" uniqueId="{00000000-A252-425A-970C-225DF98F7302}">
          <cx:spPr>
            <a:ln>
              <a:noFill/>
            </a:ln>
          </cx:spPr>
          <cx:dataPt idx="0">
            <cx:spPr>
              <a:gradFill flip="none" rotWithShape="1">
                <a:gsLst>
                  <a:gs pos="100000">
                    <a:srgbClr val="0D172B"/>
                  </a:gs>
                  <a:gs pos="0">
                    <a:srgbClr val="222C4D"/>
                  </a:gs>
                </a:gsLst>
                <a:lin ang="5400000" scaled="0"/>
                <a:tileRect/>
              </a:gradFill>
            </cx:spPr>
          </cx:dataPt>
          <cx:dataPt idx="1">
            <cx:spPr>
              <a:gradFill flip="none" rotWithShape="1">
                <a:gsLst>
                  <a:gs pos="100000">
                    <a:srgbClr val="66FFFF"/>
                  </a:gs>
                  <a:gs pos="0">
                    <a:srgbClr val="06CFCE"/>
                  </a:gs>
                </a:gsLst>
                <a:lin ang="5400000" scaled="0"/>
                <a:tileRect/>
              </a:gradFill>
            </cx:spPr>
          </cx:dataPt>
          <cx:dataPt idx="2">
            <cx:spPr>
              <a:gradFill>
                <a:gsLst>
                  <a:gs pos="100000">
                    <a:srgbClr val="66FFFF"/>
                  </a:gs>
                  <a:gs pos="0">
                    <a:srgbClr val="06CFCE"/>
                  </a:gs>
                </a:gsLst>
                <a:lin ang="5400000" scaled="0"/>
              </a:gradFill>
            </cx:spPr>
          </cx:dataPt>
          <cx:dataPt idx="3">
            <cx:spPr>
              <a:gradFill>
                <a:gsLst>
                  <a:gs pos="100000">
                    <a:srgbClr val="66FFFF"/>
                  </a:gs>
                  <a:gs pos="0">
                    <a:srgbClr val="06CFCE"/>
                  </a:gs>
                </a:gsLst>
                <a:lin ang="5400000" scaled="0"/>
              </a:gradFill>
            </cx:spPr>
          </cx:dataPt>
          <cx:dataPt idx="4">
            <cx:spPr>
              <a:gradFill>
                <a:gsLst>
                  <a:gs pos="100000">
                    <a:srgbClr val="66FFFF"/>
                  </a:gs>
                  <a:gs pos="0">
                    <a:srgbClr val="06CFCE"/>
                  </a:gs>
                </a:gsLst>
                <a:lin ang="5400000" scaled="0"/>
              </a:gradFill>
            </cx:spPr>
          </cx:dataPt>
          <cx:dataPt idx="5">
            <cx:spPr>
              <a:gradFill>
                <a:gsLst>
                  <a:gs pos="100000">
                    <a:srgbClr val="66FFFF"/>
                  </a:gs>
                  <a:gs pos="0">
                    <a:srgbClr val="06CFCE"/>
                  </a:gs>
                </a:gsLst>
                <a:lin ang="5400000" scaled="0"/>
              </a:gradFill>
            </cx:spPr>
          </cx:dataPt>
          <cx:dataPt idx="6">
            <cx:spPr>
              <a:gradFill>
                <a:gsLst>
                  <a:gs pos="0">
                    <a:srgbClr val="FF00FF"/>
                  </a:gs>
                  <a:gs pos="100000">
                    <a:srgbClr val="E46CD4"/>
                  </a:gs>
                </a:gsLst>
                <a:lin ang="5400000" scaled="0"/>
              </a:gradFill>
            </cx:spPr>
          </cx:dataPt>
          <cx:dataPt idx="7">
            <cx:spPr>
              <a:gradFill flip="none" rotWithShape="1">
                <a:gsLst>
                  <a:gs pos="100000">
                    <a:srgbClr val="0D172B"/>
                  </a:gs>
                  <a:gs pos="0">
                    <a:srgbClr val="222C4D"/>
                  </a:gs>
                </a:gsLst>
                <a:lin ang="5400000" scaled="0"/>
                <a:tileRect/>
              </a:gradFill>
            </cx:spPr>
          </cx:dataPt>
          <cx:dataLabels pos="outEnd">
            <cx:numFmt formatCode="0.0,&quot;k&quot;" sourceLinked="0"/>
            <cx:txPr>
              <a:bodyPr spcFirstLastPara="1" vertOverflow="ellipsis" horzOverflow="overflow" wrap="square" lIns="0" tIns="0" rIns="0" bIns="0" anchor="ctr" anchorCtr="1"/>
              <a:lstStyle/>
              <a:p>
                <a:pPr algn="ctr" rtl="0">
                  <a:defRPr>
                    <a:solidFill>
                      <a:schemeClr val="tx2">
                        <a:lumMod val="25000"/>
                        <a:lumOff val="75000"/>
                      </a:schemeClr>
                    </a:solidFill>
                  </a:defRPr>
                </a:pPr>
                <a:endParaRPr lang="en-US" sz="900" b="0" i="0" u="none" strike="noStrike" baseline="0">
                  <a:solidFill>
                    <a:schemeClr val="tx2">
                      <a:lumMod val="25000"/>
                      <a:lumOff val="75000"/>
                    </a:schemeClr>
                  </a:solidFill>
                  <a:latin typeface="Aptos Narrow" panose="02110004020202020204"/>
                </a:endParaRPr>
              </a:p>
            </cx:txPr>
            <cx:visibility seriesName="0" categoryName="0" value="1"/>
            <cx:separator>, </cx:separator>
            <cx:dataLabel idx="7">
              <cx:txPr>
                <a:bodyPr spcFirstLastPara="1" vertOverflow="ellipsis" horzOverflow="overflow" wrap="square" lIns="0" tIns="0" rIns="0" bIns="0" anchor="ctr" anchorCtr="1"/>
                <a:lstStyle/>
                <a:p>
                  <a:pPr algn="ctr" rtl="0">
                    <a:defRPr>
                      <a:solidFill>
                        <a:srgbClr val="66FFFF"/>
                      </a:solidFill>
                    </a:defRPr>
                  </a:pPr>
                  <a:r>
                    <a:rPr lang="en-US" sz="900" b="0" i="0" u="none" strike="noStrike" baseline="0">
                      <a:solidFill>
                        <a:srgbClr val="66FFFF"/>
                      </a:solidFill>
                      <a:latin typeface="Aptos Narrow" panose="02110004020202020204"/>
                    </a:rPr>
                    <a:t>16.1k</a:t>
                  </a:r>
                </a:p>
              </cx:txPr>
            </cx:dataLabel>
          </cx:dataLabels>
          <cx:dataId val="0"/>
          <cx:layoutPr>
            <cx:subtotals>
              <cx:idx val="7"/>
            </cx:subtotals>
          </cx:layoutPr>
        </cx:series>
      </cx:plotAreaRegion>
      <cx:axis id="0">
        <cx:catScaling gapWidth="0.5"/>
        <cx:tickLabels/>
        <cx:spPr>
          <a:ln>
            <a:noFill/>
          </a:ln>
        </cx:spPr>
        <cx:txPr>
          <a:bodyPr spcFirstLastPara="1" vertOverflow="ellipsis" horzOverflow="overflow" wrap="square" lIns="0" tIns="0" rIns="0" bIns="0" anchor="ctr" anchorCtr="1"/>
          <a:lstStyle/>
          <a:p>
            <a:pPr algn="ctr" rtl="0">
              <a:defRPr sz="800">
                <a:solidFill>
                  <a:srgbClr val="405390"/>
                </a:solidFill>
              </a:defRPr>
            </a:pPr>
            <a:endParaRPr lang="en-US" sz="800" b="0" i="0" u="none" strike="noStrike" baseline="0">
              <a:solidFill>
                <a:srgbClr val="405390"/>
              </a:solidFill>
              <a:latin typeface="Aptos Narrow" panose="02110004020202020204"/>
            </a:endParaRPr>
          </a:p>
        </cx:txPr>
      </cx:axis>
      <cx:axis id="1" hidden="1">
        <cx:valScaling/>
        <cx:tickLabels/>
      </cx:axis>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_xlchart.v1.6</cx:f>
      </cx:strDim>
      <cx:numDim type="val">
        <cx:f>_xlchart.v1.7</cx:f>
      </cx:numDim>
    </cx:data>
  </cx:chartData>
  <cx:chart>
    <cx:plotArea>
      <cx:plotAreaRegion>
        <cx:series layoutId="waterfall" uniqueId="{00000000-A252-425A-970C-225DF98F7302}">
          <cx:spPr>
            <a:ln>
              <a:noFill/>
            </a:ln>
          </cx:spPr>
          <cx:dataPt idx="0">
            <cx:spPr>
              <a:gradFill flip="none" rotWithShape="1">
                <a:gsLst>
                  <a:gs pos="100000">
                    <a:srgbClr val="0D172B"/>
                  </a:gs>
                  <a:gs pos="0">
                    <a:srgbClr val="222C4D"/>
                  </a:gs>
                </a:gsLst>
                <a:lin ang="5400000" scaled="0"/>
                <a:tileRect/>
              </a:gradFill>
            </cx:spPr>
          </cx:dataPt>
          <cx:dataPt idx="1">
            <cx:spPr>
              <a:gradFill flip="none" rotWithShape="1">
                <a:gsLst>
                  <a:gs pos="100000">
                    <a:srgbClr val="66FFFF"/>
                  </a:gs>
                  <a:gs pos="0">
                    <a:srgbClr val="06CFCE"/>
                  </a:gs>
                </a:gsLst>
                <a:lin ang="5400000" scaled="0"/>
                <a:tileRect/>
              </a:gradFill>
            </cx:spPr>
          </cx:dataPt>
          <cx:dataPt idx="2">
            <cx:spPr>
              <a:gradFill>
                <a:gsLst>
                  <a:gs pos="100000">
                    <a:srgbClr val="66FFFF"/>
                  </a:gs>
                  <a:gs pos="0">
                    <a:srgbClr val="06CFCE"/>
                  </a:gs>
                </a:gsLst>
                <a:lin ang="5400000" scaled="0"/>
              </a:gradFill>
            </cx:spPr>
          </cx:dataPt>
          <cx:dataPt idx="3">
            <cx:spPr>
              <a:gradFill>
                <a:gsLst>
                  <a:gs pos="100000">
                    <a:srgbClr val="66FFFF"/>
                  </a:gs>
                  <a:gs pos="0">
                    <a:srgbClr val="06CFCE"/>
                  </a:gs>
                </a:gsLst>
                <a:lin ang="5400000" scaled="0"/>
              </a:gradFill>
            </cx:spPr>
          </cx:dataPt>
          <cx:dataPt idx="4">
            <cx:spPr>
              <a:gradFill>
                <a:gsLst>
                  <a:gs pos="100000">
                    <a:srgbClr val="66FFFF"/>
                  </a:gs>
                  <a:gs pos="0">
                    <a:srgbClr val="06CFCE"/>
                  </a:gs>
                </a:gsLst>
                <a:lin ang="5400000" scaled="0"/>
              </a:gradFill>
            </cx:spPr>
          </cx:dataPt>
          <cx:dataPt idx="5">
            <cx:spPr>
              <a:gradFill>
                <a:gsLst>
                  <a:gs pos="100000">
                    <a:srgbClr val="66FFFF"/>
                  </a:gs>
                  <a:gs pos="0">
                    <a:srgbClr val="06CFCE"/>
                  </a:gs>
                </a:gsLst>
                <a:lin ang="5400000" scaled="0"/>
              </a:gradFill>
            </cx:spPr>
          </cx:dataPt>
          <cx:dataPt idx="6">
            <cx:spPr>
              <a:gradFill>
                <a:gsLst>
                  <a:gs pos="0">
                    <a:srgbClr val="FF00FF"/>
                  </a:gs>
                  <a:gs pos="100000">
                    <a:srgbClr val="E46CD4"/>
                  </a:gs>
                </a:gsLst>
                <a:lin ang="5400000" scaled="0"/>
              </a:gradFill>
            </cx:spPr>
          </cx:dataPt>
          <cx:dataPt idx="7">
            <cx:spPr>
              <a:gradFill flip="none" rotWithShape="1">
                <a:gsLst>
                  <a:gs pos="100000">
                    <a:srgbClr val="0D172B"/>
                  </a:gs>
                  <a:gs pos="0">
                    <a:srgbClr val="222C4D"/>
                  </a:gs>
                </a:gsLst>
                <a:lin ang="5400000" scaled="0"/>
                <a:tileRect/>
              </a:gradFill>
            </cx:spPr>
          </cx:dataPt>
          <cx:dataLabels pos="outEnd">
            <cx:numFmt formatCode="0.0,&quot;k&quot;" sourceLinked="0"/>
            <cx:txPr>
              <a:bodyPr spcFirstLastPara="1" vertOverflow="ellipsis" horzOverflow="overflow" wrap="square" lIns="0" tIns="0" rIns="0" bIns="0" anchor="ctr" anchorCtr="1"/>
              <a:lstStyle/>
              <a:p>
                <a:pPr algn="ctr" rtl="0">
                  <a:defRPr>
                    <a:solidFill>
                      <a:schemeClr val="tx2">
                        <a:lumMod val="25000"/>
                        <a:lumOff val="75000"/>
                      </a:schemeClr>
                    </a:solidFill>
                  </a:defRPr>
                </a:pPr>
                <a:endParaRPr lang="en-US" sz="900" b="0" i="0" u="none" strike="noStrike" baseline="0">
                  <a:solidFill>
                    <a:schemeClr val="tx2">
                      <a:lumMod val="25000"/>
                      <a:lumOff val="75000"/>
                    </a:schemeClr>
                  </a:solidFill>
                  <a:latin typeface="Aptos Narrow" panose="02110004020202020204"/>
                </a:endParaRPr>
              </a:p>
            </cx:txPr>
            <cx:visibility seriesName="0" categoryName="0" value="1"/>
            <cx:separator>, </cx:separator>
            <cx:dataLabel idx="7">
              <cx:txPr>
                <a:bodyPr spcFirstLastPara="1" vertOverflow="ellipsis" horzOverflow="overflow" wrap="square" lIns="0" tIns="0" rIns="0" bIns="0" anchor="ctr" anchorCtr="1"/>
                <a:lstStyle/>
                <a:p>
                  <a:pPr algn="ctr" rtl="0">
                    <a:defRPr>
                      <a:solidFill>
                        <a:srgbClr val="66FFFF"/>
                      </a:solidFill>
                    </a:defRPr>
                  </a:pPr>
                  <a:r>
                    <a:rPr lang="en-US" sz="900" b="0" i="0" u="none" strike="noStrike" baseline="0">
                      <a:solidFill>
                        <a:srgbClr val="66FFFF"/>
                      </a:solidFill>
                      <a:latin typeface="Aptos Narrow" panose="02110004020202020204"/>
                    </a:rPr>
                    <a:t>16.1k</a:t>
                  </a:r>
                </a:p>
              </cx:txPr>
            </cx:dataLabel>
          </cx:dataLabels>
          <cx:dataId val="0"/>
          <cx:layoutPr>
            <cx:subtotals>
              <cx:idx val="7"/>
            </cx:subtotals>
          </cx:layoutPr>
        </cx:series>
      </cx:plotAreaRegion>
      <cx:axis id="0">
        <cx:catScaling gapWidth="0.5"/>
        <cx:tickLabels/>
        <cx:spPr>
          <a:ln>
            <a:noFill/>
          </a:ln>
        </cx:spPr>
        <cx:txPr>
          <a:bodyPr spcFirstLastPara="1" vertOverflow="ellipsis" horzOverflow="overflow" wrap="square" lIns="0" tIns="0" rIns="0" bIns="0" anchor="ctr" anchorCtr="1"/>
          <a:lstStyle/>
          <a:p>
            <a:pPr algn="ctr" rtl="0">
              <a:defRPr sz="800">
                <a:solidFill>
                  <a:srgbClr val="405390"/>
                </a:solidFill>
              </a:defRPr>
            </a:pPr>
            <a:endParaRPr lang="en-US" sz="800" b="0" i="0" u="none" strike="noStrike" baseline="0">
              <a:solidFill>
                <a:srgbClr val="405390"/>
              </a:solidFill>
              <a:latin typeface="Aptos Narrow" panose="02110004020202020204"/>
            </a:endParaRPr>
          </a:p>
        </cx:txPr>
      </cx:axis>
      <cx:axis id="1" hidden="1">
        <cx:valScaling/>
        <cx:tickLabels/>
      </cx:axis>
    </cx:plotArea>
  </cx:chart>
  <cx:spPr>
    <a:noFill/>
    <a:ln>
      <a:noFill/>
    </a:ln>
  </cx:spPr>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strDim type="cat">
        <cx:f>_xlchart.v1.8</cx:f>
      </cx:strDim>
      <cx:numDim type="val">
        <cx:f>_xlchart.v1.9</cx:f>
      </cx:numDim>
    </cx:data>
  </cx:chartData>
  <cx:chart>
    <cx:plotArea>
      <cx:plotAreaRegion>
        <cx:series layoutId="waterfall" uniqueId="{00000000-A252-425A-970C-225DF98F7302}">
          <cx:spPr>
            <a:ln>
              <a:noFill/>
            </a:ln>
          </cx:spPr>
          <cx:dataPt idx="0">
            <cx:spPr>
              <a:gradFill flip="none" rotWithShape="1">
                <a:gsLst>
                  <a:gs pos="100000">
                    <a:srgbClr val="0D172B"/>
                  </a:gs>
                  <a:gs pos="0">
                    <a:srgbClr val="222C4D"/>
                  </a:gs>
                </a:gsLst>
                <a:lin ang="5400000" scaled="0"/>
                <a:tileRect/>
              </a:gradFill>
            </cx:spPr>
          </cx:dataPt>
          <cx:dataPt idx="1">
            <cx:spPr>
              <a:gradFill flip="none" rotWithShape="1">
                <a:gsLst>
                  <a:gs pos="100000">
                    <a:srgbClr val="66FFFF"/>
                  </a:gs>
                  <a:gs pos="0">
                    <a:srgbClr val="06CFCE"/>
                  </a:gs>
                </a:gsLst>
                <a:lin ang="5400000" scaled="0"/>
                <a:tileRect/>
              </a:gradFill>
            </cx:spPr>
          </cx:dataPt>
          <cx:dataPt idx="2">
            <cx:spPr>
              <a:gradFill>
                <a:gsLst>
                  <a:gs pos="100000">
                    <a:srgbClr val="66FFFF"/>
                  </a:gs>
                  <a:gs pos="0">
                    <a:srgbClr val="06CFCE"/>
                  </a:gs>
                </a:gsLst>
                <a:lin ang="5400000" scaled="0"/>
              </a:gradFill>
            </cx:spPr>
          </cx:dataPt>
          <cx:dataPt idx="3">
            <cx:spPr>
              <a:gradFill>
                <a:gsLst>
                  <a:gs pos="100000">
                    <a:srgbClr val="66FFFF"/>
                  </a:gs>
                  <a:gs pos="0">
                    <a:srgbClr val="06CFCE"/>
                  </a:gs>
                </a:gsLst>
                <a:lin ang="5400000" scaled="0"/>
              </a:gradFill>
            </cx:spPr>
          </cx:dataPt>
          <cx:dataPt idx="4">
            <cx:spPr>
              <a:gradFill>
                <a:gsLst>
                  <a:gs pos="100000">
                    <a:srgbClr val="66FFFF"/>
                  </a:gs>
                  <a:gs pos="0">
                    <a:srgbClr val="06CFCE"/>
                  </a:gs>
                </a:gsLst>
                <a:lin ang="5400000" scaled="0"/>
              </a:gradFill>
            </cx:spPr>
          </cx:dataPt>
          <cx:dataPt idx="5">
            <cx:spPr>
              <a:gradFill>
                <a:gsLst>
                  <a:gs pos="100000">
                    <a:srgbClr val="66FFFF"/>
                  </a:gs>
                  <a:gs pos="0">
                    <a:srgbClr val="06CFCE"/>
                  </a:gs>
                </a:gsLst>
                <a:lin ang="5400000" scaled="0"/>
              </a:gradFill>
            </cx:spPr>
          </cx:dataPt>
          <cx:dataPt idx="6">
            <cx:spPr>
              <a:gradFill>
                <a:gsLst>
                  <a:gs pos="0">
                    <a:srgbClr val="FF00FF"/>
                  </a:gs>
                  <a:gs pos="100000">
                    <a:srgbClr val="E46CD4"/>
                  </a:gs>
                </a:gsLst>
                <a:lin ang="5400000" scaled="0"/>
              </a:gradFill>
            </cx:spPr>
          </cx:dataPt>
          <cx:dataPt idx="7">
            <cx:spPr>
              <a:gradFill flip="none" rotWithShape="1">
                <a:gsLst>
                  <a:gs pos="100000">
                    <a:srgbClr val="0D172B"/>
                  </a:gs>
                  <a:gs pos="0">
                    <a:srgbClr val="222C4D"/>
                  </a:gs>
                </a:gsLst>
                <a:lin ang="5400000" scaled="0"/>
                <a:tileRect/>
              </a:gradFill>
            </cx:spPr>
          </cx:dataPt>
          <cx:dataLabels pos="outEnd">
            <cx:numFmt formatCode="0.0,&quot;k&quot;" sourceLinked="0"/>
            <cx:txPr>
              <a:bodyPr spcFirstLastPara="1" vertOverflow="ellipsis" horzOverflow="overflow" wrap="square" lIns="0" tIns="0" rIns="0" bIns="0" anchor="ctr" anchorCtr="1"/>
              <a:lstStyle/>
              <a:p>
                <a:pPr algn="ctr" rtl="0">
                  <a:defRPr>
                    <a:solidFill>
                      <a:schemeClr val="tx2">
                        <a:lumMod val="25000"/>
                        <a:lumOff val="75000"/>
                      </a:schemeClr>
                    </a:solidFill>
                  </a:defRPr>
                </a:pPr>
                <a:endParaRPr lang="en-US" sz="900" b="0" i="0" u="none" strike="noStrike" baseline="0">
                  <a:solidFill>
                    <a:schemeClr val="tx2">
                      <a:lumMod val="25000"/>
                      <a:lumOff val="75000"/>
                    </a:schemeClr>
                  </a:solidFill>
                  <a:latin typeface="Aptos Narrow" panose="02110004020202020204"/>
                </a:endParaRPr>
              </a:p>
            </cx:txPr>
            <cx:visibility seriesName="0" categoryName="0" value="1"/>
            <cx:separator>, </cx:separator>
            <cx:dataLabel idx="7">
              <cx:txPr>
                <a:bodyPr spcFirstLastPara="1" vertOverflow="ellipsis" horzOverflow="overflow" wrap="square" lIns="0" tIns="0" rIns="0" bIns="0" anchor="ctr" anchorCtr="1"/>
                <a:lstStyle/>
                <a:p>
                  <a:pPr algn="ctr" rtl="0">
                    <a:defRPr>
                      <a:solidFill>
                        <a:srgbClr val="66FFFF"/>
                      </a:solidFill>
                    </a:defRPr>
                  </a:pPr>
                  <a:r>
                    <a:rPr lang="en-US" sz="900" b="0" i="0" u="none" strike="noStrike" baseline="0">
                      <a:solidFill>
                        <a:srgbClr val="66FFFF"/>
                      </a:solidFill>
                      <a:latin typeface="Aptos Narrow" panose="02110004020202020204"/>
                    </a:rPr>
                    <a:t>16.1k</a:t>
                  </a:r>
                </a:p>
              </cx:txPr>
            </cx:dataLabel>
          </cx:dataLabels>
          <cx:dataId val="0"/>
          <cx:layoutPr>
            <cx:subtotals>
              <cx:idx val="7"/>
            </cx:subtotals>
          </cx:layoutPr>
        </cx:series>
      </cx:plotAreaRegion>
      <cx:axis id="0">
        <cx:catScaling gapWidth="0.5"/>
        <cx:tickLabels/>
        <cx:spPr>
          <a:ln>
            <a:noFill/>
          </a:ln>
        </cx:spPr>
        <cx:txPr>
          <a:bodyPr spcFirstLastPara="1" vertOverflow="ellipsis" horzOverflow="overflow" wrap="square" lIns="0" tIns="0" rIns="0" bIns="0" anchor="ctr" anchorCtr="1"/>
          <a:lstStyle/>
          <a:p>
            <a:pPr algn="ctr" rtl="0">
              <a:defRPr sz="800">
                <a:solidFill>
                  <a:srgbClr val="405390"/>
                </a:solidFill>
              </a:defRPr>
            </a:pPr>
            <a:endParaRPr lang="en-US" sz="800" b="0" i="0" u="none" strike="noStrike" baseline="0">
              <a:solidFill>
                <a:srgbClr val="405390"/>
              </a:solidFill>
              <a:latin typeface="Aptos Narrow" panose="02110004020202020204"/>
            </a:endParaRPr>
          </a:p>
        </cx:txPr>
      </cx:axis>
      <cx:axis id="1" hidden="1">
        <cx:valScaling/>
        <cx:tickLabels/>
      </cx:axis>
    </cx:plotArea>
  </cx:chart>
  <cx:spPr>
    <a:noFill/>
    <a:ln>
      <a:noFill/>
    </a:ln>
  </cx:spPr>
</cx:chartSpace>
</file>

<file path=xl/charts/chartEx6.xml><?xml version="1.0" encoding="utf-8"?>
<cx:chartSpace xmlns:a="http://schemas.openxmlformats.org/drawingml/2006/main" xmlns:r="http://schemas.openxmlformats.org/officeDocument/2006/relationships" xmlns:cx="http://schemas.microsoft.com/office/drawing/2014/chartex">
  <cx:chartData>
    <cx:data id="0">
      <cx:strDim type="cat">
        <cx:f>_xlchart.v1.10</cx:f>
      </cx:strDim>
      <cx:numDim type="val">
        <cx:f>_xlchart.v1.11</cx:f>
      </cx:numDim>
    </cx:data>
  </cx:chartData>
  <cx:chart>
    <cx:plotArea>
      <cx:plotAreaRegion>
        <cx:series layoutId="waterfall" uniqueId="{00000000-A252-425A-970C-225DF98F7302}">
          <cx:spPr>
            <a:ln>
              <a:noFill/>
            </a:ln>
          </cx:spPr>
          <cx:dataPt idx="0">
            <cx:spPr>
              <a:gradFill flip="none" rotWithShape="1">
                <a:gsLst>
                  <a:gs pos="100000">
                    <a:srgbClr val="0D172B"/>
                  </a:gs>
                  <a:gs pos="0">
                    <a:srgbClr val="222C4D"/>
                  </a:gs>
                </a:gsLst>
                <a:lin ang="5400000" scaled="0"/>
                <a:tileRect/>
              </a:gradFill>
            </cx:spPr>
          </cx:dataPt>
          <cx:dataPt idx="1">
            <cx:spPr>
              <a:gradFill flip="none" rotWithShape="1">
                <a:gsLst>
                  <a:gs pos="100000">
                    <a:srgbClr val="66FFFF"/>
                  </a:gs>
                  <a:gs pos="0">
                    <a:srgbClr val="06CFCE"/>
                  </a:gs>
                </a:gsLst>
                <a:lin ang="5400000" scaled="0"/>
                <a:tileRect/>
              </a:gradFill>
            </cx:spPr>
          </cx:dataPt>
          <cx:dataPt idx="2">
            <cx:spPr>
              <a:gradFill>
                <a:gsLst>
                  <a:gs pos="100000">
                    <a:srgbClr val="66FFFF"/>
                  </a:gs>
                  <a:gs pos="0">
                    <a:srgbClr val="06CFCE"/>
                  </a:gs>
                </a:gsLst>
                <a:lin ang="5400000" scaled="0"/>
              </a:gradFill>
            </cx:spPr>
          </cx:dataPt>
          <cx:dataPt idx="3">
            <cx:spPr>
              <a:gradFill>
                <a:gsLst>
                  <a:gs pos="100000">
                    <a:srgbClr val="66FFFF"/>
                  </a:gs>
                  <a:gs pos="0">
                    <a:srgbClr val="06CFCE"/>
                  </a:gs>
                </a:gsLst>
                <a:lin ang="5400000" scaled="0"/>
              </a:gradFill>
            </cx:spPr>
          </cx:dataPt>
          <cx:dataPt idx="4">
            <cx:spPr>
              <a:gradFill>
                <a:gsLst>
                  <a:gs pos="100000">
                    <a:srgbClr val="66FFFF"/>
                  </a:gs>
                  <a:gs pos="0">
                    <a:srgbClr val="06CFCE"/>
                  </a:gs>
                </a:gsLst>
                <a:lin ang="5400000" scaled="0"/>
              </a:gradFill>
            </cx:spPr>
          </cx:dataPt>
          <cx:dataPt idx="5">
            <cx:spPr>
              <a:gradFill>
                <a:gsLst>
                  <a:gs pos="100000">
                    <a:srgbClr val="66FFFF"/>
                  </a:gs>
                  <a:gs pos="0">
                    <a:srgbClr val="06CFCE"/>
                  </a:gs>
                </a:gsLst>
                <a:lin ang="5400000" scaled="0"/>
              </a:gradFill>
            </cx:spPr>
          </cx:dataPt>
          <cx:dataPt idx="6">
            <cx:spPr>
              <a:gradFill>
                <a:gsLst>
                  <a:gs pos="0">
                    <a:srgbClr val="FF00FF"/>
                  </a:gs>
                  <a:gs pos="100000">
                    <a:srgbClr val="E46CD4"/>
                  </a:gs>
                </a:gsLst>
                <a:lin ang="5400000" scaled="0"/>
              </a:gradFill>
            </cx:spPr>
          </cx:dataPt>
          <cx:dataPt idx="7">
            <cx:spPr>
              <a:gradFill flip="none" rotWithShape="1">
                <a:gsLst>
                  <a:gs pos="100000">
                    <a:srgbClr val="0D172B"/>
                  </a:gs>
                  <a:gs pos="0">
                    <a:srgbClr val="222C4D"/>
                  </a:gs>
                </a:gsLst>
                <a:lin ang="5400000" scaled="0"/>
                <a:tileRect/>
              </a:gradFill>
            </cx:spPr>
          </cx:dataPt>
          <cx:dataLabels pos="outEnd">
            <cx:numFmt formatCode="0.0,&quot;k&quot;" sourceLinked="0"/>
            <cx:txPr>
              <a:bodyPr spcFirstLastPara="1" vertOverflow="ellipsis" horzOverflow="overflow" wrap="square" lIns="0" tIns="0" rIns="0" bIns="0" anchor="ctr" anchorCtr="1"/>
              <a:lstStyle/>
              <a:p>
                <a:pPr algn="ctr" rtl="0">
                  <a:defRPr>
                    <a:solidFill>
                      <a:schemeClr val="tx2">
                        <a:lumMod val="25000"/>
                        <a:lumOff val="75000"/>
                      </a:schemeClr>
                    </a:solidFill>
                  </a:defRPr>
                </a:pPr>
                <a:endParaRPr lang="en-US" sz="900" b="0" i="0" u="none" strike="noStrike" baseline="0">
                  <a:solidFill>
                    <a:schemeClr val="tx2">
                      <a:lumMod val="25000"/>
                      <a:lumOff val="75000"/>
                    </a:schemeClr>
                  </a:solidFill>
                  <a:latin typeface="Aptos Narrow" panose="02110004020202020204"/>
                </a:endParaRPr>
              </a:p>
            </cx:txPr>
            <cx:visibility seriesName="0" categoryName="0" value="1"/>
            <cx:separator>, </cx:separator>
            <cx:dataLabel idx="7">
              <cx:txPr>
                <a:bodyPr spcFirstLastPara="1" vertOverflow="ellipsis" horzOverflow="overflow" wrap="square" lIns="0" tIns="0" rIns="0" bIns="0" anchor="ctr" anchorCtr="1"/>
                <a:lstStyle/>
                <a:p>
                  <a:pPr algn="ctr" rtl="0">
                    <a:defRPr>
                      <a:solidFill>
                        <a:srgbClr val="66FFFF"/>
                      </a:solidFill>
                    </a:defRPr>
                  </a:pPr>
                  <a:r>
                    <a:rPr lang="en-US" sz="900" b="0" i="0" u="none" strike="noStrike" baseline="0">
                      <a:solidFill>
                        <a:srgbClr val="66FFFF"/>
                      </a:solidFill>
                      <a:latin typeface="Aptos Narrow" panose="02110004020202020204"/>
                    </a:rPr>
                    <a:t>16.1k</a:t>
                  </a:r>
                </a:p>
              </cx:txPr>
            </cx:dataLabel>
          </cx:dataLabels>
          <cx:dataId val="0"/>
          <cx:layoutPr>
            <cx:subtotals>
              <cx:idx val="7"/>
            </cx:subtotals>
          </cx:layoutPr>
        </cx:series>
      </cx:plotAreaRegion>
      <cx:axis id="0">
        <cx:catScaling gapWidth="0.5"/>
        <cx:tickLabels/>
        <cx:spPr>
          <a:ln>
            <a:noFill/>
          </a:ln>
        </cx:spPr>
        <cx:txPr>
          <a:bodyPr spcFirstLastPara="1" vertOverflow="ellipsis" horzOverflow="overflow" wrap="square" lIns="0" tIns="0" rIns="0" bIns="0" anchor="ctr" anchorCtr="1"/>
          <a:lstStyle/>
          <a:p>
            <a:pPr algn="ctr" rtl="0">
              <a:defRPr sz="800">
                <a:solidFill>
                  <a:srgbClr val="405390"/>
                </a:solidFill>
              </a:defRPr>
            </a:pPr>
            <a:endParaRPr lang="en-US" sz="800" b="0" i="0" u="none" strike="noStrike" baseline="0">
              <a:solidFill>
                <a:srgbClr val="405390"/>
              </a:solidFill>
              <a:latin typeface="Aptos Narrow" panose="02110004020202020204"/>
            </a:endParaRPr>
          </a:p>
        </cx:txPr>
      </cx:axis>
      <cx:axis id="1" hidden="1">
        <cx:valScaling/>
        <cx:tickLabels/>
      </cx:axis>
    </cx:plotArea>
  </cx:chart>
  <cx:spPr>
    <a:noFill/>
    <a:ln>
      <a:noFill/>
    </a:ln>
  </cx:spPr>
</cx:chartSpace>
</file>

<file path=xl/charts/chartEx7.xml><?xml version="1.0" encoding="utf-8"?>
<cx:chartSpace xmlns:a="http://schemas.openxmlformats.org/drawingml/2006/main" xmlns:r="http://schemas.openxmlformats.org/officeDocument/2006/relationships" xmlns:cx="http://schemas.microsoft.com/office/drawing/2014/chartex">
  <cx:chartData>
    <cx:data id="0">
      <cx:strDim type="cat">
        <cx:f>_xlchart.v1.12</cx:f>
      </cx:strDim>
      <cx:numDim type="val">
        <cx:f>_xlchart.v1.13</cx:f>
      </cx:numDim>
    </cx:data>
  </cx:chartData>
  <cx:chart>
    <cx:plotArea>
      <cx:plotAreaRegion>
        <cx:series layoutId="waterfall" uniqueId="{00000000-A252-425A-970C-225DF98F7302}">
          <cx:spPr>
            <a:ln>
              <a:noFill/>
            </a:ln>
          </cx:spPr>
          <cx:dataPt idx="0">
            <cx:spPr>
              <a:gradFill flip="none" rotWithShape="1">
                <a:gsLst>
                  <a:gs pos="100000">
                    <a:srgbClr val="0D172B"/>
                  </a:gs>
                  <a:gs pos="0">
                    <a:srgbClr val="222C4D"/>
                  </a:gs>
                </a:gsLst>
                <a:lin ang="5400000" scaled="0"/>
                <a:tileRect/>
              </a:gradFill>
            </cx:spPr>
          </cx:dataPt>
          <cx:dataPt idx="1">
            <cx:spPr>
              <a:gradFill flip="none" rotWithShape="1">
                <a:gsLst>
                  <a:gs pos="100000">
                    <a:srgbClr val="66FFFF"/>
                  </a:gs>
                  <a:gs pos="0">
                    <a:srgbClr val="06CFCE"/>
                  </a:gs>
                </a:gsLst>
                <a:lin ang="5400000" scaled="0"/>
                <a:tileRect/>
              </a:gradFill>
            </cx:spPr>
          </cx:dataPt>
          <cx:dataPt idx="2">
            <cx:spPr>
              <a:gradFill>
                <a:gsLst>
                  <a:gs pos="100000">
                    <a:srgbClr val="66FFFF"/>
                  </a:gs>
                  <a:gs pos="0">
                    <a:srgbClr val="06CFCE"/>
                  </a:gs>
                </a:gsLst>
                <a:lin ang="5400000" scaled="0"/>
              </a:gradFill>
            </cx:spPr>
          </cx:dataPt>
          <cx:dataPt idx="3">
            <cx:spPr>
              <a:gradFill>
                <a:gsLst>
                  <a:gs pos="100000">
                    <a:srgbClr val="66FFFF"/>
                  </a:gs>
                  <a:gs pos="0">
                    <a:srgbClr val="06CFCE"/>
                  </a:gs>
                </a:gsLst>
                <a:lin ang="5400000" scaled="0"/>
              </a:gradFill>
            </cx:spPr>
          </cx:dataPt>
          <cx:dataPt idx="4">
            <cx:spPr>
              <a:gradFill>
                <a:gsLst>
                  <a:gs pos="100000">
                    <a:srgbClr val="66FFFF"/>
                  </a:gs>
                  <a:gs pos="0">
                    <a:srgbClr val="06CFCE"/>
                  </a:gs>
                </a:gsLst>
                <a:lin ang="5400000" scaled="0"/>
              </a:gradFill>
            </cx:spPr>
          </cx:dataPt>
          <cx:dataPt idx="5">
            <cx:spPr>
              <a:gradFill>
                <a:gsLst>
                  <a:gs pos="100000">
                    <a:srgbClr val="66FFFF"/>
                  </a:gs>
                  <a:gs pos="0">
                    <a:srgbClr val="06CFCE"/>
                  </a:gs>
                </a:gsLst>
                <a:lin ang="5400000" scaled="0"/>
              </a:gradFill>
            </cx:spPr>
          </cx:dataPt>
          <cx:dataPt idx="6">
            <cx:spPr>
              <a:gradFill>
                <a:gsLst>
                  <a:gs pos="0">
                    <a:srgbClr val="FF00FF"/>
                  </a:gs>
                  <a:gs pos="100000">
                    <a:srgbClr val="E46CD4"/>
                  </a:gs>
                </a:gsLst>
                <a:lin ang="5400000" scaled="0"/>
              </a:gradFill>
            </cx:spPr>
          </cx:dataPt>
          <cx:dataPt idx="7">
            <cx:spPr>
              <a:gradFill flip="none" rotWithShape="1">
                <a:gsLst>
                  <a:gs pos="100000">
                    <a:srgbClr val="0D172B"/>
                  </a:gs>
                  <a:gs pos="0">
                    <a:srgbClr val="222C4D"/>
                  </a:gs>
                </a:gsLst>
                <a:lin ang="5400000" scaled="0"/>
                <a:tileRect/>
              </a:gradFill>
            </cx:spPr>
          </cx:dataPt>
          <cx:dataLabels pos="outEnd">
            <cx:numFmt formatCode="0.0,&quot;k&quot;" sourceLinked="0"/>
            <cx:txPr>
              <a:bodyPr spcFirstLastPara="1" vertOverflow="ellipsis" horzOverflow="overflow" wrap="square" lIns="0" tIns="0" rIns="0" bIns="0" anchor="ctr" anchorCtr="1"/>
              <a:lstStyle/>
              <a:p>
                <a:pPr algn="ctr" rtl="0">
                  <a:defRPr sz="1200">
                    <a:solidFill>
                      <a:schemeClr val="tx2">
                        <a:lumMod val="25000"/>
                        <a:lumOff val="75000"/>
                      </a:schemeClr>
                    </a:solidFill>
                  </a:defRPr>
                </a:pPr>
                <a:endParaRPr lang="en-US" sz="1200" b="0" i="0" u="none" strike="noStrike" baseline="0">
                  <a:solidFill>
                    <a:schemeClr val="tx2">
                      <a:lumMod val="25000"/>
                      <a:lumOff val="75000"/>
                    </a:schemeClr>
                  </a:solidFill>
                  <a:latin typeface="Aptos Narrow" panose="02110004020202020204"/>
                </a:endParaRPr>
              </a:p>
            </cx:txPr>
            <cx:visibility seriesName="0" categoryName="0" value="1"/>
            <cx:separator>, </cx:separator>
            <cx:dataLabel idx="7">
              <cx:txPr>
                <a:bodyPr spcFirstLastPara="1" vertOverflow="ellipsis" horzOverflow="overflow" wrap="square" lIns="0" tIns="0" rIns="0" bIns="0" anchor="ctr" anchorCtr="1"/>
                <a:lstStyle/>
                <a:p>
                  <a:pPr algn="ctr" rtl="0">
                    <a:defRPr>
                      <a:solidFill>
                        <a:srgbClr val="66FFFF"/>
                      </a:solidFill>
                    </a:defRPr>
                  </a:pPr>
                  <a:r>
                    <a:rPr lang="en-US" sz="900" b="0" i="0" u="none" strike="noStrike" baseline="0">
                      <a:solidFill>
                        <a:srgbClr val="66FFFF"/>
                      </a:solidFill>
                      <a:latin typeface="Aptos Narrow" panose="02110004020202020204"/>
                    </a:rPr>
                    <a:t>16.1k</a:t>
                  </a:r>
                </a:p>
              </cx:txPr>
            </cx:dataLabel>
          </cx:dataLabels>
          <cx:dataId val="0"/>
          <cx:layoutPr>
            <cx:subtotals>
              <cx:idx val="7"/>
            </cx:subtotals>
          </cx:layoutPr>
        </cx:series>
      </cx:plotAreaRegion>
      <cx:axis id="0">
        <cx:catScaling gapWidth="0.5"/>
        <cx:tickLabels/>
        <cx:spPr>
          <a:ln>
            <a:noFill/>
          </a:ln>
        </cx:spPr>
        <cx:txPr>
          <a:bodyPr spcFirstLastPara="1" vertOverflow="ellipsis" horzOverflow="overflow" wrap="square" lIns="0" tIns="0" rIns="0" bIns="0" anchor="ctr" anchorCtr="1"/>
          <a:lstStyle/>
          <a:p>
            <a:pPr algn="ctr" rtl="0">
              <a:defRPr sz="900">
                <a:solidFill>
                  <a:srgbClr val="4E65B0"/>
                </a:solidFill>
              </a:defRPr>
            </a:pPr>
            <a:endParaRPr lang="en-US" sz="900" b="0" i="0" u="none" strike="noStrike" baseline="0">
              <a:solidFill>
                <a:srgbClr val="4E65B0"/>
              </a:solidFill>
              <a:latin typeface="Aptos Narrow" panose="02110004020202020204"/>
            </a:endParaRPr>
          </a:p>
        </cx:txPr>
      </cx:axis>
      <cx:axis id="1" hidden="1">
        <cx:valScaling/>
        <cx:tickLabels/>
      </cx:axis>
    </cx:plotArea>
  </cx:chart>
  <cx:spPr>
    <a:noFill/>
    <a:ln>
      <a:noFill/>
    </a:ln>
  </cx:spPr>
</cx:chartSpace>
</file>

<file path=xl/charts/chartEx8.xml><?xml version="1.0" encoding="utf-8"?>
<cx:chartSpace xmlns:a="http://schemas.openxmlformats.org/drawingml/2006/main" xmlns:r="http://schemas.openxmlformats.org/officeDocument/2006/relationships" xmlns:cx="http://schemas.microsoft.com/office/drawing/2014/chartex">
  <cx:chartData>
    <cx:data id="0">
      <cx:strDim type="cat">
        <cx:f>_xlchart.v1.14</cx:f>
      </cx:strDim>
      <cx:numDim type="val">
        <cx:f>_xlchart.v1.15</cx:f>
      </cx:numDim>
    </cx:data>
  </cx:chartData>
  <cx:chart>
    <cx:plotArea>
      <cx:plotAreaRegion>
        <cx:series layoutId="waterfall" uniqueId="{00000000-A252-425A-970C-225DF98F7302}">
          <cx:spPr>
            <a:ln>
              <a:noFill/>
            </a:ln>
          </cx:spPr>
          <cx:dataPt idx="0">
            <cx:spPr>
              <a:gradFill flip="none" rotWithShape="1">
                <a:gsLst>
                  <a:gs pos="100000">
                    <a:srgbClr val="5F74B9"/>
                  </a:gs>
                  <a:gs pos="0">
                    <a:srgbClr val="8293C8"/>
                  </a:gs>
                </a:gsLst>
                <a:lin ang="5400000" scaled="0"/>
                <a:tileRect/>
              </a:gradFill>
              <a:ln>
                <a:solidFill>
                  <a:srgbClr val="5F74B9"/>
                </a:solidFill>
              </a:ln>
            </cx:spPr>
          </cx:dataPt>
          <cx:dataPt idx="1">
            <cx:spPr>
              <a:gradFill flip="none" rotWithShape="1">
                <a:gsLst>
                  <a:gs pos="0">
                    <a:srgbClr val="66FFFF"/>
                  </a:gs>
                  <a:gs pos="100000">
                    <a:srgbClr val="01EDE7"/>
                  </a:gs>
                </a:gsLst>
                <a:lin ang="5400000" scaled="0"/>
                <a:tileRect/>
              </a:gradFill>
              <a:ln>
                <a:solidFill>
                  <a:srgbClr val="5F74B9"/>
                </a:solidFill>
              </a:ln>
            </cx:spPr>
          </cx:dataPt>
          <cx:dataPt idx="2">
            <cx:spPr>
              <a:gradFill>
                <a:gsLst>
                  <a:gs pos="0">
                    <a:srgbClr val="66FFFF"/>
                  </a:gs>
                  <a:gs pos="100000">
                    <a:srgbClr val="06CFCE"/>
                  </a:gs>
                </a:gsLst>
                <a:lin ang="5400000" scaled="0"/>
              </a:gradFill>
              <a:ln>
                <a:solidFill>
                  <a:srgbClr val="5F74B9"/>
                </a:solidFill>
              </a:ln>
            </cx:spPr>
          </cx:dataPt>
          <cx:dataPt idx="3">
            <cx:spPr>
              <a:gradFill>
                <a:gsLst>
                  <a:gs pos="0">
                    <a:srgbClr val="66FFFF"/>
                  </a:gs>
                  <a:gs pos="100000">
                    <a:srgbClr val="06CFCE"/>
                  </a:gs>
                </a:gsLst>
                <a:lin ang="5400000" scaled="0"/>
              </a:gradFill>
              <a:ln>
                <a:solidFill>
                  <a:srgbClr val="5F74B9"/>
                </a:solidFill>
              </a:ln>
            </cx:spPr>
          </cx:dataPt>
          <cx:dataPt idx="4">
            <cx:spPr>
              <a:gradFill>
                <a:gsLst>
                  <a:gs pos="0">
                    <a:srgbClr val="66FFFF"/>
                  </a:gs>
                  <a:gs pos="100000">
                    <a:srgbClr val="06CFCE"/>
                  </a:gs>
                </a:gsLst>
                <a:lin ang="5400000" scaled="0"/>
              </a:gradFill>
              <a:ln>
                <a:solidFill>
                  <a:srgbClr val="5F74B9"/>
                </a:solidFill>
              </a:ln>
            </cx:spPr>
          </cx:dataPt>
          <cx:dataPt idx="5">
            <cx:spPr>
              <a:gradFill>
                <a:gsLst>
                  <a:gs pos="0">
                    <a:srgbClr val="66FFFF"/>
                  </a:gs>
                  <a:gs pos="100000">
                    <a:srgbClr val="06CFCE"/>
                  </a:gs>
                </a:gsLst>
                <a:lin ang="5400000" scaled="0"/>
              </a:gradFill>
              <a:ln>
                <a:solidFill>
                  <a:srgbClr val="5F74B9"/>
                </a:solidFill>
              </a:ln>
            </cx:spPr>
          </cx:dataPt>
          <cx:dataPt idx="6">
            <cx:spPr>
              <a:gradFill>
                <a:gsLst>
                  <a:gs pos="0">
                    <a:srgbClr val="FF00FF"/>
                  </a:gs>
                  <a:gs pos="100000">
                    <a:srgbClr val="E46CD4"/>
                  </a:gs>
                </a:gsLst>
                <a:lin ang="5400000" scaled="0"/>
              </a:gradFill>
              <a:ln>
                <a:solidFill>
                  <a:srgbClr val="5F74B9"/>
                </a:solidFill>
              </a:ln>
            </cx:spPr>
          </cx:dataPt>
          <cx:dataPt idx="7">
            <cx:spPr>
              <a:gradFill flip="none" rotWithShape="1">
                <a:gsLst>
                  <a:gs pos="100000">
                    <a:srgbClr val="5F74B9"/>
                  </a:gs>
                  <a:gs pos="0">
                    <a:srgbClr val="8293C8"/>
                  </a:gs>
                </a:gsLst>
                <a:lin ang="5400000" scaled="0"/>
                <a:tileRect/>
              </a:gradFill>
              <a:ln>
                <a:solidFill>
                  <a:srgbClr val="5F74B9"/>
                </a:solidFill>
              </a:ln>
            </cx:spPr>
          </cx:dataPt>
          <cx:dataLabels pos="outEnd">
            <cx:numFmt formatCode="0.0,&quot;k&quot;" sourceLinked="0"/>
            <cx:txPr>
              <a:bodyPr spcFirstLastPara="1" vertOverflow="ellipsis" horzOverflow="overflow" wrap="square" lIns="0" tIns="0" rIns="0" bIns="0" anchor="ctr" anchorCtr="1"/>
              <a:lstStyle/>
              <a:p>
                <a:pPr algn="ctr" rtl="0">
                  <a:defRPr>
                    <a:solidFill>
                      <a:srgbClr val="5F74B9"/>
                    </a:solidFill>
                  </a:defRPr>
                </a:pPr>
                <a:endParaRPr lang="en-US" sz="900" b="0" i="0" u="none" strike="noStrike" baseline="0">
                  <a:solidFill>
                    <a:srgbClr val="5F74B9"/>
                  </a:solidFill>
                  <a:latin typeface="Aptos Narrow" panose="02110004020202020204"/>
                </a:endParaRPr>
              </a:p>
            </cx:txPr>
            <cx:visibility seriesName="0" categoryName="0" value="1"/>
            <cx:separator>, </cx:separator>
            <cx:dataLabel idx="7">
              <cx:numFmt formatCode="0.0,&quot;k&quot;" sourceLinked="0"/>
              <cx:txPr>
                <a:bodyPr spcFirstLastPara="1" vertOverflow="ellipsis" horzOverflow="overflow" wrap="square" lIns="0" tIns="0" rIns="0" bIns="0" anchor="ctr" anchorCtr="1"/>
                <a:lstStyle/>
                <a:p>
                  <a:pPr algn="ctr" rtl="0">
                    <a:defRPr>
                      <a:solidFill>
                        <a:sysClr val="windowText" lastClr="000000"/>
                      </a:solidFill>
                    </a:defRPr>
                  </a:pPr>
                  <a:r>
                    <a:rPr lang="en-US" sz="900" b="0" i="0" u="none" strike="noStrike" baseline="0">
                      <a:solidFill>
                        <a:sysClr val="windowText" lastClr="000000"/>
                      </a:solidFill>
                      <a:latin typeface="Aptos Narrow" panose="02110004020202020204"/>
                    </a:rPr>
                    <a:t>16.1k</a:t>
                  </a:r>
                </a:p>
              </cx:txPr>
              <cx:visibility seriesName="0" categoryName="0" value="1"/>
              <cx:separator>, </cx:separator>
            </cx:dataLabel>
          </cx:dataLabels>
          <cx:dataId val="0"/>
          <cx:layoutPr>
            <cx:subtotals>
              <cx:idx val="7"/>
            </cx:subtotals>
          </cx:layoutPr>
        </cx:series>
      </cx:plotAreaRegion>
      <cx:axis id="0">
        <cx:catScaling gapWidth="0.5"/>
        <cx:tickLabels/>
        <cx:spPr>
          <a:ln>
            <a:solidFill>
              <a:srgbClr val="5F74B9"/>
            </a:solidFill>
          </a:ln>
        </cx:spPr>
        <cx:txPr>
          <a:bodyPr spcFirstLastPara="1" vertOverflow="ellipsis" horzOverflow="overflow" wrap="square" lIns="0" tIns="0" rIns="0" bIns="0" anchor="ctr" anchorCtr="1"/>
          <a:lstStyle/>
          <a:p>
            <a:pPr algn="ctr" rtl="0">
              <a:defRPr sz="800">
                <a:solidFill>
                  <a:srgbClr val="405390"/>
                </a:solidFill>
              </a:defRPr>
            </a:pPr>
            <a:endParaRPr lang="en-US" sz="800" b="0" i="0" u="none" strike="noStrike" baseline="0">
              <a:solidFill>
                <a:srgbClr val="405390"/>
              </a:solidFill>
              <a:latin typeface="Aptos Narrow" panose="02110004020202020204"/>
            </a:endParaRPr>
          </a:p>
        </cx:txPr>
      </cx:axis>
      <cx:axis id="1" hidden="1">
        <cx:valScaling/>
        <cx:tickLabels/>
      </cx:axis>
    </cx:plotArea>
  </cx:chart>
  <cx:spPr>
    <a:noFill/>
    <a:ln>
      <a:noFill/>
    </a:ln>
  </cx:spPr>
</cx:chartSpace>
</file>

<file path=xl/charts/chartEx9.xml><?xml version="1.0" encoding="utf-8"?>
<cx:chartSpace xmlns:a="http://schemas.openxmlformats.org/drawingml/2006/main" xmlns:r="http://schemas.openxmlformats.org/officeDocument/2006/relationships" xmlns:cx="http://schemas.microsoft.com/office/drawing/2014/chartex">
  <cx:chartData>
    <cx:data id="0">
      <cx:strDim type="cat">
        <cx:f>_xlchart.v1.16</cx:f>
      </cx:strDim>
      <cx:numDim type="val">
        <cx:f>_xlchart.v1.17</cx:f>
      </cx:numDim>
    </cx:data>
  </cx:chartData>
  <cx:chart>
    <cx:plotArea>
      <cx:plotAreaRegion>
        <cx:series layoutId="waterfall" uniqueId="{00000000-A252-425A-970C-225DF98F7302}">
          <cx:spPr>
            <a:ln>
              <a:noFill/>
            </a:ln>
          </cx:spPr>
          <cx:dataPt idx="0">
            <cx:spPr>
              <a:gradFill flip="none" rotWithShape="1">
                <a:gsLst>
                  <a:gs pos="100000">
                    <a:srgbClr val="5F74B9"/>
                  </a:gs>
                  <a:gs pos="0">
                    <a:srgbClr val="8293C8"/>
                  </a:gs>
                </a:gsLst>
                <a:lin ang="5400000" scaled="0"/>
                <a:tileRect/>
              </a:gradFill>
              <a:ln>
                <a:solidFill>
                  <a:srgbClr val="5F74B9"/>
                </a:solidFill>
              </a:ln>
            </cx:spPr>
          </cx:dataPt>
          <cx:dataPt idx="1">
            <cx:spPr>
              <a:gradFill flip="none" rotWithShape="1">
                <a:gsLst>
                  <a:gs pos="0">
                    <a:srgbClr val="66FFFF"/>
                  </a:gs>
                  <a:gs pos="100000">
                    <a:srgbClr val="01EDE7"/>
                  </a:gs>
                </a:gsLst>
                <a:lin ang="5400000" scaled="0"/>
                <a:tileRect/>
              </a:gradFill>
              <a:ln>
                <a:solidFill>
                  <a:srgbClr val="5F74B9"/>
                </a:solidFill>
              </a:ln>
            </cx:spPr>
          </cx:dataPt>
          <cx:dataPt idx="2">
            <cx:spPr>
              <a:gradFill>
                <a:gsLst>
                  <a:gs pos="0">
                    <a:srgbClr val="66FFFF"/>
                  </a:gs>
                  <a:gs pos="100000">
                    <a:srgbClr val="06CFCE"/>
                  </a:gs>
                </a:gsLst>
                <a:lin ang="5400000" scaled="0"/>
              </a:gradFill>
              <a:ln>
                <a:solidFill>
                  <a:srgbClr val="5F74B9"/>
                </a:solidFill>
              </a:ln>
            </cx:spPr>
          </cx:dataPt>
          <cx:dataPt idx="3">
            <cx:spPr>
              <a:gradFill>
                <a:gsLst>
                  <a:gs pos="0">
                    <a:srgbClr val="66FFFF"/>
                  </a:gs>
                  <a:gs pos="100000">
                    <a:srgbClr val="06CFCE"/>
                  </a:gs>
                </a:gsLst>
                <a:lin ang="5400000" scaled="0"/>
              </a:gradFill>
              <a:ln>
                <a:solidFill>
                  <a:srgbClr val="5F74B9"/>
                </a:solidFill>
              </a:ln>
            </cx:spPr>
          </cx:dataPt>
          <cx:dataPt idx="4">
            <cx:spPr>
              <a:gradFill>
                <a:gsLst>
                  <a:gs pos="0">
                    <a:srgbClr val="66FFFF"/>
                  </a:gs>
                  <a:gs pos="100000">
                    <a:srgbClr val="06CFCE"/>
                  </a:gs>
                </a:gsLst>
                <a:lin ang="5400000" scaled="0"/>
              </a:gradFill>
              <a:ln>
                <a:solidFill>
                  <a:srgbClr val="5F74B9"/>
                </a:solidFill>
              </a:ln>
            </cx:spPr>
          </cx:dataPt>
          <cx:dataPt idx="5">
            <cx:spPr>
              <a:gradFill>
                <a:gsLst>
                  <a:gs pos="0">
                    <a:srgbClr val="66FFFF"/>
                  </a:gs>
                  <a:gs pos="100000">
                    <a:srgbClr val="06CFCE"/>
                  </a:gs>
                </a:gsLst>
                <a:lin ang="5400000" scaled="0"/>
              </a:gradFill>
              <a:ln>
                <a:solidFill>
                  <a:srgbClr val="5F74B9"/>
                </a:solidFill>
              </a:ln>
            </cx:spPr>
          </cx:dataPt>
          <cx:dataPt idx="6">
            <cx:spPr>
              <a:gradFill>
                <a:gsLst>
                  <a:gs pos="0">
                    <a:srgbClr val="FF00FF"/>
                  </a:gs>
                  <a:gs pos="100000">
                    <a:srgbClr val="E46CD4"/>
                  </a:gs>
                </a:gsLst>
                <a:lin ang="5400000" scaled="0"/>
              </a:gradFill>
              <a:ln>
                <a:solidFill>
                  <a:srgbClr val="5F74B9"/>
                </a:solidFill>
              </a:ln>
            </cx:spPr>
          </cx:dataPt>
          <cx:dataPt idx="7">
            <cx:spPr>
              <a:gradFill flip="none" rotWithShape="1">
                <a:gsLst>
                  <a:gs pos="100000">
                    <a:srgbClr val="5F74B9"/>
                  </a:gs>
                  <a:gs pos="0">
                    <a:srgbClr val="8293C8"/>
                  </a:gs>
                </a:gsLst>
                <a:lin ang="5400000" scaled="0"/>
                <a:tileRect/>
              </a:gradFill>
              <a:ln>
                <a:solidFill>
                  <a:srgbClr val="5F74B9"/>
                </a:solidFill>
              </a:ln>
            </cx:spPr>
          </cx:dataPt>
          <cx:dataLabels pos="outEnd">
            <cx:numFmt formatCode="0.0,&quot;k&quot;" sourceLinked="0"/>
            <cx:txPr>
              <a:bodyPr spcFirstLastPara="1" vertOverflow="ellipsis" horzOverflow="overflow" wrap="square" lIns="0" tIns="0" rIns="0" bIns="0" anchor="ctr" anchorCtr="1"/>
              <a:lstStyle/>
              <a:p>
                <a:pPr algn="ctr" rtl="0">
                  <a:defRPr>
                    <a:solidFill>
                      <a:srgbClr val="5F74B9"/>
                    </a:solidFill>
                  </a:defRPr>
                </a:pPr>
                <a:endParaRPr lang="en-US" sz="900" b="0" i="0" u="none" strike="noStrike" baseline="0">
                  <a:solidFill>
                    <a:srgbClr val="5F74B9"/>
                  </a:solidFill>
                  <a:latin typeface="Aptos Narrow" panose="02110004020202020204"/>
                </a:endParaRPr>
              </a:p>
            </cx:txPr>
            <cx:visibility seriesName="0" categoryName="0" value="1"/>
            <cx:separator>, </cx:separator>
            <cx:dataLabel idx="7">
              <cx:numFmt formatCode="0.0,&quot;k&quot;" sourceLinked="0"/>
              <cx:txPr>
                <a:bodyPr spcFirstLastPara="1" vertOverflow="ellipsis" horzOverflow="overflow" wrap="square" lIns="0" tIns="0" rIns="0" bIns="0" anchor="ctr" anchorCtr="1"/>
                <a:lstStyle/>
                <a:p>
                  <a:pPr algn="ctr" rtl="0">
                    <a:defRPr>
                      <a:solidFill>
                        <a:sysClr val="windowText" lastClr="000000"/>
                      </a:solidFill>
                    </a:defRPr>
                  </a:pPr>
                  <a:r>
                    <a:rPr lang="en-US" sz="900" b="0" i="0" u="none" strike="noStrike" baseline="0">
                      <a:solidFill>
                        <a:sysClr val="windowText" lastClr="000000"/>
                      </a:solidFill>
                      <a:latin typeface="Aptos Narrow" panose="02110004020202020204"/>
                    </a:rPr>
                    <a:t>16.1k</a:t>
                  </a:r>
                </a:p>
              </cx:txPr>
              <cx:visibility seriesName="0" categoryName="0" value="1"/>
              <cx:separator>, </cx:separator>
            </cx:dataLabel>
          </cx:dataLabels>
          <cx:dataId val="0"/>
          <cx:layoutPr>
            <cx:subtotals>
              <cx:idx val="7"/>
            </cx:subtotals>
          </cx:layoutPr>
        </cx:series>
      </cx:plotAreaRegion>
      <cx:axis id="0">
        <cx:catScaling gapWidth="0.5"/>
        <cx:tickLabels/>
        <cx:spPr>
          <a:ln>
            <a:solidFill>
              <a:srgbClr val="5F74B9"/>
            </a:solidFill>
          </a:ln>
        </cx:spPr>
        <cx:txPr>
          <a:bodyPr spcFirstLastPara="1" vertOverflow="ellipsis" horzOverflow="overflow" wrap="square" lIns="0" tIns="0" rIns="0" bIns="0" anchor="ctr" anchorCtr="1"/>
          <a:lstStyle/>
          <a:p>
            <a:pPr algn="ctr" rtl="0">
              <a:defRPr sz="800">
                <a:solidFill>
                  <a:srgbClr val="405390"/>
                </a:solidFill>
              </a:defRPr>
            </a:pPr>
            <a:endParaRPr lang="en-US" sz="800" b="0" i="0" u="none" strike="noStrike" baseline="0">
              <a:solidFill>
                <a:srgbClr val="405390"/>
              </a:solidFill>
              <a:latin typeface="Aptos Narrow" panose="02110004020202020204"/>
            </a:endParaRPr>
          </a:p>
        </cx:txPr>
      </cx:axis>
      <cx:axis id="1" hidden="1">
        <cx:valScaling/>
        <cx:tickLabels/>
      </cx:axis>
    </cx:plotArea>
  </cx:chart>
  <cx:spPr>
    <a:noFill/>
    <a:ln>
      <a:noFill/>
    </a:ln>
  </cx:spPr>
</cx:chartSpace>
</file>

<file path=xl/charts/chartEx10.xml><?xml version="1.0" encoding="utf-8"?>
<cx:chartSpace xmlns:a="http://schemas.openxmlformats.org/drawingml/2006/main" xmlns:r="http://schemas.openxmlformats.org/officeDocument/2006/relationships" xmlns:cx="http://schemas.microsoft.com/office/drawing/2014/chartex">
  <cx:chartData>
    <cx:data id="0">
      <cx:strDim type="cat">
        <cx:f>_xlchart.v1.18</cx:f>
      </cx:strDim>
      <cx:numDim type="val">
        <cx:f>_xlchart.v1.19</cx:f>
      </cx:numDim>
    </cx:data>
  </cx:chartData>
  <cx:chart>
    <cx:plotArea>
      <cx:plotAreaRegion>
        <cx:series layoutId="waterfall" uniqueId="{00000000-A252-425A-970C-225DF98F7302}">
          <cx:spPr>
            <a:ln>
              <a:noFill/>
            </a:ln>
          </cx:spPr>
          <cx:dataPt idx="0">
            <cx:spPr>
              <a:gradFill flip="none" rotWithShape="1">
                <a:gsLst>
                  <a:gs pos="100000">
                    <a:srgbClr val="5F74B9"/>
                  </a:gs>
                  <a:gs pos="0">
                    <a:srgbClr val="8293C8"/>
                  </a:gs>
                </a:gsLst>
                <a:lin ang="5400000" scaled="0"/>
                <a:tileRect/>
              </a:gradFill>
              <a:ln>
                <a:solidFill>
                  <a:srgbClr val="5F74B9"/>
                </a:solidFill>
              </a:ln>
            </cx:spPr>
          </cx:dataPt>
          <cx:dataPt idx="1">
            <cx:spPr>
              <a:gradFill flip="none" rotWithShape="1">
                <a:gsLst>
                  <a:gs pos="0">
                    <a:srgbClr val="66FFFF"/>
                  </a:gs>
                  <a:gs pos="100000">
                    <a:srgbClr val="01EDE7"/>
                  </a:gs>
                </a:gsLst>
                <a:lin ang="5400000" scaled="0"/>
                <a:tileRect/>
              </a:gradFill>
              <a:ln>
                <a:solidFill>
                  <a:srgbClr val="5F74B9"/>
                </a:solidFill>
              </a:ln>
            </cx:spPr>
          </cx:dataPt>
          <cx:dataPt idx="2">
            <cx:spPr>
              <a:gradFill>
                <a:gsLst>
                  <a:gs pos="0">
                    <a:srgbClr val="66FFFF"/>
                  </a:gs>
                  <a:gs pos="100000">
                    <a:srgbClr val="06CFCE"/>
                  </a:gs>
                </a:gsLst>
                <a:lin ang="5400000" scaled="0"/>
              </a:gradFill>
              <a:ln>
                <a:solidFill>
                  <a:srgbClr val="5F74B9"/>
                </a:solidFill>
              </a:ln>
            </cx:spPr>
          </cx:dataPt>
          <cx:dataPt idx="3">
            <cx:spPr>
              <a:gradFill>
                <a:gsLst>
                  <a:gs pos="0">
                    <a:srgbClr val="66FFFF"/>
                  </a:gs>
                  <a:gs pos="100000">
                    <a:srgbClr val="06CFCE"/>
                  </a:gs>
                </a:gsLst>
                <a:lin ang="5400000" scaled="0"/>
              </a:gradFill>
              <a:ln>
                <a:solidFill>
                  <a:srgbClr val="5F74B9"/>
                </a:solidFill>
              </a:ln>
            </cx:spPr>
          </cx:dataPt>
          <cx:dataPt idx="4">
            <cx:spPr>
              <a:gradFill>
                <a:gsLst>
                  <a:gs pos="0">
                    <a:srgbClr val="66FFFF"/>
                  </a:gs>
                  <a:gs pos="100000">
                    <a:srgbClr val="06CFCE"/>
                  </a:gs>
                </a:gsLst>
                <a:lin ang="5400000" scaled="0"/>
              </a:gradFill>
              <a:ln>
                <a:solidFill>
                  <a:srgbClr val="5F74B9"/>
                </a:solidFill>
              </a:ln>
            </cx:spPr>
          </cx:dataPt>
          <cx:dataPt idx="5">
            <cx:spPr>
              <a:gradFill>
                <a:gsLst>
                  <a:gs pos="0">
                    <a:srgbClr val="66FFFF"/>
                  </a:gs>
                  <a:gs pos="100000">
                    <a:srgbClr val="06CFCE"/>
                  </a:gs>
                </a:gsLst>
                <a:lin ang="5400000" scaled="0"/>
              </a:gradFill>
              <a:ln>
                <a:solidFill>
                  <a:srgbClr val="5F74B9"/>
                </a:solidFill>
              </a:ln>
            </cx:spPr>
          </cx:dataPt>
          <cx:dataPt idx="6">
            <cx:spPr>
              <a:gradFill>
                <a:gsLst>
                  <a:gs pos="0">
                    <a:srgbClr val="FF00FF"/>
                  </a:gs>
                  <a:gs pos="100000">
                    <a:srgbClr val="E46CD4"/>
                  </a:gs>
                </a:gsLst>
                <a:lin ang="5400000" scaled="0"/>
              </a:gradFill>
              <a:ln>
                <a:solidFill>
                  <a:srgbClr val="5F74B9"/>
                </a:solidFill>
              </a:ln>
            </cx:spPr>
          </cx:dataPt>
          <cx:dataPt idx="7">
            <cx:spPr>
              <a:gradFill flip="none" rotWithShape="1">
                <a:gsLst>
                  <a:gs pos="100000">
                    <a:srgbClr val="5F74B9"/>
                  </a:gs>
                  <a:gs pos="0">
                    <a:srgbClr val="8293C8"/>
                  </a:gs>
                </a:gsLst>
                <a:lin ang="5400000" scaled="0"/>
                <a:tileRect/>
              </a:gradFill>
              <a:ln>
                <a:solidFill>
                  <a:srgbClr val="5F74B9"/>
                </a:solidFill>
              </a:ln>
            </cx:spPr>
          </cx:dataPt>
          <cx:dataLabels pos="outEnd">
            <cx:numFmt formatCode="0.0,&quot;k&quot;" sourceLinked="0"/>
            <cx:txPr>
              <a:bodyPr spcFirstLastPara="1" vertOverflow="ellipsis" horzOverflow="overflow" wrap="square" lIns="0" tIns="0" rIns="0" bIns="0" anchor="ctr" anchorCtr="1"/>
              <a:lstStyle/>
              <a:p>
                <a:pPr algn="ctr" rtl="0">
                  <a:defRPr>
                    <a:solidFill>
                      <a:srgbClr val="5F74B9"/>
                    </a:solidFill>
                  </a:defRPr>
                </a:pPr>
                <a:endParaRPr lang="en-US" sz="900" b="0" i="0" u="none" strike="noStrike" baseline="0">
                  <a:solidFill>
                    <a:srgbClr val="5F74B9"/>
                  </a:solidFill>
                  <a:latin typeface="Aptos Narrow" panose="02110004020202020204"/>
                </a:endParaRPr>
              </a:p>
            </cx:txPr>
            <cx:visibility seriesName="0" categoryName="0" value="1"/>
            <cx:separator>, </cx:separator>
            <cx:dataLabel idx="7">
              <cx:numFmt formatCode="0.0,&quot;k&quot;" sourceLinked="0"/>
              <cx:txPr>
                <a:bodyPr spcFirstLastPara="1" vertOverflow="ellipsis" horzOverflow="overflow" wrap="square" lIns="0" tIns="0" rIns="0" bIns="0" anchor="ctr" anchorCtr="1"/>
                <a:lstStyle/>
                <a:p>
                  <a:pPr algn="ctr" rtl="0">
                    <a:defRPr>
                      <a:solidFill>
                        <a:sysClr val="windowText" lastClr="000000"/>
                      </a:solidFill>
                    </a:defRPr>
                  </a:pPr>
                  <a:r>
                    <a:rPr lang="en-US" sz="900" b="0" i="0" u="none" strike="noStrike" baseline="0">
                      <a:solidFill>
                        <a:sysClr val="windowText" lastClr="000000"/>
                      </a:solidFill>
                      <a:latin typeface="Aptos Narrow" panose="02110004020202020204"/>
                    </a:rPr>
                    <a:t>16.1k</a:t>
                  </a:r>
                </a:p>
              </cx:txPr>
              <cx:visibility seriesName="0" categoryName="0" value="1"/>
              <cx:separator>, </cx:separator>
            </cx:dataLabel>
          </cx:dataLabels>
          <cx:dataId val="0"/>
          <cx:layoutPr>
            <cx:subtotals>
              <cx:idx val="7"/>
            </cx:subtotals>
          </cx:layoutPr>
        </cx:series>
      </cx:plotAreaRegion>
      <cx:axis id="0">
        <cx:catScaling gapWidth="0.5"/>
        <cx:tickLabels/>
        <cx:spPr>
          <a:ln>
            <a:solidFill>
              <a:srgbClr val="5F74B9"/>
            </a:solidFill>
          </a:ln>
        </cx:spPr>
        <cx:txPr>
          <a:bodyPr spcFirstLastPara="1" vertOverflow="ellipsis" horzOverflow="overflow" wrap="square" lIns="0" tIns="0" rIns="0" bIns="0" anchor="ctr" anchorCtr="1"/>
          <a:lstStyle/>
          <a:p>
            <a:pPr algn="ctr" rtl="0">
              <a:defRPr sz="800">
                <a:solidFill>
                  <a:srgbClr val="405390"/>
                </a:solidFill>
              </a:defRPr>
            </a:pPr>
            <a:endParaRPr lang="en-US" sz="800" b="0" i="0" u="none" strike="noStrike" baseline="0">
              <a:solidFill>
                <a:srgbClr val="405390"/>
              </a:solidFill>
              <a:latin typeface="Aptos Narrow" panose="02110004020202020204"/>
            </a:endParaRPr>
          </a:p>
        </cx:txPr>
      </cx:axis>
      <cx:axis id="1" hidden="1">
        <cx:valScaling/>
        <cx:tickLabels/>
      </cx:axis>
    </cx:plotArea>
  </cx:chart>
  <cx:spPr>
    <a:noFill/>
    <a:ln>
      <a:noFill/>
    </a:ln>
  </cx:spPr>
</cx:chartSpace>
</file>

<file path=xl/charts/chartEx11.xml><?xml version="1.0" encoding="utf-8"?>
<cx:chartSpace xmlns:a="http://schemas.openxmlformats.org/drawingml/2006/main" xmlns:r="http://schemas.openxmlformats.org/officeDocument/2006/relationships" xmlns:cx="http://schemas.microsoft.com/office/drawing/2014/chartex">
  <cx:chartData>
    <cx:data id="0">
      <cx:strDim type="cat">
        <cx:f>_xlchart.v1.20</cx:f>
      </cx:strDim>
      <cx:numDim type="val">
        <cx:f>_xlchart.v1.21</cx:f>
      </cx:numDim>
    </cx:data>
  </cx:chartData>
  <cx:chart>
    <cx:plotArea>
      <cx:plotAreaRegion>
        <cx:series layoutId="waterfall" uniqueId="{00000000-A252-425A-970C-225DF98F7302}">
          <cx:spPr>
            <a:ln>
              <a:noFill/>
            </a:ln>
          </cx:spPr>
          <cx:dataPt idx="0">
            <cx:spPr>
              <a:gradFill flip="none" rotWithShape="1">
                <a:gsLst>
                  <a:gs pos="100000">
                    <a:srgbClr val="5F74B9"/>
                  </a:gs>
                  <a:gs pos="0">
                    <a:srgbClr val="8293C8"/>
                  </a:gs>
                </a:gsLst>
                <a:lin ang="5400000" scaled="0"/>
                <a:tileRect/>
              </a:gradFill>
              <a:ln>
                <a:solidFill>
                  <a:srgbClr val="5F74B9"/>
                </a:solidFill>
              </a:ln>
            </cx:spPr>
          </cx:dataPt>
          <cx:dataPt idx="1">
            <cx:spPr>
              <a:gradFill flip="none" rotWithShape="1">
                <a:gsLst>
                  <a:gs pos="0">
                    <a:srgbClr val="66FFFF"/>
                  </a:gs>
                  <a:gs pos="100000">
                    <a:srgbClr val="01EDE7"/>
                  </a:gs>
                </a:gsLst>
                <a:lin ang="5400000" scaled="0"/>
                <a:tileRect/>
              </a:gradFill>
              <a:ln>
                <a:solidFill>
                  <a:srgbClr val="5F74B9"/>
                </a:solidFill>
              </a:ln>
            </cx:spPr>
          </cx:dataPt>
          <cx:dataPt idx="2">
            <cx:spPr>
              <a:gradFill>
                <a:gsLst>
                  <a:gs pos="0">
                    <a:srgbClr val="66FFFF"/>
                  </a:gs>
                  <a:gs pos="100000">
                    <a:srgbClr val="06CFCE"/>
                  </a:gs>
                </a:gsLst>
                <a:lin ang="5400000" scaled="0"/>
              </a:gradFill>
              <a:ln>
                <a:solidFill>
                  <a:srgbClr val="5F74B9"/>
                </a:solidFill>
              </a:ln>
            </cx:spPr>
          </cx:dataPt>
          <cx:dataPt idx="3">
            <cx:spPr>
              <a:gradFill>
                <a:gsLst>
                  <a:gs pos="0">
                    <a:srgbClr val="66FFFF"/>
                  </a:gs>
                  <a:gs pos="100000">
                    <a:srgbClr val="06CFCE"/>
                  </a:gs>
                </a:gsLst>
                <a:lin ang="5400000" scaled="0"/>
              </a:gradFill>
              <a:ln>
                <a:solidFill>
                  <a:srgbClr val="5F74B9"/>
                </a:solidFill>
              </a:ln>
            </cx:spPr>
          </cx:dataPt>
          <cx:dataPt idx="4">
            <cx:spPr>
              <a:gradFill>
                <a:gsLst>
                  <a:gs pos="0">
                    <a:srgbClr val="66FFFF"/>
                  </a:gs>
                  <a:gs pos="100000">
                    <a:srgbClr val="06CFCE"/>
                  </a:gs>
                </a:gsLst>
                <a:lin ang="5400000" scaled="0"/>
              </a:gradFill>
              <a:ln>
                <a:solidFill>
                  <a:srgbClr val="5F74B9"/>
                </a:solidFill>
              </a:ln>
            </cx:spPr>
          </cx:dataPt>
          <cx:dataPt idx="5">
            <cx:spPr>
              <a:gradFill>
                <a:gsLst>
                  <a:gs pos="0">
                    <a:srgbClr val="66FFFF"/>
                  </a:gs>
                  <a:gs pos="100000">
                    <a:srgbClr val="06CFCE"/>
                  </a:gs>
                </a:gsLst>
                <a:lin ang="5400000" scaled="0"/>
              </a:gradFill>
              <a:ln>
                <a:solidFill>
                  <a:srgbClr val="5F74B9"/>
                </a:solidFill>
              </a:ln>
            </cx:spPr>
          </cx:dataPt>
          <cx:dataPt idx="6">
            <cx:spPr>
              <a:gradFill>
                <a:gsLst>
                  <a:gs pos="0">
                    <a:srgbClr val="FF00FF"/>
                  </a:gs>
                  <a:gs pos="100000">
                    <a:srgbClr val="E46CD4"/>
                  </a:gs>
                </a:gsLst>
                <a:lin ang="5400000" scaled="0"/>
              </a:gradFill>
              <a:ln>
                <a:solidFill>
                  <a:srgbClr val="5F74B9"/>
                </a:solidFill>
              </a:ln>
            </cx:spPr>
          </cx:dataPt>
          <cx:dataPt idx="7">
            <cx:spPr>
              <a:gradFill flip="none" rotWithShape="1">
                <a:gsLst>
                  <a:gs pos="100000">
                    <a:srgbClr val="5F74B9"/>
                  </a:gs>
                  <a:gs pos="0">
                    <a:srgbClr val="8293C8"/>
                  </a:gs>
                </a:gsLst>
                <a:lin ang="5400000" scaled="0"/>
                <a:tileRect/>
              </a:gradFill>
              <a:ln>
                <a:solidFill>
                  <a:srgbClr val="5F74B9"/>
                </a:solidFill>
              </a:ln>
            </cx:spPr>
          </cx:dataPt>
          <cx:dataLabels pos="outEnd">
            <cx:numFmt formatCode="0.0,&quot;k&quot;" sourceLinked="0"/>
            <cx:txPr>
              <a:bodyPr spcFirstLastPara="1" vertOverflow="ellipsis" horzOverflow="overflow" wrap="square" lIns="0" tIns="0" rIns="0" bIns="0" anchor="ctr" anchorCtr="1"/>
              <a:lstStyle/>
              <a:p>
                <a:pPr algn="ctr" rtl="0">
                  <a:defRPr>
                    <a:solidFill>
                      <a:srgbClr val="5F74B9"/>
                    </a:solidFill>
                  </a:defRPr>
                </a:pPr>
                <a:endParaRPr lang="en-US" sz="900" b="0" i="0" u="none" strike="noStrike" baseline="0">
                  <a:solidFill>
                    <a:srgbClr val="5F74B9"/>
                  </a:solidFill>
                  <a:latin typeface="Aptos Narrow" panose="02110004020202020204"/>
                </a:endParaRPr>
              </a:p>
            </cx:txPr>
            <cx:visibility seriesName="0" categoryName="0" value="1"/>
            <cx:separator>, </cx:separator>
            <cx:dataLabel idx="7">
              <cx:numFmt formatCode="0.0,&quot;k&quot;" sourceLinked="0"/>
              <cx:txPr>
                <a:bodyPr spcFirstLastPara="1" vertOverflow="ellipsis" horzOverflow="overflow" wrap="square" lIns="0" tIns="0" rIns="0" bIns="0" anchor="ctr" anchorCtr="1"/>
                <a:lstStyle/>
                <a:p>
                  <a:pPr algn="ctr" rtl="0">
                    <a:defRPr>
                      <a:solidFill>
                        <a:sysClr val="windowText" lastClr="000000"/>
                      </a:solidFill>
                    </a:defRPr>
                  </a:pPr>
                  <a:r>
                    <a:rPr lang="en-US" sz="900" b="0" i="0" u="none" strike="noStrike" baseline="0">
                      <a:solidFill>
                        <a:sysClr val="windowText" lastClr="000000"/>
                      </a:solidFill>
                      <a:latin typeface="Aptos Narrow" panose="02110004020202020204"/>
                    </a:rPr>
                    <a:t>16.1k</a:t>
                  </a:r>
                </a:p>
              </cx:txPr>
              <cx:visibility seriesName="0" categoryName="0" value="1"/>
              <cx:separator>, </cx:separator>
            </cx:dataLabel>
          </cx:dataLabels>
          <cx:dataId val="0"/>
          <cx:layoutPr>
            <cx:subtotals>
              <cx:idx val="7"/>
            </cx:subtotals>
          </cx:layoutPr>
        </cx:series>
      </cx:plotAreaRegion>
      <cx:axis id="0">
        <cx:catScaling gapWidth="0.5"/>
        <cx:tickLabels/>
        <cx:spPr>
          <a:ln>
            <a:solidFill>
              <a:srgbClr val="5F74B9"/>
            </a:solidFill>
          </a:ln>
        </cx:spPr>
        <cx:txPr>
          <a:bodyPr spcFirstLastPara="1" vertOverflow="ellipsis" horzOverflow="overflow" wrap="square" lIns="0" tIns="0" rIns="0" bIns="0" anchor="ctr" anchorCtr="1"/>
          <a:lstStyle/>
          <a:p>
            <a:pPr algn="ctr" rtl="0">
              <a:defRPr sz="800">
                <a:solidFill>
                  <a:srgbClr val="405390"/>
                </a:solidFill>
              </a:defRPr>
            </a:pPr>
            <a:endParaRPr lang="en-US" sz="800" b="0" i="0" u="none" strike="noStrike" baseline="0">
              <a:solidFill>
                <a:srgbClr val="405390"/>
              </a:solidFill>
              <a:latin typeface="Aptos Narrow" panose="02110004020202020204"/>
            </a:endParaRPr>
          </a:p>
        </cx:txPr>
      </cx:axis>
      <cx:axis id="1" hidden="1">
        <cx:valScaling/>
        <cx:tickLabels/>
      </cx:axis>
    </cx:plotArea>
  </cx:chart>
  <cx:spPr>
    <a:noFill/>
    <a:ln>
      <a:noFill/>
    </a:ln>
  </cx:spPr>
</cx:chartSpace>
</file>

<file path=xl/charts/chartEx12.xml><?xml version="1.0" encoding="utf-8"?>
<cx:chartSpace xmlns:a="http://schemas.openxmlformats.org/drawingml/2006/main" xmlns:r="http://schemas.openxmlformats.org/officeDocument/2006/relationships" xmlns:cx="http://schemas.microsoft.com/office/drawing/2014/chartex">
  <cx:chartData>
    <cx:data id="0">
      <cx:strDim type="cat">
        <cx:f>_xlchart.v1.22</cx:f>
      </cx:strDim>
      <cx:numDim type="val">
        <cx:f>_xlchart.v1.23</cx:f>
      </cx:numDim>
    </cx:data>
  </cx:chartData>
  <cx:chart>
    <cx:plotArea>
      <cx:plotAreaRegion>
        <cx:series layoutId="waterfall" uniqueId="{00000000-A252-425A-970C-225DF98F7302}">
          <cx:spPr>
            <a:ln>
              <a:noFill/>
            </a:ln>
          </cx:spPr>
          <cx:dataPt idx="0">
            <cx:spPr>
              <a:gradFill flip="none" rotWithShape="1">
                <a:gsLst>
                  <a:gs pos="100000">
                    <a:srgbClr val="5F74B9"/>
                  </a:gs>
                  <a:gs pos="0">
                    <a:srgbClr val="8293C8"/>
                  </a:gs>
                </a:gsLst>
                <a:lin ang="5400000" scaled="0"/>
                <a:tileRect/>
              </a:gradFill>
              <a:ln>
                <a:solidFill>
                  <a:srgbClr val="5F74B9"/>
                </a:solidFill>
              </a:ln>
            </cx:spPr>
          </cx:dataPt>
          <cx:dataPt idx="1">
            <cx:spPr>
              <a:gradFill flip="none" rotWithShape="1">
                <a:gsLst>
                  <a:gs pos="0">
                    <a:srgbClr val="66FFFF"/>
                  </a:gs>
                  <a:gs pos="100000">
                    <a:srgbClr val="01EDE7"/>
                  </a:gs>
                </a:gsLst>
                <a:lin ang="5400000" scaled="0"/>
                <a:tileRect/>
              </a:gradFill>
              <a:ln>
                <a:solidFill>
                  <a:srgbClr val="5F74B9"/>
                </a:solidFill>
              </a:ln>
            </cx:spPr>
          </cx:dataPt>
          <cx:dataPt idx="2">
            <cx:spPr>
              <a:gradFill>
                <a:gsLst>
                  <a:gs pos="0">
                    <a:srgbClr val="66FFFF"/>
                  </a:gs>
                  <a:gs pos="100000">
                    <a:srgbClr val="06CFCE"/>
                  </a:gs>
                </a:gsLst>
                <a:lin ang="5400000" scaled="0"/>
              </a:gradFill>
              <a:ln>
                <a:solidFill>
                  <a:srgbClr val="5F74B9"/>
                </a:solidFill>
              </a:ln>
            </cx:spPr>
          </cx:dataPt>
          <cx:dataPt idx="3">
            <cx:spPr>
              <a:gradFill>
                <a:gsLst>
                  <a:gs pos="0">
                    <a:srgbClr val="66FFFF"/>
                  </a:gs>
                  <a:gs pos="100000">
                    <a:srgbClr val="06CFCE"/>
                  </a:gs>
                </a:gsLst>
                <a:lin ang="5400000" scaled="0"/>
              </a:gradFill>
              <a:ln>
                <a:solidFill>
                  <a:srgbClr val="5F74B9"/>
                </a:solidFill>
              </a:ln>
            </cx:spPr>
          </cx:dataPt>
          <cx:dataPt idx="4">
            <cx:spPr>
              <a:gradFill>
                <a:gsLst>
                  <a:gs pos="0">
                    <a:srgbClr val="66FFFF"/>
                  </a:gs>
                  <a:gs pos="100000">
                    <a:srgbClr val="06CFCE"/>
                  </a:gs>
                </a:gsLst>
                <a:lin ang="5400000" scaled="0"/>
              </a:gradFill>
              <a:ln>
                <a:solidFill>
                  <a:srgbClr val="5F74B9"/>
                </a:solidFill>
              </a:ln>
            </cx:spPr>
          </cx:dataPt>
          <cx:dataPt idx="5">
            <cx:spPr>
              <a:gradFill>
                <a:gsLst>
                  <a:gs pos="0">
                    <a:srgbClr val="66FFFF"/>
                  </a:gs>
                  <a:gs pos="100000">
                    <a:srgbClr val="06CFCE"/>
                  </a:gs>
                </a:gsLst>
                <a:lin ang="5400000" scaled="0"/>
              </a:gradFill>
              <a:ln>
                <a:solidFill>
                  <a:srgbClr val="5F74B9"/>
                </a:solidFill>
              </a:ln>
            </cx:spPr>
          </cx:dataPt>
          <cx:dataPt idx="6">
            <cx:spPr>
              <a:gradFill>
                <a:gsLst>
                  <a:gs pos="0">
                    <a:srgbClr val="FF00FF"/>
                  </a:gs>
                  <a:gs pos="100000">
                    <a:srgbClr val="E46CD4"/>
                  </a:gs>
                </a:gsLst>
                <a:lin ang="5400000" scaled="0"/>
              </a:gradFill>
              <a:ln>
                <a:solidFill>
                  <a:srgbClr val="5F74B9"/>
                </a:solidFill>
              </a:ln>
            </cx:spPr>
          </cx:dataPt>
          <cx:dataPt idx="7">
            <cx:spPr>
              <a:gradFill flip="none" rotWithShape="1">
                <a:gsLst>
                  <a:gs pos="100000">
                    <a:srgbClr val="5F74B9"/>
                  </a:gs>
                  <a:gs pos="0">
                    <a:srgbClr val="8293C8"/>
                  </a:gs>
                </a:gsLst>
                <a:lin ang="5400000" scaled="0"/>
                <a:tileRect/>
              </a:gradFill>
              <a:ln>
                <a:solidFill>
                  <a:srgbClr val="5F74B9"/>
                </a:solidFill>
              </a:ln>
            </cx:spPr>
          </cx:dataPt>
          <cx:dataLabels pos="outEnd">
            <cx:numFmt formatCode="0.0,&quot;k&quot;" sourceLinked="0"/>
            <cx:txPr>
              <a:bodyPr spcFirstLastPara="1" vertOverflow="ellipsis" horzOverflow="overflow" wrap="square" lIns="0" tIns="0" rIns="0" bIns="0" anchor="ctr" anchorCtr="1"/>
              <a:lstStyle/>
              <a:p>
                <a:pPr algn="ctr" rtl="0">
                  <a:defRPr>
                    <a:solidFill>
                      <a:srgbClr val="5F74B9"/>
                    </a:solidFill>
                  </a:defRPr>
                </a:pPr>
                <a:endParaRPr lang="en-US" sz="900" b="0" i="0" u="none" strike="noStrike" baseline="0">
                  <a:solidFill>
                    <a:srgbClr val="5F74B9"/>
                  </a:solidFill>
                  <a:latin typeface="Aptos Narrow" panose="02110004020202020204"/>
                </a:endParaRPr>
              </a:p>
            </cx:txPr>
            <cx:visibility seriesName="0" categoryName="0" value="1"/>
            <cx:separator>, </cx:separator>
            <cx:dataLabel idx="7">
              <cx:numFmt formatCode="0.0,&quot;k&quot;" sourceLinked="0"/>
              <cx:txPr>
                <a:bodyPr spcFirstLastPara="1" vertOverflow="ellipsis" horzOverflow="overflow" wrap="square" lIns="0" tIns="0" rIns="0" bIns="0" anchor="ctr" anchorCtr="1"/>
                <a:lstStyle/>
                <a:p>
                  <a:pPr algn="ctr" rtl="0">
                    <a:defRPr>
                      <a:solidFill>
                        <a:sysClr val="windowText" lastClr="000000"/>
                      </a:solidFill>
                    </a:defRPr>
                  </a:pPr>
                  <a:r>
                    <a:rPr lang="en-US" sz="900" b="0" i="0" u="none" strike="noStrike" baseline="0">
                      <a:solidFill>
                        <a:sysClr val="windowText" lastClr="000000"/>
                      </a:solidFill>
                      <a:latin typeface="Aptos Narrow" panose="02110004020202020204"/>
                    </a:rPr>
                    <a:t>16.1k</a:t>
                  </a:r>
                </a:p>
              </cx:txPr>
              <cx:visibility seriesName="0" categoryName="0" value="1"/>
              <cx:separator>, </cx:separator>
            </cx:dataLabel>
          </cx:dataLabels>
          <cx:dataId val="0"/>
          <cx:layoutPr>
            <cx:subtotals>
              <cx:idx val="7"/>
            </cx:subtotals>
          </cx:layoutPr>
        </cx:series>
      </cx:plotAreaRegion>
      <cx:axis id="0">
        <cx:catScaling gapWidth="0.5"/>
        <cx:tickLabels/>
        <cx:spPr>
          <a:ln>
            <a:solidFill>
              <a:srgbClr val="5F74B9"/>
            </a:solidFill>
          </a:ln>
        </cx:spPr>
        <cx:txPr>
          <a:bodyPr spcFirstLastPara="1" vertOverflow="ellipsis" horzOverflow="overflow" wrap="square" lIns="0" tIns="0" rIns="0" bIns="0" anchor="ctr" anchorCtr="1"/>
          <a:lstStyle/>
          <a:p>
            <a:pPr algn="ctr" rtl="0">
              <a:defRPr sz="800">
                <a:solidFill>
                  <a:srgbClr val="405390"/>
                </a:solidFill>
              </a:defRPr>
            </a:pPr>
            <a:endParaRPr lang="en-US" sz="800" b="0" i="0" u="none" strike="noStrike" baseline="0">
              <a:solidFill>
                <a:srgbClr val="405390"/>
              </a:solidFill>
              <a:latin typeface="Aptos Narrow" panose="02110004020202020204"/>
            </a:endParaRPr>
          </a:p>
        </cx:txPr>
      </cx:axis>
      <cx:axis id="1" hidden="1">
        <cx:valScaling/>
        <cx:tickLabels/>
      </cx:axis>
    </cx:plotArea>
  </cx:chart>
  <cx:spPr>
    <a:noFill/>
    <a:ln>
      <a:noFill/>
    </a:ln>
  </cx:spPr>
</cx:chartSpace>
</file>

<file path=xl/charts/chartEx13.xml><?xml version="1.0" encoding="utf-8"?>
<cx:chartSpace xmlns:a="http://schemas.openxmlformats.org/drawingml/2006/main" xmlns:r="http://schemas.openxmlformats.org/officeDocument/2006/relationships" xmlns:cx="http://schemas.microsoft.com/office/drawing/2014/chartex">
  <cx:chartData>
    <cx:data id="0">
      <cx:strDim type="cat">
        <cx:f>_xlchart.v1.24</cx:f>
      </cx:strDim>
      <cx:numDim type="val">
        <cx:f>_xlchart.v1.25</cx:f>
      </cx:numDim>
    </cx:data>
  </cx:chartData>
  <cx:chart>
    <cx:plotArea>
      <cx:plotAreaRegion>
        <cx:series layoutId="waterfall" uniqueId="{00000000-A252-425A-970C-225DF98F7302}">
          <cx:spPr>
            <a:ln>
              <a:noFill/>
            </a:ln>
          </cx:spPr>
          <cx:dataPt idx="0">
            <cx:spPr>
              <a:gradFill flip="none" rotWithShape="1">
                <a:gsLst>
                  <a:gs pos="100000">
                    <a:srgbClr val="5F74B9"/>
                  </a:gs>
                  <a:gs pos="0">
                    <a:srgbClr val="8293C8"/>
                  </a:gs>
                </a:gsLst>
                <a:lin ang="5400000" scaled="0"/>
                <a:tileRect/>
              </a:gradFill>
              <a:ln>
                <a:solidFill>
                  <a:srgbClr val="5F74B9"/>
                </a:solidFill>
              </a:ln>
            </cx:spPr>
          </cx:dataPt>
          <cx:dataPt idx="1">
            <cx:spPr>
              <a:gradFill flip="none" rotWithShape="1">
                <a:gsLst>
                  <a:gs pos="0">
                    <a:srgbClr val="66FFFF"/>
                  </a:gs>
                  <a:gs pos="100000">
                    <a:srgbClr val="01EDE7"/>
                  </a:gs>
                </a:gsLst>
                <a:lin ang="5400000" scaled="0"/>
                <a:tileRect/>
              </a:gradFill>
              <a:ln>
                <a:solidFill>
                  <a:srgbClr val="5F74B9"/>
                </a:solidFill>
              </a:ln>
            </cx:spPr>
          </cx:dataPt>
          <cx:dataPt idx="2">
            <cx:spPr>
              <a:gradFill>
                <a:gsLst>
                  <a:gs pos="0">
                    <a:srgbClr val="66FFFF"/>
                  </a:gs>
                  <a:gs pos="100000">
                    <a:srgbClr val="06CFCE"/>
                  </a:gs>
                </a:gsLst>
                <a:lin ang="5400000" scaled="0"/>
              </a:gradFill>
              <a:ln>
                <a:solidFill>
                  <a:srgbClr val="5F74B9"/>
                </a:solidFill>
              </a:ln>
            </cx:spPr>
          </cx:dataPt>
          <cx:dataPt idx="3">
            <cx:spPr>
              <a:gradFill>
                <a:gsLst>
                  <a:gs pos="0">
                    <a:srgbClr val="66FFFF"/>
                  </a:gs>
                  <a:gs pos="100000">
                    <a:srgbClr val="06CFCE"/>
                  </a:gs>
                </a:gsLst>
                <a:lin ang="5400000" scaled="0"/>
              </a:gradFill>
              <a:ln>
                <a:solidFill>
                  <a:srgbClr val="5F74B9"/>
                </a:solidFill>
              </a:ln>
            </cx:spPr>
          </cx:dataPt>
          <cx:dataPt idx="4">
            <cx:spPr>
              <a:gradFill>
                <a:gsLst>
                  <a:gs pos="0">
                    <a:srgbClr val="66FFFF"/>
                  </a:gs>
                  <a:gs pos="100000">
                    <a:srgbClr val="06CFCE"/>
                  </a:gs>
                </a:gsLst>
                <a:lin ang="5400000" scaled="0"/>
              </a:gradFill>
              <a:ln>
                <a:solidFill>
                  <a:srgbClr val="5F74B9"/>
                </a:solidFill>
              </a:ln>
            </cx:spPr>
          </cx:dataPt>
          <cx:dataPt idx="5">
            <cx:spPr>
              <a:gradFill>
                <a:gsLst>
                  <a:gs pos="0">
                    <a:srgbClr val="66FFFF"/>
                  </a:gs>
                  <a:gs pos="100000">
                    <a:srgbClr val="06CFCE"/>
                  </a:gs>
                </a:gsLst>
                <a:lin ang="5400000" scaled="0"/>
              </a:gradFill>
              <a:ln>
                <a:solidFill>
                  <a:srgbClr val="5F74B9"/>
                </a:solidFill>
              </a:ln>
            </cx:spPr>
          </cx:dataPt>
          <cx:dataPt idx="6">
            <cx:spPr>
              <a:gradFill>
                <a:gsLst>
                  <a:gs pos="0">
                    <a:srgbClr val="FF00FF"/>
                  </a:gs>
                  <a:gs pos="100000">
                    <a:srgbClr val="E46CD4"/>
                  </a:gs>
                </a:gsLst>
                <a:lin ang="5400000" scaled="0"/>
              </a:gradFill>
              <a:ln>
                <a:solidFill>
                  <a:srgbClr val="5F74B9"/>
                </a:solidFill>
              </a:ln>
            </cx:spPr>
          </cx:dataPt>
          <cx:dataPt idx="7">
            <cx:spPr>
              <a:gradFill flip="none" rotWithShape="1">
                <a:gsLst>
                  <a:gs pos="100000">
                    <a:srgbClr val="5F74B9"/>
                  </a:gs>
                  <a:gs pos="0">
                    <a:srgbClr val="8293C8"/>
                  </a:gs>
                </a:gsLst>
                <a:lin ang="5400000" scaled="0"/>
                <a:tileRect/>
              </a:gradFill>
              <a:ln>
                <a:solidFill>
                  <a:srgbClr val="5F74B9"/>
                </a:solidFill>
              </a:ln>
            </cx:spPr>
          </cx:dataPt>
          <cx:dataLabels pos="outEnd">
            <cx:numFmt formatCode="0.0,&quot;k&quot;" sourceLinked="0"/>
            <cx:txPr>
              <a:bodyPr spcFirstLastPara="1" vertOverflow="ellipsis" horzOverflow="overflow" wrap="square" lIns="0" tIns="0" rIns="0" bIns="0" anchor="ctr" anchorCtr="1"/>
              <a:lstStyle/>
              <a:p>
                <a:pPr algn="ctr" rtl="0">
                  <a:defRPr>
                    <a:solidFill>
                      <a:srgbClr val="5F74B9"/>
                    </a:solidFill>
                  </a:defRPr>
                </a:pPr>
                <a:endParaRPr lang="en-US" sz="900" b="0" i="0" u="none" strike="noStrike" baseline="0">
                  <a:solidFill>
                    <a:srgbClr val="5F74B9"/>
                  </a:solidFill>
                  <a:latin typeface="Aptos Narrow" panose="02110004020202020204"/>
                </a:endParaRPr>
              </a:p>
            </cx:txPr>
            <cx:visibility seriesName="0" categoryName="0" value="1"/>
            <cx:separator>, </cx:separator>
            <cx:dataLabel idx="7">
              <cx:numFmt formatCode="0.0,&quot;k&quot;" sourceLinked="0"/>
              <cx:txPr>
                <a:bodyPr spcFirstLastPara="1" vertOverflow="ellipsis" horzOverflow="overflow" wrap="square" lIns="0" tIns="0" rIns="0" bIns="0" anchor="ctr" anchorCtr="1"/>
                <a:lstStyle/>
                <a:p>
                  <a:pPr algn="ctr" rtl="0">
                    <a:defRPr>
                      <a:solidFill>
                        <a:sysClr val="windowText" lastClr="000000"/>
                      </a:solidFill>
                    </a:defRPr>
                  </a:pPr>
                  <a:r>
                    <a:rPr lang="en-US" sz="900" b="0" i="0" u="none" strike="noStrike" baseline="0">
                      <a:solidFill>
                        <a:sysClr val="windowText" lastClr="000000"/>
                      </a:solidFill>
                      <a:latin typeface="Aptos Narrow" panose="02110004020202020204"/>
                    </a:rPr>
                    <a:t>16.1k</a:t>
                  </a:r>
                </a:p>
              </cx:txPr>
              <cx:visibility seriesName="0" categoryName="0" value="1"/>
              <cx:separator>, </cx:separator>
            </cx:dataLabel>
          </cx:dataLabels>
          <cx:dataId val="0"/>
          <cx:layoutPr>
            <cx:subtotals>
              <cx:idx val="7"/>
            </cx:subtotals>
          </cx:layoutPr>
        </cx:series>
      </cx:plotAreaRegion>
      <cx:axis id="0">
        <cx:catScaling gapWidth="0.5"/>
        <cx:tickLabels/>
        <cx:spPr>
          <a:ln>
            <a:solidFill>
              <a:srgbClr val="5F74B9"/>
            </a:solidFill>
          </a:ln>
        </cx:spPr>
        <cx:txPr>
          <a:bodyPr spcFirstLastPara="1" vertOverflow="ellipsis" horzOverflow="overflow" wrap="square" lIns="0" tIns="0" rIns="0" bIns="0" anchor="ctr" anchorCtr="1"/>
          <a:lstStyle/>
          <a:p>
            <a:pPr algn="ctr" rtl="0">
              <a:defRPr sz="800">
                <a:solidFill>
                  <a:srgbClr val="405390"/>
                </a:solidFill>
              </a:defRPr>
            </a:pPr>
            <a:endParaRPr lang="en-US" sz="800" b="0" i="0" u="none" strike="noStrike" baseline="0">
              <a:solidFill>
                <a:srgbClr val="405390"/>
              </a:solidFill>
              <a:latin typeface="Aptos Narrow" panose="02110004020202020204"/>
            </a:endParaRPr>
          </a:p>
        </cx:txPr>
      </cx:axis>
      <cx:axis id="1" hidden="1">
        <cx:valScaling/>
        <cx:tickLabels/>
      </cx:axis>
    </cx:plotArea>
  </cx:chart>
  <cx:spPr>
    <a:noFill/>
    <a:ln>
      <a:noFill/>
    </a:ln>
  </cx:spPr>
</cx:chartSpace>
</file>

<file path=xl/charts/chartEx14.xml><?xml version="1.0" encoding="utf-8"?>
<cx:chartSpace xmlns:a="http://schemas.openxmlformats.org/drawingml/2006/main" xmlns:r="http://schemas.openxmlformats.org/officeDocument/2006/relationships" xmlns:cx="http://schemas.microsoft.com/office/drawing/2014/chartex">
  <cx:chartData>
    <cx:data id="0">
      <cx:strDim type="cat">
        <cx:f>_xlchart.v1.26</cx:f>
      </cx:strDim>
      <cx:numDim type="val">
        <cx:f>_xlchart.v1.27</cx:f>
      </cx:numDim>
    </cx:data>
  </cx:chartData>
  <cx:chart>
    <cx:plotArea>
      <cx:plotAreaRegion>
        <cx:series layoutId="waterfall" uniqueId="{00000000-A252-425A-970C-225DF98F7302}">
          <cx:spPr>
            <a:ln>
              <a:noFill/>
            </a:ln>
          </cx:spPr>
          <cx:dataPt idx="0">
            <cx:spPr>
              <a:gradFill flip="none" rotWithShape="1">
                <a:gsLst>
                  <a:gs pos="100000">
                    <a:srgbClr val="5F74B9"/>
                  </a:gs>
                  <a:gs pos="0">
                    <a:srgbClr val="8293C8"/>
                  </a:gs>
                </a:gsLst>
                <a:lin ang="5400000" scaled="0"/>
                <a:tileRect/>
              </a:gradFill>
              <a:ln>
                <a:solidFill>
                  <a:srgbClr val="5F74B9"/>
                </a:solidFill>
              </a:ln>
            </cx:spPr>
          </cx:dataPt>
          <cx:dataPt idx="1">
            <cx:spPr>
              <a:gradFill flip="none" rotWithShape="1">
                <a:gsLst>
                  <a:gs pos="0">
                    <a:srgbClr val="66FFFF"/>
                  </a:gs>
                  <a:gs pos="100000">
                    <a:srgbClr val="01EDE7"/>
                  </a:gs>
                </a:gsLst>
                <a:lin ang="5400000" scaled="0"/>
                <a:tileRect/>
              </a:gradFill>
              <a:ln>
                <a:solidFill>
                  <a:srgbClr val="5F74B9"/>
                </a:solidFill>
              </a:ln>
            </cx:spPr>
          </cx:dataPt>
          <cx:dataPt idx="2">
            <cx:spPr>
              <a:gradFill>
                <a:gsLst>
                  <a:gs pos="0">
                    <a:srgbClr val="66FFFF"/>
                  </a:gs>
                  <a:gs pos="100000">
                    <a:srgbClr val="06CFCE"/>
                  </a:gs>
                </a:gsLst>
                <a:lin ang="5400000" scaled="0"/>
              </a:gradFill>
              <a:ln>
                <a:solidFill>
                  <a:srgbClr val="5F74B9"/>
                </a:solidFill>
              </a:ln>
            </cx:spPr>
          </cx:dataPt>
          <cx:dataPt idx="3">
            <cx:spPr>
              <a:gradFill>
                <a:gsLst>
                  <a:gs pos="0">
                    <a:srgbClr val="66FFFF"/>
                  </a:gs>
                  <a:gs pos="100000">
                    <a:srgbClr val="06CFCE"/>
                  </a:gs>
                </a:gsLst>
                <a:lin ang="5400000" scaled="0"/>
              </a:gradFill>
              <a:ln>
                <a:solidFill>
                  <a:srgbClr val="5F74B9"/>
                </a:solidFill>
              </a:ln>
            </cx:spPr>
          </cx:dataPt>
          <cx:dataPt idx="4">
            <cx:spPr>
              <a:gradFill>
                <a:gsLst>
                  <a:gs pos="0">
                    <a:srgbClr val="66FFFF"/>
                  </a:gs>
                  <a:gs pos="100000">
                    <a:srgbClr val="06CFCE"/>
                  </a:gs>
                </a:gsLst>
                <a:lin ang="5400000" scaled="0"/>
              </a:gradFill>
              <a:ln>
                <a:solidFill>
                  <a:srgbClr val="5F74B9"/>
                </a:solidFill>
              </a:ln>
            </cx:spPr>
          </cx:dataPt>
          <cx:dataPt idx="5">
            <cx:spPr>
              <a:gradFill>
                <a:gsLst>
                  <a:gs pos="0">
                    <a:srgbClr val="66FFFF"/>
                  </a:gs>
                  <a:gs pos="100000">
                    <a:srgbClr val="06CFCE"/>
                  </a:gs>
                </a:gsLst>
                <a:lin ang="5400000" scaled="0"/>
              </a:gradFill>
              <a:ln>
                <a:solidFill>
                  <a:srgbClr val="5F74B9"/>
                </a:solidFill>
              </a:ln>
            </cx:spPr>
          </cx:dataPt>
          <cx:dataPt idx="6">
            <cx:spPr>
              <a:gradFill>
                <a:gsLst>
                  <a:gs pos="0">
                    <a:srgbClr val="FF00FF"/>
                  </a:gs>
                  <a:gs pos="100000">
                    <a:srgbClr val="E46CD4"/>
                  </a:gs>
                </a:gsLst>
                <a:lin ang="5400000" scaled="0"/>
              </a:gradFill>
              <a:ln>
                <a:solidFill>
                  <a:srgbClr val="5F74B9"/>
                </a:solidFill>
              </a:ln>
            </cx:spPr>
          </cx:dataPt>
          <cx:dataPt idx="7">
            <cx:spPr>
              <a:gradFill flip="none" rotWithShape="1">
                <a:gsLst>
                  <a:gs pos="100000">
                    <a:srgbClr val="5F74B9"/>
                  </a:gs>
                  <a:gs pos="0">
                    <a:srgbClr val="8293C8"/>
                  </a:gs>
                </a:gsLst>
                <a:lin ang="5400000" scaled="0"/>
                <a:tileRect/>
              </a:gradFill>
              <a:ln>
                <a:solidFill>
                  <a:srgbClr val="5F74B9"/>
                </a:solidFill>
              </a:ln>
            </cx:spPr>
          </cx:dataPt>
          <cx:dataLabels pos="outEnd">
            <cx:numFmt formatCode="0.0,&quot;k&quot;" sourceLinked="0"/>
            <cx:txPr>
              <a:bodyPr spcFirstLastPara="1" vertOverflow="ellipsis" horzOverflow="overflow" wrap="square" lIns="0" tIns="0" rIns="0" bIns="0" anchor="ctr" anchorCtr="1"/>
              <a:lstStyle/>
              <a:p>
                <a:pPr algn="ctr" rtl="0">
                  <a:defRPr sz="1200">
                    <a:solidFill>
                      <a:srgbClr val="5F74B9"/>
                    </a:solidFill>
                  </a:defRPr>
                </a:pPr>
                <a:endParaRPr lang="en-US" sz="1200" b="0" i="0" u="none" strike="noStrike" baseline="0">
                  <a:solidFill>
                    <a:srgbClr val="5F74B9"/>
                  </a:solidFill>
                  <a:latin typeface="Aptos Narrow" panose="02110004020202020204"/>
                </a:endParaRPr>
              </a:p>
            </cx:txPr>
            <cx:visibility seriesName="0" categoryName="0" value="1"/>
            <cx:separator>, </cx:separator>
            <cx:dataLabel idx="7">
              <cx:numFmt formatCode="0.0,&quot;k&quot;" sourceLinked="0"/>
              <cx:txPr>
                <a:bodyPr spcFirstLastPara="1" vertOverflow="ellipsis" horzOverflow="overflow" wrap="square" lIns="0" tIns="0" rIns="0" bIns="0" anchor="ctr" anchorCtr="1"/>
                <a:lstStyle/>
                <a:p>
                  <a:pPr algn="ctr" rtl="0">
                    <a:defRPr sz="1200">
                      <a:solidFill>
                        <a:sysClr val="windowText" lastClr="000000"/>
                      </a:solidFill>
                    </a:defRPr>
                  </a:pPr>
                  <a:r>
                    <a:rPr lang="en-US" sz="1200" b="0" i="0" u="none" strike="noStrike" baseline="0">
                      <a:solidFill>
                        <a:sysClr val="windowText" lastClr="000000"/>
                      </a:solidFill>
                      <a:latin typeface="Aptos Narrow" panose="02110004020202020204"/>
                    </a:rPr>
                    <a:t>16.1k</a:t>
                  </a:r>
                </a:p>
              </cx:txPr>
              <cx:visibility seriesName="0" categoryName="0" value="1"/>
              <cx:separator>, </cx:separator>
            </cx:dataLabel>
          </cx:dataLabels>
          <cx:dataId val="0"/>
          <cx:layoutPr>
            <cx:subtotals>
              <cx:idx val="7"/>
            </cx:subtotals>
          </cx:layoutPr>
        </cx:series>
      </cx:plotAreaRegion>
      <cx:axis id="0">
        <cx:catScaling gapWidth="0.5"/>
        <cx:tickLabels/>
        <cx:spPr>
          <a:ln>
            <a:solidFill>
              <a:srgbClr val="5F74B9"/>
            </a:solidFill>
          </a:ln>
        </cx:spPr>
        <cx:txPr>
          <a:bodyPr spcFirstLastPara="1" vertOverflow="ellipsis" horzOverflow="overflow" wrap="square" lIns="0" tIns="0" rIns="0" bIns="0" anchor="ctr" anchorCtr="1"/>
          <a:lstStyle/>
          <a:p>
            <a:pPr algn="ctr" rtl="0">
              <a:defRPr sz="800">
                <a:solidFill>
                  <a:srgbClr val="405390"/>
                </a:solidFill>
              </a:defRPr>
            </a:pPr>
            <a:endParaRPr lang="en-US" sz="800" b="0" i="0" u="none" strike="noStrike" baseline="0">
              <a:solidFill>
                <a:srgbClr val="405390"/>
              </a:solidFill>
              <a:latin typeface="Aptos Narrow" panose="02110004020202020204"/>
            </a:endParaRPr>
          </a:p>
        </cx:txPr>
      </cx:axis>
      <cx:axis id="1" hidden="1">
        <cx:valScaling/>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5.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7.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7.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8.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0.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2.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0.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7.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3.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4.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3.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3.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3" Type="http://schemas.openxmlformats.org/officeDocument/2006/relationships/image" Target="../media/image12.svg"/><Relationship Id="rId18" Type="http://schemas.openxmlformats.org/officeDocument/2006/relationships/chart" Target="../charts/chart6.xml"/><Relationship Id="rId26" Type="http://schemas.openxmlformats.org/officeDocument/2006/relationships/image" Target="../media/image18.svg"/><Relationship Id="rId39" Type="http://schemas.openxmlformats.org/officeDocument/2006/relationships/chart" Target="../charts/chart10.xml"/><Relationship Id="rId21" Type="http://schemas.openxmlformats.org/officeDocument/2006/relationships/image" Target="../media/image13.png"/><Relationship Id="rId34" Type="http://schemas.openxmlformats.org/officeDocument/2006/relationships/image" Target="../media/image27.png"/><Relationship Id="rId42" Type="http://schemas.openxmlformats.org/officeDocument/2006/relationships/image" Target="../media/image36.png"/><Relationship Id="rId47" Type="http://schemas.openxmlformats.org/officeDocument/2006/relationships/hyperlink" Target="#'Total Capital'!A1"/><Relationship Id="rId50" Type="http://schemas.openxmlformats.org/officeDocument/2006/relationships/hyperlink" Target="#'Leverage Index'!A1"/><Relationship Id="rId7" Type="http://schemas.openxmlformats.org/officeDocument/2006/relationships/image" Target="../media/image6.svg"/><Relationship Id="rId2" Type="http://schemas.openxmlformats.org/officeDocument/2006/relationships/image" Target="../media/image2.svg"/><Relationship Id="rId16" Type="http://schemas.openxmlformats.org/officeDocument/2006/relationships/chart" Target="../charts/chart4.xml"/><Relationship Id="rId29" Type="http://schemas.openxmlformats.org/officeDocument/2006/relationships/image" Target="../media/image22.svg"/><Relationship Id="rId11" Type="http://schemas.openxmlformats.org/officeDocument/2006/relationships/image" Target="../media/image10.svg"/><Relationship Id="rId24" Type="http://schemas.openxmlformats.org/officeDocument/2006/relationships/image" Target="../media/image16.svg"/><Relationship Id="rId32" Type="http://schemas.openxmlformats.org/officeDocument/2006/relationships/image" Target="../media/image25.png"/><Relationship Id="rId37" Type="http://schemas.openxmlformats.org/officeDocument/2006/relationships/image" Target="../media/image30.svg"/><Relationship Id="rId40" Type="http://schemas.openxmlformats.org/officeDocument/2006/relationships/chart" Target="../charts/chart11.xml"/><Relationship Id="rId45" Type="http://schemas.openxmlformats.org/officeDocument/2006/relationships/image" Target="../media/image38.png"/><Relationship Id="rId5" Type="http://schemas.openxmlformats.org/officeDocument/2006/relationships/chart" Target="../charts/chart1.xml"/><Relationship Id="rId15" Type="http://schemas.openxmlformats.org/officeDocument/2006/relationships/chart" Target="../charts/chart3.xml"/><Relationship Id="rId23" Type="http://schemas.openxmlformats.org/officeDocument/2006/relationships/image" Target="../media/image15.png"/><Relationship Id="rId28" Type="http://schemas.openxmlformats.org/officeDocument/2006/relationships/image" Target="../media/image21.png"/><Relationship Id="rId36" Type="http://schemas.openxmlformats.org/officeDocument/2006/relationships/image" Target="../media/image29.png"/><Relationship Id="rId49" Type="http://schemas.openxmlformats.org/officeDocument/2006/relationships/hyperlink" Target="#'Income vs Capital'!A1"/><Relationship Id="rId10" Type="http://schemas.openxmlformats.org/officeDocument/2006/relationships/image" Target="../media/image9.png"/><Relationship Id="rId19" Type="http://schemas.openxmlformats.org/officeDocument/2006/relationships/chart" Target="../charts/chart7.xml"/><Relationship Id="rId31" Type="http://schemas.openxmlformats.org/officeDocument/2006/relationships/image" Target="../media/image24.svg"/><Relationship Id="rId44" Type="http://schemas.openxmlformats.org/officeDocument/2006/relationships/hyperlink" Target="#'DASHBOARD Light'!A1"/><Relationship Id="rId52" Type="http://schemas.openxmlformats.org/officeDocument/2006/relationships/hyperlink" Target="#'Capital Efficiency'!A1"/><Relationship Id="rId4" Type="http://schemas.openxmlformats.org/officeDocument/2006/relationships/image" Target="../media/image4.svg"/><Relationship Id="rId9" Type="http://schemas.openxmlformats.org/officeDocument/2006/relationships/image" Target="../media/image8.svg"/><Relationship Id="rId14" Type="http://schemas.openxmlformats.org/officeDocument/2006/relationships/chart" Target="../charts/chart2.xml"/><Relationship Id="rId22" Type="http://schemas.openxmlformats.org/officeDocument/2006/relationships/image" Target="../media/image14.svg"/><Relationship Id="rId27" Type="http://schemas.openxmlformats.org/officeDocument/2006/relationships/chart" Target="../charts/chart9.xml"/><Relationship Id="rId30" Type="http://schemas.openxmlformats.org/officeDocument/2006/relationships/image" Target="../media/image23.png"/><Relationship Id="rId35" Type="http://schemas.openxmlformats.org/officeDocument/2006/relationships/image" Target="../media/image28.svg"/><Relationship Id="rId43" Type="http://schemas.openxmlformats.org/officeDocument/2006/relationships/image" Target="../media/image37.svg"/><Relationship Id="rId48" Type="http://schemas.openxmlformats.org/officeDocument/2006/relationships/hyperlink" Target="#'Cost and Income'!A1"/><Relationship Id="rId8" Type="http://schemas.openxmlformats.org/officeDocument/2006/relationships/image" Target="../media/image7.png"/><Relationship Id="rId51" Type="http://schemas.openxmlformats.org/officeDocument/2006/relationships/hyperlink" Target="#'Traffic Top Rank'!A1"/><Relationship Id="rId3" Type="http://schemas.openxmlformats.org/officeDocument/2006/relationships/image" Target="../media/image3.png"/><Relationship Id="rId12" Type="http://schemas.openxmlformats.org/officeDocument/2006/relationships/image" Target="../media/image11.png"/><Relationship Id="rId17" Type="http://schemas.openxmlformats.org/officeDocument/2006/relationships/chart" Target="../charts/chart5.xml"/><Relationship Id="rId25" Type="http://schemas.openxmlformats.org/officeDocument/2006/relationships/image" Target="../media/image17.png"/><Relationship Id="rId33" Type="http://schemas.openxmlformats.org/officeDocument/2006/relationships/image" Target="../media/image26.svg"/><Relationship Id="rId38" Type="http://schemas.microsoft.com/office/2014/relationships/chartEx" Target="../charts/chartEx1.xml"/><Relationship Id="rId46" Type="http://schemas.openxmlformats.org/officeDocument/2006/relationships/image" Target="../media/image39.svg"/><Relationship Id="rId20" Type="http://schemas.openxmlformats.org/officeDocument/2006/relationships/chart" Target="../charts/chart8.xml"/><Relationship Id="rId41" Type="http://schemas.openxmlformats.org/officeDocument/2006/relationships/chart" Target="../charts/chart12.xml"/><Relationship Id="rId1" Type="http://schemas.openxmlformats.org/officeDocument/2006/relationships/image" Target="../media/image1.png"/><Relationship Id="rId6" Type="http://schemas.openxmlformats.org/officeDocument/2006/relationships/image" Target="../media/image5.png"/></Relationships>
</file>

<file path=xl/drawings/_rels/drawing2.xml.rels><?xml version="1.0" encoding="UTF-8" standalone="yes"?>
<Relationships xmlns="http://schemas.openxmlformats.org/package/2006/relationships"><Relationship Id="rId13" Type="http://schemas.openxmlformats.org/officeDocument/2006/relationships/image" Target="../media/image12.svg"/><Relationship Id="rId18" Type="http://schemas.openxmlformats.org/officeDocument/2006/relationships/image" Target="../media/image14.svg"/><Relationship Id="rId26" Type="http://schemas.openxmlformats.org/officeDocument/2006/relationships/image" Target="../media/image23.png"/><Relationship Id="rId39" Type="http://schemas.openxmlformats.org/officeDocument/2006/relationships/image" Target="../media/image37.svg"/><Relationship Id="rId21" Type="http://schemas.openxmlformats.org/officeDocument/2006/relationships/image" Target="../media/image17.png"/><Relationship Id="rId34" Type="http://schemas.microsoft.com/office/2014/relationships/chartEx" Target="../charts/chartEx2.xml"/><Relationship Id="rId42" Type="http://schemas.openxmlformats.org/officeDocument/2006/relationships/image" Target="../media/image39.svg"/><Relationship Id="rId47" Type="http://schemas.openxmlformats.org/officeDocument/2006/relationships/hyperlink" Target="#'Traffic Top Rank'!A1"/><Relationship Id="rId7" Type="http://schemas.openxmlformats.org/officeDocument/2006/relationships/image" Target="../media/image6.svg"/><Relationship Id="rId2" Type="http://schemas.openxmlformats.org/officeDocument/2006/relationships/image" Target="../media/image41.svg"/><Relationship Id="rId16" Type="http://schemas.openxmlformats.org/officeDocument/2006/relationships/chart" Target="../charts/chart16.xml"/><Relationship Id="rId29" Type="http://schemas.openxmlformats.org/officeDocument/2006/relationships/image" Target="../media/image26.svg"/><Relationship Id="rId11" Type="http://schemas.openxmlformats.org/officeDocument/2006/relationships/image" Target="../media/image10.svg"/><Relationship Id="rId24" Type="http://schemas.openxmlformats.org/officeDocument/2006/relationships/image" Target="../media/image21.png"/><Relationship Id="rId32" Type="http://schemas.openxmlformats.org/officeDocument/2006/relationships/image" Target="../media/image29.png"/><Relationship Id="rId37" Type="http://schemas.openxmlformats.org/officeDocument/2006/relationships/chart" Target="../charts/chart20.xml"/><Relationship Id="rId40" Type="http://schemas.openxmlformats.org/officeDocument/2006/relationships/hyperlink" Target="#'Total Capital Light'!A1"/><Relationship Id="rId45" Type="http://schemas.openxmlformats.org/officeDocument/2006/relationships/hyperlink" Target="#'Income vs Capital'!A1"/><Relationship Id="rId5" Type="http://schemas.openxmlformats.org/officeDocument/2006/relationships/chart" Target="../charts/chart13.xml"/><Relationship Id="rId15" Type="http://schemas.openxmlformats.org/officeDocument/2006/relationships/chart" Target="../charts/chart15.xml"/><Relationship Id="rId23" Type="http://schemas.openxmlformats.org/officeDocument/2006/relationships/chart" Target="../charts/chart17.xml"/><Relationship Id="rId28" Type="http://schemas.openxmlformats.org/officeDocument/2006/relationships/image" Target="../media/image25.png"/><Relationship Id="rId36" Type="http://schemas.openxmlformats.org/officeDocument/2006/relationships/chart" Target="../charts/chart19.xml"/><Relationship Id="rId49" Type="http://schemas.openxmlformats.org/officeDocument/2006/relationships/hyperlink" Target="#DASHBOARD!A1"/><Relationship Id="rId10" Type="http://schemas.openxmlformats.org/officeDocument/2006/relationships/image" Target="../media/image9.png"/><Relationship Id="rId19" Type="http://schemas.openxmlformats.org/officeDocument/2006/relationships/image" Target="../media/image15.png"/><Relationship Id="rId31" Type="http://schemas.openxmlformats.org/officeDocument/2006/relationships/image" Target="../media/image28.svg"/><Relationship Id="rId44" Type="http://schemas.openxmlformats.org/officeDocument/2006/relationships/hyperlink" Target="#'Cost and Income'!A1"/><Relationship Id="rId4" Type="http://schemas.openxmlformats.org/officeDocument/2006/relationships/image" Target="../media/image4.svg"/><Relationship Id="rId9" Type="http://schemas.openxmlformats.org/officeDocument/2006/relationships/image" Target="../media/image8.svg"/><Relationship Id="rId14" Type="http://schemas.openxmlformats.org/officeDocument/2006/relationships/chart" Target="../charts/chart14.xml"/><Relationship Id="rId22" Type="http://schemas.openxmlformats.org/officeDocument/2006/relationships/image" Target="../media/image18.svg"/><Relationship Id="rId27" Type="http://schemas.openxmlformats.org/officeDocument/2006/relationships/image" Target="../media/image24.svg"/><Relationship Id="rId30" Type="http://schemas.openxmlformats.org/officeDocument/2006/relationships/image" Target="../media/image27.png"/><Relationship Id="rId35" Type="http://schemas.openxmlformats.org/officeDocument/2006/relationships/chart" Target="../charts/chart18.xml"/><Relationship Id="rId43" Type="http://schemas.openxmlformats.org/officeDocument/2006/relationships/hyperlink" Target="#'Total Capital'!A1"/><Relationship Id="rId48" Type="http://schemas.openxmlformats.org/officeDocument/2006/relationships/hyperlink" Target="#'Capital Efficiency'!A1"/><Relationship Id="rId8" Type="http://schemas.openxmlformats.org/officeDocument/2006/relationships/image" Target="../media/image7.png"/><Relationship Id="rId3" Type="http://schemas.openxmlformats.org/officeDocument/2006/relationships/image" Target="../media/image3.png"/><Relationship Id="rId12" Type="http://schemas.openxmlformats.org/officeDocument/2006/relationships/image" Target="../media/image11.png"/><Relationship Id="rId17" Type="http://schemas.openxmlformats.org/officeDocument/2006/relationships/image" Target="../media/image13.png"/><Relationship Id="rId25" Type="http://schemas.openxmlformats.org/officeDocument/2006/relationships/image" Target="../media/image22.svg"/><Relationship Id="rId33" Type="http://schemas.openxmlformats.org/officeDocument/2006/relationships/image" Target="../media/image30.svg"/><Relationship Id="rId38" Type="http://schemas.openxmlformats.org/officeDocument/2006/relationships/image" Target="../media/image36.png"/><Relationship Id="rId46" Type="http://schemas.openxmlformats.org/officeDocument/2006/relationships/hyperlink" Target="#'Leverage Index'!A1"/><Relationship Id="rId20" Type="http://schemas.openxmlformats.org/officeDocument/2006/relationships/image" Target="../media/image16.svg"/><Relationship Id="rId41" Type="http://schemas.openxmlformats.org/officeDocument/2006/relationships/image" Target="../media/image38.png"/><Relationship Id="rId1" Type="http://schemas.openxmlformats.org/officeDocument/2006/relationships/image" Target="../media/image40.png"/><Relationship Id="rId6" Type="http://schemas.openxmlformats.org/officeDocument/2006/relationships/image" Target="../media/image5.png"/></Relationships>
</file>

<file path=xl/drawings/_rels/drawing3.xml.rels><?xml version="1.0" encoding="UTF-8" standalone="yes"?>
<Relationships xmlns="http://schemas.openxmlformats.org/package/2006/relationships"><Relationship Id="rId13" Type="http://schemas.openxmlformats.org/officeDocument/2006/relationships/image" Target="../media/image12.svg"/><Relationship Id="rId18" Type="http://schemas.openxmlformats.org/officeDocument/2006/relationships/image" Target="../media/image15.png"/><Relationship Id="rId26" Type="http://schemas.openxmlformats.org/officeDocument/2006/relationships/image" Target="../media/image24.svg"/><Relationship Id="rId39" Type="http://schemas.openxmlformats.org/officeDocument/2006/relationships/image" Target="../media/image37.svg"/><Relationship Id="rId21" Type="http://schemas.openxmlformats.org/officeDocument/2006/relationships/image" Target="../media/image18.svg"/><Relationship Id="rId34" Type="http://schemas.openxmlformats.org/officeDocument/2006/relationships/chart" Target="../charts/chart25.xml"/><Relationship Id="rId42" Type="http://schemas.openxmlformats.org/officeDocument/2006/relationships/image" Target="../media/image39.svg"/><Relationship Id="rId47" Type="http://schemas.openxmlformats.org/officeDocument/2006/relationships/hyperlink" Target="#'Traffic Top Rank'!A1"/><Relationship Id="rId7" Type="http://schemas.openxmlformats.org/officeDocument/2006/relationships/image" Target="../media/image6.svg"/><Relationship Id="rId2" Type="http://schemas.openxmlformats.org/officeDocument/2006/relationships/image" Target="../media/image41.svg"/><Relationship Id="rId16" Type="http://schemas.openxmlformats.org/officeDocument/2006/relationships/image" Target="../media/image13.png"/><Relationship Id="rId29" Type="http://schemas.openxmlformats.org/officeDocument/2006/relationships/image" Target="../media/image27.png"/><Relationship Id="rId11" Type="http://schemas.openxmlformats.org/officeDocument/2006/relationships/image" Target="../media/image10.svg"/><Relationship Id="rId24" Type="http://schemas.openxmlformats.org/officeDocument/2006/relationships/image" Target="../media/image22.svg"/><Relationship Id="rId32" Type="http://schemas.openxmlformats.org/officeDocument/2006/relationships/image" Target="../media/image30.svg"/><Relationship Id="rId37" Type="http://schemas.openxmlformats.org/officeDocument/2006/relationships/chart" Target="../charts/chart28.xml"/><Relationship Id="rId40" Type="http://schemas.openxmlformats.org/officeDocument/2006/relationships/hyperlink" Target="#'Cost and Income Light'!A1"/><Relationship Id="rId45" Type="http://schemas.openxmlformats.org/officeDocument/2006/relationships/hyperlink" Target="#'Income vs Capital'!A1"/><Relationship Id="rId5" Type="http://schemas.openxmlformats.org/officeDocument/2006/relationships/chart" Target="../charts/chart21.xml"/><Relationship Id="rId15" Type="http://schemas.openxmlformats.org/officeDocument/2006/relationships/chart" Target="../charts/chart23.xml"/><Relationship Id="rId23" Type="http://schemas.openxmlformats.org/officeDocument/2006/relationships/image" Target="../media/image21.png"/><Relationship Id="rId28" Type="http://schemas.openxmlformats.org/officeDocument/2006/relationships/image" Target="../media/image26.svg"/><Relationship Id="rId36" Type="http://schemas.openxmlformats.org/officeDocument/2006/relationships/chart" Target="../charts/chart27.xml"/><Relationship Id="rId49" Type="http://schemas.openxmlformats.org/officeDocument/2006/relationships/hyperlink" Target="#DASHBOARD!A1"/><Relationship Id="rId10" Type="http://schemas.openxmlformats.org/officeDocument/2006/relationships/image" Target="../media/image9.png"/><Relationship Id="rId19" Type="http://schemas.openxmlformats.org/officeDocument/2006/relationships/image" Target="../media/image16.svg"/><Relationship Id="rId31" Type="http://schemas.openxmlformats.org/officeDocument/2006/relationships/image" Target="../media/image29.png"/><Relationship Id="rId44" Type="http://schemas.openxmlformats.org/officeDocument/2006/relationships/hyperlink" Target="#'Cost and Income'!A1"/><Relationship Id="rId4" Type="http://schemas.openxmlformats.org/officeDocument/2006/relationships/image" Target="../media/image4.svg"/><Relationship Id="rId9" Type="http://schemas.openxmlformats.org/officeDocument/2006/relationships/image" Target="../media/image43.svg"/><Relationship Id="rId14" Type="http://schemas.openxmlformats.org/officeDocument/2006/relationships/chart" Target="../charts/chart22.xml"/><Relationship Id="rId22" Type="http://schemas.openxmlformats.org/officeDocument/2006/relationships/chart" Target="../charts/chart24.xml"/><Relationship Id="rId27" Type="http://schemas.openxmlformats.org/officeDocument/2006/relationships/image" Target="../media/image25.png"/><Relationship Id="rId30" Type="http://schemas.openxmlformats.org/officeDocument/2006/relationships/image" Target="../media/image28.svg"/><Relationship Id="rId35" Type="http://schemas.openxmlformats.org/officeDocument/2006/relationships/chart" Target="../charts/chart26.xml"/><Relationship Id="rId43" Type="http://schemas.openxmlformats.org/officeDocument/2006/relationships/hyperlink" Target="#'Total Capital'!A1"/><Relationship Id="rId48" Type="http://schemas.openxmlformats.org/officeDocument/2006/relationships/hyperlink" Target="#'Capital Efficiency'!A1"/><Relationship Id="rId8" Type="http://schemas.openxmlformats.org/officeDocument/2006/relationships/image" Target="../media/image42.png"/><Relationship Id="rId3" Type="http://schemas.openxmlformats.org/officeDocument/2006/relationships/image" Target="../media/image3.png"/><Relationship Id="rId12" Type="http://schemas.openxmlformats.org/officeDocument/2006/relationships/image" Target="../media/image11.png"/><Relationship Id="rId17" Type="http://schemas.openxmlformats.org/officeDocument/2006/relationships/image" Target="../media/image14.svg"/><Relationship Id="rId25" Type="http://schemas.openxmlformats.org/officeDocument/2006/relationships/image" Target="../media/image23.png"/><Relationship Id="rId33" Type="http://schemas.microsoft.com/office/2014/relationships/chartEx" Target="../charts/chartEx3.xml"/><Relationship Id="rId38" Type="http://schemas.openxmlformats.org/officeDocument/2006/relationships/image" Target="../media/image36.png"/><Relationship Id="rId46" Type="http://schemas.openxmlformats.org/officeDocument/2006/relationships/hyperlink" Target="#'Leverage Index'!A1"/><Relationship Id="rId20" Type="http://schemas.openxmlformats.org/officeDocument/2006/relationships/image" Target="../media/image17.png"/><Relationship Id="rId41" Type="http://schemas.openxmlformats.org/officeDocument/2006/relationships/image" Target="../media/image38.png"/><Relationship Id="rId1" Type="http://schemas.openxmlformats.org/officeDocument/2006/relationships/image" Target="../media/image40.png"/><Relationship Id="rId6" Type="http://schemas.openxmlformats.org/officeDocument/2006/relationships/image" Target="../media/image5.png"/></Relationships>
</file>

<file path=xl/drawings/_rels/drawing4.xml.rels><?xml version="1.0" encoding="UTF-8" standalone="yes"?>
<Relationships xmlns="http://schemas.openxmlformats.org/package/2006/relationships"><Relationship Id="rId13" Type="http://schemas.openxmlformats.org/officeDocument/2006/relationships/image" Target="../media/image12.svg"/><Relationship Id="rId18" Type="http://schemas.openxmlformats.org/officeDocument/2006/relationships/image" Target="../media/image15.png"/><Relationship Id="rId26" Type="http://schemas.openxmlformats.org/officeDocument/2006/relationships/image" Target="../media/image24.svg"/><Relationship Id="rId39" Type="http://schemas.openxmlformats.org/officeDocument/2006/relationships/hyperlink" Target="#'Income vs Capital Light'!A1"/><Relationship Id="rId21" Type="http://schemas.openxmlformats.org/officeDocument/2006/relationships/image" Target="../media/image18.svg"/><Relationship Id="rId34" Type="http://schemas.openxmlformats.org/officeDocument/2006/relationships/chart" Target="../charts/chart33.xml"/><Relationship Id="rId42" Type="http://schemas.openxmlformats.org/officeDocument/2006/relationships/hyperlink" Target="#'Total Capital'!A1"/><Relationship Id="rId47" Type="http://schemas.openxmlformats.org/officeDocument/2006/relationships/hyperlink" Target="#'Capital Efficiency'!A1"/><Relationship Id="rId7" Type="http://schemas.openxmlformats.org/officeDocument/2006/relationships/image" Target="../media/image6.svg"/><Relationship Id="rId2" Type="http://schemas.openxmlformats.org/officeDocument/2006/relationships/image" Target="../media/image44.svg"/><Relationship Id="rId16" Type="http://schemas.openxmlformats.org/officeDocument/2006/relationships/image" Target="../media/image13.png"/><Relationship Id="rId29" Type="http://schemas.openxmlformats.org/officeDocument/2006/relationships/image" Target="../media/image27.png"/><Relationship Id="rId1" Type="http://schemas.openxmlformats.org/officeDocument/2006/relationships/image" Target="../media/image40.png"/><Relationship Id="rId6" Type="http://schemas.openxmlformats.org/officeDocument/2006/relationships/image" Target="../media/image5.png"/><Relationship Id="rId11" Type="http://schemas.openxmlformats.org/officeDocument/2006/relationships/image" Target="../media/image10.svg"/><Relationship Id="rId24" Type="http://schemas.openxmlformats.org/officeDocument/2006/relationships/image" Target="../media/image22.svg"/><Relationship Id="rId32" Type="http://schemas.openxmlformats.org/officeDocument/2006/relationships/image" Target="../media/image30.svg"/><Relationship Id="rId37" Type="http://schemas.openxmlformats.org/officeDocument/2006/relationships/image" Target="../media/image36.png"/><Relationship Id="rId40" Type="http://schemas.openxmlformats.org/officeDocument/2006/relationships/image" Target="../media/image38.png"/><Relationship Id="rId45" Type="http://schemas.openxmlformats.org/officeDocument/2006/relationships/hyperlink" Target="#'Leverage Index'!A1"/><Relationship Id="rId5" Type="http://schemas.openxmlformats.org/officeDocument/2006/relationships/chart" Target="../charts/chart29.xml"/><Relationship Id="rId15" Type="http://schemas.openxmlformats.org/officeDocument/2006/relationships/chart" Target="../charts/chart31.xml"/><Relationship Id="rId23" Type="http://schemas.openxmlformats.org/officeDocument/2006/relationships/image" Target="../media/image21.png"/><Relationship Id="rId28" Type="http://schemas.openxmlformats.org/officeDocument/2006/relationships/image" Target="../media/image26.svg"/><Relationship Id="rId36" Type="http://schemas.openxmlformats.org/officeDocument/2006/relationships/chart" Target="../charts/chart35.xml"/><Relationship Id="rId10" Type="http://schemas.openxmlformats.org/officeDocument/2006/relationships/image" Target="../media/image9.png"/><Relationship Id="rId19" Type="http://schemas.openxmlformats.org/officeDocument/2006/relationships/image" Target="../media/image16.svg"/><Relationship Id="rId31" Type="http://schemas.openxmlformats.org/officeDocument/2006/relationships/image" Target="../media/image29.png"/><Relationship Id="rId44" Type="http://schemas.openxmlformats.org/officeDocument/2006/relationships/hyperlink" Target="#'Income vs Capital'!A1"/><Relationship Id="rId4" Type="http://schemas.openxmlformats.org/officeDocument/2006/relationships/image" Target="../media/image4.svg"/><Relationship Id="rId9" Type="http://schemas.openxmlformats.org/officeDocument/2006/relationships/image" Target="../media/image8.svg"/><Relationship Id="rId14" Type="http://schemas.openxmlformats.org/officeDocument/2006/relationships/chart" Target="../charts/chart30.xml"/><Relationship Id="rId22" Type="http://schemas.openxmlformats.org/officeDocument/2006/relationships/chart" Target="../charts/chart32.xml"/><Relationship Id="rId27" Type="http://schemas.openxmlformats.org/officeDocument/2006/relationships/image" Target="../media/image25.png"/><Relationship Id="rId30" Type="http://schemas.openxmlformats.org/officeDocument/2006/relationships/image" Target="../media/image28.svg"/><Relationship Id="rId35" Type="http://schemas.openxmlformats.org/officeDocument/2006/relationships/chart" Target="../charts/chart34.xml"/><Relationship Id="rId43" Type="http://schemas.openxmlformats.org/officeDocument/2006/relationships/hyperlink" Target="#'Cost and Income'!A1"/><Relationship Id="rId48" Type="http://schemas.openxmlformats.org/officeDocument/2006/relationships/hyperlink" Target="#DASHBOARD!A1"/><Relationship Id="rId8" Type="http://schemas.openxmlformats.org/officeDocument/2006/relationships/image" Target="../media/image7.png"/><Relationship Id="rId3" Type="http://schemas.openxmlformats.org/officeDocument/2006/relationships/image" Target="../media/image3.png"/><Relationship Id="rId12" Type="http://schemas.openxmlformats.org/officeDocument/2006/relationships/image" Target="../media/image11.png"/><Relationship Id="rId17" Type="http://schemas.openxmlformats.org/officeDocument/2006/relationships/image" Target="../media/image14.svg"/><Relationship Id="rId25" Type="http://schemas.openxmlformats.org/officeDocument/2006/relationships/image" Target="../media/image23.png"/><Relationship Id="rId33" Type="http://schemas.microsoft.com/office/2014/relationships/chartEx" Target="../charts/chartEx4.xml"/><Relationship Id="rId38" Type="http://schemas.openxmlformats.org/officeDocument/2006/relationships/image" Target="../media/image37.svg"/><Relationship Id="rId46" Type="http://schemas.openxmlformats.org/officeDocument/2006/relationships/hyperlink" Target="#'Traffic Top Rank'!A1"/><Relationship Id="rId20" Type="http://schemas.openxmlformats.org/officeDocument/2006/relationships/image" Target="../media/image17.png"/><Relationship Id="rId41" Type="http://schemas.openxmlformats.org/officeDocument/2006/relationships/image" Target="../media/image39.svg"/></Relationships>
</file>

<file path=xl/drawings/_rels/drawing5.xml.rels><?xml version="1.0" encoding="UTF-8" standalone="yes"?>
<Relationships xmlns="http://schemas.openxmlformats.org/package/2006/relationships"><Relationship Id="rId13" Type="http://schemas.openxmlformats.org/officeDocument/2006/relationships/image" Target="../media/image12.svg"/><Relationship Id="rId18" Type="http://schemas.openxmlformats.org/officeDocument/2006/relationships/chart" Target="../charts/chart41.xml"/><Relationship Id="rId26" Type="http://schemas.openxmlformats.org/officeDocument/2006/relationships/image" Target="../media/image21.png"/><Relationship Id="rId39" Type="http://schemas.openxmlformats.org/officeDocument/2006/relationships/chart" Target="../charts/chart45.xml"/><Relationship Id="rId21" Type="http://schemas.openxmlformats.org/officeDocument/2006/relationships/image" Target="../media/image15.png"/><Relationship Id="rId34" Type="http://schemas.openxmlformats.org/officeDocument/2006/relationships/image" Target="../media/image29.png"/><Relationship Id="rId42" Type="http://schemas.openxmlformats.org/officeDocument/2006/relationships/hyperlink" Target="#'Leverage Index Light'!A1"/><Relationship Id="rId47" Type="http://schemas.openxmlformats.org/officeDocument/2006/relationships/hyperlink" Target="#'Income vs Capital'!A1"/><Relationship Id="rId50" Type="http://schemas.openxmlformats.org/officeDocument/2006/relationships/hyperlink" Target="#'Capital Efficiency'!A1"/><Relationship Id="rId7" Type="http://schemas.openxmlformats.org/officeDocument/2006/relationships/image" Target="../media/image6.svg"/><Relationship Id="rId2" Type="http://schemas.openxmlformats.org/officeDocument/2006/relationships/image" Target="../media/image44.svg"/><Relationship Id="rId16" Type="http://schemas.openxmlformats.org/officeDocument/2006/relationships/chart" Target="../charts/chart39.xml"/><Relationship Id="rId29" Type="http://schemas.openxmlformats.org/officeDocument/2006/relationships/image" Target="../media/image24.svg"/><Relationship Id="rId11" Type="http://schemas.openxmlformats.org/officeDocument/2006/relationships/image" Target="../media/image48.svg"/><Relationship Id="rId24" Type="http://schemas.openxmlformats.org/officeDocument/2006/relationships/image" Target="../media/image18.svg"/><Relationship Id="rId32" Type="http://schemas.openxmlformats.org/officeDocument/2006/relationships/image" Target="../media/image27.png"/><Relationship Id="rId37" Type="http://schemas.openxmlformats.org/officeDocument/2006/relationships/chart" Target="../charts/chart43.xml"/><Relationship Id="rId40" Type="http://schemas.openxmlformats.org/officeDocument/2006/relationships/image" Target="../media/image36.png"/><Relationship Id="rId45" Type="http://schemas.openxmlformats.org/officeDocument/2006/relationships/hyperlink" Target="#'Total Capital'!A1"/><Relationship Id="rId5" Type="http://schemas.openxmlformats.org/officeDocument/2006/relationships/chart" Target="../charts/chart36.xml"/><Relationship Id="rId15" Type="http://schemas.openxmlformats.org/officeDocument/2006/relationships/chart" Target="../charts/chart38.xml"/><Relationship Id="rId23" Type="http://schemas.openxmlformats.org/officeDocument/2006/relationships/image" Target="../media/image17.png"/><Relationship Id="rId28" Type="http://schemas.openxmlformats.org/officeDocument/2006/relationships/image" Target="../media/image23.png"/><Relationship Id="rId36" Type="http://schemas.microsoft.com/office/2014/relationships/chartEx" Target="../charts/chartEx5.xml"/><Relationship Id="rId49" Type="http://schemas.openxmlformats.org/officeDocument/2006/relationships/hyperlink" Target="#'Traffic Top Rank'!A1"/><Relationship Id="rId10" Type="http://schemas.openxmlformats.org/officeDocument/2006/relationships/image" Target="../media/image47.png"/><Relationship Id="rId19" Type="http://schemas.openxmlformats.org/officeDocument/2006/relationships/image" Target="../media/image13.png"/><Relationship Id="rId31" Type="http://schemas.openxmlformats.org/officeDocument/2006/relationships/image" Target="../media/image26.svg"/><Relationship Id="rId44" Type="http://schemas.openxmlformats.org/officeDocument/2006/relationships/image" Target="../media/image39.svg"/><Relationship Id="rId4" Type="http://schemas.openxmlformats.org/officeDocument/2006/relationships/image" Target="../media/image46.svg"/><Relationship Id="rId9" Type="http://schemas.openxmlformats.org/officeDocument/2006/relationships/image" Target="../media/image8.svg"/><Relationship Id="rId14" Type="http://schemas.openxmlformats.org/officeDocument/2006/relationships/chart" Target="../charts/chart37.xml"/><Relationship Id="rId22" Type="http://schemas.openxmlformats.org/officeDocument/2006/relationships/image" Target="../media/image16.svg"/><Relationship Id="rId27" Type="http://schemas.openxmlformats.org/officeDocument/2006/relationships/image" Target="../media/image22.svg"/><Relationship Id="rId30" Type="http://schemas.openxmlformats.org/officeDocument/2006/relationships/image" Target="../media/image25.png"/><Relationship Id="rId35" Type="http://schemas.openxmlformats.org/officeDocument/2006/relationships/image" Target="../media/image30.svg"/><Relationship Id="rId43" Type="http://schemas.openxmlformats.org/officeDocument/2006/relationships/image" Target="../media/image38.png"/><Relationship Id="rId48" Type="http://schemas.openxmlformats.org/officeDocument/2006/relationships/hyperlink" Target="#'Leverage Index'!A1"/><Relationship Id="rId8" Type="http://schemas.openxmlformats.org/officeDocument/2006/relationships/image" Target="../media/image7.png"/><Relationship Id="rId51" Type="http://schemas.openxmlformats.org/officeDocument/2006/relationships/hyperlink" Target="#DASHBOARD!A1"/><Relationship Id="rId3" Type="http://schemas.openxmlformats.org/officeDocument/2006/relationships/image" Target="../media/image45.png"/><Relationship Id="rId12" Type="http://schemas.openxmlformats.org/officeDocument/2006/relationships/image" Target="../media/image11.png"/><Relationship Id="rId17" Type="http://schemas.openxmlformats.org/officeDocument/2006/relationships/chart" Target="../charts/chart40.xml"/><Relationship Id="rId25" Type="http://schemas.openxmlformats.org/officeDocument/2006/relationships/chart" Target="../charts/chart42.xml"/><Relationship Id="rId33" Type="http://schemas.openxmlformats.org/officeDocument/2006/relationships/image" Target="../media/image28.svg"/><Relationship Id="rId38" Type="http://schemas.openxmlformats.org/officeDocument/2006/relationships/chart" Target="../charts/chart44.xml"/><Relationship Id="rId46" Type="http://schemas.openxmlformats.org/officeDocument/2006/relationships/hyperlink" Target="#'Cost and Income'!A1"/><Relationship Id="rId20" Type="http://schemas.openxmlformats.org/officeDocument/2006/relationships/image" Target="../media/image14.svg"/><Relationship Id="rId41" Type="http://schemas.openxmlformats.org/officeDocument/2006/relationships/image" Target="../media/image37.svg"/><Relationship Id="rId1" Type="http://schemas.openxmlformats.org/officeDocument/2006/relationships/image" Target="../media/image40.png"/><Relationship Id="rId6" Type="http://schemas.openxmlformats.org/officeDocument/2006/relationships/image" Target="../media/image5.png"/></Relationships>
</file>

<file path=xl/drawings/_rels/drawing6.xml.rels><?xml version="1.0" encoding="UTF-8" standalone="yes"?>
<Relationships xmlns="http://schemas.openxmlformats.org/package/2006/relationships"><Relationship Id="rId13" Type="http://schemas.openxmlformats.org/officeDocument/2006/relationships/image" Target="../media/image12.svg"/><Relationship Id="rId18" Type="http://schemas.openxmlformats.org/officeDocument/2006/relationships/image" Target="../media/image13.png"/><Relationship Id="rId26" Type="http://schemas.openxmlformats.org/officeDocument/2006/relationships/image" Target="../media/image22.svg"/><Relationship Id="rId39" Type="http://schemas.openxmlformats.org/officeDocument/2006/relationships/chart" Target="../charts/chart55.xml"/><Relationship Id="rId21" Type="http://schemas.openxmlformats.org/officeDocument/2006/relationships/image" Target="../media/image16.svg"/><Relationship Id="rId34" Type="http://schemas.openxmlformats.org/officeDocument/2006/relationships/image" Target="../media/image30.svg"/><Relationship Id="rId42" Type="http://schemas.openxmlformats.org/officeDocument/2006/relationships/hyperlink" Target="#'Traffic Top Rank Light'!A1"/><Relationship Id="rId47" Type="http://schemas.openxmlformats.org/officeDocument/2006/relationships/hyperlink" Target="#'Income vs Capital'!A1"/><Relationship Id="rId50" Type="http://schemas.openxmlformats.org/officeDocument/2006/relationships/hyperlink" Target="#'Capital Efficiency'!A1"/><Relationship Id="rId7" Type="http://schemas.openxmlformats.org/officeDocument/2006/relationships/image" Target="../media/image6.svg"/><Relationship Id="rId2" Type="http://schemas.openxmlformats.org/officeDocument/2006/relationships/image" Target="../media/image44.svg"/><Relationship Id="rId16" Type="http://schemas.openxmlformats.org/officeDocument/2006/relationships/chart" Target="../charts/chart49.xml"/><Relationship Id="rId29" Type="http://schemas.openxmlformats.org/officeDocument/2006/relationships/image" Target="../media/image25.png"/><Relationship Id="rId11" Type="http://schemas.openxmlformats.org/officeDocument/2006/relationships/image" Target="../media/image49.svg"/><Relationship Id="rId24" Type="http://schemas.openxmlformats.org/officeDocument/2006/relationships/chart" Target="../charts/chart51.xml"/><Relationship Id="rId32" Type="http://schemas.openxmlformats.org/officeDocument/2006/relationships/image" Target="../media/image28.svg"/><Relationship Id="rId37" Type="http://schemas.openxmlformats.org/officeDocument/2006/relationships/chart" Target="../charts/chart53.xml"/><Relationship Id="rId40" Type="http://schemas.openxmlformats.org/officeDocument/2006/relationships/image" Target="../media/image50.png"/><Relationship Id="rId45" Type="http://schemas.openxmlformats.org/officeDocument/2006/relationships/hyperlink" Target="#'Total Capital'!A1"/><Relationship Id="rId5" Type="http://schemas.openxmlformats.org/officeDocument/2006/relationships/chart" Target="../charts/chart46.xml"/><Relationship Id="rId15" Type="http://schemas.openxmlformats.org/officeDocument/2006/relationships/chart" Target="../charts/chart48.xml"/><Relationship Id="rId23" Type="http://schemas.openxmlformats.org/officeDocument/2006/relationships/image" Target="../media/image18.svg"/><Relationship Id="rId28" Type="http://schemas.openxmlformats.org/officeDocument/2006/relationships/image" Target="../media/image24.svg"/><Relationship Id="rId36" Type="http://schemas.openxmlformats.org/officeDocument/2006/relationships/chart" Target="../charts/chart52.xml"/><Relationship Id="rId49" Type="http://schemas.openxmlformats.org/officeDocument/2006/relationships/hyperlink" Target="#'Traffic Top Rank'!A1"/><Relationship Id="rId10" Type="http://schemas.openxmlformats.org/officeDocument/2006/relationships/image" Target="../media/image9.png"/><Relationship Id="rId19" Type="http://schemas.openxmlformats.org/officeDocument/2006/relationships/image" Target="../media/image14.svg"/><Relationship Id="rId31" Type="http://schemas.openxmlformats.org/officeDocument/2006/relationships/image" Target="../media/image27.png"/><Relationship Id="rId44" Type="http://schemas.openxmlformats.org/officeDocument/2006/relationships/image" Target="../media/image39.svg"/><Relationship Id="rId4" Type="http://schemas.openxmlformats.org/officeDocument/2006/relationships/image" Target="../media/image4.svg"/><Relationship Id="rId9" Type="http://schemas.openxmlformats.org/officeDocument/2006/relationships/image" Target="../media/image8.svg"/><Relationship Id="rId14" Type="http://schemas.openxmlformats.org/officeDocument/2006/relationships/chart" Target="../charts/chart47.xml"/><Relationship Id="rId22" Type="http://schemas.openxmlformats.org/officeDocument/2006/relationships/image" Target="../media/image17.png"/><Relationship Id="rId27" Type="http://schemas.openxmlformats.org/officeDocument/2006/relationships/image" Target="../media/image23.png"/><Relationship Id="rId30" Type="http://schemas.openxmlformats.org/officeDocument/2006/relationships/image" Target="../media/image26.svg"/><Relationship Id="rId35" Type="http://schemas.microsoft.com/office/2014/relationships/chartEx" Target="../charts/chartEx6.xml"/><Relationship Id="rId43" Type="http://schemas.openxmlformats.org/officeDocument/2006/relationships/image" Target="../media/image38.png"/><Relationship Id="rId48" Type="http://schemas.openxmlformats.org/officeDocument/2006/relationships/hyperlink" Target="#'Leverage Index'!A1"/><Relationship Id="rId8" Type="http://schemas.openxmlformats.org/officeDocument/2006/relationships/image" Target="../media/image7.png"/><Relationship Id="rId51" Type="http://schemas.openxmlformats.org/officeDocument/2006/relationships/hyperlink" Target="#DASHBOARD!A1"/><Relationship Id="rId3" Type="http://schemas.openxmlformats.org/officeDocument/2006/relationships/image" Target="../media/image3.png"/><Relationship Id="rId12" Type="http://schemas.openxmlformats.org/officeDocument/2006/relationships/image" Target="../media/image11.png"/><Relationship Id="rId17" Type="http://schemas.openxmlformats.org/officeDocument/2006/relationships/chart" Target="../charts/chart50.xml"/><Relationship Id="rId25" Type="http://schemas.openxmlformats.org/officeDocument/2006/relationships/image" Target="../media/image21.png"/><Relationship Id="rId33" Type="http://schemas.openxmlformats.org/officeDocument/2006/relationships/image" Target="../media/image29.png"/><Relationship Id="rId38" Type="http://schemas.openxmlformats.org/officeDocument/2006/relationships/chart" Target="../charts/chart54.xml"/><Relationship Id="rId46" Type="http://schemas.openxmlformats.org/officeDocument/2006/relationships/hyperlink" Target="#'Cost and Income'!A1"/><Relationship Id="rId20" Type="http://schemas.openxmlformats.org/officeDocument/2006/relationships/image" Target="../media/image15.png"/><Relationship Id="rId41" Type="http://schemas.openxmlformats.org/officeDocument/2006/relationships/image" Target="../media/image51.svg"/><Relationship Id="rId1" Type="http://schemas.openxmlformats.org/officeDocument/2006/relationships/image" Target="../media/image40.png"/><Relationship Id="rId6" Type="http://schemas.openxmlformats.org/officeDocument/2006/relationships/image" Target="../media/image5.png"/></Relationships>
</file>

<file path=xl/drawings/_rels/drawing7.xml.rels><?xml version="1.0" encoding="UTF-8" standalone="yes"?>
<Relationships xmlns="http://schemas.openxmlformats.org/package/2006/relationships"><Relationship Id="rId13" Type="http://schemas.openxmlformats.org/officeDocument/2006/relationships/image" Target="../media/image55.svg"/><Relationship Id="rId18" Type="http://schemas.openxmlformats.org/officeDocument/2006/relationships/image" Target="../media/image13.png"/><Relationship Id="rId26" Type="http://schemas.openxmlformats.org/officeDocument/2006/relationships/image" Target="../media/image22.svg"/><Relationship Id="rId39" Type="http://schemas.openxmlformats.org/officeDocument/2006/relationships/image" Target="../media/image36.png"/><Relationship Id="rId21" Type="http://schemas.openxmlformats.org/officeDocument/2006/relationships/image" Target="../media/image16.svg"/><Relationship Id="rId34" Type="http://schemas.openxmlformats.org/officeDocument/2006/relationships/image" Target="../media/image30.svg"/><Relationship Id="rId42" Type="http://schemas.openxmlformats.org/officeDocument/2006/relationships/hyperlink" Target="#'Capital Efficiency Light'!A1"/><Relationship Id="rId47" Type="http://schemas.openxmlformats.org/officeDocument/2006/relationships/hyperlink" Target="#'Income vs Capital'!A1"/><Relationship Id="rId50" Type="http://schemas.openxmlformats.org/officeDocument/2006/relationships/hyperlink" Target="#'Capital Efficiency'!A1"/><Relationship Id="rId7" Type="http://schemas.openxmlformats.org/officeDocument/2006/relationships/image" Target="../media/image53.svg"/><Relationship Id="rId2" Type="http://schemas.openxmlformats.org/officeDocument/2006/relationships/image" Target="../media/image44.svg"/><Relationship Id="rId16" Type="http://schemas.openxmlformats.org/officeDocument/2006/relationships/chart" Target="../charts/chart59.xml"/><Relationship Id="rId29" Type="http://schemas.openxmlformats.org/officeDocument/2006/relationships/image" Target="../media/image25.png"/><Relationship Id="rId11" Type="http://schemas.openxmlformats.org/officeDocument/2006/relationships/image" Target="../media/image49.svg"/><Relationship Id="rId24" Type="http://schemas.openxmlformats.org/officeDocument/2006/relationships/chart" Target="../charts/chart61.xml"/><Relationship Id="rId32" Type="http://schemas.openxmlformats.org/officeDocument/2006/relationships/image" Target="../media/image28.svg"/><Relationship Id="rId37" Type="http://schemas.openxmlformats.org/officeDocument/2006/relationships/chart" Target="../charts/chart63.xml"/><Relationship Id="rId40" Type="http://schemas.openxmlformats.org/officeDocument/2006/relationships/image" Target="../media/image56.svg"/><Relationship Id="rId45" Type="http://schemas.openxmlformats.org/officeDocument/2006/relationships/hyperlink" Target="#'Total Capital'!A1"/><Relationship Id="rId5" Type="http://schemas.openxmlformats.org/officeDocument/2006/relationships/chart" Target="../charts/chart56.xml"/><Relationship Id="rId15" Type="http://schemas.openxmlformats.org/officeDocument/2006/relationships/chart" Target="../charts/chart58.xml"/><Relationship Id="rId23" Type="http://schemas.openxmlformats.org/officeDocument/2006/relationships/image" Target="../media/image18.svg"/><Relationship Id="rId28" Type="http://schemas.openxmlformats.org/officeDocument/2006/relationships/image" Target="../media/image24.svg"/><Relationship Id="rId36" Type="http://schemas.openxmlformats.org/officeDocument/2006/relationships/chart" Target="../charts/chart62.xml"/><Relationship Id="rId49" Type="http://schemas.openxmlformats.org/officeDocument/2006/relationships/hyperlink" Target="#'Traffic Top Rank'!A1"/><Relationship Id="rId10" Type="http://schemas.openxmlformats.org/officeDocument/2006/relationships/image" Target="../media/image9.png"/><Relationship Id="rId19" Type="http://schemas.openxmlformats.org/officeDocument/2006/relationships/image" Target="../media/image14.svg"/><Relationship Id="rId31" Type="http://schemas.openxmlformats.org/officeDocument/2006/relationships/image" Target="../media/image27.png"/><Relationship Id="rId44" Type="http://schemas.openxmlformats.org/officeDocument/2006/relationships/image" Target="../media/image39.svg"/><Relationship Id="rId4" Type="http://schemas.openxmlformats.org/officeDocument/2006/relationships/image" Target="../media/image4.svg"/><Relationship Id="rId9" Type="http://schemas.openxmlformats.org/officeDocument/2006/relationships/image" Target="../media/image8.svg"/><Relationship Id="rId14" Type="http://schemas.openxmlformats.org/officeDocument/2006/relationships/chart" Target="../charts/chart57.xml"/><Relationship Id="rId22" Type="http://schemas.openxmlformats.org/officeDocument/2006/relationships/image" Target="../media/image17.png"/><Relationship Id="rId27" Type="http://schemas.openxmlformats.org/officeDocument/2006/relationships/image" Target="../media/image23.png"/><Relationship Id="rId30" Type="http://schemas.openxmlformats.org/officeDocument/2006/relationships/image" Target="../media/image26.svg"/><Relationship Id="rId35" Type="http://schemas.microsoft.com/office/2014/relationships/chartEx" Target="../charts/chartEx7.xml"/><Relationship Id="rId43" Type="http://schemas.openxmlformats.org/officeDocument/2006/relationships/image" Target="../media/image38.png"/><Relationship Id="rId48" Type="http://schemas.openxmlformats.org/officeDocument/2006/relationships/hyperlink" Target="#'Leverage Index'!A1"/><Relationship Id="rId8" Type="http://schemas.openxmlformats.org/officeDocument/2006/relationships/image" Target="../media/image7.png"/><Relationship Id="rId51" Type="http://schemas.openxmlformats.org/officeDocument/2006/relationships/hyperlink" Target="#DASHBOARD!A1"/><Relationship Id="rId3" Type="http://schemas.openxmlformats.org/officeDocument/2006/relationships/image" Target="../media/image3.png"/><Relationship Id="rId12" Type="http://schemas.openxmlformats.org/officeDocument/2006/relationships/image" Target="../media/image54.png"/><Relationship Id="rId17" Type="http://schemas.openxmlformats.org/officeDocument/2006/relationships/chart" Target="../charts/chart60.xml"/><Relationship Id="rId25" Type="http://schemas.openxmlformats.org/officeDocument/2006/relationships/image" Target="../media/image21.png"/><Relationship Id="rId33" Type="http://schemas.openxmlformats.org/officeDocument/2006/relationships/image" Target="../media/image29.png"/><Relationship Id="rId38" Type="http://schemas.openxmlformats.org/officeDocument/2006/relationships/chart" Target="../charts/chart64.xml"/><Relationship Id="rId46" Type="http://schemas.openxmlformats.org/officeDocument/2006/relationships/hyperlink" Target="#'Cost and Income'!A1"/><Relationship Id="rId20" Type="http://schemas.openxmlformats.org/officeDocument/2006/relationships/image" Target="../media/image15.png"/><Relationship Id="rId41" Type="http://schemas.openxmlformats.org/officeDocument/2006/relationships/chart" Target="../charts/chart65.xml"/><Relationship Id="rId1" Type="http://schemas.openxmlformats.org/officeDocument/2006/relationships/image" Target="../media/image40.png"/><Relationship Id="rId6" Type="http://schemas.openxmlformats.org/officeDocument/2006/relationships/image" Target="../media/image52.png"/></Relationships>
</file>

<file path=xl/drawings/_rels/drawing8.xml.rels><?xml version="1.0" encoding="UTF-8" standalone="yes"?>
<Relationships xmlns="http://schemas.openxmlformats.org/package/2006/relationships"><Relationship Id="rId13" Type="http://schemas.openxmlformats.org/officeDocument/2006/relationships/image" Target="../media/image66.svg"/><Relationship Id="rId18" Type="http://schemas.openxmlformats.org/officeDocument/2006/relationships/chart" Target="../charts/chart71.xml"/><Relationship Id="rId26" Type="http://schemas.openxmlformats.org/officeDocument/2006/relationships/image" Target="../media/image18.svg"/><Relationship Id="rId39" Type="http://schemas.openxmlformats.org/officeDocument/2006/relationships/chart" Target="../charts/chart75.xml"/><Relationship Id="rId21" Type="http://schemas.openxmlformats.org/officeDocument/2006/relationships/image" Target="../media/image13.png"/><Relationship Id="rId34" Type="http://schemas.openxmlformats.org/officeDocument/2006/relationships/image" Target="../media/image27.png"/><Relationship Id="rId42" Type="http://schemas.openxmlformats.org/officeDocument/2006/relationships/image" Target="../media/image73.png"/><Relationship Id="rId47" Type="http://schemas.openxmlformats.org/officeDocument/2006/relationships/hyperlink" Target="#'Total Capital Light'!A1"/><Relationship Id="rId50" Type="http://schemas.openxmlformats.org/officeDocument/2006/relationships/hyperlink" Target="#'Leverage Index Light'!A1"/><Relationship Id="rId7" Type="http://schemas.openxmlformats.org/officeDocument/2006/relationships/image" Target="../media/image60.svg"/><Relationship Id="rId2" Type="http://schemas.openxmlformats.org/officeDocument/2006/relationships/image" Target="../media/image2.svg"/><Relationship Id="rId16" Type="http://schemas.openxmlformats.org/officeDocument/2006/relationships/chart" Target="../charts/chart69.xml"/><Relationship Id="rId29" Type="http://schemas.openxmlformats.org/officeDocument/2006/relationships/image" Target="../media/image22.svg"/><Relationship Id="rId11" Type="http://schemas.openxmlformats.org/officeDocument/2006/relationships/image" Target="../media/image64.svg"/><Relationship Id="rId24" Type="http://schemas.openxmlformats.org/officeDocument/2006/relationships/image" Target="../media/image16.svg"/><Relationship Id="rId32" Type="http://schemas.openxmlformats.org/officeDocument/2006/relationships/image" Target="../media/image25.png"/><Relationship Id="rId37" Type="http://schemas.openxmlformats.org/officeDocument/2006/relationships/image" Target="../media/image30.svg"/><Relationship Id="rId40" Type="http://schemas.openxmlformats.org/officeDocument/2006/relationships/chart" Target="../charts/chart76.xml"/><Relationship Id="rId45" Type="http://schemas.openxmlformats.org/officeDocument/2006/relationships/image" Target="../media/image75.png"/><Relationship Id="rId5" Type="http://schemas.openxmlformats.org/officeDocument/2006/relationships/chart" Target="../charts/chart66.xml"/><Relationship Id="rId15" Type="http://schemas.openxmlformats.org/officeDocument/2006/relationships/chart" Target="../charts/chart68.xml"/><Relationship Id="rId23" Type="http://schemas.openxmlformats.org/officeDocument/2006/relationships/image" Target="../media/image15.png"/><Relationship Id="rId28" Type="http://schemas.openxmlformats.org/officeDocument/2006/relationships/image" Target="../media/image21.png"/><Relationship Id="rId36" Type="http://schemas.openxmlformats.org/officeDocument/2006/relationships/image" Target="../media/image29.png"/><Relationship Id="rId49" Type="http://schemas.openxmlformats.org/officeDocument/2006/relationships/hyperlink" Target="#'Income vs Capital Light'!A1"/><Relationship Id="rId10" Type="http://schemas.openxmlformats.org/officeDocument/2006/relationships/image" Target="../media/image63.png"/><Relationship Id="rId19" Type="http://schemas.openxmlformats.org/officeDocument/2006/relationships/chart" Target="../charts/chart72.xml"/><Relationship Id="rId31" Type="http://schemas.openxmlformats.org/officeDocument/2006/relationships/image" Target="../media/image24.svg"/><Relationship Id="rId44" Type="http://schemas.openxmlformats.org/officeDocument/2006/relationships/hyperlink" Target="#DASHBOARD!A1"/><Relationship Id="rId52" Type="http://schemas.openxmlformats.org/officeDocument/2006/relationships/hyperlink" Target="#'Capital Efficiency Light'!A1"/><Relationship Id="rId4" Type="http://schemas.openxmlformats.org/officeDocument/2006/relationships/image" Target="../media/image58.svg"/><Relationship Id="rId9" Type="http://schemas.openxmlformats.org/officeDocument/2006/relationships/image" Target="../media/image62.svg"/><Relationship Id="rId14" Type="http://schemas.openxmlformats.org/officeDocument/2006/relationships/chart" Target="../charts/chart67.xml"/><Relationship Id="rId22" Type="http://schemas.openxmlformats.org/officeDocument/2006/relationships/image" Target="../media/image14.svg"/><Relationship Id="rId27" Type="http://schemas.openxmlformats.org/officeDocument/2006/relationships/chart" Target="../charts/chart74.xml"/><Relationship Id="rId30" Type="http://schemas.openxmlformats.org/officeDocument/2006/relationships/image" Target="../media/image23.png"/><Relationship Id="rId35" Type="http://schemas.openxmlformats.org/officeDocument/2006/relationships/image" Target="../media/image28.svg"/><Relationship Id="rId43" Type="http://schemas.openxmlformats.org/officeDocument/2006/relationships/image" Target="../media/image74.svg"/><Relationship Id="rId48" Type="http://schemas.openxmlformats.org/officeDocument/2006/relationships/hyperlink" Target="#'Cost and Income Light'!A1"/><Relationship Id="rId8" Type="http://schemas.openxmlformats.org/officeDocument/2006/relationships/image" Target="../media/image61.png"/><Relationship Id="rId51" Type="http://schemas.openxmlformats.org/officeDocument/2006/relationships/hyperlink" Target="#'Traffic Top Rank Light'!A1"/><Relationship Id="rId3" Type="http://schemas.openxmlformats.org/officeDocument/2006/relationships/image" Target="../media/image57.png"/><Relationship Id="rId12" Type="http://schemas.openxmlformats.org/officeDocument/2006/relationships/image" Target="../media/image65.png"/><Relationship Id="rId17" Type="http://schemas.openxmlformats.org/officeDocument/2006/relationships/chart" Target="../charts/chart70.xml"/><Relationship Id="rId25" Type="http://schemas.openxmlformats.org/officeDocument/2006/relationships/image" Target="../media/image17.png"/><Relationship Id="rId33" Type="http://schemas.openxmlformats.org/officeDocument/2006/relationships/image" Target="../media/image26.svg"/><Relationship Id="rId38" Type="http://schemas.microsoft.com/office/2014/relationships/chartEx" Target="../charts/chartEx8.xml"/><Relationship Id="rId46" Type="http://schemas.openxmlformats.org/officeDocument/2006/relationships/image" Target="../media/image76.svg"/><Relationship Id="rId20" Type="http://schemas.openxmlformats.org/officeDocument/2006/relationships/chart" Target="../charts/chart73.xml"/><Relationship Id="rId41" Type="http://schemas.openxmlformats.org/officeDocument/2006/relationships/chart" Target="../charts/chart77.xml"/><Relationship Id="rId1" Type="http://schemas.openxmlformats.org/officeDocument/2006/relationships/image" Target="../media/image1.png"/><Relationship Id="rId6" Type="http://schemas.openxmlformats.org/officeDocument/2006/relationships/image" Target="../media/image59.png"/></Relationships>
</file>

<file path=xl/drawings/_rels/drawing9.xml.rels><?xml version="1.0" encoding="UTF-8" standalone="yes"?>
<Relationships xmlns="http://schemas.openxmlformats.org/package/2006/relationships"><Relationship Id="rId13" Type="http://schemas.openxmlformats.org/officeDocument/2006/relationships/image" Target="../media/image66.svg"/><Relationship Id="rId18" Type="http://schemas.openxmlformats.org/officeDocument/2006/relationships/image" Target="../media/image14.svg"/><Relationship Id="rId26" Type="http://schemas.openxmlformats.org/officeDocument/2006/relationships/image" Target="../media/image23.png"/><Relationship Id="rId39" Type="http://schemas.openxmlformats.org/officeDocument/2006/relationships/image" Target="../media/image74.svg"/><Relationship Id="rId21" Type="http://schemas.openxmlformats.org/officeDocument/2006/relationships/image" Target="../media/image17.png"/><Relationship Id="rId34" Type="http://schemas.microsoft.com/office/2014/relationships/chartEx" Target="../charts/chartEx9.xml"/><Relationship Id="rId42" Type="http://schemas.openxmlformats.org/officeDocument/2006/relationships/image" Target="../media/image76.svg"/><Relationship Id="rId47" Type="http://schemas.openxmlformats.org/officeDocument/2006/relationships/hyperlink" Target="#'Traffic Top Rank Light'!A1"/><Relationship Id="rId7" Type="http://schemas.openxmlformats.org/officeDocument/2006/relationships/image" Target="../media/image60.svg"/><Relationship Id="rId2" Type="http://schemas.openxmlformats.org/officeDocument/2006/relationships/image" Target="../media/image78.svg"/><Relationship Id="rId16" Type="http://schemas.openxmlformats.org/officeDocument/2006/relationships/chart" Target="../charts/chart81.xml"/><Relationship Id="rId29" Type="http://schemas.openxmlformats.org/officeDocument/2006/relationships/image" Target="../media/image26.svg"/><Relationship Id="rId11" Type="http://schemas.openxmlformats.org/officeDocument/2006/relationships/image" Target="../media/image64.svg"/><Relationship Id="rId24" Type="http://schemas.openxmlformats.org/officeDocument/2006/relationships/image" Target="../media/image21.png"/><Relationship Id="rId32" Type="http://schemas.openxmlformats.org/officeDocument/2006/relationships/image" Target="../media/image29.png"/><Relationship Id="rId37" Type="http://schemas.openxmlformats.org/officeDocument/2006/relationships/chart" Target="../charts/chart85.xml"/><Relationship Id="rId40" Type="http://schemas.openxmlformats.org/officeDocument/2006/relationships/hyperlink" Target="#'Total Capital'!A1"/><Relationship Id="rId45" Type="http://schemas.openxmlformats.org/officeDocument/2006/relationships/hyperlink" Target="#'Income vs Capital Light'!A1"/><Relationship Id="rId5" Type="http://schemas.openxmlformats.org/officeDocument/2006/relationships/chart" Target="../charts/chart78.xml"/><Relationship Id="rId15" Type="http://schemas.openxmlformats.org/officeDocument/2006/relationships/chart" Target="../charts/chart80.xml"/><Relationship Id="rId23" Type="http://schemas.openxmlformats.org/officeDocument/2006/relationships/chart" Target="../charts/chart82.xml"/><Relationship Id="rId28" Type="http://schemas.openxmlformats.org/officeDocument/2006/relationships/image" Target="../media/image25.png"/><Relationship Id="rId36" Type="http://schemas.openxmlformats.org/officeDocument/2006/relationships/chart" Target="../charts/chart84.xml"/><Relationship Id="rId49" Type="http://schemas.openxmlformats.org/officeDocument/2006/relationships/hyperlink" Target="#'Total Capital Light'!A1"/><Relationship Id="rId10" Type="http://schemas.openxmlformats.org/officeDocument/2006/relationships/image" Target="../media/image63.png"/><Relationship Id="rId19" Type="http://schemas.openxmlformats.org/officeDocument/2006/relationships/image" Target="../media/image15.png"/><Relationship Id="rId31" Type="http://schemas.openxmlformats.org/officeDocument/2006/relationships/image" Target="../media/image28.svg"/><Relationship Id="rId44" Type="http://schemas.openxmlformats.org/officeDocument/2006/relationships/hyperlink" Target="#'Cost and Income Light'!A1"/><Relationship Id="rId4" Type="http://schemas.openxmlformats.org/officeDocument/2006/relationships/image" Target="../media/image58.svg"/><Relationship Id="rId9" Type="http://schemas.openxmlformats.org/officeDocument/2006/relationships/image" Target="../media/image62.svg"/><Relationship Id="rId14" Type="http://schemas.openxmlformats.org/officeDocument/2006/relationships/chart" Target="../charts/chart79.xml"/><Relationship Id="rId22" Type="http://schemas.openxmlformats.org/officeDocument/2006/relationships/image" Target="../media/image18.svg"/><Relationship Id="rId27" Type="http://schemas.openxmlformats.org/officeDocument/2006/relationships/image" Target="../media/image24.svg"/><Relationship Id="rId30" Type="http://schemas.openxmlformats.org/officeDocument/2006/relationships/image" Target="../media/image27.png"/><Relationship Id="rId35" Type="http://schemas.openxmlformats.org/officeDocument/2006/relationships/chart" Target="../charts/chart83.xml"/><Relationship Id="rId43" Type="http://schemas.openxmlformats.org/officeDocument/2006/relationships/hyperlink" Target="#'DASHBOARD Light'!A1"/><Relationship Id="rId48" Type="http://schemas.openxmlformats.org/officeDocument/2006/relationships/hyperlink" Target="#'Capital Efficiency Light'!A1"/><Relationship Id="rId8" Type="http://schemas.openxmlformats.org/officeDocument/2006/relationships/image" Target="../media/image61.png"/><Relationship Id="rId3" Type="http://schemas.openxmlformats.org/officeDocument/2006/relationships/image" Target="../media/image57.png"/><Relationship Id="rId12" Type="http://schemas.openxmlformats.org/officeDocument/2006/relationships/image" Target="../media/image65.png"/><Relationship Id="rId17" Type="http://schemas.openxmlformats.org/officeDocument/2006/relationships/image" Target="../media/image13.png"/><Relationship Id="rId25" Type="http://schemas.openxmlformats.org/officeDocument/2006/relationships/image" Target="../media/image22.svg"/><Relationship Id="rId33" Type="http://schemas.openxmlformats.org/officeDocument/2006/relationships/image" Target="../media/image30.svg"/><Relationship Id="rId38" Type="http://schemas.openxmlformats.org/officeDocument/2006/relationships/image" Target="../media/image73.png"/><Relationship Id="rId46" Type="http://schemas.openxmlformats.org/officeDocument/2006/relationships/hyperlink" Target="#'Leverage Index Light'!A1"/><Relationship Id="rId20" Type="http://schemas.openxmlformats.org/officeDocument/2006/relationships/image" Target="../media/image16.svg"/><Relationship Id="rId41" Type="http://schemas.openxmlformats.org/officeDocument/2006/relationships/image" Target="../media/image75.png"/><Relationship Id="rId1" Type="http://schemas.openxmlformats.org/officeDocument/2006/relationships/image" Target="../media/image77.png"/><Relationship Id="rId6" Type="http://schemas.openxmlformats.org/officeDocument/2006/relationships/image" Target="../media/image59.png"/></Relationships>
</file>

<file path=xl/drawings/_rels/drawing10.xml.rels><?xml version="1.0" encoding="UTF-8" standalone="yes"?>
<Relationships xmlns="http://schemas.openxmlformats.org/package/2006/relationships"><Relationship Id="rId13" Type="http://schemas.openxmlformats.org/officeDocument/2006/relationships/image" Target="../media/image66.svg"/><Relationship Id="rId18" Type="http://schemas.openxmlformats.org/officeDocument/2006/relationships/image" Target="../media/image15.png"/><Relationship Id="rId26" Type="http://schemas.openxmlformats.org/officeDocument/2006/relationships/image" Target="../media/image24.svg"/><Relationship Id="rId39" Type="http://schemas.openxmlformats.org/officeDocument/2006/relationships/chart" Target="../charts/chart93.xml"/><Relationship Id="rId21" Type="http://schemas.openxmlformats.org/officeDocument/2006/relationships/image" Target="../media/image18.svg"/><Relationship Id="rId34" Type="http://schemas.openxmlformats.org/officeDocument/2006/relationships/chart" Target="../charts/chart90.xml"/><Relationship Id="rId42" Type="http://schemas.openxmlformats.org/officeDocument/2006/relationships/image" Target="../media/image76.svg"/><Relationship Id="rId47" Type="http://schemas.openxmlformats.org/officeDocument/2006/relationships/hyperlink" Target="#'Traffic Top Rank Light'!A1"/><Relationship Id="rId7" Type="http://schemas.openxmlformats.org/officeDocument/2006/relationships/image" Target="../media/image60.svg"/><Relationship Id="rId2" Type="http://schemas.openxmlformats.org/officeDocument/2006/relationships/image" Target="../media/image78.svg"/><Relationship Id="rId16" Type="http://schemas.openxmlformats.org/officeDocument/2006/relationships/image" Target="../media/image13.png"/><Relationship Id="rId29" Type="http://schemas.openxmlformats.org/officeDocument/2006/relationships/image" Target="../media/image27.png"/><Relationship Id="rId11" Type="http://schemas.openxmlformats.org/officeDocument/2006/relationships/image" Target="../media/image64.svg"/><Relationship Id="rId24" Type="http://schemas.openxmlformats.org/officeDocument/2006/relationships/image" Target="../media/image22.svg"/><Relationship Id="rId32" Type="http://schemas.openxmlformats.org/officeDocument/2006/relationships/image" Target="../media/image30.svg"/><Relationship Id="rId37" Type="http://schemas.openxmlformats.org/officeDocument/2006/relationships/image" Target="../media/image73.png"/><Relationship Id="rId40" Type="http://schemas.openxmlformats.org/officeDocument/2006/relationships/hyperlink" Target="#'Cost and Income'!A1"/><Relationship Id="rId45" Type="http://schemas.openxmlformats.org/officeDocument/2006/relationships/hyperlink" Target="#'Income vs Capital Light'!A1"/><Relationship Id="rId5" Type="http://schemas.openxmlformats.org/officeDocument/2006/relationships/chart" Target="../charts/chart86.xml"/><Relationship Id="rId15" Type="http://schemas.openxmlformats.org/officeDocument/2006/relationships/chart" Target="../charts/chart88.xml"/><Relationship Id="rId23" Type="http://schemas.openxmlformats.org/officeDocument/2006/relationships/image" Target="../media/image21.png"/><Relationship Id="rId28" Type="http://schemas.openxmlformats.org/officeDocument/2006/relationships/image" Target="../media/image26.svg"/><Relationship Id="rId36" Type="http://schemas.openxmlformats.org/officeDocument/2006/relationships/chart" Target="../charts/chart92.xml"/><Relationship Id="rId49" Type="http://schemas.openxmlformats.org/officeDocument/2006/relationships/hyperlink" Target="#'Cost and Income Light'!A1"/><Relationship Id="rId10" Type="http://schemas.openxmlformats.org/officeDocument/2006/relationships/image" Target="../media/image63.png"/><Relationship Id="rId19" Type="http://schemas.openxmlformats.org/officeDocument/2006/relationships/image" Target="../media/image16.svg"/><Relationship Id="rId31" Type="http://schemas.openxmlformats.org/officeDocument/2006/relationships/image" Target="../media/image29.png"/><Relationship Id="rId44" Type="http://schemas.openxmlformats.org/officeDocument/2006/relationships/hyperlink" Target="#'Total Capital Light'!A1"/><Relationship Id="rId4" Type="http://schemas.openxmlformats.org/officeDocument/2006/relationships/image" Target="../media/image58.svg"/><Relationship Id="rId9" Type="http://schemas.openxmlformats.org/officeDocument/2006/relationships/image" Target="../media/image43.svg"/><Relationship Id="rId14" Type="http://schemas.openxmlformats.org/officeDocument/2006/relationships/chart" Target="../charts/chart87.xml"/><Relationship Id="rId22" Type="http://schemas.openxmlformats.org/officeDocument/2006/relationships/chart" Target="../charts/chart89.xml"/><Relationship Id="rId27" Type="http://schemas.openxmlformats.org/officeDocument/2006/relationships/image" Target="../media/image25.png"/><Relationship Id="rId30" Type="http://schemas.openxmlformats.org/officeDocument/2006/relationships/image" Target="../media/image28.svg"/><Relationship Id="rId35" Type="http://schemas.openxmlformats.org/officeDocument/2006/relationships/chart" Target="../charts/chart91.xml"/><Relationship Id="rId43" Type="http://schemas.openxmlformats.org/officeDocument/2006/relationships/hyperlink" Target="#'DASHBOARD Light'!A1"/><Relationship Id="rId48" Type="http://schemas.openxmlformats.org/officeDocument/2006/relationships/hyperlink" Target="#'Capital Efficiency Light'!A1"/><Relationship Id="rId8" Type="http://schemas.openxmlformats.org/officeDocument/2006/relationships/image" Target="../media/image42.png"/><Relationship Id="rId3" Type="http://schemas.openxmlformats.org/officeDocument/2006/relationships/image" Target="../media/image57.png"/><Relationship Id="rId12" Type="http://schemas.openxmlformats.org/officeDocument/2006/relationships/image" Target="../media/image65.png"/><Relationship Id="rId17" Type="http://schemas.openxmlformats.org/officeDocument/2006/relationships/image" Target="../media/image14.svg"/><Relationship Id="rId25" Type="http://schemas.openxmlformats.org/officeDocument/2006/relationships/image" Target="../media/image23.png"/><Relationship Id="rId33" Type="http://schemas.microsoft.com/office/2014/relationships/chartEx" Target="../charts/chartEx10.xml"/><Relationship Id="rId38" Type="http://schemas.openxmlformats.org/officeDocument/2006/relationships/image" Target="../media/image74.svg"/><Relationship Id="rId46" Type="http://schemas.openxmlformats.org/officeDocument/2006/relationships/hyperlink" Target="#'Leverage Index Light'!A1"/><Relationship Id="rId20" Type="http://schemas.openxmlformats.org/officeDocument/2006/relationships/image" Target="../media/image17.png"/><Relationship Id="rId41" Type="http://schemas.openxmlformats.org/officeDocument/2006/relationships/image" Target="../media/image75.png"/><Relationship Id="rId1" Type="http://schemas.openxmlformats.org/officeDocument/2006/relationships/image" Target="../media/image77.png"/><Relationship Id="rId6" Type="http://schemas.openxmlformats.org/officeDocument/2006/relationships/image" Target="../media/image59.png"/></Relationships>
</file>

<file path=xl/drawings/_rels/drawing11.xml.rels><?xml version="1.0" encoding="UTF-8" standalone="yes"?>
<Relationships xmlns="http://schemas.openxmlformats.org/package/2006/relationships"><Relationship Id="rId13" Type="http://schemas.openxmlformats.org/officeDocument/2006/relationships/image" Target="../media/image66.svg"/><Relationship Id="rId18" Type="http://schemas.openxmlformats.org/officeDocument/2006/relationships/image" Target="../media/image17.png"/><Relationship Id="rId26" Type="http://schemas.openxmlformats.org/officeDocument/2006/relationships/image" Target="../media/image26.svg"/><Relationship Id="rId39" Type="http://schemas.openxmlformats.org/officeDocument/2006/relationships/hyperlink" Target="#'Income vs Capital'!A1"/><Relationship Id="rId21" Type="http://schemas.openxmlformats.org/officeDocument/2006/relationships/image" Target="../media/image21.png"/><Relationship Id="rId34" Type="http://schemas.openxmlformats.org/officeDocument/2006/relationships/chart" Target="../charts/chart98.xml"/><Relationship Id="rId42" Type="http://schemas.openxmlformats.org/officeDocument/2006/relationships/hyperlink" Target="#'DASHBOARD Light'!A1"/><Relationship Id="rId47" Type="http://schemas.openxmlformats.org/officeDocument/2006/relationships/hyperlink" Target="#'Capital Efficiency Light'!A1"/><Relationship Id="rId7" Type="http://schemas.openxmlformats.org/officeDocument/2006/relationships/image" Target="../media/image60.svg"/><Relationship Id="rId2" Type="http://schemas.openxmlformats.org/officeDocument/2006/relationships/image" Target="../media/image78.svg"/><Relationship Id="rId16" Type="http://schemas.openxmlformats.org/officeDocument/2006/relationships/image" Target="../media/image15.png"/><Relationship Id="rId29" Type="http://schemas.openxmlformats.org/officeDocument/2006/relationships/image" Target="../media/image29.png"/><Relationship Id="rId1" Type="http://schemas.openxmlformats.org/officeDocument/2006/relationships/image" Target="../media/image77.png"/><Relationship Id="rId6" Type="http://schemas.openxmlformats.org/officeDocument/2006/relationships/image" Target="../media/image59.png"/><Relationship Id="rId11" Type="http://schemas.openxmlformats.org/officeDocument/2006/relationships/image" Target="../media/image64.svg"/><Relationship Id="rId24" Type="http://schemas.openxmlformats.org/officeDocument/2006/relationships/image" Target="../media/image24.svg"/><Relationship Id="rId32" Type="http://schemas.openxmlformats.org/officeDocument/2006/relationships/chart" Target="../charts/chart96.xml"/><Relationship Id="rId37" Type="http://schemas.openxmlformats.org/officeDocument/2006/relationships/chart" Target="../charts/chart99.xml"/><Relationship Id="rId40" Type="http://schemas.openxmlformats.org/officeDocument/2006/relationships/image" Target="../media/image75.png"/><Relationship Id="rId45" Type="http://schemas.openxmlformats.org/officeDocument/2006/relationships/hyperlink" Target="#'Leverage Index Light'!A1"/><Relationship Id="rId5" Type="http://schemas.openxmlformats.org/officeDocument/2006/relationships/chart" Target="../charts/chart94.xml"/><Relationship Id="rId15" Type="http://schemas.openxmlformats.org/officeDocument/2006/relationships/image" Target="../media/image14.svg"/><Relationship Id="rId23" Type="http://schemas.openxmlformats.org/officeDocument/2006/relationships/image" Target="../media/image23.png"/><Relationship Id="rId28" Type="http://schemas.openxmlformats.org/officeDocument/2006/relationships/image" Target="../media/image28.svg"/><Relationship Id="rId36" Type="http://schemas.openxmlformats.org/officeDocument/2006/relationships/image" Target="../media/image74.svg"/><Relationship Id="rId10" Type="http://schemas.openxmlformats.org/officeDocument/2006/relationships/image" Target="../media/image63.png"/><Relationship Id="rId19" Type="http://schemas.openxmlformats.org/officeDocument/2006/relationships/image" Target="../media/image18.svg"/><Relationship Id="rId31" Type="http://schemas.microsoft.com/office/2014/relationships/chartEx" Target="../charts/chartEx11.xml"/><Relationship Id="rId44" Type="http://schemas.openxmlformats.org/officeDocument/2006/relationships/hyperlink" Target="#'Cost and Income Light'!A1"/><Relationship Id="rId4" Type="http://schemas.openxmlformats.org/officeDocument/2006/relationships/image" Target="../media/image58.svg"/><Relationship Id="rId9" Type="http://schemas.openxmlformats.org/officeDocument/2006/relationships/image" Target="../media/image62.svg"/><Relationship Id="rId14" Type="http://schemas.openxmlformats.org/officeDocument/2006/relationships/image" Target="../media/image13.png"/><Relationship Id="rId22" Type="http://schemas.openxmlformats.org/officeDocument/2006/relationships/image" Target="../media/image22.svg"/><Relationship Id="rId27" Type="http://schemas.openxmlformats.org/officeDocument/2006/relationships/image" Target="../media/image27.png"/><Relationship Id="rId30" Type="http://schemas.openxmlformats.org/officeDocument/2006/relationships/image" Target="../media/image30.svg"/><Relationship Id="rId35" Type="http://schemas.openxmlformats.org/officeDocument/2006/relationships/image" Target="../media/image73.png"/><Relationship Id="rId43" Type="http://schemas.openxmlformats.org/officeDocument/2006/relationships/hyperlink" Target="#'Total Capital Light'!A1"/><Relationship Id="rId48" Type="http://schemas.openxmlformats.org/officeDocument/2006/relationships/hyperlink" Target="#'Income vs Capital Light'!A1"/><Relationship Id="rId8" Type="http://schemas.openxmlformats.org/officeDocument/2006/relationships/image" Target="../media/image61.png"/><Relationship Id="rId3" Type="http://schemas.openxmlformats.org/officeDocument/2006/relationships/image" Target="../media/image57.png"/><Relationship Id="rId12" Type="http://schemas.openxmlformats.org/officeDocument/2006/relationships/image" Target="../media/image65.png"/><Relationship Id="rId17" Type="http://schemas.openxmlformats.org/officeDocument/2006/relationships/image" Target="../media/image16.svg"/><Relationship Id="rId25" Type="http://schemas.openxmlformats.org/officeDocument/2006/relationships/image" Target="../media/image25.png"/><Relationship Id="rId33" Type="http://schemas.openxmlformats.org/officeDocument/2006/relationships/chart" Target="../charts/chart97.xml"/><Relationship Id="rId38" Type="http://schemas.openxmlformats.org/officeDocument/2006/relationships/chart" Target="../charts/chart100.xml"/><Relationship Id="rId46" Type="http://schemas.openxmlformats.org/officeDocument/2006/relationships/hyperlink" Target="#'Traffic Top Rank Light'!A1"/><Relationship Id="rId20" Type="http://schemas.openxmlformats.org/officeDocument/2006/relationships/chart" Target="../charts/chart95.xml"/><Relationship Id="rId41" Type="http://schemas.openxmlformats.org/officeDocument/2006/relationships/image" Target="../media/image76.svg"/></Relationships>
</file>

<file path=xl/drawings/_rels/drawing12.xml.rels><?xml version="1.0" encoding="UTF-8" standalone="yes"?>
<Relationships xmlns="http://schemas.openxmlformats.org/package/2006/relationships"><Relationship Id="rId13" Type="http://schemas.openxmlformats.org/officeDocument/2006/relationships/image" Target="../media/image66.svg"/><Relationship Id="rId18" Type="http://schemas.openxmlformats.org/officeDocument/2006/relationships/image" Target="../media/image13.png"/><Relationship Id="rId26" Type="http://schemas.openxmlformats.org/officeDocument/2006/relationships/image" Target="../media/image22.svg"/><Relationship Id="rId39" Type="http://schemas.openxmlformats.org/officeDocument/2006/relationships/image" Target="../media/image73.png"/><Relationship Id="rId21" Type="http://schemas.openxmlformats.org/officeDocument/2006/relationships/image" Target="../media/image16.svg"/><Relationship Id="rId34" Type="http://schemas.openxmlformats.org/officeDocument/2006/relationships/image" Target="../media/image30.svg"/><Relationship Id="rId42" Type="http://schemas.openxmlformats.org/officeDocument/2006/relationships/hyperlink" Target="#'Leverage Index'!A1"/><Relationship Id="rId47" Type="http://schemas.openxmlformats.org/officeDocument/2006/relationships/hyperlink" Target="#'Cost and Income Light'!A1"/><Relationship Id="rId50" Type="http://schemas.openxmlformats.org/officeDocument/2006/relationships/hyperlink" Target="#'Capital Efficiency Light'!A1"/><Relationship Id="rId7" Type="http://schemas.openxmlformats.org/officeDocument/2006/relationships/image" Target="../media/image60.svg"/><Relationship Id="rId2" Type="http://schemas.openxmlformats.org/officeDocument/2006/relationships/image" Target="../media/image78.svg"/><Relationship Id="rId16" Type="http://schemas.openxmlformats.org/officeDocument/2006/relationships/chart" Target="../charts/chart104.xml"/><Relationship Id="rId29" Type="http://schemas.openxmlformats.org/officeDocument/2006/relationships/image" Target="../media/image25.png"/><Relationship Id="rId11" Type="http://schemas.openxmlformats.org/officeDocument/2006/relationships/image" Target="../media/image48.svg"/><Relationship Id="rId24" Type="http://schemas.openxmlformats.org/officeDocument/2006/relationships/chart" Target="../charts/chart106.xml"/><Relationship Id="rId32" Type="http://schemas.openxmlformats.org/officeDocument/2006/relationships/image" Target="../media/image28.svg"/><Relationship Id="rId37" Type="http://schemas.openxmlformats.org/officeDocument/2006/relationships/chart" Target="../charts/chart108.xml"/><Relationship Id="rId40" Type="http://schemas.openxmlformats.org/officeDocument/2006/relationships/image" Target="../media/image74.svg"/><Relationship Id="rId45" Type="http://schemas.openxmlformats.org/officeDocument/2006/relationships/hyperlink" Target="#'DASHBOARD Light'!A1"/><Relationship Id="rId5" Type="http://schemas.openxmlformats.org/officeDocument/2006/relationships/chart" Target="../charts/chart101.xml"/><Relationship Id="rId15" Type="http://schemas.openxmlformats.org/officeDocument/2006/relationships/chart" Target="../charts/chart103.xml"/><Relationship Id="rId23" Type="http://schemas.openxmlformats.org/officeDocument/2006/relationships/image" Target="../media/image18.svg"/><Relationship Id="rId28" Type="http://schemas.openxmlformats.org/officeDocument/2006/relationships/image" Target="../media/image24.svg"/><Relationship Id="rId36" Type="http://schemas.openxmlformats.org/officeDocument/2006/relationships/chart" Target="../charts/chart107.xml"/><Relationship Id="rId49" Type="http://schemas.openxmlformats.org/officeDocument/2006/relationships/hyperlink" Target="#'Traffic Top Rank Light'!A1"/><Relationship Id="rId10" Type="http://schemas.openxmlformats.org/officeDocument/2006/relationships/image" Target="../media/image47.png"/><Relationship Id="rId19" Type="http://schemas.openxmlformats.org/officeDocument/2006/relationships/image" Target="../media/image14.svg"/><Relationship Id="rId31" Type="http://schemas.openxmlformats.org/officeDocument/2006/relationships/image" Target="../media/image27.png"/><Relationship Id="rId44" Type="http://schemas.openxmlformats.org/officeDocument/2006/relationships/image" Target="../media/image76.svg"/><Relationship Id="rId4" Type="http://schemas.openxmlformats.org/officeDocument/2006/relationships/image" Target="../media/image80.svg"/><Relationship Id="rId9" Type="http://schemas.openxmlformats.org/officeDocument/2006/relationships/image" Target="../media/image62.svg"/><Relationship Id="rId14" Type="http://schemas.openxmlformats.org/officeDocument/2006/relationships/chart" Target="../charts/chart102.xml"/><Relationship Id="rId22" Type="http://schemas.openxmlformats.org/officeDocument/2006/relationships/image" Target="../media/image17.png"/><Relationship Id="rId27" Type="http://schemas.openxmlformats.org/officeDocument/2006/relationships/image" Target="../media/image23.png"/><Relationship Id="rId30" Type="http://schemas.openxmlformats.org/officeDocument/2006/relationships/image" Target="../media/image26.svg"/><Relationship Id="rId35" Type="http://schemas.microsoft.com/office/2014/relationships/chartEx" Target="../charts/chartEx12.xml"/><Relationship Id="rId43" Type="http://schemas.openxmlformats.org/officeDocument/2006/relationships/image" Target="../media/image75.png"/><Relationship Id="rId48" Type="http://schemas.openxmlformats.org/officeDocument/2006/relationships/hyperlink" Target="#'Income vs Capital Light'!A1"/><Relationship Id="rId8" Type="http://schemas.openxmlformats.org/officeDocument/2006/relationships/image" Target="../media/image61.png"/><Relationship Id="rId51" Type="http://schemas.openxmlformats.org/officeDocument/2006/relationships/hyperlink" Target="#'Leverage Index Light'!A1"/><Relationship Id="rId3" Type="http://schemas.openxmlformats.org/officeDocument/2006/relationships/image" Target="../media/image79.png"/><Relationship Id="rId12" Type="http://schemas.openxmlformats.org/officeDocument/2006/relationships/image" Target="../media/image65.png"/><Relationship Id="rId17" Type="http://schemas.openxmlformats.org/officeDocument/2006/relationships/chart" Target="../charts/chart105.xml"/><Relationship Id="rId25" Type="http://schemas.openxmlformats.org/officeDocument/2006/relationships/image" Target="../media/image21.png"/><Relationship Id="rId33" Type="http://schemas.openxmlformats.org/officeDocument/2006/relationships/image" Target="../media/image29.png"/><Relationship Id="rId38" Type="http://schemas.openxmlformats.org/officeDocument/2006/relationships/chart" Target="../charts/chart109.xml"/><Relationship Id="rId46" Type="http://schemas.openxmlformats.org/officeDocument/2006/relationships/hyperlink" Target="#'Total Capital Light'!A1"/><Relationship Id="rId20" Type="http://schemas.openxmlformats.org/officeDocument/2006/relationships/image" Target="../media/image15.png"/><Relationship Id="rId41" Type="http://schemas.openxmlformats.org/officeDocument/2006/relationships/chart" Target="../charts/chart110.xml"/><Relationship Id="rId1" Type="http://schemas.openxmlformats.org/officeDocument/2006/relationships/image" Target="../media/image77.png"/><Relationship Id="rId6" Type="http://schemas.openxmlformats.org/officeDocument/2006/relationships/image" Target="../media/image59.png"/></Relationships>
</file>

<file path=xl/drawings/_rels/drawing13.xml.rels><?xml version="1.0" encoding="UTF-8" standalone="yes"?>
<Relationships xmlns="http://schemas.openxmlformats.org/package/2006/relationships"><Relationship Id="rId13" Type="http://schemas.openxmlformats.org/officeDocument/2006/relationships/image" Target="../media/image66.svg"/><Relationship Id="rId18" Type="http://schemas.openxmlformats.org/officeDocument/2006/relationships/image" Target="../media/image13.png"/><Relationship Id="rId26" Type="http://schemas.openxmlformats.org/officeDocument/2006/relationships/image" Target="../media/image22.svg"/><Relationship Id="rId39" Type="http://schemas.openxmlformats.org/officeDocument/2006/relationships/image" Target="../media/image50.png"/><Relationship Id="rId21" Type="http://schemas.openxmlformats.org/officeDocument/2006/relationships/image" Target="../media/image16.svg"/><Relationship Id="rId34" Type="http://schemas.openxmlformats.org/officeDocument/2006/relationships/image" Target="../media/image30.svg"/><Relationship Id="rId42" Type="http://schemas.openxmlformats.org/officeDocument/2006/relationships/hyperlink" Target="#'Traffic Top Rank'!A1"/><Relationship Id="rId47" Type="http://schemas.openxmlformats.org/officeDocument/2006/relationships/hyperlink" Target="#'Cost and Income Light'!A1"/><Relationship Id="rId50" Type="http://schemas.openxmlformats.org/officeDocument/2006/relationships/hyperlink" Target="#'Capital Efficiency Light'!A1"/><Relationship Id="rId7" Type="http://schemas.openxmlformats.org/officeDocument/2006/relationships/image" Target="../media/image60.svg"/><Relationship Id="rId2" Type="http://schemas.openxmlformats.org/officeDocument/2006/relationships/image" Target="../media/image78.svg"/><Relationship Id="rId16" Type="http://schemas.openxmlformats.org/officeDocument/2006/relationships/chart" Target="../charts/chart114.xml"/><Relationship Id="rId29" Type="http://schemas.openxmlformats.org/officeDocument/2006/relationships/image" Target="../media/image25.png"/><Relationship Id="rId11" Type="http://schemas.openxmlformats.org/officeDocument/2006/relationships/image" Target="../media/image84.svg"/><Relationship Id="rId24" Type="http://schemas.openxmlformats.org/officeDocument/2006/relationships/chart" Target="../charts/chart116.xml"/><Relationship Id="rId32" Type="http://schemas.openxmlformats.org/officeDocument/2006/relationships/image" Target="../media/image28.svg"/><Relationship Id="rId37" Type="http://schemas.openxmlformats.org/officeDocument/2006/relationships/chart" Target="../charts/chart118.xml"/><Relationship Id="rId40" Type="http://schemas.openxmlformats.org/officeDocument/2006/relationships/image" Target="../media/image51.svg"/><Relationship Id="rId45" Type="http://schemas.openxmlformats.org/officeDocument/2006/relationships/hyperlink" Target="#'DASHBOARD Light'!A1"/><Relationship Id="rId5" Type="http://schemas.openxmlformats.org/officeDocument/2006/relationships/chart" Target="../charts/chart111.xml"/><Relationship Id="rId15" Type="http://schemas.openxmlformats.org/officeDocument/2006/relationships/chart" Target="../charts/chart113.xml"/><Relationship Id="rId23" Type="http://schemas.openxmlformats.org/officeDocument/2006/relationships/image" Target="../media/image18.svg"/><Relationship Id="rId28" Type="http://schemas.openxmlformats.org/officeDocument/2006/relationships/image" Target="../media/image24.svg"/><Relationship Id="rId36" Type="http://schemas.openxmlformats.org/officeDocument/2006/relationships/chart" Target="../charts/chart117.xml"/><Relationship Id="rId49" Type="http://schemas.openxmlformats.org/officeDocument/2006/relationships/hyperlink" Target="#'Leverage Index Light'!A1"/><Relationship Id="rId10" Type="http://schemas.openxmlformats.org/officeDocument/2006/relationships/image" Target="../media/image83.png"/><Relationship Id="rId19" Type="http://schemas.openxmlformats.org/officeDocument/2006/relationships/image" Target="../media/image14.svg"/><Relationship Id="rId31" Type="http://schemas.openxmlformats.org/officeDocument/2006/relationships/image" Target="../media/image27.png"/><Relationship Id="rId44" Type="http://schemas.openxmlformats.org/officeDocument/2006/relationships/image" Target="../media/image76.svg"/><Relationship Id="rId4" Type="http://schemas.openxmlformats.org/officeDocument/2006/relationships/image" Target="../media/image82.svg"/><Relationship Id="rId9" Type="http://schemas.openxmlformats.org/officeDocument/2006/relationships/image" Target="../media/image62.svg"/><Relationship Id="rId14" Type="http://schemas.openxmlformats.org/officeDocument/2006/relationships/chart" Target="../charts/chart112.xml"/><Relationship Id="rId22" Type="http://schemas.openxmlformats.org/officeDocument/2006/relationships/image" Target="../media/image17.png"/><Relationship Id="rId27" Type="http://schemas.openxmlformats.org/officeDocument/2006/relationships/image" Target="../media/image23.png"/><Relationship Id="rId30" Type="http://schemas.openxmlformats.org/officeDocument/2006/relationships/image" Target="../media/image26.svg"/><Relationship Id="rId35" Type="http://schemas.microsoft.com/office/2014/relationships/chartEx" Target="../charts/chartEx13.xml"/><Relationship Id="rId43" Type="http://schemas.openxmlformats.org/officeDocument/2006/relationships/image" Target="../media/image75.png"/><Relationship Id="rId48" Type="http://schemas.openxmlformats.org/officeDocument/2006/relationships/hyperlink" Target="#'Income vs Capital Light'!A1"/><Relationship Id="rId8" Type="http://schemas.openxmlformats.org/officeDocument/2006/relationships/image" Target="../media/image61.png"/><Relationship Id="rId51" Type="http://schemas.openxmlformats.org/officeDocument/2006/relationships/hyperlink" Target="#'Traffic Top Rank Light'!A1"/><Relationship Id="rId3" Type="http://schemas.openxmlformats.org/officeDocument/2006/relationships/image" Target="../media/image81.png"/><Relationship Id="rId12" Type="http://schemas.openxmlformats.org/officeDocument/2006/relationships/image" Target="../media/image65.png"/><Relationship Id="rId17" Type="http://schemas.openxmlformats.org/officeDocument/2006/relationships/chart" Target="../charts/chart115.xml"/><Relationship Id="rId25" Type="http://schemas.openxmlformats.org/officeDocument/2006/relationships/image" Target="../media/image21.png"/><Relationship Id="rId33" Type="http://schemas.openxmlformats.org/officeDocument/2006/relationships/image" Target="../media/image29.png"/><Relationship Id="rId38" Type="http://schemas.openxmlformats.org/officeDocument/2006/relationships/chart" Target="../charts/chart119.xml"/><Relationship Id="rId46" Type="http://schemas.openxmlformats.org/officeDocument/2006/relationships/hyperlink" Target="#'Total Capital Light'!A1"/><Relationship Id="rId20" Type="http://schemas.openxmlformats.org/officeDocument/2006/relationships/image" Target="../media/image15.png"/><Relationship Id="rId41" Type="http://schemas.openxmlformats.org/officeDocument/2006/relationships/chart" Target="../charts/chart120.xml"/><Relationship Id="rId1" Type="http://schemas.openxmlformats.org/officeDocument/2006/relationships/image" Target="../media/image77.png"/><Relationship Id="rId6" Type="http://schemas.openxmlformats.org/officeDocument/2006/relationships/image" Target="../media/image59.png"/></Relationships>
</file>

<file path=xl/drawings/_rels/drawing14.xml.rels><?xml version="1.0" encoding="UTF-8" standalone="yes"?>
<Relationships xmlns="http://schemas.openxmlformats.org/package/2006/relationships"><Relationship Id="rId13" Type="http://schemas.openxmlformats.org/officeDocument/2006/relationships/image" Target="../media/image55.svg"/><Relationship Id="rId18" Type="http://schemas.openxmlformats.org/officeDocument/2006/relationships/image" Target="../media/image13.png"/><Relationship Id="rId26" Type="http://schemas.openxmlformats.org/officeDocument/2006/relationships/image" Target="../media/image22.svg"/><Relationship Id="rId39" Type="http://schemas.openxmlformats.org/officeDocument/2006/relationships/image" Target="../media/image87.png"/><Relationship Id="rId21" Type="http://schemas.openxmlformats.org/officeDocument/2006/relationships/image" Target="../media/image16.svg"/><Relationship Id="rId34" Type="http://schemas.openxmlformats.org/officeDocument/2006/relationships/image" Target="../media/image30.svg"/><Relationship Id="rId42" Type="http://schemas.openxmlformats.org/officeDocument/2006/relationships/hyperlink" Target="#'Capital Efficiency'!A1"/><Relationship Id="rId47" Type="http://schemas.openxmlformats.org/officeDocument/2006/relationships/hyperlink" Target="#'Cost and Income Light'!A1"/><Relationship Id="rId50" Type="http://schemas.openxmlformats.org/officeDocument/2006/relationships/hyperlink" Target="#'Traffic Top Rank Light'!A1"/><Relationship Id="rId7" Type="http://schemas.openxmlformats.org/officeDocument/2006/relationships/image" Target="../media/image86.svg"/><Relationship Id="rId2" Type="http://schemas.openxmlformats.org/officeDocument/2006/relationships/image" Target="../media/image78.svg"/><Relationship Id="rId16" Type="http://schemas.openxmlformats.org/officeDocument/2006/relationships/chart" Target="../charts/chart124.xml"/><Relationship Id="rId29" Type="http://schemas.openxmlformats.org/officeDocument/2006/relationships/image" Target="../media/image25.png"/><Relationship Id="rId11" Type="http://schemas.openxmlformats.org/officeDocument/2006/relationships/image" Target="../media/image84.svg"/><Relationship Id="rId24" Type="http://schemas.openxmlformats.org/officeDocument/2006/relationships/chart" Target="../charts/chart126.xml"/><Relationship Id="rId32" Type="http://schemas.openxmlformats.org/officeDocument/2006/relationships/image" Target="../media/image28.svg"/><Relationship Id="rId37" Type="http://schemas.openxmlformats.org/officeDocument/2006/relationships/chart" Target="../charts/chart128.xml"/><Relationship Id="rId40" Type="http://schemas.openxmlformats.org/officeDocument/2006/relationships/image" Target="../media/image88.svg"/><Relationship Id="rId45" Type="http://schemas.openxmlformats.org/officeDocument/2006/relationships/hyperlink" Target="#'DASHBOARD Light'!A1"/><Relationship Id="rId5" Type="http://schemas.openxmlformats.org/officeDocument/2006/relationships/chart" Target="../charts/chart121.xml"/><Relationship Id="rId15" Type="http://schemas.openxmlformats.org/officeDocument/2006/relationships/chart" Target="../charts/chart123.xml"/><Relationship Id="rId23" Type="http://schemas.openxmlformats.org/officeDocument/2006/relationships/image" Target="../media/image18.svg"/><Relationship Id="rId28" Type="http://schemas.openxmlformats.org/officeDocument/2006/relationships/image" Target="../media/image24.svg"/><Relationship Id="rId36" Type="http://schemas.openxmlformats.org/officeDocument/2006/relationships/chart" Target="../charts/chart127.xml"/><Relationship Id="rId49" Type="http://schemas.openxmlformats.org/officeDocument/2006/relationships/hyperlink" Target="#'Leverage Index Light'!A1"/><Relationship Id="rId10" Type="http://schemas.openxmlformats.org/officeDocument/2006/relationships/image" Target="../media/image83.png"/><Relationship Id="rId19" Type="http://schemas.openxmlformats.org/officeDocument/2006/relationships/image" Target="../media/image14.svg"/><Relationship Id="rId31" Type="http://schemas.openxmlformats.org/officeDocument/2006/relationships/image" Target="../media/image27.png"/><Relationship Id="rId44" Type="http://schemas.openxmlformats.org/officeDocument/2006/relationships/image" Target="../media/image76.svg"/><Relationship Id="rId4" Type="http://schemas.openxmlformats.org/officeDocument/2006/relationships/image" Target="../media/image82.svg"/><Relationship Id="rId9" Type="http://schemas.openxmlformats.org/officeDocument/2006/relationships/image" Target="../media/image62.svg"/><Relationship Id="rId14" Type="http://schemas.openxmlformats.org/officeDocument/2006/relationships/chart" Target="../charts/chart122.xml"/><Relationship Id="rId22" Type="http://schemas.openxmlformats.org/officeDocument/2006/relationships/image" Target="../media/image17.png"/><Relationship Id="rId27" Type="http://schemas.openxmlformats.org/officeDocument/2006/relationships/image" Target="../media/image23.png"/><Relationship Id="rId30" Type="http://schemas.openxmlformats.org/officeDocument/2006/relationships/image" Target="../media/image26.svg"/><Relationship Id="rId35" Type="http://schemas.microsoft.com/office/2014/relationships/chartEx" Target="../charts/chartEx14.xml"/><Relationship Id="rId43" Type="http://schemas.openxmlformats.org/officeDocument/2006/relationships/image" Target="../media/image75.png"/><Relationship Id="rId48" Type="http://schemas.openxmlformats.org/officeDocument/2006/relationships/hyperlink" Target="#'Income vs Capital Light'!A1"/><Relationship Id="rId8" Type="http://schemas.openxmlformats.org/officeDocument/2006/relationships/image" Target="../media/image61.png"/><Relationship Id="rId51" Type="http://schemas.openxmlformats.org/officeDocument/2006/relationships/hyperlink" Target="#'Capital Efficiency Light'!A1"/><Relationship Id="rId3" Type="http://schemas.openxmlformats.org/officeDocument/2006/relationships/image" Target="../media/image81.png"/><Relationship Id="rId12" Type="http://schemas.openxmlformats.org/officeDocument/2006/relationships/image" Target="../media/image54.png"/><Relationship Id="rId17" Type="http://schemas.openxmlformats.org/officeDocument/2006/relationships/chart" Target="../charts/chart125.xml"/><Relationship Id="rId25" Type="http://schemas.openxmlformats.org/officeDocument/2006/relationships/image" Target="../media/image21.png"/><Relationship Id="rId33" Type="http://schemas.openxmlformats.org/officeDocument/2006/relationships/image" Target="../media/image29.png"/><Relationship Id="rId38" Type="http://schemas.openxmlformats.org/officeDocument/2006/relationships/chart" Target="../charts/chart129.xml"/><Relationship Id="rId46" Type="http://schemas.openxmlformats.org/officeDocument/2006/relationships/hyperlink" Target="#'Total Capital Light'!A1"/><Relationship Id="rId20" Type="http://schemas.openxmlformats.org/officeDocument/2006/relationships/image" Target="../media/image15.png"/><Relationship Id="rId41" Type="http://schemas.openxmlformats.org/officeDocument/2006/relationships/chart" Target="../charts/chart130.xml"/><Relationship Id="rId1" Type="http://schemas.openxmlformats.org/officeDocument/2006/relationships/image" Target="../media/image77.png"/><Relationship Id="rId6" Type="http://schemas.openxmlformats.org/officeDocument/2006/relationships/image" Target="../media/image85.png"/></Relationships>
</file>

<file path=xl/drawings/_rels/drawing15.xml.rels><?xml version="1.0" encoding="UTF-8" standalone="yes"?>
<Relationships xmlns="http://schemas.openxmlformats.org/package/2006/relationships"><Relationship Id="rId3" Type="http://schemas.openxmlformats.org/officeDocument/2006/relationships/image" Target="../media/image52.png"/><Relationship Id="rId2" Type="http://schemas.openxmlformats.org/officeDocument/2006/relationships/image" Target="../media/image90.svg"/><Relationship Id="rId1" Type="http://schemas.openxmlformats.org/officeDocument/2006/relationships/image" Target="../media/image89.png"/><Relationship Id="rId4" Type="http://schemas.openxmlformats.org/officeDocument/2006/relationships/image" Target="../media/image53.svg"/></Relationships>
</file>

<file path=xl/drawings/drawing1.xml><?xml version="1.0" encoding="utf-8"?>
<xdr:wsDr xmlns:xdr="http://schemas.openxmlformats.org/drawingml/2006/spreadsheetDrawing" xmlns:a="http://schemas.openxmlformats.org/drawingml/2006/main">
  <xdr:twoCellAnchor>
    <xdr:from>
      <xdr:col>0</xdr:col>
      <xdr:colOff>7620</xdr:colOff>
      <xdr:row>0</xdr:row>
      <xdr:rowOff>0</xdr:rowOff>
    </xdr:from>
    <xdr:to>
      <xdr:col>1</xdr:col>
      <xdr:colOff>83820</xdr:colOff>
      <xdr:row>1</xdr:row>
      <xdr:rowOff>38100</xdr:rowOff>
    </xdr:to>
    <xdr:sp macro="" textlink="">
      <xdr:nvSpPr>
        <xdr:cNvPr id="189" name="Rectangle 188">
          <a:extLst>
            <a:ext uri="{FF2B5EF4-FFF2-40B4-BE49-F238E27FC236}">
              <a16:creationId xmlns:a16="http://schemas.microsoft.com/office/drawing/2014/main" id="{61CEEDD6-4B1E-C55D-09B3-39085ED04C0C}"/>
            </a:ext>
          </a:extLst>
        </xdr:cNvPr>
        <xdr:cNvSpPr/>
      </xdr:nvSpPr>
      <xdr:spPr>
        <a:xfrm>
          <a:off x="7620" y="0"/>
          <a:ext cx="685800" cy="220980"/>
        </a:xfrm>
        <a:prstGeom prst="rect">
          <a:avLst/>
        </a:prstGeom>
        <a:solidFill>
          <a:srgbClr val="130E2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0</xdr:colOff>
      <xdr:row>8</xdr:row>
      <xdr:rowOff>121920</xdr:rowOff>
    </xdr:from>
    <xdr:to>
      <xdr:col>24</xdr:col>
      <xdr:colOff>464820</xdr:colOff>
      <xdr:row>42</xdr:row>
      <xdr:rowOff>137160</xdr:rowOff>
    </xdr:to>
    <xdr:sp macro="" textlink="">
      <xdr:nvSpPr>
        <xdr:cNvPr id="4" name="Rectangle 3">
          <a:extLst>
            <a:ext uri="{FF2B5EF4-FFF2-40B4-BE49-F238E27FC236}">
              <a16:creationId xmlns:a16="http://schemas.microsoft.com/office/drawing/2014/main" id="{6F51FEF0-0DF3-4863-AD56-98CC723BA246}"/>
            </a:ext>
          </a:extLst>
        </xdr:cNvPr>
        <xdr:cNvSpPr/>
      </xdr:nvSpPr>
      <xdr:spPr>
        <a:xfrm>
          <a:off x="0" y="1584960"/>
          <a:ext cx="15095220" cy="6233160"/>
        </a:xfrm>
        <a:prstGeom prst="rect">
          <a:avLst/>
        </a:prstGeom>
        <a:gradFill flip="none" rotWithShape="1">
          <a:gsLst>
            <a:gs pos="5000">
              <a:srgbClr val="110B2E"/>
            </a:gs>
            <a:gs pos="57000">
              <a:srgbClr val="130E2C"/>
            </a:gs>
            <a:gs pos="31000">
              <a:srgbClr val="6236B2"/>
            </a:gs>
          </a:gsLst>
          <a:path path="circle">
            <a:fillToRect r="100000" b="100000"/>
          </a:path>
          <a:tileRect l="-100000" t="-100000"/>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0</xdr:col>
      <xdr:colOff>318178</xdr:colOff>
      <xdr:row>1</xdr:row>
      <xdr:rowOff>98666</xdr:rowOff>
    </xdr:from>
    <xdr:to>
      <xdr:col>23</xdr:col>
      <xdr:colOff>196258</xdr:colOff>
      <xdr:row>41</xdr:row>
      <xdr:rowOff>7226</xdr:rowOff>
    </xdr:to>
    <xdr:sp macro="" textlink="">
      <xdr:nvSpPr>
        <xdr:cNvPr id="5" name="Rectangle: Rounded Corners 4">
          <a:extLst>
            <a:ext uri="{FF2B5EF4-FFF2-40B4-BE49-F238E27FC236}">
              <a16:creationId xmlns:a16="http://schemas.microsoft.com/office/drawing/2014/main" id="{28BABE5D-EC23-445B-8C13-720C67DA4A2D}"/>
            </a:ext>
          </a:extLst>
        </xdr:cNvPr>
        <xdr:cNvSpPr/>
      </xdr:nvSpPr>
      <xdr:spPr>
        <a:xfrm>
          <a:off x="318178" y="280803"/>
          <a:ext cx="13898880" cy="7194023"/>
        </a:xfrm>
        <a:prstGeom prst="roundRect">
          <a:avLst>
            <a:gd name="adj" fmla="val 2721"/>
          </a:avLst>
        </a:prstGeom>
        <a:gradFill flip="none" rotWithShape="1">
          <a:gsLst>
            <a:gs pos="0">
              <a:srgbClr val="4A278F"/>
            </a:gs>
            <a:gs pos="46000">
              <a:srgbClr val="0A0616"/>
            </a:gs>
          </a:gsLst>
          <a:lin ang="2700000" scaled="0"/>
          <a:tileRect/>
        </a:gradFill>
        <a:ln w="9525">
          <a:gradFill>
            <a:gsLst>
              <a:gs pos="0">
                <a:schemeClr val="bg1"/>
              </a:gs>
              <a:gs pos="74000">
                <a:srgbClr val="5D30B6"/>
              </a:gs>
              <a:gs pos="43000">
                <a:srgbClr val="CC00FF"/>
              </a:gs>
            </a:gsLst>
            <a:lin ang="2700000" scaled="0"/>
          </a:gradFill>
        </a:ln>
        <a:effectLst>
          <a:outerShdw blurRad="266700" dist="114300" dir="16800000" algn="br" rotWithShape="0">
            <a:srgbClr val="0066FF">
              <a:alpha val="54902"/>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sz="2000"/>
        </a:p>
      </xdr:txBody>
    </xdr:sp>
    <xdr:clientData/>
  </xdr:twoCellAnchor>
  <xdr:twoCellAnchor>
    <xdr:from>
      <xdr:col>1</xdr:col>
      <xdr:colOff>200040</xdr:colOff>
      <xdr:row>37</xdr:row>
      <xdr:rowOff>38548</xdr:rowOff>
    </xdr:from>
    <xdr:to>
      <xdr:col>3</xdr:col>
      <xdr:colOff>184265</xdr:colOff>
      <xdr:row>38</xdr:row>
      <xdr:rowOff>116228</xdr:rowOff>
    </xdr:to>
    <xdr:sp macro="" textlink="Processing!T11">
      <xdr:nvSpPr>
        <xdr:cNvPr id="176" name="TextBox 175">
          <a:extLst>
            <a:ext uri="{FF2B5EF4-FFF2-40B4-BE49-F238E27FC236}">
              <a16:creationId xmlns:a16="http://schemas.microsoft.com/office/drawing/2014/main" id="{752BCC49-4F5B-2C9C-7E23-1A7A51DC131B}"/>
            </a:ext>
          </a:extLst>
        </xdr:cNvPr>
        <xdr:cNvSpPr txBox="1"/>
      </xdr:nvSpPr>
      <xdr:spPr>
        <a:xfrm>
          <a:off x="809640" y="6805108"/>
          <a:ext cx="1203425" cy="260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C8609768-DD84-47F1-8D13-D870C0ABBA91}" type="TxLink">
            <a:rPr lang="en-US" sz="1200" b="0" i="0" u="none" strike="noStrike">
              <a:solidFill>
                <a:srgbClr val="9AA7D2"/>
              </a:solidFill>
              <a:latin typeface="Aptos Narrow"/>
              <a:ea typeface="+mn-ea"/>
              <a:cs typeface="+mn-cs"/>
            </a:rPr>
            <a:pPr marL="0" indent="0"/>
            <a:t>Current Capital</a:t>
          </a:fld>
          <a:endParaRPr lang="ru-RU" sz="1200" b="0" i="0" u="none" strike="noStrike">
            <a:solidFill>
              <a:srgbClr val="9AA7D2"/>
            </a:solidFill>
            <a:latin typeface="Aptos Narrow"/>
            <a:ea typeface="+mn-ea"/>
            <a:cs typeface="+mn-cs"/>
          </a:endParaRPr>
        </a:p>
      </xdr:txBody>
    </xdr:sp>
    <xdr:clientData/>
  </xdr:twoCellAnchor>
  <xdr:twoCellAnchor>
    <xdr:from>
      <xdr:col>1</xdr:col>
      <xdr:colOff>109986</xdr:colOff>
      <xdr:row>36</xdr:row>
      <xdr:rowOff>44782</xdr:rowOff>
    </xdr:from>
    <xdr:to>
      <xdr:col>3</xdr:col>
      <xdr:colOff>94211</xdr:colOff>
      <xdr:row>37</xdr:row>
      <xdr:rowOff>122462</xdr:rowOff>
    </xdr:to>
    <xdr:sp macro="" textlink="Processing!U11">
      <xdr:nvSpPr>
        <xdr:cNvPr id="177" name="TextBox 176">
          <a:extLst>
            <a:ext uri="{FF2B5EF4-FFF2-40B4-BE49-F238E27FC236}">
              <a16:creationId xmlns:a16="http://schemas.microsoft.com/office/drawing/2014/main" id="{EEA52D04-8597-29FE-36CD-45D12AEE4825}"/>
            </a:ext>
          </a:extLst>
        </xdr:cNvPr>
        <xdr:cNvSpPr txBox="1"/>
      </xdr:nvSpPr>
      <xdr:spPr>
        <a:xfrm>
          <a:off x="719586" y="6628462"/>
          <a:ext cx="1203425" cy="260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2D4CF443-8582-4200-A0C8-3FA26552584D}" type="TxLink">
            <a:rPr lang="en-US" sz="1200" b="0" i="0" u="none" strike="noStrike">
              <a:solidFill>
                <a:srgbClr val="66FFFF"/>
              </a:solidFill>
              <a:latin typeface="Aptos Narrow"/>
              <a:ea typeface="+mn-ea"/>
              <a:cs typeface="+mn-cs"/>
            </a:rPr>
            <a:pPr marL="0" indent="0" algn="r"/>
            <a:t> $13,700 </a:t>
          </a:fld>
          <a:endParaRPr lang="ru-RU" sz="1400" b="0" i="0" u="none" strike="noStrike">
            <a:solidFill>
              <a:srgbClr val="66FFFF"/>
            </a:solidFill>
            <a:latin typeface="Aptos Narrow"/>
            <a:ea typeface="+mn-ea"/>
            <a:cs typeface="+mn-cs"/>
          </a:endParaRPr>
        </a:p>
      </xdr:txBody>
    </xdr:sp>
    <xdr:clientData/>
  </xdr:twoCellAnchor>
  <xdr:twoCellAnchor>
    <xdr:from>
      <xdr:col>0</xdr:col>
      <xdr:colOff>531951</xdr:colOff>
      <xdr:row>4</xdr:row>
      <xdr:rowOff>129138</xdr:rowOff>
    </xdr:from>
    <xdr:to>
      <xdr:col>3</xdr:col>
      <xdr:colOff>422223</xdr:colOff>
      <xdr:row>6</xdr:row>
      <xdr:rowOff>129138</xdr:rowOff>
    </xdr:to>
    <xdr:sp macro="" textlink="">
      <xdr:nvSpPr>
        <xdr:cNvPr id="6" name="Rectangle: Rounded Corners 5">
          <a:extLst>
            <a:ext uri="{FF2B5EF4-FFF2-40B4-BE49-F238E27FC236}">
              <a16:creationId xmlns:a16="http://schemas.microsoft.com/office/drawing/2014/main" id="{CE7CC7A1-544B-42D3-998E-7B4CE88C50F4}"/>
            </a:ext>
          </a:extLst>
        </xdr:cNvPr>
        <xdr:cNvSpPr/>
      </xdr:nvSpPr>
      <xdr:spPr>
        <a:xfrm>
          <a:off x="531951" y="860658"/>
          <a:ext cx="1719072" cy="365760"/>
        </a:xfrm>
        <a:prstGeom prst="roundRect">
          <a:avLst/>
        </a:prstGeom>
        <a:gradFill flip="none" rotWithShape="1">
          <a:gsLst>
            <a:gs pos="60000">
              <a:srgbClr val="38F0F0"/>
            </a:gs>
            <a:gs pos="14000">
              <a:srgbClr val="66FFFF"/>
            </a:gs>
            <a:gs pos="90000">
              <a:srgbClr val="CC00FF"/>
            </a:gs>
          </a:gsLst>
          <a:path path="circle">
            <a:fillToRect t="100000" r="100000"/>
          </a:path>
          <a:tileRect l="-100000" b="-100000"/>
        </a:gradFill>
        <a:ln w="9525">
          <a:gradFill>
            <a:gsLst>
              <a:gs pos="0">
                <a:schemeClr val="bg1"/>
              </a:gs>
              <a:gs pos="63000">
                <a:srgbClr val="5D30B6"/>
              </a:gs>
            </a:gsLst>
            <a:lin ang="2700000" scaled="0"/>
          </a:gradFill>
        </a:ln>
        <a:effectLst>
          <a:outerShdw blurRad="165100" dist="127000" dir="2700000" algn="tl"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r>
            <a:rPr lang="en-US" sz="1300"/>
            <a:t>       </a:t>
          </a:r>
          <a:r>
            <a:rPr lang="en-US" sz="1300">
              <a:solidFill>
                <a:schemeClr val="tx1"/>
              </a:solidFill>
            </a:rPr>
            <a:t>Dashboard</a:t>
          </a:r>
          <a:endParaRPr lang="ru-RU" sz="1300">
            <a:solidFill>
              <a:schemeClr val="tx1"/>
            </a:solidFill>
          </a:endParaRPr>
        </a:p>
      </xdr:txBody>
    </xdr:sp>
    <xdr:clientData/>
  </xdr:twoCellAnchor>
  <xdr:twoCellAnchor>
    <xdr:from>
      <xdr:col>1</xdr:col>
      <xdr:colOff>175102</xdr:colOff>
      <xdr:row>8</xdr:row>
      <xdr:rowOff>37706</xdr:rowOff>
    </xdr:from>
    <xdr:to>
      <xdr:col>3</xdr:col>
      <xdr:colOff>601822</xdr:colOff>
      <xdr:row>9</xdr:row>
      <xdr:rowOff>102476</xdr:rowOff>
    </xdr:to>
    <xdr:sp macro="" textlink="Processing!T2">
      <xdr:nvSpPr>
        <xdr:cNvPr id="48" name="TextBox 47">
          <a:extLst>
            <a:ext uri="{FF2B5EF4-FFF2-40B4-BE49-F238E27FC236}">
              <a16:creationId xmlns:a16="http://schemas.microsoft.com/office/drawing/2014/main" id="{1239AE99-472D-5DD3-89E2-83D00916FCD8}"/>
            </a:ext>
          </a:extLst>
        </xdr:cNvPr>
        <xdr:cNvSpPr txBox="1"/>
      </xdr:nvSpPr>
      <xdr:spPr>
        <a:xfrm>
          <a:off x="784702" y="1500746"/>
          <a:ext cx="16459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F46B766F-CC7B-4AE3-9E8D-3E114D6F1F8D}" type="TxLink">
            <a:rPr lang="en-US" sz="1200" b="0" i="0" u="none" strike="noStrike">
              <a:solidFill>
                <a:srgbClr val="C59DF5"/>
              </a:solidFill>
              <a:latin typeface="Aptos Narrow"/>
              <a:ea typeface="+mn-ea"/>
              <a:cs typeface="+mn-cs"/>
            </a:rPr>
            <a:pPr marL="0" indent="0"/>
            <a:t>Total Capital</a:t>
          </a:fld>
          <a:endParaRPr lang="ru-RU" sz="1400" b="0" i="0" u="none" strike="noStrike">
            <a:solidFill>
              <a:srgbClr val="C59DF5"/>
            </a:solidFill>
            <a:latin typeface="Aptos Narrow"/>
            <a:ea typeface="+mn-ea"/>
            <a:cs typeface="+mn-cs"/>
          </a:endParaRPr>
        </a:p>
      </xdr:txBody>
    </xdr:sp>
    <xdr:clientData/>
  </xdr:twoCellAnchor>
  <xdr:twoCellAnchor>
    <xdr:from>
      <xdr:col>1</xdr:col>
      <xdr:colOff>175102</xdr:colOff>
      <xdr:row>11</xdr:row>
      <xdr:rowOff>60566</xdr:rowOff>
    </xdr:from>
    <xdr:to>
      <xdr:col>3</xdr:col>
      <xdr:colOff>601822</xdr:colOff>
      <xdr:row>12</xdr:row>
      <xdr:rowOff>125336</xdr:rowOff>
    </xdr:to>
    <xdr:sp macro="" textlink="Processing!T3">
      <xdr:nvSpPr>
        <xdr:cNvPr id="53" name="TextBox 52">
          <a:extLst>
            <a:ext uri="{FF2B5EF4-FFF2-40B4-BE49-F238E27FC236}">
              <a16:creationId xmlns:a16="http://schemas.microsoft.com/office/drawing/2014/main" id="{F27C194C-C8C4-5907-647D-D407DAEE3177}"/>
            </a:ext>
          </a:extLst>
        </xdr:cNvPr>
        <xdr:cNvSpPr txBox="1"/>
      </xdr:nvSpPr>
      <xdr:spPr>
        <a:xfrm>
          <a:off x="784702" y="2072246"/>
          <a:ext cx="16459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B7479F05-7C2F-4942-BD92-5994B11FB3E0}" type="TxLink">
            <a:rPr lang="en-US" sz="1200" b="0" i="0" u="none" strike="noStrike">
              <a:solidFill>
                <a:srgbClr val="C59DF5"/>
              </a:solidFill>
              <a:latin typeface="Aptos Narrow"/>
              <a:ea typeface="+mn-ea"/>
              <a:cs typeface="+mn-cs"/>
            </a:rPr>
            <a:pPr marL="0" indent="0"/>
            <a:t>Cost &amp; Income</a:t>
          </a:fld>
          <a:endParaRPr lang="ru-RU" sz="1400" b="0" i="0" u="none" strike="noStrike">
            <a:solidFill>
              <a:srgbClr val="C59DF5"/>
            </a:solidFill>
            <a:latin typeface="Aptos Narrow"/>
            <a:ea typeface="+mn-ea"/>
            <a:cs typeface="+mn-cs"/>
          </a:endParaRPr>
        </a:p>
      </xdr:txBody>
    </xdr:sp>
    <xdr:clientData/>
  </xdr:twoCellAnchor>
  <xdr:twoCellAnchor>
    <xdr:from>
      <xdr:col>1</xdr:col>
      <xdr:colOff>175102</xdr:colOff>
      <xdr:row>14</xdr:row>
      <xdr:rowOff>83426</xdr:rowOff>
    </xdr:from>
    <xdr:to>
      <xdr:col>3</xdr:col>
      <xdr:colOff>601822</xdr:colOff>
      <xdr:row>15</xdr:row>
      <xdr:rowOff>148196</xdr:rowOff>
    </xdr:to>
    <xdr:sp macro="" textlink="Processing!T4">
      <xdr:nvSpPr>
        <xdr:cNvPr id="56" name="TextBox 55">
          <a:extLst>
            <a:ext uri="{FF2B5EF4-FFF2-40B4-BE49-F238E27FC236}">
              <a16:creationId xmlns:a16="http://schemas.microsoft.com/office/drawing/2014/main" id="{D597F960-F3DA-0862-2637-E65D2E760ADE}"/>
            </a:ext>
          </a:extLst>
        </xdr:cNvPr>
        <xdr:cNvSpPr txBox="1"/>
      </xdr:nvSpPr>
      <xdr:spPr>
        <a:xfrm>
          <a:off x="784702" y="2643746"/>
          <a:ext cx="16459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6BD30846-1266-4AB5-8EB7-AFF1E473DC78}" type="TxLink">
            <a:rPr lang="en-US" sz="1200" b="0" i="0" u="none" strike="noStrike">
              <a:solidFill>
                <a:srgbClr val="C59DF5"/>
              </a:solidFill>
              <a:latin typeface="Aptos Narrow"/>
              <a:ea typeface="+mn-ea"/>
              <a:cs typeface="+mn-cs"/>
            </a:rPr>
            <a:pPr marL="0" indent="0"/>
            <a:t>Income vs Capital</a:t>
          </a:fld>
          <a:endParaRPr lang="ru-RU" sz="1400" b="0" i="0" u="none" strike="noStrike">
            <a:solidFill>
              <a:srgbClr val="C59DF5"/>
            </a:solidFill>
            <a:latin typeface="Aptos Narrow"/>
            <a:ea typeface="+mn-ea"/>
            <a:cs typeface="+mn-cs"/>
          </a:endParaRPr>
        </a:p>
      </xdr:txBody>
    </xdr:sp>
    <xdr:clientData/>
  </xdr:twoCellAnchor>
  <xdr:twoCellAnchor>
    <xdr:from>
      <xdr:col>1</xdr:col>
      <xdr:colOff>175102</xdr:colOff>
      <xdr:row>17</xdr:row>
      <xdr:rowOff>106286</xdr:rowOff>
    </xdr:from>
    <xdr:to>
      <xdr:col>3</xdr:col>
      <xdr:colOff>601822</xdr:colOff>
      <xdr:row>18</xdr:row>
      <xdr:rowOff>171056</xdr:rowOff>
    </xdr:to>
    <xdr:sp macro="" textlink="Processing!T5">
      <xdr:nvSpPr>
        <xdr:cNvPr id="60" name="TextBox 59">
          <a:extLst>
            <a:ext uri="{FF2B5EF4-FFF2-40B4-BE49-F238E27FC236}">
              <a16:creationId xmlns:a16="http://schemas.microsoft.com/office/drawing/2014/main" id="{AA0A7024-D42D-12E2-B287-33439B557AD3}"/>
            </a:ext>
          </a:extLst>
        </xdr:cNvPr>
        <xdr:cNvSpPr txBox="1"/>
      </xdr:nvSpPr>
      <xdr:spPr>
        <a:xfrm>
          <a:off x="784702" y="3215246"/>
          <a:ext cx="16459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A611AB34-669A-409A-AAD2-C50A6FB6560C}" type="TxLink">
            <a:rPr lang="en-US" sz="1200" b="0" i="0" u="none" strike="noStrike">
              <a:solidFill>
                <a:srgbClr val="C59DF5"/>
              </a:solidFill>
              <a:latin typeface="Aptos Narrow"/>
              <a:ea typeface="+mn-ea"/>
              <a:cs typeface="+mn-cs"/>
            </a:rPr>
            <a:pPr marL="0" indent="0"/>
            <a:t>Leverage Index</a:t>
          </a:fld>
          <a:endParaRPr lang="ru-RU" sz="1400" b="0" i="0" u="none" strike="noStrike">
            <a:solidFill>
              <a:srgbClr val="C59DF5"/>
            </a:solidFill>
            <a:latin typeface="Aptos Narrow"/>
            <a:ea typeface="+mn-ea"/>
            <a:cs typeface="+mn-cs"/>
          </a:endParaRPr>
        </a:p>
      </xdr:txBody>
    </xdr:sp>
    <xdr:clientData/>
  </xdr:twoCellAnchor>
  <xdr:twoCellAnchor>
    <xdr:from>
      <xdr:col>1</xdr:col>
      <xdr:colOff>175102</xdr:colOff>
      <xdr:row>20</xdr:row>
      <xdr:rowOff>129146</xdr:rowOff>
    </xdr:from>
    <xdr:to>
      <xdr:col>3</xdr:col>
      <xdr:colOff>601822</xdr:colOff>
      <xdr:row>22</xdr:row>
      <xdr:rowOff>11036</xdr:rowOff>
    </xdr:to>
    <xdr:sp macro="" textlink="Processing!T6">
      <xdr:nvSpPr>
        <xdr:cNvPr id="63" name="TextBox 62">
          <a:extLst>
            <a:ext uri="{FF2B5EF4-FFF2-40B4-BE49-F238E27FC236}">
              <a16:creationId xmlns:a16="http://schemas.microsoft.com/office/drawing/2014/main" id="{4E987E82-6345-D28C-0315-1E0351EDBE73}"/>
            </a:ext>
          </a:extLst>
        </xdr:cNvPr>
        <xdr:cNvSpPr txBox="1"/>
      </xdr:nvSpPr>
      <xdr:spPr>
        <a:xfrm>
          <a:off x="784702" y="3786746"/>
          <a:ext cx="16459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5FE9B56D-9C38-489F-809A-3351F02D04CF}" type="TxLink">
            <a:rPr lang="en-US" sz="1200" b="0" i="0" u="none" strike="noStrike">
              <a:solidFill>
                <a:srgbClr val="C59DF5"/>
              </a:solidFill>
              <a:latin typeface="Aptos Narrow"/>
              <a:ea typeface="+mn-ea"/>
              <a:cs typeface="+mn-cs"/>
            </a:rPr>
            <a:pPr marL="0" indent="0"/>
            <a:t>Traffic Top Rank</a:t>
          </a:fld>
          <a:endParaRPr lang="ru-RU" sz="1400" b="0" i="0" u="none" strike="noStrike">
            <a:solidFill>
              <a:srgbClr val="C59DF5"/>
            </a:solidFill>
            <a:latin typeface="Aptos Narrow"/>
            <a:ea typeface="+mn-ea"/>
            <a:cs typeface="+mn-cs"/>
          </a:endParaRPr>
        </a:p>
      </xdr:txBody>
    </xdr:sp>
    <xdr:clientData/>
  </xdr:twoCellAnchor>
  <xdr:twoCellAnchor>
    <xdr:from>
      <xdr:col>1</xdr:col>
      <xdr:colOff>175102</xdr:colOff>
      <xdr:row>23</xdr:row>
      <xdr:rowOff>152006</xdr:rowOff>
    </xdr:from>
    <xdr:to>
      <xdr:col>3</xdr:col>
      <xdr:colOff>601822</xdr:colOff>
      <xdr:row>25</xdr:row>
      <xdr:rowOff>33896</xdr:rowOff>
    </xdr:to>
    <xdr:sp macro="" textlink="Processing!T7">
      <xdr:nvSpPr>
        <xdr:cNvPr id="66" name="TextBox 65">
          <a:extLst>
            <a:ext uri="{FF2B5EF4-FFF2-40B4-BE49-F238E27FC236}">
              <a16:creationId xmlns:a16="http://schemas.microsoft.com/office/drawing/2014/main" id="{7F311831-EDA9-63F1-D36E-7BCECB1E715F}"/>
            </a:ext>
          </a:extLst>
        </xdr:cNvPr>
        <xdr:cNvSpPr txBox="1"/>
      </xdr:nvSpPr>
      <xdr:spPr>
        <a:xfrm>
          <a:off x="784702" y="4358246"/>
          <a:ext cx="16459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6B076968-1A6F-49DC-B194-E25A20AFEB60}" type="TxLink">
            <a:rPr lang="en-US" sz="1200" b="0" i="0" u="none" strike="noStrike">
              <a:solidFill>
                <a:srgbClr val="C59DF5"/>
              </a:solidFill>
              <a:latin typeface="Aptos Narrow"/>
              <a:ea typeface="+mn-ea"/>
              <a:cs typeface="+mn-cs"/>
            </a:rPr>
            <a:pPr marL="0" indent="0"/>
            <a:t>Capital Efficiency</a:t>
          </a:fld>
          <a:endParaRPr lang="ru-RU" sz="1400" b="0" i="0" u="none" strike="noStrike">
            <a:solidFill>
              <a:srgbClr val="C59DF5"/>
            </a:solidFill>
            <a:latin typeface="Aptos Narrow"/>
            <a:ea typeface="+mn-ea"/>
            <a:cs typeface="+mn-cs"/>
          </a:endParaRPr>
        </a:p>
      </xdr:txBody>
    </xdr:sp>
    <xdr:clientData/>
  </xdr:twoCellAnchor>
  <xdr:twoCellAnchor>
    <xdr:from>
      <xdr:col>3</xdr:col>
      <xdr:colOff>121920</xdr:colOff>
      <xdr:row>3</xdr:row>
      <xdr:rowOff>37698</xdr:rowOff>
    </xdr:from>
    <xdr:to>
      <xdr:col>6</xdr:col>
      <xdr:colOff>140208</xdr:colOff>
      <xdr:row>8</xdr:row>
      <xdr:rowOff>37698</xdr:rowOff>
    </xdr:to>
    <xdr:sp macro="" textlink="Processing!T2">
      <xdr:nvSpPr>
        <xdr:cNvPr id="10" name="Rectangle: Rounded Corners 9">
          <a:extLst>
            <a:ext uri="{FF2B5EF4-FFF2-40B4-BE49-F238E27FC236}">
              <a16:creationId xmlns:a16="http://schemas.microsoft.com/office/drawing/2014/main" id="{1C6B907F-5762-CC7A-CD65-37538229180C}"/>
            </a:ext>
          </a:extLst>
        </xdr:cNvPr>
        <xdr:cNvSpPr/>
      </xdr:nvSpPr>
      <xdr:spPr>
        <a:xfrm>
          <a:off x="1950720" y="586338"/>
          <a:ext cx="1847088" cy="914400"/>
        </a:xfrm>
        <a:prstGeom prst="roundRect">
          <a:avLst>
            <a:gd name="adj" fmla="val 15133"/>
          </a:avLst>
        </a:prstGeom>
        <a:gradFill flip="none" rotWithShape="1">
          <a:gsLst>
            <a:gs pos="100000">
              <a:srgbClr val="130E2C"/>
            </a:gs>
            <a:gs pos="0">
              <a:srgbClr val="4A278F"/>
            </a:gs>
          </a:gsLst>
          <a:path path="circle">
            <a:fillToRect r="100000" b="100000"/>
          </a:path>
          <a:tileRect l="-100000" t="-100000"/>
        </a:gradFill>
        <a:ln w="9525">
          <a:gradFill flip="none" rotWithShape="1">
            <a:gsLst>
              <a:gs pos="0">
                <a:schemeClr val="accent5">
                  <a:lumMod val="20000"/>
                  <a:lumOff val="80000"/>
                </a:schemeClr>
              </a:gs>
              <a:gs pos="31000">
                <a:schemeClr val="accent5">
                  <a:lumMod val="40000"/>
                  <a:lumOff val="60000"/>
                </a:schemeClr>
              </a:gs>
              <a:gs pos="68000">
                <a:srgbClr val="5D30B6"/>
              </a:gs>
            </a:gsLst>
            <a:path path="circle">
              <a:fillToRect r="100000" b="100000"/>
            </a:path>
            <a:tileRect l="-100000" t="-100000"/>
          </a:gradFill>
        </a:ln>
        <a:effectLst>
          <a:outerShdw blurRad="127000" dist="1905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fld id="{0C5E5868-911B-44D3-89AA-72A45AF24645}" type="TxLink">
            <a:rPr lang="en-US" sz="1200" b="0" i="0" u="none" strike="noStrike">
              <a:solidFill>
                <a:schemeClr val="bg1"/>
              </a:solidFill>
              <a:latin typeface="Aptos Narrow"/>
            </a:rPr>
            <a:pPr algn="l"/>
            <a:t>Total Capital</a:t>
          </a:fld>
          <a:endParaRPr lang="ru-RU" sz="2000">
            <a:solidFill>
              <a:schemeClr val="bg1"/>
            </a:solidFill>
          </a:endParaRPr>
        </a:p>
      </xdr:txBody>
    </xdr:sp>
    <xdr:clientData/>
  </xdr:twoCellAnchor>
  <xdr:twoCellAnchor>
    <xdr:from>
      <xdr:col>3</xdr:col>
      <xdr:colOff>121920</xdr:colOff>
      <xdr:row>9</xdr:row>
      <xdr:rowOff>30212</xdr:rowOff>
    </xdr:from>
    <xdr:to>
      <xdr:col>11</xdr:col>
      <xdr:colOff>182880</xdr:colOff>
      <xdr:row>19</xdr:row>
      <xdr:rowOff>30212</xdr:rowOff>
    </xdr:to>
    <xdr:sp macro="" textlink="Processing!L14">
      <xdr:nvSpPr>
        <xdr:cNvPr id="14" name="Rectangle: Rounded Corners 13">
          <a:extLst>
            <a:ext uri="{FF2B5EF4-FFF2-40B4-BE49-F238E27FC236}">
              <a16:creationId xmlns:a16="http://schemas.microsoft.com/office/drawing/2014/main" id="{056F34F6-6A89-FCE0-113D-4E59D5DCE778}"/>
            </a:ext>
          </a:extLst>
        </xdr:cNvPr>
        <xdr:cNvSpPr/>
      </xdr:nvSpPr>
      <xdr:spPr>
        <a:xfrm>
          <a:off x="1950720" y="1676132"/>
          <a:ext cx="4937760" cy="1828800"/>
        </a:xfrm>
        <a:prstGeom prst="roundRect">
          <a:avLst>
            <a:gd name="adj" fmla="val 9300"/>
          </a:avLst>
        </a:prstGeom>
        <a:gradFill flip="none" rotWithShape="1">
          <a:gsLst>
            <a:gs pos="69000">
              <a:srgbClr val="130E2C"/>
            </a:gs>
            <a:gs pos="24000">
              <a:srgbClr val="351C66"/>
            </a:gs>
            <a:gs pos="0">
              <a:srgbClr val="4A278F"/>
            </a:gs>
          </a:gsLst>
          <a:lin ang="4500000" scaled="0"/>
          <a:tileRect/>
        </a:gradFill>
        <a:ln w="9525">
          <a:gradFill flip="none" rotWithShape="1">
            <a:gsLst>
              <a:gs pos="75000">
                <a:srgbClr val="764BE1">
                  <a:alpha val="25000"/>
                </a:srgbClr>
              </a:gs>
              <a:gs pos="0">
                <a:schemeClr val="accent5">
                  <a:lumMod val="20000"/>
                  <a:lumOff val="80000"/>
                </a:schemeClr>
              </a:gs>
              <a:gs pos="44000">
                <a:srgbClr val="764BE1">
                  <a:alpha val="25000"/>
                </a:srgbClr>
              </a:gs>
              <a:gs pos="22000">
                <a:srgbClr val="9742AB"/>
              </a:gs>
              <a:gs pos="100000">
                <a:srgbClr val="764BE1">
                  <a:alpha val="50000"/>
                </a:srgbClr>
              </a:gs>
            </a:gsLst>
            <a:path path="circle">
              <a:fillToRect r="100000" b="100000"/>
            </a:path>
            <a:tileRect l="-100000" t="-100000"/>
          </a:gradFill>
        </a:ln>
        <a:effectLst>
          <a:outerShdw blurRad="127000" dist="1905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fld id="{F65EB140-5CDD-4377-A8B8-04FCBD68BF83}" type="TxLink">
            <a:rPr lang="en-US" sz="1200" b="0" i="0" u="none" strike="noStrike">
              <a:solidFill>
                <a:schemeClr val="bg1"/>
              </a:solidFill>
              <a:latin typeface="Aptos Narrow"/>
            </a:rPr>
            <a:pPr algn="ctr"/>
            <a:t>Income &amp; Expenses</a:t>
          </a:fld>
          <a:endParaRPr lang="ru-RU" sz="2000">
            <a:solidFill>
              <a:schemeClr val="bg1"/>
            </a:solidFill>
          </a:endParaRPr>
        </a:p>
      </xdr:txBody>
    </xdr:sp>
    <xdr:clientData/>
  </xdr:twoCellAnchor>
  <xdr:twoCellAnchor>
    <xdr:from>
      <xdr:col>3</xdr:col>
      <xdr:colOff>121920</xdr:colOff>
      <xdr:row>20</xdr:row>
      <xdr:rowOff>29944</xdr:rowOff>
    </xdr:from>
    <xdr:to>
      <xdr:col>7</xdr:col>
      <xdr:colOff>60960</xdr:colOff>
      <xdr:row>30</xdr:row>
      <xdr:rowOff>29944</xdr:rowOff>
    </xdr:to>
    <xdr:sp macro="" textlink="Processing!M16">
      <xdr:nvSpPr>
        <xdr:cNvPr id="15" name="Rectangle: Rounded Corners 14">
          <a:extLst>
            <a:ext uri="{FF2B5EF4-FFF2-40B4-BE49-F238E27FC236}">
              <a16:creationId xmlns:a16="http://schemas.microsoft.com/office/drawing/2014/main" id="{C616F0D9-8F70-3FBA-A3F7-D9F65D897C6B}"/>
            </a:ext>
          </a:extLst>
        </xdr:cNvPr>
        <xdr:cNvSpPr/>
      </xdr:nvSpPr>
      <xdr:spPr>
        <a:xfrm>
          <a:off x="1950720" y="3687544"/>
          <a:ext cx="2377440" cy="1828800"/>
        </a:xfrm>
        <a:prstGeom prst="roundRect">
          <a:avLst>
            <a:gd name="adj" fmla="val 9300"/>
          </a:avLst>
        </a:prstGeom>
        <a:gradFill flip="none" rotWithShape="1">
          <a:gsLst>
            <a:gs pos="100000">
              <a:srgbClr val="130E2C"/>
            </a:gs>
            <a:gs pos="60000">
              <a:srgbClr val="351C66"/>
            </a:gs>
            <a:gs pos="0">
              <a:srgbClr val="4A278F"/>
            </a:gs>
          </a:gsLst>
          <a:path path="circle">
            <a:fillToRect r="100000" b="100000"/>
          </a:path>
          <a:tileRect l="-100000" t="-100000"/>
        </a:gradFill>
        <a:ln w="9525">
          <a:gradFill flip="none" rotWithShape="1">
            <a:gsLst>
              <a:gs pos="75000">
                <a:srgbClr val="764BE1">
                  <a:alpha val="25000"/>
                </a:srgbClr>
              </a:gs>
              <a:gs pos="0">
                <a:schemeClr val="accent5">
                  <a:lumMod val="20000"/>
                  <a:lumOff val="80000"/>
                </a:schemeClr>
              </a:gs>
              <a:gs pos="44000">
                <a:srgbClr val="764BE1">
                  <a:alpha val="25000"/>
                </a:srgbClr>
              </a:gs>
              <a:gs pos="22000">
                <a:srgbClr val="9742AB"/>
              </a:gs>
              <a:gs pos="100000">
                <a:srgbClr val="764BE1">
                  <a:alpha val="50000"/>
                </a:srgbClr>
              </a:gs>
            </a:gsLst>
            <a:path path="circle">
              <a:fillToRect r="100000" b="100000"/>
            </a:path>
            <a:tileRect l="-100000" t="-100000"/>
          </a:gradFill>
        </a:ln>
        <a:effectLst>
          <a:outerShdw blurRad="127000" dist="1905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fld id="{C45719BB-20F5-477A-9BDB-FDE98E111281}" type="TxLink">
            <a:rPr lang="en-US" sz="1200" b="0" i="0" u="none" strike="noStrike">
              <a:solidFill>
                <a:schemeClr val="bg1"/>
              </a:solidFill>
              <a:latin typeface="Aptos Narrow"/>
            </a:rPr>
            <a:pPr algn="l"/>
            <a:t>Leverages</a:t>
          </a:fld>
          <a:endParaRPr lang="ru-RU" sz="2000">
            <a:solidFill>
              <a:schemeClr val="bg1"/>
            </a:solidFill>
          </a:endParaRPr>
        </a:p>
      </xdr:txBody>
    </xdr:sp>
    <xdr:clientData/>
  </xdr:twoCellAnchor>
  <xdr:twoCellAnchor>
    <xdr:from>
      <xdr:col>3</xdr:col>
      <xdr:colOff>121920</xdr:colOff>
      <xdr:row>31</xdr:row>
      <xdr:rowOff>30078</xdr:rowOff>
    </xdr:from>
    <xdr:to>
      <xdr:col>9</xdr:col>
      <xdr:colOff>579120</xdr:colOff>
      <xdr:row>39</xdr:row>
      <xdr:rowOff>121518</xdr:rowOff>
    </xdr:to>
    <xdr:sp macro="" textlink="Processing!P16">
      <xdr:nvSpPr>
        <xdr:cNvPr id="16" name="Rectangle: Rounded Corners 15">
          <a:extLst>
            <a:ext uri="{FF2B5EF4-FFF2-40B4-BE49-F238E27FC236}">
              <a16:creationId xmlns:a16="http://schemas.microsoft.com/office/drawing/2014/main" id="{97D24D0B-A0FC-C94F-3E84-21EE03DFDD88}"/>
            </a:ext>
          </a:extLst>
        </xdr:cNvPr>
        <xdr:cNvSpPr/>
      </xdr:nvSpPr>
      <xdr:spPr>
        <a:xfrm>
          <a:off x="1950720" y="5699358"/>
          <a:ext cx="4114800" cy="1554480"/>
        </a:xfrm>
        <a:prstGeom prst="roundRect">
          <a:avLst>
            <a:gd name="adj" fmla="val 9300"/>
          </a:avLst>
        </a:prstGeom>
        <a:gradFill flip="none" rotWithShape="1">
          <a:gsLst>
            <a:gs pos="72000">
              <a:srgbClr val="080614"/>
            </a:gs>
            <a:gs pos="0">
              <a:srgbClr val="351C66"/>
            </a:gs>
          </a:gsLst>
          <a:path path="circle">
            <a:fillToRect r="100000" b="100000"/>
          </a:path>
          <a:tileRect l="-100000" t="-100000"/>
        </a:gradFill>
        <a:ln w="9525">
          <a:gradFill flip="none" rotWithShape="1">
            <a:gsLst>
              <a:gs pos="75000">
                <a:srgbClr val="764BE1">
                  <a:alpha val="25000"/>
                </a:srgbClr>
              </a:gs>
              <a:gs pos="0">
                <a:srgbClr val="38F0F0"/>
              </a:gs>
              <a:gs pos="44000">
                <a:srgbClr val="764BE1">
                  <a:alpha val="25000"/>
                </a:srgbClr>
              </a:gs>
              <a:gs pos="22000">
                <a:srgbClr val="9742AB"/>
              </a:gs>
              <a:gs pos="100000">
                <a:srgbClr val="764BE1">
                  <a:alpha val="50000"/>
                </a:srgbClr>
              </a:gs>
            </a:gsLst>
            <a:path path="circle">
              <a:fillToRect r="100000" b="100000"/>
            </a:path>
            <a:tileRect l="-100000" t="-100000"/>
          </a:gradFill>
        </a:ln>
        <a:effectLst>
          <a:outerShdw blurRad="127000" dist="1905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ACCAFBB1-A89B-4943-A2F7-25E2E0899564}" type="TxLink">
            <a:rPr lang="en-US" sz="1200" b="0" i="0" u="none" strike="noStrike" kern="1200">
              <a:solidFill>
                <a:schemeClr val="bg1"/>
              </a:solidFill>
              <a:latin typeface="Aptos Narrow"/>
              <a:ea typeface="+mn-ea"/>
              <a:cs typeface="+mn-cs"/>
            </a:rPr>
            <a:pPr marL="0" indent="0" algn="l" defTabSz="914400" rtl="0" eaLnBrk="1" latinLnBrk="0" hangingPunct="1"/>
            <a:t>Wealth Engine Flywheel</a:t>
          </a:fld>
          <a:endParaRPr lang="ru-RU" sz="2000" kern="1200">
            <a:solidFill>
              <a:schemeClr val="bg1"/>
            </a:solidFill>
            <a:latin typeface="+mn-lt"/>
            <a:ea typeface="+mn-ea"/>
            <a:cs typeface="+mn-cs"/>
          </a:endParaRPr>
        </a:p>
      </xdr:txBody>
    </xdr:sp>
    <xdr:clientData/>
  </xdr:twoCellAnchor>
  <xdr:twoCellAnchor>
    <xdr:from>
      <xdr:col>7</xdr:col>
      <xdr:colOff>251460</xdr:colOff>
      <xdr:row>20</xdr:row>
      <xdr:rowOff>29944</xdr:rowOff>
    </xdr:from>
    <xdr:to>
      <xdr:col>11</xdr:col>
      <xdr:colOff>190500</xdr:colOff>
      <xdr:row>30</xdr:row>
      <xdr:rowOff>29944</xdr:rowOff>
    </xdr:to>
    <xdr:sp macro="" textlink="Processing!J16">
      <xdr:nvSpPr>
        <xdr:cNvPr id="17" name="Rectangle: Rounded Corners 16">
          <a:extLst>
            <a:ext uri="{FF2B5EF4-FFF2-40B4-BE49-F238E27FC236}">
              <a16:creationId xmlns:a16="http://schemas.microsoft.com/office/drawing/2014/main" id="{A47FCAA7-77D5-24C2-7E1C-931522FCBA6F}"/>
            </a:ext>
          </a:extLst>
        </xdr:cNvPr>
        <xdr:cNvSpPr/>
      </xdr:nvSpPr>
      <xdr:spPr>
        <a:xfrm>
          <a:off x="4518660" y="3687544"/>
          <a:ext cx="2377440" cy="1828800"/>
        </a:xfrm>
        <a:prstGeom prst="roundRect">
          <a:avLst>
            <a:gd name="adj" fmla="val 9300"/>
          </a:avLst>
        </a:prstGeom>
        <a:gradFill flip="none" rotWithShape="1">
          <a:gsLst>
            <a:gs pos="68000">
              <a:srgbClr val="130E2C"/>
            </a:gs>
            <a:gs pos="0">
              <a:srgbClr val="351C66"/>
            </a:gs>
          </a:gsLst>
          <a:path path="circle">
            <a:fillToRect r="100000" b="100000"/>
          </a:path>
          <a:tileRect l="-100000" t="-100000"/>
        </a:gradFill>
        <a:ln w="9525">
          <a:gradFill flip="none" rotWithShape="1">
            <a:gsLst>
              <a:gs pos="75000">
                <a:srgbClr val="764BE1">
                  <a:alpha val="25000"/>
                </a:srgbClr>
              </a:gs>
              <a:gs pos="0">
                <a:srgbClr val="38F0F0"/>
              </a:gs>
              <a:gs pos="44000">
                <a:srgbClr val="764BE1">
                  <a:alpha val="25000"/>
                </a:srgbClr>
              </a:gs>
              <a:gs pos="22000">
                <a:srgbClr val="9742AB"/>
              </a:gs>
              <a:gs pos="100000">
                <a:srgbClr val="764BE1">
                  <a:alpha val="50000"/>
                </a:srgbClr>
              </a:gs>
            </a:gsLst>
            <a:path path="circle">
              <a:fillToRect r="100000" b="100000"/>
            </a:path>
            <a:tileRect l="-100000" t="-100000"/>
          </a:gradFill>
        </a:ln>
        <a:effectLst>
          <a:outerShdw blurRad="127000" dist="1905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4CA17123-8AB6-4A49-AB0A-0D352FBCBD87}" type="TxLink">
            <a:rPr lang="en-US" sz="1200" b="0" i="0" u="none" strike="noStrike" kern="1200">
              <a:solidFill>
                <a:schemeClr val="bg1"/>
              </a:solidFill>
              <a:latin typeface="Aptos Narrow"/>
              <a:ea typeface="+mn-ea"/>
              <a:cs typeface="+mn-cs"/>
            </a:rPr>
            <a:pPr marL="0" indent="0" algn="l" defTabSz="914400" rtl="0" eaLnBrk="1" latinLnBrk="0" hangingPunct="1"/>
            <a:t>Traffic Sources</a:t>
          </a:fld>
          <a:endParaRPr lang="ru-RU" sz="2000" kern="1200">
            <a:solidFill>
              <a:schemeClr val="bg1"/>
            </a:solidFill>
            <a:latin typeface="+mn-lt"/>
            <a:ea typeface="+mn-ea"/>
            <a:cs typeface="+mn-cs"/>
          </a:endParaRPr>
        </a:p>
      </xdr:txBody>
    </xdr:sp>
    <xdr:clientData/>
  </xdr:twoCellAnchor>
  <xdr:twoCellAnchor>
    <xdr:from>
      <xdr:col>11</xdr:col>
      <xdr:colOff>377190</xdr:colOff>
      <xdr:row>9</xdr:row>
      <xdr:rowOff>30212</xdr:rowOff>
    </xdr:from>
    <xdr:to>
      <xdr:col>17</xdr:col>
      <xdr:colOff>102870</xdr:colOff>
      <xdr:row>19</xdr:row>
      <xdr:rowOff>30212</xdr:rowOff>
    </xdr:to>
    <xdr:sp macro="" textlink="Processing!A16">
      <xdr:nvSpPr>
        <xdr:cNvPr id="18" name="Rectangle: Rounded Corners 17">
          <a:extLst>
            <a:ext uri="{FF2B5EF4-FFF2-40B4-BE49-F238E27FC236}">
              <a16:creationId xmlns:a16="http://schemas.microsoft.com/office/drawing/2014/main" id="{A1BD07FB-DE79-E43A-E739-E604E5FE6513}"/>
            </a:ext>
          </a:extLst>
        </xdr:cNvPr>
        <xdr:cNvSpPr/>
      </xdr:nvSpPr>
      <xdr:spPr>
        <a:xfrm>
          <a:off x="7082790" y="1676132"/>
          <a:ext cx="3383280" cy="1828800"/>
        </a:xfrm>
        <a:prstGeom prst="roundRect">
          <a:avLst>
            <a:gd name="adj" fmla="val 9300"/>
          </a:avLst>
        </a:prstGeom>
        <a:gradFill flip="none" rotWithShape="1">
          <a:gsLst>
            <a:gs pos="72000">
              <a:srgbClr val="080614"/>
            </a:gs>
            <a:gs pos="0">
              <a:srgbClr val="351C66"/>
            </a:gs>
          </a:gsLst>
          <a:path path="circle">
            <a:fillToRect r="100000" b="100000"/>
          </a:path>
          <a:tileRect l="-100000" t="-100000"/>
        </a:gradFill>
        <a:ln w="9525">
          <a:gradFill flip="none" rotWithShape="1">
            <a:gsLst>
              <a:gs pos="75000">
                <a:srgbClr val="764BE1">
                  <a:alpha val="25000"/>
                </a:srgbClr>
              </a:gs>
              <a:gs pos="0">
                <a:srgbClr val="38F0F0"/>
              </a:gs>
              <a:gs pos="44000">
                <a:srgbClr val="764BE1">
                  <a:alpha val="25000"/>
                </a:srgbClr>
              </a:gs>
              <a:gs pos="22000">
                <a:srgbClr val="9742AB"/>
              </a:gs>
              <a:gs pos="100000">
                <a:srgbClr val="764BE1">
                  <a:alpha val="50000"/>
                </a:srgbClr>
              </a:gs>
            </a:gsLst>
            <a:path path="circle">
              <a:fillToRect r="100000" b="100000"/>
            </a:path>
            <a:tileRect l="-100000" t="-100000"/>
          </a:gradFill>
        </a:ln>
        <a:effectLst>
          <a:outerShdw blurRad="127000" dist="1905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5F50C319-AD92-49EB-8653-535576404961}" type="TxLink">
            <a:rPr lang="en-US" sz="1200" b="0" i="0" u="none" strike="noStrike" kern="1200">
              <a:solidFill>
                <a:schemeClr val="bg1"/>
              </a:solidFill>
              <a:latin typeface="Aptos Narrow"/>
              <a:ea typeface="+mn-ea"/>
              <a:cs typeface="+mn-cs"/>
            </a:rPr>
            <a:pPr marL="0" indent="0" algn="l" defTabSz="914400" rtl="0" eaLnBrk="1" latinLnBrk="0" hangingPunct="1"/>
            <a:t>Income Sources</a:t>
          </a:fld>
          <a:endParaRPr lang="ru-RU" sz="2000" kern="1200">
            <a:solidFill>
              <a:schemeClr val="bg1"/>
            </a:solidFill>
            <a:latin typeface="+mn-lt"/>
            <a:ea typeface="+mn-ea"/>
            <a:cs typeface="+mn-cs"/>
          </a:endParaRPr>
        </a:p>
      </xdr:txBody>
    </xdr:sp>
    <xdr:clientData/>
  </xdr:twoCellAnchor>
  <xdr:twoCellAnchor>
    <xdr:from>
      <xdr:col>17</xdr:col>
      <xdr:colOff>297180</xdr:colOff>
      <xdr:row>9</xdr:row>
      <xdr:rowOff>30212</xdr:rowOff>
    </xdr:from>
    <xdr:to>
      <xdr:col>22</xdr:col>
      <xdr:colOff>541020</xdr:colOff>
      <xdr:row>19</xdr:row>
      <xdr:rowOff>30212</xdr:rowOff>
    </xdr:to>
    <xdr:sp macro="" textlink="Processing!D16">
      <xdr:nvSpPr>
        <xdr:cNvPr id="19" name="Rectangle: Rounded Corners 18">
          <a:extLst>
            <a:ext uri="{FF2B5EF4-FFF2-40B4-BE49-F238E27FC236}">
              <a16:creationId xmlns:a16="http://schemas.microsoft.com/office/drawing/2014/main" id="{DC9CA21A-6999-650A-805D-00B12FF7F926}"/>
            </a:ext>
          </a:extLst>
        </xdr:cNvPr>
        <xdr:cNvSpPr/>
      </xdr:nvSpPr>
      <xdr:spPr>
        <a:xfrm>
          <a:off x="10660380" y="1676132"/>
          <a:ext cx="3291840" cy="1828800"/>
        </a:xfrm>
        <a:prstGeom prst="roundRect">
          <a:avLst>
            <a:gd name="adj" fmla="val 9300"/>
          </a:avLst>
        </a:prstGeom>
        <a:gradFill flip="none" rotWithShape="1">
          <a:gsLst>
            <a:gs pos="77000">
              <a:srgbClr val="080614"/>
            </a:gs>
            <a:gs pos="0">
              <a:srgbClr val="140C2E"/>
            </a:gs>
          </a:gsLst>
          <a:path path="circle">
            <a:fillToRect t="100000" r="100000"/>
          </a:path>
          <a:tileRect l="-100000" b="-100000"/>
        </a:gradFill>
        <a:ln w="9525">
          <a:gradFill flip="none" rotWithShape="1">
            <a:gsLst>
              <a:gs pos="44000">
                <a:srgbClr val="764BE1">
                  <a:alpha val="50000"/>
                </a:srgbClr>
              </a:gs>
              <a:gs pos="0">
                <a:srgbClr val="9742AB"/>
              </a:gs>
            </a:gsLst>
            <a:path path="circle">
              <a:fillToRect r="100000" b="100000"/>
            </a:path>
            <a:tileRect l="-100000" t="-100000"/>
          </a:gradFill>
        </a:ln>
        <a:effectLst>
          <a:outerShdw blurRad="127000" dist="1905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A49CB9EF-72CA-4B79-A7CE-949CB1AE4CC8}" type="TxLink">
            <a:rPr lang="en-US" sz="1200" b="0" i="0" u="none" strike="noStrike" kern="1200">
              <a:solidFill>
                <a:schemeClr val="bg1"/>
              </a:solidFill>
              <a:latin typeface="Aptos Narrow"/>
              <a:ea typeface="+mn-ea"/>
              <a:cs typeface="+mn-cs"/>
            </a:rPr>
            <a:pPr marL="0" indent="0" algn="l" defTabSz="914400" rtl="0" eaLnBrk="1" latinLnBrk="0" hangingPunct="1"/>
            <a:t>Capital Allocation</a:t>
          </a:fld>
          <a:endParaRPr lang="ru-RU" sz="2000" kern="1200">
            <a:solidFill>
              <a:schemeClr val="bg1"/>
            </a:solidFill>
            <a:latin typeface="+mn-lt"/>
            <a:ea typeface="+mn-ea"/>
            <a:cs typeface="+mn-cs"/>
          </a:endParaRPr>
        </a:p>
      </xdr:txBody>
    </xdr:sp>
    <xdr:clientData/>
  </xdr:twoCellAnchor>
  <xdr:twoCellAnchor>
    <xdr:from>
      <xdr:col>11</xdr:col>
      <xdr:colOff>403860</xdr:colOff>
      <xdr:row>20</xdr:row>
      <xdr:rowOff>14704</xdr:rowOff>
    </xdr:from>
    <xdr:to>
      <xdr:col>19</xdr:col>
      <xdr:colOff>7620</xdr:colOff>
      <xdr:row>30</xdr:row>
      <xdr:rowOff>14704</xdr:rowOff>
    </xdr:to>
    <xdr:sp macro="" textlink="Processing!B14">
      <xdr:nvSpPr>
        <xdr:cNvPr id="20" name="Rectangle: Rounded Corners 19">
          <a:extLst>
            <a:ext uri="{FF2B5EF4-FFF2-40B4-BE49-F238E27FC236}">
              <a16:creationId xmlns:a16="http://schemas.microsoft.com/office/drawing/2014/main" id="{D859487C-77F8-163A-5ABA-71943C0CEE8C}"/>
            </a:ext>
          </a:extLst>
        </xdr:cNvPr>
        <xdr:cNvSpPr/>
      </xdr:nvSpPr>
      <xdr:spPr>
        <a:xfrm>
          <a:off x="7109460" y="3672304"/>
          <a:ext cx="4480560" cy="1828800"/>
        </a:xfrm>
        <a:prstGeom prst="roundRect">
          <a:avLst>
            <a:gd name="adj" fmla="val 9300"/>
          </a:avLst>
        </a:prstGeom>
        <a:gradFill flip="none" rotWithShape="1">
          <a:gsLst>
            <a:gs pos="77000">
              <a:srgbClr val="080614"/>
            </a:gs>
            <a:gs pos="0">
              <a:srgbClr val="140C2E"/>
            </a:gs>
          </a:gsLst>
          <a:path path="circle">
            <a:fillToRect t="100000" r="100000"/>
          </a:path>
          <a:tileRect l="-100000" b="-100000"/>
        </a:gradFill>
        <a:ln w="9525">
          <a:gradFill flip="none" rotWithShape="1">
            <a:gsLst>
              <a:gs pos="44000">
                <a:srgbClr val="764BE1">
                  <a:alpha val="50000"/>
                </a:srgbClr>
              </a:gs>
              <a:gs pos="0">
                <a:srgbClr val="9742AB"/>
              </a:gs>
            </a:gsLst>
            <a:path path="circle">
              <a:fillToRect r="100000" b="100000"/>
            </a:path>
            <a:tileRect l="-100000" t="-100000"/>
          </a:gradFill>
        </a:ln>
        <a:effectLst>
          <a:outerShdw blurRad="127000" dist="1905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99D0F70B-FD19-491C-8D3D-CEC4B2C30E17}" type="TxLink">
            <a:rPr lang="en-US" sz="1200" b="0" i="0" u="none" strike="noStrike" kern="1200">
              <a:solidFill>
                <a:schemeClr val="bg1"/>
              </a:solidFill>
              <a:latin typeface="Aptos Narrow"/>
              <a:ea typeface="+mn-ea"/>
              <a:cs typeface="+mn-cs"/>
            </a:rPr>
            <a:pPr marL="0" indent="0" algn="l" defTabSz="914400" rtl="0" eaLnBrk="1" latinLnBrk="0" hangingPunct="1"/>
            <a:t>Capital Growth Progress</a:t>
          </a:fld>
          <a:endParaRPr lang="ru-RU" sz="2000" kern="1200">
            <a:solidFill>
              <a:schemeClr val="bg1"/>
            </a:solidFill>
            <a:latin typeface="+mn-lt"/>
            <a:ea typeface="+mn-ea"/>
            <a:cs typeface="+mn-cs"/>
          </a:endParaRPr>
        </a:p>
      </xdr:txBody>
    </xdr:sp>
    <xdr:clientData/>
  </xdr:twoCellAnchor>
  <xdr:twoCellAnchor>
    <xdr:from>
      <xdr:col>19</xdr:col>
      <xdr:colOff>175260</xdr:colOff>
      <xdr:row>20</xdr:row>
      <xdr:rowOff>29944</xdr:rowOff>
    </xdr:from>
    <xdr:to>
      <xdr:col>22</xdr:col>
      <xdr:colOff>541020</xdr:colOff>
      <xdr:row>30</xdr:row>
      <xdr:rowOff>29944</xdr:rowOff>
    </xdr:to>
    <xdr:sp macro="" textlink="Processing!Q11">
      <xdr:nvSpPr>
        <xdr:cNvPr id="21" name="Rectangle: Rounded Corners 20">
          <a:extLst>
            <a:ext uri="{FF2B5EF4-FFF2-40B4-BE49-F238E27FC236}">
              <a16:creationId xmlns:a16="http://schemas.microsoft.com/office/drawing/2014/main" id="{F8F847A0-0697-4CF5-4562-1B43C881C0E0}"/>
            </a:ext>
          </a:extLst>
        </xdr:cNvPr>
        <xdr:cNvSpPr/>
      </xdr:nvSpPr>
      <xdr:spPr>
        <a:xfrm>
          <a:off x="11757660" y="3687544"/>
          <a:ext cx="2194560" cy="1828800"/>
        </a:xfrm>
        <a:prstGeom prst="roundRect">
          <a:avLst>
            <a:gd name="adj" fmla="val 9300"/>
          </a:avLst>
        </a:prstGeom>
        <a:gradFill flip="none" rotWithShape="1">
          <a:gsLst>
            <a:gs pos="77000">
              <a:srgbClr val="080614"/>
            </a:gs>
            <a:gs pos="0">
              <a:srgbClr val="140C2E"/>
            </a:gs>
          </a:gsLst>
          <a:path path="circle">
            <a:fillToRect t="100000" r="100000"/>
          </a:path>
          <a:tileRect l="-100000" b="-100000"/>
        </a:gradFill>
        <a:ln w="9525">
          <a:gradFill flip="none" rotWithShape="1">
            <a:gsLst>
              <a:gs pos="44000">
                <a:srgbClr val="764BE1">
                  <a:alpha val="50000"/>
                </a:srgbClr>
              </a:gs>
              <a:gs pos="0">
                <a:srgbClr val="9742AB"/>
              </a:gs>
            </a:gsLst>
            <a:path path="circle">
              <a:fillToRect r="100000" b="100000"/>
            </a:path>
            <a:tileRect l="-100000" t="-100000"/>
          </a:gradFill>
        </a:ln>
        <a:effectLst>
          <a:outerShdw blurRad="127000" dist="1905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fld id="{420195CB-BB5A-4DF0-AACF-C0F5771F2331}" type="TxLink">
            <a:rPr lang="en-US" sz="1100" b="0" i="0" u="none" strike="noStrike" kern="1200">
              <a:solidFill>
                <a:schemeClr val="bg1"/>
              </a:solidFill>
              <a:latin typeface="Aptos Narrow"/>
              <a:ea typeface="+mn-ea"/>
              <a:cs typeface="+mn-cs"/>
            </a:rPr>
            <a:pPr marL="0" indent="0" algn="ctr" defTabSz="914400" rtl="0" eaLnBrk="1" latinLnBrk="0" hangingPunct="1"/>
            <a:t>Capital Velocity</a:t>
          </a:fld>
          <a:endParaRPr lang="ru-RU" sz="1800" kern="1200">
            <a:solidFill>
              <a:schemeClr val="bg1"/>
            </a:solidFill>
            <a:latin typeface="+mn-lt"/>
            <a:ea typeface="+mn-ea"/>
            <a:cs typeface="+mn-cs"/>
          </a:endParaRPr>
        </a:p>
      </xdr:txBody>
    </xdr:sp>
    <xdr:clientData/>
  </xdr:twoCellAnchor>
  <xdr:twoCellAnchor>
    <xdr:from>
      <xdr:col>10</xdr:col>
      <xdr:colOff>163830</xdr:colOff>
      <xdr:row>31</xdr:row>
      <xdr:rowOff>30078</xdr:rowOff>
    </xdr:from>
    <xdr:to>
      <xdr:col>16</xdr:col>
      <xdr:colOff>72390</xdr:colOff>
      <xdr:row>39</xdr:row>
      <xdr:rowOff>121518</xdr:rowOff>
    </xdr:to>
    <xdr:sp macro="" textlink="Processing!Q1">
      <xdr:nvSpPr>
        <xdr:cNvPr id="22" name="Rectangle: Rounded Corners 21">
          <a:extLst>
            <a:ext uri="{FF2B5EF4-FFF2-40B4-BE49-F238E27FC236}">
              <a16:creationId xmlns:a16="http://schemas.microsoft.com/office/drawing/2014/main" id="{083CDAF6-D71B-886C-4139-AC020CA2DBC7}"/>
            </a:ext>
          </a:extLst>
        </xdr:cNvPr>
        <xdr:cNvSpPr/>
      </xdr:nvSpPr>
      <xdr:spPr>
        <a:xfrm>
          <a:off x="6259830" y="5699358"/>
          <a:ext cx="3566160" cy="1554480"/>
        </a:xfrm>
        <a:prstGeom prst="roundRect">
          <a:avLst>
            <a:gd name="adj" fmla="val 9300"/>
          </a:avLst>
        </a:prstGeom>
        <a:gradFill flip="none" rotWithShape="1">
          <a:gsLst>
            <a:gs pos="77000">
              <a:srgbClr val="080614"/>
            </a:gs>
            <a:gs pos="0">
              <a:srgbClr val="140C2E"/>
            </a:gs>
          </a:gsLst>
          <a:path path="circle">
            <a:fillToRect t="100000" r="100000"/>
          </a:path>
          <a:tileRect l="-100000" b="-100000"/>
        </a:gradFill>
        <a:ln w="9525">
          <a:gradFill flip="none" rotWithShape="1">
            <a:gsLst>
              <a:gs pos="44000">
                <a:srgbClr val="764BE1">
                  <a:alpha val="50000"/>
                </a:srgbClr>
              </a:gs>
              <a:gs pos="0">
                <a:srgbClr val="9742AB"/>
              </a:gs>
            </a:gsLst>
            <a:path path="circle">
              <a:fillToRect r="100000" b="100000"/>
            </a:path>
            <a:tileRect l="-100000" t="-100000"/>
          </a:gradFill>
        </a:ln>
        <a:effectLst>
          <a:outerShdw blurRad="127000" dist="1905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FA370704-18CA-4E94-97EC-5BD804615EDF}" type="TxLink">
            <a:rPr lang="en-US" sz="1200" b="0" i="0" u="none" strike="noStrike" kern="1200">
              <a:solidFill>
                <a:schemeClr val="bg1"/>
              </a:solidFill>
              <a:latin typeface="Aptos Narrow"/>
              <a:ea typeface="+mn-ea"/>
              <a:cs typeface="+mn-cs"/>
            </a:rPr>
            <a:pPr marL="0" indent="0" algn="l" defTabSz="914400" rtl="0" eaLnBrk="1" latinLnBrk="0" hangingPunct="1"/>
            <a:t>Capital Accumulation</a:t>
          </a:fld>
          <a:endParaRPr lang="ru-RU" sz="2000" kern="1200">
            <a:solidFill>
              <a:schemeClr val="bg1"/>
            </a:solidFill>
            <a:latin typeface="+mn-lt"/>
            <a:ea typeface="+mn-ea"/>
            <a:cs typeface="+mn-cs"/>
          </a:endParaRPr>
        </a:p>
      </xdr:txBody>
    </xdr:sp>
    <xdr:clientData/>
  </xdr:twoCellAnchor>
  <xdr:twoCellAnchor>
    <xdr:from>
      <xdr:col>16</xdr:col>
      <xdr:colOff>266700</xdr:colOff>
      <xdr:row>31</xdr:row>
      <xdr:rowOff>30078</xdr:rowOff>
    </xdr:from>
    <xdr:to>
      <xdr:col>22</xdr:col>
      <xdr:colOff>541020</xdr:colOff>
      <xdr:row>39</xdr:row>
      <xdr:rowOff>121518</xdr:rowOff>
    </xdr:to>
    <xdr:sp macro="" textlink="Processing!A27">
      <xdr:nvSpPr>
        <xdr:cNvPr id="23" name="Rectangle: Rounded Corners 22">
          <a:extLst>
            <a:ext uri="{FF2B5EF4-FFF2-40B4-BE49-F238E27FC236}">
              <a16:creationId xmlns:a16="http://schemas.microsoft.com/office/drawing/2014/main" id="{FE02BCB2-8063-0B73-B8E3-AD15FA6B298C}"/>
            </a:ext>
          </a:extLst>
        </xdr:cNvPr>
        <xdr:cNvSpPr/>
      </xdr:nvSpPr>
      <xdr:spPr>
        <a:xfrm>
          <a:off x="10020300" y="5699358"/>
          <a:ext cx="3931920" cy="1554480"/>
        </a:xfrm>
        <a:prstGeom prst="roundRect">
          <a:avLst>
            <a:gd name="adj" fmla="val 9300"/>
          </a:avLst>
        </a:prstGeom>
        <a:gradFill flip="none" rotWithShape="1">
          <a:gsLst>
            <a:gs pos="77000">
              <a:srgbClr val="080614"/>
            </a:gs>
            <a:gs pos="0">
              <a:srgbClr val="140C2E"/>
            </a:gs>
          </a:gsLst>
          <a:path path="circle">
            <a:fillToRect t="100000" r="100000"/>
          </a:path>
          <a:tileRect l="-100000" b="-100000"/>
        </a:gradFill>
        <a:ln w="9525">
          <a:gradFill flip="none" rotWithShape="1">
            <a:gsLst>
              <a:gs pos="44000">
                <a:srgbClr val="764BE1">
                  <a:alpha val="50000"/>
                </a:srgbClr>
              </a:gs>
              <a:gs pos="0">
                <a:srgbClr val="9742AB"/>
              </a:gs>
            </a:gsLst>
            <a:path path="circle">
              <a:fillToRect r="100000" b="100000"/>
            </a:path>
            <a:tileRect l="-100000" t="-100000"/>
          </a:gradFill>
        </a:ln>
        <a:effectLst>
          <a:outerShdw blurRad="127000" dist="1905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37229D55-C24D-43D5-9FC5-AF6053A2C156}" type="TxLink">
            <a:rPr lang="en-US" sz="1200" b="0" i="0" u="none" strike="noStrike" kern="1200">
              <a:solidFill>
                <a:schemeClr val="bg1"/>
              </a:solidFill>
              <a:latin typeface="Aptos Narrow"/>
              <a:ea typeface="+mn-ea"/>
              <a:cs typeface="+mn-cs"/>
            </a:rPr>
            <a:pPr marL="0" indent="0" algn="l" defTabSz="914400" rtl="0" eaLnBrk="1" latinLnBrk="0" hangingPunct="1"/>
            <a:t>Heatmap  Monthly Activity</a:t>
          </a:fld>
          <a:endParaRPr lang="ru-RU" sz="2000" kern="1200">
            <a:solidFill>
              <a:schemeClr val="bg1"/>
            </a:solidFill>
            <a:latin typeface="+mn-lt"/>
            <a:ea typeface="+mn-ea"/>
            <a:cs typeface="+mn-cs"/>
          </a:endParaRPr>
        </a:p>
      </xdr:txBody>
    </xdr:sp>
    <xdr:clientData/>
  </xdr:twoCellAnchor>
  <xdr:twoCellAnchor>
    <xdr:from>
      <xdr:col>6</xdr:col>
      <xdr:colOff>324002</xdr:colOff>
      <xdr:row>3</xdr:row>
      <xdr:rowOff>37698</xdr:rowOff>
    </xdr:from>
    <xdr:to>
      <xdr:col>9</xdr:col>
      <xdr:colOff>342290</xdr:colOff>
      <xdr:row>8</xdr:row>
      <xdr:rowOff>37698</xdr:rowOff>
    </xdr:to>
    <xdr:sp macro="" textlink="Processing!T3">
      <xdr:nvSpPr>
        <xdr:cNvPr id="39" name="Rectangle: Rounded Corners 38">
          <a:extLst>
            <a:ext uri="{FF2B5EF4-FFF2-40B4-BE49-F238E27FC236}">
              <a16:creationId xmlns:a16="http://schemas.microsoft.com/office/drawing/2014/main" id="{8A970C29-AF58-D62E-6D88-5DD57B8DD1A4}"/>
            </a:ext>
          </a:extLst>
        </xdr:cNvPr>
        <xdr:cNvSpPr/>
      </xdr:nvSpPr>
      <xdr:spPr>
        <a:xfrm>
          <a:off x="3981602" y="586338"/>
          <a:ext cx="1847088" cy="914400"/>
        </a:xfrm>
        <a:prstGeom prst="roundRect">
          <a:avLst>
            <a:gd name="adj" fmla="val 15967"/>
          </a:avLst>
        </a:prstGeom>
        <a:gradFill flip="none" rotWithShape="1">
          <a:gsLst>
            <a:gs pos="95000">
              <a:srgbClr val="130E2C"/>
            </a:gs>
            <a:gs pos="0">
              <a:srgbClr val="4A278F"/>
            </a:gs>
          </a:gsLst>
          <a:path path="circle">
            <a:fillToRect r="100000" b="100000"/>
          </a:path>
          <a:tileRect l="-100000" t="-100000"/>
        </a:gradFill>
        <a:ln w="9525">
          <a:gradFill flip="none" rotWithShape="1">
            <a:gsLst>
              <a:gs pos="75000">
                <a:srgbClr val="764BE1">
                  <a:alpha val="25000"/>
                </a:srgbClr>
              </a:gs>
              <a:gs pos="0">
                <a:schemeClr val="accent5">
                  <a:lumMod val="20000"/>
                  <a:lumOff val="80000"/>
                </a:schemeClr>
              </a:gs>
              <a:gs pos="44000">
                <a:srgbClr val="764BE1">
                  <a:alpha val="25000"/>
                </a:srgbClr>
              </a:gs>
              <a:gs pos="22000">
                <a:srgbClr val="9742AB"/>
              </a:gs>
              <a:gs pos="100000">
                <a:srgbClr val="764BE1">
                  <a:alpha val="50000"/>
                </a:srgbClr>
              </a:gs>
            </a:gsLst>
            <a:path path="circle">
              <a:fillToRect r="100000" b="100000"/>
            </a:path>
            <a:tileRect l="-100000" t="-100000"/>
          </a:gradFill>
        </a:ln>
        <a:effectLst>
          <a:outerShdw blurRad="127000" dist="1905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fld id="{E40EC387-B5F5-408F-B908-0ACEA007C8CA}" type="TxLink">
            <a:rPr lang="en-US" sz="1200" b="0" i="0" u="none" strike="noStrike">
              <a:solidFill>
                <a:schemeClr val="bg1"/>
              </a:solidFill>
              <a:latin typeface="Aptos Narrow"/>
            </a:rPr>
            <a:pPr algn="l"/>
            <a:t>Cost &amp; Income</a:t>
          </a:fld>
          <a:endParaRPr lang="ru-RU" sz="2000">
            <a:solidFill>
              <a:schemeClr val="bg1"/>
            </a:solidFill>
          </a:endParaRPr>
        </a:p>
      </xdr:txBody>
    </xdr:sp>
    <xdr:clientData/>
  </xdr:twoCellAnchor>
  <xdr:twoCellAnchor>
    <xdr:from>
      <xdr:col>9</xdr:col>
      <xdr:colOff>526084</xdr:colOff>
      <xdr:row>3</xdr:row>
      <xdr:rowOff>37698</xdr:rowOff>
    </xdr:from>
    <xdr:to>
      <xdr:col>12</xdr:col>
      <xdr:colOff>544372</xdr:colOff>
      <xdr:row>8</xdr:row>
      <xdr:rowOff>37698</xdr:rowOff>
    </xdr:to>
    <xdr:sp macro="" textlink="Processing!T4">
      <xdr:nvSpPr>
        <xdr:cNvPr id="40" name="Rectangle: Rounded Corners 39">
          <a:extLst>
            <a:ext uri="{FF2B5EF4-FFF2-40B4-BE49-F238E27FC236}">
              <a16:creationId xmlns:a16="http://schemas.microsoft.com/office/drawing/2014/main" id="{12909AB9-3840-8443-EA5B-891734D24815}"/>
            </a:ext>
          </a:extLst>
        </xdr:cNvPr>
        <xdr:cNvSpPr/>
      </xdr:nvSpPr>
      <xdr:spPr>
        <a:xfrm>
          <a:off x="6012484" y="586338"/>
          <a:ext cx="1847088" cy="914400"/>
        </a:xfrm>
        <a:prstGeom prst="roundRect">
          <a:avLst>
            <a:gd name="adj" fmla="val 13467"/>
          </a:avLst>
        </a:prstGeom>
        <a:gradFill flip="none" rotWithShape="1">
          <a:gsLst>
            <a:gs pos="68000">
              <a:srgbClr val="130E2C"/>
            </a:gs>
            <a:gs pos="0">
              <a:srgbClr val="351C66"/>
            </a:gs>
          </a:gsLst>
          <a:path path="circle">
            <a:fillToRect r="100000" b="100000"/>
          </a:path>
          <a:tileRect l="-100000" t="-100000"/>
        </a:gradFill>
        <a:ln w="9525">
          <a:gradFill flip="none" rotWithShape="1">
            <a:gsLst>
              <a:gs pos="75000">
                <a:srgbClr val="764BE1">
                  <a:alpha val="25000"/>
                </a:srgbClr>
              </a:gs>
              <a:gs pos="0">
                <a:schemeClr val="accent5">
                  <a:lumMod val="20000"/>
                  <a:lumOff val="80000"/>
                </a:schemeClr>
              </a:gs>
              <a:gs pos="44000">
                <a:srgbClr val="764BE1">
                  <a:alpha val="25000"/>
                </a:srgbClr>
              </a:gs>
              <a:gs pos="22000">
                <a:srgbClr val="9742AB"/>
              </a:gs>
              <a:gs pos="100000">
                <a:srgbClr val="764BE1">
                  <a:alpha val="50000"/>
                </a:srgbClr>
              </a:gs>
            </a:gsLst>
            <a:path path="circle">
              <a:fillToRect r="100000" b="100000"/>
            </a:path>
            <a:tileRect l="-100000" t="-100000"/>
          </a:gradFill>
        </a:ln>
        <a:effectLst>
          <a:outerShdw blurRad="127000" dist="1905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DAD88EEC-2EDA-496C-9103-126AFD785F29}" type="TxLink">
            <a:rPr lang="en-US" sz="1200" b="0" i="0" u="none" strike="noStrike" kern="1200">
              <a:solidFill>
                <a:schemeClr val="bg1"/>
              </a:solidFill>
              <a:latin typeface="Aptos Narrow"/>
              <a:ea typeface="+mn-ea"/>
              <a:cs typeface="+mn-cs"/>
            </a:rPr>
            <a:pPr marL="0" indent="0" algn="l" defTabSz="914400" rtl="0" eaLnBrk="1" latinLnBrk="0" hangingPunct="1"/>
            <a:t>Income vs Capital</a:t>
          </a:fld>
          <a:endParaRPr lang="ru-RU" sz="2000" kern="1200">
            <a:solidFill>
              <a:schemeClr val="bg1"/>
            </a:solidFill>
            <a:latin typeface="+mn-lt"/>
            <a:ea typeface="+mn-ea"/>
            <a:cs typeface="+mn-cs"/>
          </a:endParaRPr>
        </a:p>
      </xdr:txBody>
    </xdr:sp>
    <xdr:clientData/>
  </xdr:twoCellAnchor>
  <xdr:twoCellAnchor>
    <xdr:from>
      <xdr:col>13</xdr:col>
      <xdr:colOff>118566</xdr:colOff>
      <xdr:row>3</xdr:row>
      <xdr:rowOff>37698</xdr:rowOff>
    </xdr:from>
    <xdr:to>
      <xdr:col>16</xdr:col>
      <xdr:colOff>136854</xdr:colOff>
      <xdr:row>8</xdr:row>
      <xdr:rowOff>37698</xdr:rowOff>
    </xdr:to>
    <xdr:sp macro="" textlink="Processing!T5">
      <xdr:nvSpPr>
        <xdr:cNvPr id="41" name="Rectangle: Rounded Corners 40">
          <a:extLst>
            <a:ext uri="{FF2B5EF4-FFF2-40B4-BE49-F238E27FC236}">
              <a16:creationId xmlns:a16="http://schemas.microsoft.com/office/drawing/2014/main" id="{1D450056-2AC7-2913-9905-DCBB0E900A2F}"/>
            </a:ext>
          </a:extLst>
        </xdr:cNvPr>
        <xdr:cNvSpPr/>
      </xdr:nvSpPr>
      <xdr:spPr>
        <a:xfrm>
          <a:off x="8043366" y="586338"/>
          <a:ext cx="1847088" cy="914400"/>
        </a:xfrm>
        <a:prstGeom prst="roundRect">
          <a:avLst>
            <a:gd name="adj" fmla="val 15967"/>
          </a:avLst>
        </a:prstGeom>
        <a:gradFill flip="none" rotWithShape="1">
          <a:gsLst>
            <a:gs pos="58000">
              <a:srgbClr val="080614"/>
            </a:gs>
            <a:gs pos="0">
              <a:srgbClr val="27154B"/>
            </a:gs>
          </a:gsLst>
          <a:path path="circle">
            <a:fillToRect r="100000" b="100000"/>
          </a:path>
          <a:tileRect l="-100000" t="-100000"/>
        </a:gradFill>
        <a:ln w="9525">
          <a:gradFill flip="none" rotWithShape="1">
            <a:gsLst>
              <a:gs pos="75000">
                <a:srgbClr val="764BE1">
                  <a:alpha val="25000"/>
                </a:srgbClr>
              </a:gs>
              <a:gs pos="0">
                <a:srgbClr val="38F0F0"/>
              </a:gs>
              <a:gs pos="44000">
                <a:srgbClr val="764BE1">
                  <a:alpha val="25000"/>
                </a:srgbClr>
              </a:gs>
              <a:gs pos="22000">
                <a:srgbClr val="9742AB"/>
              </a:gs>
              <a:gs pos="100000">
                <a:srgbClr val="764BE1">
                  <a:alpha val="50000"/>
                </a:srgbClr>
              </a:gs>
            </a:gsLst>
            <a:path path="circle">
              <a:fillToRect r="100000" b="100000"/>
            </a:path>
            <a:tileRect l="-100000" t="-100000"/>
          </a:gradFill>
        </a:ln>
        <a:effectLst>
          <a:outerShdw blurRad="127000" dist="1905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15F9A591-338C-4025-9198-52B79EDB19C4}" type="TxLink">
            <a:rPr lang="en-US" sz="1200" b="0" i="0" u="none" strike="noStrike" kern="1200">
              <a:solidFill>
                <a:schemeClr val="bg1"/>
              </a:solidFill>
              <a:latin typeface="Aptos Narrow"/>
              <a:ea typeface="+mn-ea"/>
              <a:cs typeface="+mn-cs"/>
            </a:rPr>
            <a:pPr marL="0" indent="0" algn="l" defTabSz="914400" rtl="0" eaLnBrk="1" latinLnBrk="0" hangingPunct="1"/>
            <a:t>Leverage Index</a:t>
          </a:fld>
          <a:endParaRPr lang="ru-RU" sz="2000" kern="1200">
            <a:solidFill>
              <a:schemeClr val="bg1"/>
            </a:solidFill>
            <a:latin typeface="+mn-lt"/>
            <a:ea typeface="+mn-ea"/>
            <a:cs typeface="+mn-cs"/>
          </a:endParaRPr>
        </a:p>
      </xdr:txBody>
    </xdr:sp>
    <xdr:clientData/>
  </xdr:twoCellAnchor>
  <xdr:twoCellAnchor>
    <xdr:from>
      <xdr:col>16</xdr:col>
      <xdr:colOff>320648</xdr:colOff>
      <xdr:row>3</xdr:row>
      <xdr:rowOff>37698</xdr:rowOff>
    </xdr:from>
    <xdr:to>
      <xdr:col>19</xdr:col>
      <xdr:colOff>338936</xdr:colOff>
      <xdr:row>8</xdr:row>
      <xdr:rowOff>37698</xdr:rowOff>
    </xdr:to>
    <xdr:sp macro="" textlink="Processing!T6">
      <xdr:nvSpPr>
        <xdr:cNvPr id="42" name="Rectangle: Rounded Corners 41">
          <a:extLst>
            <a:ext uri="{FF2B5EF4-FFF2-40B4-BE49-F238E27FC236}">
              <a16:creationId xmlns:a16="http://schemas.microsoft.com/office/drawing/2014/main" id="{F9AB919A-7C9E-E444-4DED-5FA05FAEE9DF}"/>
            </a:ext>
          </a:extLst>
        </xdr:cNvPr>
        <xdr:cNvSpPr/>
      </xdr:nvSpPr>
      <xdr:spPr>
        <a:xfrm>
          <a:off x="10074248" y="586338"/>
          <a:ext cx="1847088" cy="914400"/>
        </a:xfrm>
        <a:prstGeom prst="roundRect">
          <a:avLst>
            <a:gd name="adj" fmla="val 16800"/>
          </a:avLst>
        </a:prstGeom>
        <a:gradFill flip="none" rotWithShape="1">
          <a:gsLst>
            <a:gs pos="77000">
              <a:srgbClr val="080614"/>
            </a:gs>
            <a:gs pos="0">
              <a:srgbClr val="140C2E"/>
            </a:gs>
          </a:gsLst>
          <a:path path="circle">
            <a:fillToRect t="100000" r="100000"/>
          </a:path>
          <a:tileRect l="-100000" b="-100000"/>
        </a:gradFill>
        <a:ln w="9525">
          <a:gradFill flip="none" rotWithShape="1">
            <a:gsLst>
              <a:gs pos="44000">
                <a:srgbClr val="764BE1">
                  <a:alpha val="50000"/>
                </a:srgbClr>
              </a:gs>
              <a:gs pos="0">
                <a:srgbClr val="9742AB"/>
              </a:gs>
            </a:gsLst>
            <a:path path="circle">
              <a:fillToRect r="100000" b="100000"/>
            </a:path>
            <a:tileRect l="-100000" t="-100000"/>
          </a:gradFill>
        </a:ln>
        <a:effectLst>
          <a:outerShdw blurRad="127000" dist="1905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E4554C56-1CD8-4CD8-9343-19EB38BC3631}" type="TxLink">
            <a:rPr lang="en-US" sz="1200" b="0" i="0" u="none" strike="noStrike" kern="1200">
              <a:solidFill>
                <a:schemeClr val="bg1"/>
              </a:solidFill>
              <a:latin typeface="Aptos Narrow"/>
              <a:ea typeface="+mn-ea"/>
              <a:cs typeface="+mn-cs"/>
            </a:rPr>
            <a:pPr marL="0" indent="0" algn="l" defTabSz="914400" rtl="0" eaLnBrk="1" latinLnBrk="0" hangingPunct="1"/>
            <a:t>Traffic Top Rank</a:t>
          </a:fld>
          <a:endParaRPr lang="ru-RU" sz="2000" kern="1200">
            <a:solidFill>
              <a:schemeClr val="bg1"/>
            </a:solidFill>
            <a:latin typeface="+mn-lt"/>
            <a:ea typeface="+mn-ea"/>
            <a:cs typeface="+mn-cs"/>
          </a:endParaRPr>
        </a:p>
      </xdr:txBody>
    </xdr:sp>
    <xdr:clientData/>
  </xdr:twoCellAnchor>
  <xdr:twoCellAnchor>
    <xdr:from>
      <xdr:col>19</xdr:col>
      <xdr:colOff>522732</xdr:colOff>
      <xdr:row>3</xdr:row>
      <xdr:rowOff>37698</xdr:rowOff>
    </xdr:from>
    <xdr:to>
      <xdr:col>22</xdr:col>
      <xdr:colOff>541020</xdr:colOff>
      <xdr:row>8</xdr:row>
      <xdr:rowOff>37698</xdr:rowOff>
    </xdr:to>
    <xdr:sp macro="" textlink="Processing!T7">
      <xdr:nvSpPr>
        <xdr:cNvPr id="43" name="Rectangle: Rounded Corners 42">
          <a:extLst>
            <a:ext uri="{FF2B5EF4-FFF2-40B4-BE49-F238E27FC236}">
              <a16:creationId xmlns:a16="http://schemas.microsoft.com/office/drawing/2014/main" id="{85FF74FE-1804-DD15-F719-A8B0FD41F486}"/>
            </a:ext>
          </a:extLst>
        </xdr:cNvPr>
        <xdr:cNvSpPr/>
      </xdr:nvSpPr>
      <xdr:spPr>
        <a:xfrm>
          <a:off x="12105132" y="586338"/>
          <a:ext cx="1847088" cy="914400"/>
        </a:xfrm>
        <a:prstGeom prst="roundRect">
          <a:avLst>
            <a:gd name="adj" fmla="val 15967"/>
          </a:avLst>
        </a:prstGeom>
        <a:gradFill flip="none" rotWithShape="1">
          <a:gsLst>
            <a:gs pos="77000">
              <a:srgbClr val="080614"/>
            </a:gs>
            <a:gs pos="0">
              <a:srgbClr val="140C2E"/>
            </a:gs>
          </a:gsLst>
          <a:path path="circle">
            <a:fillToRect t="100000" r="100000"/>
          </a:path>
          <a:tileRect l="-100000" b="-100000"/>
        </a:gradFill>
        <a:ln w="9525">
          <a:gradFill flip="none" rotWithShape="1">
            <a:gsLst>
              <a:gs pos="44000">
                <a:srgbClr val="764BE1">
                  <a:alpha val="50000"/>
                </a:srgbClr>
              </a:gs>
              <a:gs pos="0">
                <a:srgbClr val="9742AB"/>
              </a:gs>
            </a:gsLst>
            <a:path path="circle">
              <a:fillToRect r="100000" b="100000"/>
            </a:path>
            <a:tileRect l="-100000" t="-100000"/>
          </a:gradFill>
        </a:ln>
        <a:effectLst>
          <a:outerShdw blurRad="127000" dist="1905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51868B0B-AE3C-4355-9BA0-AC8DCC58BC27}" type="TxLink">
            <a:rPr lang="en-US" sz="1200" b="0" i="0" u="none" strike="noStrike" kern="1200">
              <a:solidFill>
                <a:schemeClr val="bg1"/>
              </a:solidFill>
              <a:latin typeface="Aptos Narrow"/>
              <a:ea typeface="+mn-ea"/>
              <a:cs typeface="+mn-cs"/>
            </a:rPr>
            <a:pPr marL="0" indent="0" algn="l" defTabSz="914400" rtl="0" eaLnBrk="1" latinLnBrk="0" hangingPunct="1"/>
            <a:t>Capital Efficiency</a:t>
          </a:fld>
          <a:endParaRPr lang="ru-RU" sz="2000" kern="1200">
            <a:solidFill>
              <a:schemeClr val="bg1"/>
            </a:solidFill>
            <a:latin typeface="+mn-lt"/>
            <a:ea typeface="+mn-ea"/>
            <a:cs typeface="+mn-cs"/>
          </a:endParaRPr>
        </a:p>
      </xdr:txBody>
    </xdr:sp>
    <xdr:clientData/>
  </xdr:twoCellAnchor>
  <xdr:twoCellAnchor editAs="oneCell">
    <xdr:from>
      <xdr:col>0</xdr:col>
      <xdr:colOff>607738</xdr:colOff>
      <xdr:row>5</xdr:row>
      <xdr:rowOff>14846</xdr:rowOff>
    </xdr:from>
    <xdr:to>
      <xdr:col>1</xdr:col>
      <xdr:colOff>226738</xdr:colOff>
      <xdr:row>6</xdr:row>
      <xdr:rowOff>60566</xdr:rowOff>
    </xdr:to>
    <xdr:pic>
      <xdr:nvPicPr>
        <xdr:cNvPr id="46" name="Graphic 45" descr="Signal with solid fill">
          <a:extLst>
            <a:ext uri="{FF2B5EF4-FFF2-40B4-BE49-F238E27FC236}">
              <a16:creationId xmlns:a16="http://schemas.microsoft.com/office/drawing/2014/main" id="{7618E448-628B-401A-B5C1-D651BD93500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07738" y="929246"/>
          <a:ext cx="228600" cy="228600"/>
        </a:xfrm>
        <a:prstGeom prst="rect">
          <a:avLst/>
        </a:prstGeom>
      </xdr:spPr>
    </xdr:pic>
    <xdr:clientData/>
  </xdr:twoCellAnchor>
  <xdr:twoCellAnchor>
    <xdr:from>
      <xdr:col>5</xdr:col>
      <xdr:colOff>83820</xdr:colOff>
      <xdr:row>4</xdr:row>
      <xdr:rowOff>123759</xdr:rowOff>
    </xdr:from>
    <xdr:to>
      <xdr:col>6</xdr:col>
      <xdr:colOff>22860</xdr:colOff>
      <xdr:row>7</xdr:row>
      <xdr:rowOff>134516</xdr:rowOff>
    </xdr:to>
    <xdr:grpSp>
      <xdr:nvGrpSpPr>
        <xdr:cNvPr id="71" name="Group 70">
          <a:extLst>
            <a:ext uri="{FF2B5EF4-FFF2-40B4-BE49-F238E27FC236}">
              <a16:creationId xmlns:a16="http://schemas.microsoft.com/office/drawing/2014/main" id="{05C501EB-A08C-4D23-4700-A35A436C8E9C}"/>
            </a:ext>
          </a:extLst>
        </xdr:cNvPr>
        <xdr:cNvGrpSpPr/>
      </xdr:nvGrpSpPr>
      <xdr:grpSpPr>
        <a:xfrm>
          <a:off x="3131820" y="855279"/>
          <a:ext cx="548640" cy="559397"/>
          <a:chOff x="-1103845" y="633236"/>
          <a:chExt cx="7156174" cy="7305641"/>
        </a:xfrm>
        <a:effectLst>
          <a:outerShdw blurRad="50800" dist="38100" dir="2700000" algn="tl" rotWithShape="0">
            <a:prstClr val="black">
              <a:alpha val="40000"/>
            </a:prstClr>
          </a:outerShdw>
        </a:effectLst>
      </xdr:grpSpPr>
      <xdr:sp macro="" textlink="">
        <xdr:nvSpPr>
          <xdr:cNvPr id="72" name="Oval 71">
            <a:extLst>
              <a:ext uri="{FF2B5EF4-FFF2-40B4-BE49-F238E27FC236}">
                <a16:creationId xmlns:a16="http://schemas.microsoft.com/office/drawing/2014/main" id="{A8F1B31C-D2F5-1EF7-4CF4-320400E6F918}"/>
              </a:ext>
            </a:extLst>
          </xdr:cNvPr>
          <xdr:cNvSpPr/>
        </xdr:nvSpPr>
        <xdr:spPr>
          <a:xfrm>
            <a:off x="-1103845" y="633236"/>
            <a:ext cx="7156174" cy="7305641"/>
          </a:xfrm>
          <a:prstGeom prst="ellipse">
            <a:avLst/>
          </a:prstGeom>
          <a:gradFill flip="none" rotWithShape="1">
            <a:gsLst>
              <a:gs pos="0">
                <a:srgbClr val="221054"/>
              </a:gs>
              <a:gs pos="100000">
                <a:srgbClr val="130C33"/>
              </a:gs>
            </a:gsLst>
            <a:path path="circle">
              <a:fillToRect l="100000" b="100000"/>
            </a:path>
            <a:tileRect t="-100000" r="-100000"/>
          </a:gradFill>
          <a:ln w="12700">
            <a:gradFill>
              <a:gsLst>
                <a:gs pos="0">
                  <a:srgbClr val="5D468C"/>
                </a:gs>
                <a:gs pos="75000">
                  <a:srgbClr val="1B143B"/>
                </a:gs>
                <a:gs pos="33000">
                  <a:srgbClr val="1B143B"/>
                </a:gs>
                <a:gs pos="100000">
                  <a:srgbClr val="5D468C"/>
                </a:gs>
              </a:gsLst>
              <a:lin ang="7200000" scaled="0"/>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73" name="Freeform: Shape 72">
            <a:extLst>
              <a:ext uri="{FF2B5EF4-FFF2-40B4-BE49-F238E27FC236}">
                <a16:creationId xmlns:a16="http://schemas.microsoft.com/office/drawing/2014/main" id="{16164CDC-7538-A0E6-E219-F7CF710AA5BD}"/>
              </a:ext>
            </a:extLst>
          </xdr:cNvPr>
          <xdr:cNvSpPr/>
        </xdr:nvSpPr>
        <xdr:spPr>
          <a:xfrm rot="18600000">
            <a:off x="106178" y="2764140"/>
            <a:ext cx="5329307" cy="3622357"/>
          </a:xfrm>
          <a:custGeom>
            <a:avLst/>
            <a:gdLst>
              <a:gd name="csX0" fmla="*/ 1407326 w 5329310"/>
              <a:gd name="csY0" fmla="*/ 756025 h 3622360"/>
              <a:gd name="csX1" fmla="*/ 424497 w 5329310"/>
              <a:gd name="csY1" fmla="*/ 1562480 h 3622360"/>
              <a:gd name="csX2" fmla="*/ 0 w 5329310"/>
              <a:gd name="csY2" fmla="*/ 1056584 h 3622360"/>
              <a:gd name="csX3" fmla="*/ 407512 w 5329310"/>
              <a:gd name="csY3" fmla="*/ 726245 h 3622360"/>
              <a:gd name="csX4" fmla="*/ 2644319 w 5329310"/>
              <a:gd name="csY4" fmla="*/ 2026711 h 3622360"/>
              <a:gd name="csX5" fmla="*/ 1570263 w 5329310"/>
              <a:gd name="csY5" fmla="*/ 2927951 h 3622360"/>
              <a:gd name="csX6" fmla="*/ 1165358 w 5329310"/>
              <a:gd name="csY6" fmla="*/ 2445404 h 3622360"/>
              <a:gd name="csX7" fmla="*/ 2213146 w 5329310"/>
              <a:gd name="csY7" fmla="*/ 1566206 h 3622360"/>
              <a:gd name="csX8" fmla="*/ 2194736 w 5329310"/>
              <a:gd name="csY8" fmla="*/ 2042158 h 3622360"/>
              <a:gd name="csX9" fmla="*/ 2202046 w 5329310"/>
              <a:gd name="csY9" fmla="*/ 794282 h 3622360"/>
              <a:gd name="csX10" fmla="*/ 2197372 w 5329310"/>
              <a:gd name="csY10" fmla="*/ 1223381 h 3622360"/>
              <a:gd name="csX11" fmla="*/ 987584 w 5329310"/>
              <a:gd name="csY11" fmla="*/ 2233541 h 3622360"/>
              <a:gd name="csX12" fmla="*/ 582679 w 5329310"/>
              <a:gd name="csY12" fmla="*/ 1750994 h 3622360"/>
              <a:gd name="csX13" fmla="*/ 1750131 w 5329310"/>
              <a:gd name="csY13" fmla="*/ 771386 h 3622360"/>
              <a:gd name="csX14" fmla="*/ 4053383 w 5329310"/>
              <a:gd name="csY14" fmla="*/ 2054226 h 3622360"/>
              <a:gd name="csX15" fmla="*/ 2152942 w 5329310"/>
              <a:gd name="csY15" fmla="*/ 3622360 h 3622360"/>
              <a:gd name="csX16" fmla="*/ 1748037 w 5329310"/>
              <a:gd name="csY16" fmla="*/ 3139813 h 3622360"/>
              <a:gd name="csX17" fmla="*/ 3052944 w 5329310"/>
              <a:gd name="csY17" fmla="*/ 2031604 h 3622360"/>
              <a:gd name="csX18" fmla="*/ 5329310 w 5329310"/>
              <a:gd name="csY18" fmla="*/ 1547567 h 3622360"/>
              <a:gd name="csX19" fmla="*/ 4381420 w 5329310"/>
              <a:gd name="csY19" fmla="*/ 2070045 h 3622360"/>
              <a:gd name="csX20" fmla="*/ 4381420 w 5329310"/>
              <a:gd name="csY20" fmla="*/ 1755309 h 3622360"/>
              <a:gd name="csX21" fmla="*/ 2538404 w 5329310"/>
              <a:gd name="csY21" fmla="*/ 1755309 h 3622360"/>
              <a:gd name="csX22" fmla="*/ 2538404 w 5329310"/>
              <a:gd name="csY22" fmla="*/ 1339825 h 3622360"/>
              <a:gd name="csX23" fmla="*/ 2539242 w 5329310"/>
              <a:gd name="csY23" fmla="*/ 1339825 h 3622360"/>
              <a:gd name="csX24" fmla="*/ 2539242 w 5329310"/>
              <a:gd name="csY24" fmla="*/ 432344 h 3622360"/>
              <a:gd name="csX25" fmla="*/ 844290 w 5329310"/>
              <a:gd name="csY25" fmla="*/ 372906 h 3622360"/>
              <a:gd name="csX26" fmla="*/ 1296711 w 5329310"/>
              <a:gd name="csY26" fmla="*/ 0 h 3622360"/>
              <a:gd name="csX27" fmla="*/ 2959290 w 5329310"/>
              <a:gd name="csY27" fmla="*/ 35342 h 3622360"/>
              <a:gd name="csX28" fmla="*/ 2947263 w 5329310"/>
              <a:gd name="csY28" fmla="*/ 378323 h 3622360"/>
              <a:gd name="csX29" fmla="*/ 2950722 w 5329310"/>
              <a:gd name="csY29" fmla="*/ 378323 h 3622360"/>
              <a:gd name="csX30" fmla="*/ 2950722 w 5329310"/>
              <a:gd name="csY30" fmla="*/ 1339825 h 3622360"/>
              <a:gd name="csX31" fmla="*/ 4381420 w 5329310"/>
              <a:gd name="csY31" fmla="*/ 1339825 h 3622360"/>
              <a:gd name="csX32" fmla="*/ 4381420 w 5329310"/>
              <a:gd name="csY32" fmla="*/ 1025089 h 362236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 ang="0">
                <a:pos x="csX27" y="csY27"/>
              </a:cxn>
              <a:cxn ang="0">
                <a:pos x="csX28" y="csY28"/>
              </a:cxn>
              <a:cxn ang="0">
                <a:pos x="csX29" y="csY29"/>
              </a:cxn>
              <a:cxn ang="0">
                <a:pos x="csX30" y="csY30"/>
              </a:cxn>
              <a:cxn ang="0">
                <a:pos x="csX31" y="csY31"/>
              </a:cxn>
              <a:cxn ang="0">
                <a:pos x="csX32" y="csY32"/>
              </a:cxn>
            </a:cxnLst>
            <a:rect l="l" t="t" r="r" b="b"/>
            <a:pathLst>
              <a:path w="5329310" h="3622360">
                <a:moveTo>
                  <a:pt x="1407326" y="756025"/>
                </a:moveTo>
                <a:lnTo>
                  <a:pt x="424497" y="1562480"/>
                </a:lnTo>
                <a:lnTo>
                  <a:pt x="0" y="1056584"/>
                </a:lnTo>
                <a:lnTo>
                  <a:pt x="407512" y="726245"/>
                </a:lnTo>
                <a:close/>
                <a:moveTo>
                  <a:pt x="2644319" y="2026711"/>
                </a:moveTo>
                <a:lnTo>
                  <a:pt x="1570263" y="2927951"/>
                </a:lnTo>
                <a:lnTo>
                  <a:pt x="1165358" y="2445404"/>
                </a:lnTo>
                <a:lnTo>
                  <a:pt x="2213146" y="1566206"/>
                </a:lnTo>
                <a:lnTo>
                  <a:pt x="2194736" y="2042158"/>
                </a:lnTo>
                <a:close/>
                <a:moveTo>
                  <a:pt x="2202046" y="794282"/>
                </a:moveTo>
                <a:lnTo>
                  <a:pt x="2197372" y="1223381"/>
                </a:lnTo>
                <a:lnTo>
                  <a:pt x="987584" y="2233541"/>
                </a:lnTo>
                <a:lnTo>
                  <a:pt x="582679" y="1750994"/>
                </a:lnTo>
                <a:lnTo>
                  <a:pt x="1750131" y="771386"/>
                </a:lnTo>
                <a:close/>
                <a:moveTo>
                  <a:pt x="4053383" y="2054226"/>
                </a:moveTo>
                <a:lnTo>
                  <a:pt x="2152942" y="3622360"/>
                </a:lnTo>
                <a:lnTo>
                  <a:pt x="1748037" y="3139813"/>
                </a:lnTo>
                <a:cubicBezTo>
                  <a:pt x="2190788" y="2763879"/>
                  <a:pt x="2610192" y="2407538"/>
                  <a:pt x="3052944" y="2031604"/>
                </a:cubicBezTo>
                <a:close/>
                <a:moveTo>
                  <a:pt x="5329310" y="1547567"/>
                </a:moveTo>
                <a:lnTo>
                  <a:pt x="4381420" y="2070045"/>
                </a:lnTo>
                <a:lnTo>
                  <a:pt x="4381420" y="1755309"/>
                </a:lnTo>
                <a:lnTo>
                  <a:pt x="2538404" y="1755309"/>
                </a:lnTo>
                <a:lnTo>
                  <a:pt x="2538404" y="1339825"/>
                </a:lnTo>
                <a:lnTo>
                  <a:pt x="2539242" y="1339825"/>
                </a:lnTo>
                <a:lnTo>
                  <a:pt x="2539242" y="432344"/>
                </a:lnTo>
                <a:lnTo>
                  <a:pt x="844290" y="372906"/>
                </a:lnTo>
                <a:lnTo>
                  <a:pt x="1296711" y="0"/>
                </a:lnTo>
                <a:lnTo>
                  <a:pt x="2959290" y="35342"/>
                </a:lnTo>
                <a:lnTo>
                  <a:pt x="2947263" y="378323"/>
                </a:lnTo>
                <a:lnTo>
                  <a:pt x="2950722" y="378323"/>
                </a:lnTo>
                <a:lnTo>
                  <a:pt x="2950722" y="1339825"/>
                </a:lnTo>
                <a:lnTo>
                  <a:pt x="4381420" y="1339825"/>
                </a:lnTo>
                <a:lnTo>
                  <a:pt x="4381420" y="1025089"/>
                </a:lnTo>
                <a:close/>
              </a:path>
            </a:pathLst>
          </a:custGeom>
          <a:solidFill>
            <a:srgbClr val="C59DF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xdr:from>
      <xdr:col>8</xdr:col>
      <xdr:colOff>301647</xdr:colOff>
      <xdr:row>4</xdr:row>
      <xdr:rowOff>121441</xdr:rowOff>
    </xdr:from>
    <xdr:to>
      <xdr:col>9</xdr:col>
      <xdr:colOff>240687</xdr:colOff>
      <xdr:row>7</xdr:row>
      <xdr:rowOff>136835</xdr:rowOff>
    </xdr:to>
    <xdr:grpSp>
      <xdr:nvGrpSpPr>
        <xdr:cNvPr id="90" name="Group 89">
          <a:extLst>
            <a:ext uri="{FF2B5EF4-FFF2-40B4-BE49-F238E27FC236}">
              <a16:creationId xmlns:a16="http://schemas.microsoft.com/office/drawing/2014/main" id="{0405AE8F-E696-3FEF-7F89-E1F4C25BFBF5}"/>
            </a:ext>
          </a:extLst>
        </xdr:cNvPr>
        <xdr:cNvGrpSpPr/>
      </xdr:nvGrpSpPr>
      <xdr:grpSpPr>
        <a:xfrm>
          <a:off x="5178447" y="852961"/>
          <a:ext cx="548640" cy="564034"/>
          <a:chOff x="7315200" y="8272259"/>
          <a:chExt cx="548640" cy="567187"/>
        </a:xfrm>
        <a:effectLst>
          <a:outerShdw blurRad="50800" dist="38100" dir="2700000" algn="tl" rotWithShape="0">
            <a:prstClr val="black">
              <a:alpha val="40000"/>
            </a:prstClr>
          </a:outerShdw>
        </a:effectLst>
      </xdr:grpSpPr>
      <xdr:sp macro="" textlink="">
        <xdr:nvSpPr>
          <xdr:cNvPr id="89" name="Oval 88">
            <a:extLst>
              <a:ext uri="{FF2B5EF4-FFF2-40B4-BE49-F238E27FC236}">
                <a16:creationId xmlns:a16="http://schemas.microsoft.com/office/drawing/2014/main" id="{957A8D41-C586-4954-AA2C-62680E528934}"/>
              </a:ext>
            </a:extLst>
          </xdr:cNvPr>
          <xdr:cNvSpPr/>
        </xdr:nvSpPr>
        <xdr:spPr>
          <a:xfrm>
            <a:off x="7315200" y="8272259"/>
            <a:ext cx="548640" cy="567187"/>
          </a:xfrm>
          <a:prstGeom prst="ellipse">
            <a:avLst/>
          </a:prstGeom>
          <a:gradFill flip="none" rotWithShape="1">
            <a:gsLst>
              <a:gs pos="0">
                <a:srgbClr val="221054"/>
              </a:gs>
              <a:gs pos="100000">
                <a:srgbClr val="130C33"/>
              </a:gs>
            </a:gsLst>
            <a:path path="circle">
              <a:fillToRect l="100000" b="100000"/>
            </a:path>
            <a:tileRect t="-100000" r="-100000"/>
          </a:gradFill>
          <a:ln w="12700">
            <a:gradFill>
              <a:gsLst>
                <a:gs pos="0">
                  <a:srgbClr val="5D468C"/>
                </a:gs>
                <a:gs pos="80000">
                  <a:srgbClr val="1B143B"/>
                </a:gs>
                <a:gs pos="33000">
                  <a:srgbClr val="1B143B"/>
                </a:gs>
                <a:gs pos="100000">
                  <a:srgbClr val="4A278F"/>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nvGrpSpPr>
          <xdr:cNvPr id="79" name="Group 78">
            <a:extLst>
              <a:ext uri="{FF2B5EF4-FFF2-40B4-BE49-F238E27FC236}">
                <a16:creationId xmlns:a16="http://schemas.microsoft.com/office/drawing/2014/main" id="{86374A08-6760-795B-56F9-E892CA415CFF}"/>
              </a:ext>
            </a:extLst>
          </xdr:cNvPr>
          <xdr:cNvGrpSpPr/>
        </xdr:nvGrpSpPr>
        <xdr:grpSpPr>
          <a:xfrm>
            <a:off x="7443262" y="8385091"/>
            <a:ext cx="292517" cy="349932"/>
            <a:chOff x="2956130" y="2689277"/>
            <a:chExt cx="2134619" cy="2485936"/>
          </a:xfrm>
        </xdr:grpSpPr>
        <xdr:sp macro="" textlink="">
          <xdr:nvSpPr>
            <xdr:cNvPr id="80" name="Flowchart: Delay 79">
              <a:extLst>
                <a:ext uri="{FF2B5EF4-FFF2-40B4-BE49-F238E27FC236}">
                  <a16:creationId xmlns:a16="http://schemas.microsoft.com/office/drawing/2014/main" id="{63B05E4C-CE16-8EEB-80F0-4333988F7E0B}"/>
                </a:ext>
              </a:extLst>
            </xdr:cNvPr>
            <xdr:cNvSpPr/>
          </xdr:nvSpPr>
          <xdr:spPr>
            <a:xfrm rot="5400000">
              <a:off x="4144193" y="3586002"/>
              <a:ext cx="636105" cy="1252728"/>
            </a:xfrm>
            <a:prstGeom prst="flowChartDelay">
              <a:avLst/>
            </a:prstGeom>
            <a:solidFill>
              <a:srgbClr val="C59DF5"/>
            </a:solidFill>
            <a:ln w="12700">
              <a:solidFill>
                <a:srgbClr val="0B081A">
                  <a:alpha val="95000"/>
                </a:srgb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81" name="Flowchart: Delay 80">
              <a:extLst>
                <a:ext uri="{FF2B5EF4-FFF2-40B4-BE49-F238E27FC236}">
                  <a16:creationId xmlns:a16="http://schemas.microsoft.com/office/drawing/2014/main" id="{4B473324-1B1A-585A-74F6-8434EF76454B}"/>
                </a:ext>
              </a:extLst>
            </xdr:cNvPr>
            <xdr:cNvSpPr/>
          </xdr:nvSpPr>
          <xdr:spPr>
            <a:xfrm rot="5400000">
              <a:off x="4144193" y="3291034"/>
              <a:ext cx="636105" cy="1252728"/>
            </a:xfrm>
            <a:prstGeom prst="flowChartDelay">
              <a:avLst/>
            </a:prstGeom>
            <a:solidFill>
              <a:srgbClr val="C59DF5"/>
            </a:solidFill>
            <a:ln w="12700">
              <a:solidFill>
                <a:srgbClr val="0B081A">
                  <a:alpha val="95000"/>
                </a:srgb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82" name="Flowchart: Delay 81">
              <a:extLst>
                <a:ext uri="{FF2B5EF4-FFF2-40B4-BE49-F238E27FC236}">
                  <a16:creationId xmlns:a16="http://schemas.microsoft.com/office/drawing/2014/main" id="{53D7AE70-AE0B-73D3-324F-53378F92550E}"/>
                </a:ext>
              </a:extLst>
            </xdr:cNvPr>
            <xdr:cNvSpPr/>
          </xdr:nvSpPr>
          <xdr:spPr>
            <a:xfrm rot="5400000">
              <a:off x="4144193" y="2996067"/>
              <a:ext cx="636105" cy="1252728"/>
            </a:xfrm>
            <a:prstGeom prst="flowChartDelay">
              <a:avLst/>
            </a:prstGeom>
            <a:solidFill>
              <a:srgbClr val="C59DF5"/>
            </a:solidFill>
            <a:ln w="12700">
              <a:solidFill>
                <a:srgbClr val="0B081A">
                  <a:alpha val="95000"/>
                </a:srgb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83" name="Flowchart: Delay 82">
              <a:extLst>
                <a:ext uri="{FF2B5EF4-FFF2-40B4-BE49-F238E27FC236}">
                  <a16:creationId xmlns:a16="http://schemas.microsoft.com/office/drawing/2014/main" id="{4260B1BD-60D5-624D-CC31-C0606B8583A2}"/>
                </a:ext>
              </a:extLst>
            </xdr:cNvPr>
            <xdr:cNvSpPr/>
          </xdr:nvSpPr>
          <xdr:spPr>
            <a:xfrm rot="5400000">
              <a:off x="4144193" y="2701100"/>
              <a:ext cx="636105" cy="1252728"/>
            </a:xfrm>
            <a:prstGeom prst="flowChartDelay">
              <a:avLst/>
            </a:prstGeom>
            <a:solidFill>
              <a:srgbClr val="C59DF5"/>
            </a:solidFill>
            <a:ln w="12700">
              <a:solidFill>
                <a:srgbClr val="0B081A">
                  <a:alpha val="95000"/>
                </a:srgb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84" name="Oval 83">
              <a:extLst>
                <a:ext uri="{FF2B5EF4-FFF2-40B4-BE49-F238E27FC236}">
                  <a16:creationId xmlns:a16="http://schemas.microsoft.com/office/drawing/2014/main" id="{DD548C75-2810-FC07-9989-DAD07AC20894}"/>
                </a:ext>
              </a:extLst>
            </xdr:cNvPr>
            <xdr:cNvSpPr/>
          </xdr:nvSpPr>
          <xdr:spPr>
            <a:xfrm>
              <a:off x="3835881" y="2689277"/>
              <a:ext cx="1254868" cy="671208"/>
            </a:xfrm>
            <a:prstGeom prst="ellipse">
              <a:avLst/>
            </a:prstGeom>
            <a:solidFill>
              <a:srgbClr val="C59DF5"/>
            </a:solidFill>
            <a:ln w="12700">
              <a:solidFill>
                <a:srgbClr val="0B081A">
                  <a:alpha val="95000"/>
                </a:srgb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85" name="Flowchart: Delay 84">
              <a:extLst>
                <a:ext uri="{FF2B5EF4-FFF2-40B4-BE49-F238E27FC236}">
                  <a16:creationId xmlns:a16="http://schemas.microsoft.com/office/drawing/2014/main" id="{ECF70158-854E-E49C-81E3-FF2B56FEB8C1}"/>
                </a:ext>
              </a:extLst>
            </xdr:cNvPr>
            <xdr:cNvSpPr/>
          </xdr:nvSpPr>
          <xdr:spPr>
            <a:xfrm rot="5400000">
              <a:off x="3264442" y="4230797"/>
              <a:ext cx="636105" cy="1252728"/>
            </a:xfrm>
            <a:prstGeom prst="flowChartDelay">
              <a:avLst/>
            </a:prstGeom>
            <a:solidFill>
              <a:srgbClr val="C59DF5"/>
            </a:solidFill>
            <a:ln w="12700">
              <a:solidFill>
                <a:srgbClr val="0B081A">
                  <a:alpha val="95000"/>
                </a:srgb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86" name="Flowchart: Delay 85">
              <a:extLst>
                <a:ext uri="{FF2B5EF4-FFF2-40B4-BE49-F238E27FC236}">
                  <a16:creationId xmlns:a16="http://schemas.microsoft.com/office/drawing/2014/main" id="{D17EE046-8DB5-A814-C5D1-F6DD7A986838}"/>
                </a:ext>
              </a:extLst>
            </xdr:cNvPr>
            <xdr:cNvSpPr/>
          </xdr:nvSpPr>
          <xdr:spPr>
            <a:xfrm rot="5400000">
              <a:off x="3264442" y="3909773"/>
              <a:ext cx="636105" cy="1252728"/>
            </a:xfrm>
            <a:prstGeom prst="flowChartDelay">
              <a:avLst/>
            </a:prstGeom>
            <a:solidFill>
              <a:srgbClr val="C59DF5"/>
            </a:solidFill>
            <a:ln w="12700">
              <a:solidFill>
                <a:srgbClr val="0B081A">
                  <a:alpha val="95000"/>
                </a:srgb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87" name="Flowchart: Delay 86">
              <a:extLst>
                <a:ext uri="{FF2B5EF4-FFF2-40B4-BE49-F238E27FC236}">
                  <a16:creationId xmlns:a16="http://schemas.microsoft.com/office/drawing/2014/main" id="{A0A31CFB-4A65-BD97-E9E0-9C17F7EAC912}"/>
                </a:ext>
              </a:extLst>
            </xdr:cNvPr>
            <xdr:cNvSpPr/>
          </xdr:nvSpPr>
          <xdr:spPr>
            <a:xfrm rot="5400000">
              <a:off x="3264442" y="3588750"/>
              <a:ext cx="636105" cy="1252728"/>
            </a:xfrm>
            <a:prstGeom prst="flowChartDelay">
              <a:avLst/>
            </a:prstGeom>
            <a:solidFill>
              <a:srgbClr val="C59DF5"/>
            </a:solidFill>
            <a:ln w="12700">
              <a:solidFill>
                <a:srgbClr val="0B081A">
                  <a:alpha val="95000"/>
                </a:srgb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88" name="Oval 87">
              <a:extLst>
                <a:ext uri="{FF2B5EF4-FFF2-40B4-BE49-F238E27FC236}">
                  <a16:creationId xmlns:a16="http://schemas.microsoft.com/office/drawing/2014/main" id="{AF3473AF-6B83-F68E-E66F-72E29639D88C}"/>
                </a:ext>
              </a:extLst>
            </xdr:cNvPr>
            <xdr:cNvSpPr/>
          </xdr:nvSpPr>
          <xdr:spPr>
            <a:xfrm>
              <a:off x="2956130" y="3576927"/>
              <a:ext cx="1254868" cy="671208"/>
            </a:xfrm>
            <a:prstGeom prst="ellipse">
              <a:avLst/>
            </a:prstGeom>
            <a:solidFill>
              <a:srgbClr val="C59DF5"/>
            </a:solidFill>
            <a:ln w="12700">
              <a:solidFill>
                <a:srgbClr val="0B081A">
                  <a:alpha val="95000"/>
                </a:srgb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grpSp>
    <xdr:clientData/>
  </xdr:twoCellAnchor>
  <xdr:twoCellAnchor>
    <xdr:from>
      <xdr:col>15</xdr:col>
      <xdr:colOff>137160</xdr:colOff>
      <xdr:row>4</xdr:row>
      <xdr:rowOff>110490</xdr:rowOff>
    </xdr:from>
    <xdr:to>
      <xdr:col>16</xdr:col>
      <xdr:colOff>76200</xdr:colOff>
      <xdr:row>7</xdr:row>
      <xdr:rowOff>110490</xdr:rowOff>
    </xdr:to>
    <xdr:grpSp>
      <xdr:nvGrpSpPr>
        <xdr:cNvPr id="100" name="Group 99">
          <a:extLst>
            <a:ext uri="{FF2B5EF4-FFF2-40B4-BE49-F238E27FC236}">
              <a16:creationId xmlns:a16="http://schemas.microsoft.com/office/drawing/2014/main" id="{B5B6F22B-542A-F8DE-C2C5-1623772E5D14}"/>
            </a:ext>
          </a:extLst>
        </xdr:cNvPr>
        <xdr:cNvGrpSpPr/>
      </xdr:nvGrpSpPr>
      <xdr:grpSpPr>
        <a:xfrm>
          <a:off x="9281160" y="842010"/>
          <a:ext cx="548640" cy="548640"/>
          <a:chOff x="6446520" y="7936230"/>
          <a:chExt cx="548640" cy="548640"/>
        </a:xfrm>
        <a:effectLst>
          <a:outerShdw blurRad="50800" dist="38100" dir="2700000" algn="tl" rotWithShape="0">
            <a:prstClr val="black">
              <a:alpha val="40000"/>
            </a:prstClr>
          </a:outerShdw>
        </a:effectLst>
      </xdr:grpSpPr>
      <xdr:sp macro="" textlink="">
        <xdr:nvSpPr>
          <xdr:cNvPr id="99" name="Oval 98">
            <a:extLst>
              <a:ext uri="{FF2B5EF4-FFF2-40B4-BE49-F238E27FC236}">
                <a16:creationId xmlns:a16="http://schemas.microsoft.com/office/drawing/2014/main" id="{5F7565D9-E4C4-4B4A-BB5B-2E897B394226}"/>
              </a:ext>
            </a:extLst>
          </xdr:cNvPr>
          <xdr:cNvSpPr/>
        </xdr:nvSpPr>
        <xdr:spPr>
          <a:xfrm>
            <a:off x="6446520" y="7936230"/>
            <a:ext cx="548640" cy="548640"/>
          </a:xfrm>
          <a:prstGeom prst="ellipse">
            <a:avLst/>
          </a:prstGeom>
          <a:gradFill flip="none" rotWithShape="1">
            <a:gsLst>
              <a:gs pos="0">
                <a:srgbClr val="221054"/>
              </a:gs>
              <a:gs pos="100000">
                <a:srgbClr val="130C33"/>
              </a:gs>
            </a:gsLst>
            <a:path path="circle">
              <a:fillToRect l="100000" b="100000"/>
            </a:path>
            <a:tileRect t="-100000" r="-100000"/>
          </a:gradFill>
          <a:ln w="12700">
            <a:gradFill>
              <a:gsLst>
                <a:gs pos="0">
                  <a:srgbClr val="5D468C"/>
                </a:gs>
                <a:gs pos="60000">
                  <a:srgbClr val="1B143B"/>
                </a:gs>
                <a:gs pos="33000">
                  <a:srgbClr val="1B143B"/>
                </a:gs>
                <a:gs pos="100000">
                  <a:srgbClr val="221947"/>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pic>
        <xdr:nvPicPr>
          <xdr:cNvPr id="92" name="Graphic 91" descr="Rocket with solid fill">
            <a:extLst>
              <a:ext uri="{FF2B5EF4-FFF2-40B4-BE49-F238E27FC236}">
                <a16:creationId xmlns:a16="http://schemas.microsoft.com/office/drawing/2014/main" id="{70DDDE65-40CF-11C6-0D11-65C8DF94B3C6}"/>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537960" y="8027670"/>
            <a:ext cx="365760" cy="365760"/>
          </a:xfrm>
          <a:prstGeom prst="rect">
            <a:avLst/>
          </a:prstGeom>
        </xdr:spPr>
      </xdr:pic>
    </xdr:grpSp>
    <xdr:clientData/>
  </xdr:twoCellAnchor>
  <xdr:twoCellAnchor>
    <xdr:from>
      <xdr:col>11</xdr:col>
      <xdr:colOff>483870</xdr:colOff>
      <xdr:row>4</xdr:row>
      <xdr:rowOff>60558</xdr:rowOff>
    </xdr:from>
    <xdr:to>
      <xdr:col>12</xdr:col>
      <xdr:colOff>514350</xdr:colOff>
      <xdr:row>7</xdr:row>
      <xdr:rowOff>151998</xdr:rowOff>
    </xdr:to>
    <xdr:grpSp>
      <xdr:nvGrpSpPr>
        <xdr:cNvPr id="103" name="Group 102">
          <a:extLst>
            <a:ext uri="{FF2B5EF4-FFF2-40B4-BE49-F238E27FC236}">
              <a16:creationId xmlns:a16="http://schemas.microsoft.com/office/drawing/2014/main" id="{7F7BE097-EDD5-C424-0447-DB995B713356}"/>
            </a:ext>
          </a:extLst>
        </xdr:cNvPr>
        <xdr:cNvGrpSpPr/>
      </xdr:nvGrpSpPr>
      <xdr:grpSpPr>
        <a:xfrm>
          <a:off x="7189470" y="792078"/>
          <a:ext cx="640080" cy="640080"/>
          <a:chOff x="5878830" y="1350925"/>
          <a:chExt cx="640080" cy="640080"/>
        </a:xfrm>
        <a:effectLst>
          <a:outerShdw blurRad="50800" dist="38100" dir="2700000" algn="tl" rotWithShape="0">
            <a:prstClr val="black">
              <a:alpha val="40000"/>
            </a:prstClr>
          </a:outerShdw>
        </a:effectLst>
      </xdr:grpSpPr>
      <xdr:sp macro="" textlink="">
        <xdr:nvSpPr>
          <xdr:cNvPr id="102" name="Oval 101">
            <a:extLst>
              <a:ext uri="{FF2B5EF4-FFF2-40B4-BE49-F238E27FC236}">
                <a16:creationId xmlns:a16="http://schemas.microsoft.com/office/drawing/2014/main" id="{E486E8E2-CBBB-4F0C-90A4-46EFDF76D9B8}"/>
              </a:ext>
            </a:extLst>
          </xdr:cNvPr>
          <xdr:cNvSpPr/>
        </xdr:nvSpPr>
        <xdr:spPr>
          <a:xfrm>
            <a:off x="5924550" y="1396645"/>
            <a:ext cx="548640" cy="548640"/>
          </a:xfrm>
          <a:prstGeom prst="ellipse">
            <a:avLst/>
          </a:prstGeom>
          <a:gradFill flip="none" rotWithShape="1">
            <a:gsLst>
              <a:gs pos="0">
                <a:srgbClr val="221054"/>
              </a:gs>
              <a:gs pos="100000">
                <a:srgbClr val="130C33"/>
              </a:gs>
            </a:gsLst>
            <a:path path="circle">
              <a:fillToRect l="100000" b="100000"/>
            </a:path>
            <a:tileRect t="-100000" r="-100000"/>
          </a:gradFill>
          <a:ln w="12700">
            <a:gradFill>
              <a:gsLst>
                <a:gs pos="0">
                  <a:srgbClr val="5D468C"/>
                </a:gs>
                <a:gs pos="60000">
                  <a:srgbClr val="1B143B"/>
                </a:gs>
                <a:gs pos="33000">
                  <a:srgbClr val="1B143B"/>
                </a:gs>
                <a:gs pos="100000">
                  <a:srgbClr val="221947"/>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aphicFrame macro="">
        <xdr:nvGraphicFramePr>
          <xdr:cNvPr id="101" name="Chart 100">
            <a:extLst>
              <a:ext uri="{FF2B5EF4-FFF2-40B4-BE49-F238E27FC236}">
                <a16:creationId xmlns:a16="http://schemas.microsoft.com/office/drawing/2014/main" id="{C36718F4-A737-4E9D-8F4C-4AD0ABBCE6B6}"/>
              </a:ext>
            </a:extLst>
          </xdr:cNvPr>
          <xdr:cNvGraphicFramePr>
            <a:graphicFrameLocks/>
          </xdr:cNvGraphicFramePr>
        </xdr:nvGraphicFramePr>
        <xdr:xfrm>
          <a:off x="5878830" y="1350925"/>
          <a:ext cx="640080" cy="640080"/>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xdr:from>
      <xdr:col>21</xdr:col>
      <xdr:colOff>518160</xdr:colOff>
      <xdr:row>4</xdr:row>
      <xdr:rowOff>106278</xdr:rowOff>
    </xdr:from>
    <xdr:to>
      <xdr:col>22</xdr:col>
      <xdr:colOff>457200</xdr:colOff>
      <xdr:row>7</xdr:row>
      <xdr:rowOff>106278</xdr:rowOff>
    </xdr:to>
    <xdr:grpSp>
      <xdr:nvGrpSpPr>
        <xdr:cNvPr id="109" name="Group 108">
          <a:extLst>
            <a:ext uri="{FF2B5EF4-FFF2-40B4-BE49-F238E27FC236}">
              <a16:creationId xmlns:a16="http://schemas.microsoft.com/office/drawing/2014/main" id="{404C75BF-78C3-3662-036B-1ABBDB19BB1E}"/>
            </a:ext>
          </a:extLst>
        </xdr:cNvPr>
        <xdr:cNvGrpSpPr/>
      </xdr:nvGrpSpPr>
      <xdr:grpSpPr>
        <a:xfrm>
          <a:off x="13319760" y="837798"/>
          <a:ext cx="548640" cy="548640"/>
          <a:chOff x="4876800" y="8778240"/>
          <a:chExt cx="548640" cy="548640"/>
        </a:xfrm>
        <a:effectLst>
          <a:outerShdw blurRad="50800" dist="38100" dir="2700000" algn="tl" rotWithShape="0">
            <a:prstClr val="black">
              <a:alpha val="40000"/>
            </a:prstClr>
          </a:outerShdw>
        </a:effectLst>
      </xdr:grpSpPr>
      <xdr:sp macro="" textlink="">
        <xdr:nvSpPr>
          <xdr:cNvPr id="108" name="Oval 107">
            <a:extLst>
              <a:ext uri="{FF2B5EF4-FFF2-40B4-BE49-F238E27FC236}">
                <a16:creationId xmlns:a16="http://schemas.microsoft.com/office/drawing/2014/main" id="{D8328110-6B8A-4C94-AC74-06AC69FFA5B9}"/>
              </a:ext>
            </a:extLst>
          </xdr:cNvPr>
          <xdr:cNvSpPr/>
        </xdr:nvSpPr>
        <xdr:spPr>
          <a:xfrm>
            <a:off x="4876800" y="8778240"/>
            <a:ext cx="548640" cy="548640"/>
          </a:xfrm>
          <a:prstGeom prst="ellipse">
            <a:avLst/>
          </a:prstGeom>
          <a:gradFill flip="none" rotWithShape="1">
            <a:gsLst>
              <a:gs pos="0">
                <a:srgbClr val="221054"/>
              </a:gs>
              <a:gs pos="100000">
                <a:srgbClr val="130C33"/>
              </a:gs>
            </a:gsLst>
            <a:path path="circle">
              <a:fillToRect l="100000" b="100000"/>
            </a:path>
            <a:tileRect t="-100000" r="-100000"/>
          </a:gradFill>
          <a:ln w="12700">
            <a:gradFill>
              <a:gsLst>
                <a:gs pos="0">
                  <a:srgbClr val="5D468C"/>
                </a:gs>
                <a:gs pos="60000">
                  <a:srgbClr val="1B143B"/>
                </a:gs>
                <a:gs pos="33000">
                  <a:srgbClr val="1B143B"/>
                </a:gs>
                <a:gs pos="100000">
                  <a:srgbClr val="221947"/>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pic>
        <xdr:nvPicPr>
          <xdr:cNvPr id="107" name="Graphic 106" descr="Bullseye with solid fill">
            <a:extLst>
              <a:ext uri="{FF2B5EF4-FFF2-40B4-BE49-F238E27FC236}">
                <a16:creationId xmlns:a16="http://schemas.microsoft.com/office/drawing/2014/main" id="{B7CD6FBB-E3A0-B1B4-E70F-69623508ADE9}"/>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968240" y="8869680"/>
            <a:ext cx="365760" cy="365760"/>
          </a:xfrm>
          <a:prstGeom prst="rect">
            <a:avLst/>
          </a:prstGeom>
        </xdr:spPr>
      </xdr:pic>
    </xdr:grpSp>
    <xdr:clientData/>
  </xdr:twoCellAnchor>
  <xdr:twoCellAnchor>
    <xdr:from>
      <xdr:col>3</xdr:col>
      <xdr:colOff>129540</xdr:colOff>
      <xdr:row>5</xdr:row>
      <xdr:rowOff>53072</xdr:rowOff>
    </xdr:from>
    <xdr:to>
      <xdr:col>5</xdr:col>
      <xdr:colOff>281940</xdr:colOff>
      <xdr:row>6</xdr:row>
      <xdr:rowOff>117842</xdr:rowOff>
    </xdr:to>
    <xdr:sp macro="" textlink="Processing!U2">
      <xdr:nvSpPr>
        <xdr:cNvPr id="111" name="TextBox 110">
          <a:extLst>
            <a:ext uri="{FF2B5EF4-FFF2-40B4-BE49-F238E27FC236}">
              <a16:creationId xmlns:a16="http://schemas.microsoft.com/office/drawing/2014/main" id="{2E30ADD7-1DC0-486E-A19F-348CB85C2C61}"/>
            </a:ext>
          </a:extLst>
        </xdr:cNvPr>
        <xdr:cNvSpPr txBox="1"/>
      </xdr:nvSpPr>
      <xdr:spPr>
        <a:xfrm>
          <a:off x="1958340" y="967472"/>
          <a:ext cx="13716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7EB0C1B9-4CF9-4703-B64E-C8BC47487701}" type="TxLink">
            <a:rPr lang="en-US" sz="2000" b="0" i="0" u="none" strike="noStrike">
              <a:solidFill>
                <a:schemeClr val="bg1"/>
              </a:solidFill>
              <a:latin typeface="Aptos Narrow"/>
              <a:ea typeface="+mn-ea"/>
              <a:cs typeface="+mn-cs"/>
            </a:rPr>
            <a:pPr marL="0" indent="0"/>
            <a:t> $13,700 </a:t>
          </a:fld>
          <a:endParaRPr lang="ru-RU" sz="2400" b="0" i="0" u="none" strike="noStrike">
            <a:solidFill>
              <a:schemeClr val="bg1"/>
            </a:solidFill>
            <a:latin typeface="Aptos Narrow"/>
            <a:ea typeface="+mn-ea"/>
            <a:cs typeface="+mn-cs"/>
          </a:endParaRPr>
        </a:p>
      </xdr:txBody>
    </xdr:sp>
    <xdr:clientData/>
  </xdr:twoCellAnchor>
  <xdr:twoCellAnchor>
    <xdr:from>
      <xdr:col>3</xdr:col>
      <xdr:colOff>205740</xdr:colOff>
      <xdr:row>6</xdr:row>
      <xdr:rowOff>98792</xdr:rowOff>
    </xdr:from>
    <xdr:to>
      <xdr:col>5</xdr:col>
      <xdr:colOff>358140</xdr:colOff>
      <xdr:row>7</xdr:row>
      <xdr:rowOff>163562</xdr:rowOff>
    </xdr:to>
    <xdr:sp macro="" textlink="Processing!V2">
      <xdr:nvSpPr>
        <xdr:cNvPr id="112" name="TextBox 111">
          <a:extLst>
            <a:ext uri="{FF2B5EF4-FFF2-40B4-BE49-F238E27FC236}">
              <a16:creationId xmlns:a16="http://schemas.microsoft.com/office/drawing/2014/main" id="{DA00896E-C25D-43D9-C863-0325042EB1E6}"/>
            </a:ext>
          </a:extLst>
        </xdr:cNvPr>
        <xdr:cNvSpPr txBox="1"/>
      </xdr:nvSpPr>
      <xdr:spPr>
        <a:xfrm>
          <a:off x="2034540" y="1196072"/>
          <a:ext cx="13716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34CEED9D-0114-4B6F-BF24-04E7BDB18D64}" type="TxLink">
            <a:rPr lang="en-US" sz="1100" b="0" i="0" u="none" strike="noStrike">
              <a:solidFill>
                <a:srgbClr val="C59DF5"/>
              </a:solidFill>
              <a:latin typeface="Aptos Narrow"/>
              <a:ea typeface="+mn-ea"/>
              <a:cs typeface="+mn-cs"/>
            </a:rPr>
            <a:pPr marL="0" indent="0"/>
            <a:t>of $100,000</a:t>
          </a:fld>
          <a:endParaRPr lang="ru-RU" sz="2000" b="0" i="0" u="none" strike="noStrike">
            <a:solidFill>
              <a:srgbClr val="C59DF5"/>
            </a:solidFill>
            <a:latin typeface="Aptos Narrow"/>
            <a:ea typeface="+mn-ea"/>
            <a:cs typeface="+mn-cs"/>
          </a:endParaRPr>
        </a:p>
      </xdr:txBody>
    </xdr:sp>
    <xdr:clientData/>
  </xdr:twoCellAnchor>
  <xdr:twoCellAnchor>
    <xdr:from>
      <xdr:col>6</xdr:col>
      <xdr:colOff>365760</xdr:colOff>
      <xdr:row>5</xdr:row>
      <xdr:rowOff>53072</xdr:rowOff>
    </xdr:from>
    <xdr:to>
      <xdr:col>8</xdr:col>
      <xdr:colOff>518160</xdr:colOff>
      <xdr:row>6</xdr:row>
      <xdr:rowOff>117842</xdr:rowOff>
    </xdr:to>
    <xdr:sp macro="" textlink="Processing!U3">
      <xdr:nvSpPr>
        <xdr:cNvPr id="113" name="TextBox 112">
          <a:extLst>
            <a:ext uri="{FF2B5EF4-FFF2-40B4-BE49-F238E27FC236}">
              <a16:creationId xmlns:a16="http://schemas.microsoft.com/office/drawing/2014/main" id="{04CB4D59-3820-F5BC-484E-887127FB1DAA}"/>
            </a:ext>
          </a:extLst>
        </xdr:cNvPr>
        <xdr:cNvSpPr txBox="1"/>
      </xdr:nvSpPr>
      <xdr:spPr>
        <a:xfrm>
          <a:off x="4023360" y="967472"/>
          <a:ext cx="13716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0F63C1B4-98D6-4475-951E-AD51CD7DAC4A}" type="TxLink">
            <a:rPr lang="en-US" sz="2000" b="0" i="0" u="none" strike="noStrike">
              <a:solidFill>
                <a:schemeClr val="bg1"/>
              </a:solidFill>
              <a:latin typeface="Aptos Narrow"/>
              <a:ea typeface="+mn-ea"/>
              <a:cs typeface="+mn-cs"/>
            </a:rPr>
            <a:pPr marL="0" indent="0"/>
            <a:t> $5,460 </a:t>
          </a:fld>
          <a:endParaRPr lang="ru-RU" sz="2000" b="0" i="0" u="none" strike="noStrike">
            <a:solidFill>
              <a:schemeClr val="bg1"/>
            </a:solidFill>
            <a:latin typeface="Aptos Narrow"/>
            <a:ea typeface="+mn-ea"/>
            <a:cs typeface="+mn-cs"/>
          </a:endParaRPr>
        </a:p>
      </xdr:txBody>
    </xdr:sp>
    <xdr:clientData/>
  </xdr:twoCellAnchor>
  <xdr:twoCellAnchor>
    <xdr:from>
      <xdr:col>10</xdr:col>
      <xdr:colOff>259080</xdr:colOff>
      <xdr:row>5</xdr:row>
      <xdr:rowOff>53072</xdr:rowOff>
    </xdr:from>
    <xdr:to>
      <xdr:col>12</xdr:col>
      <xdr:colOff>53340</xdr:colOff>
      <xdr:row>6</xdr:row>
      <xdr:rowOff>117842</xdr:rowOff>
    </xdr:to>
    <xdr:sp macro="" textlink="Processing!U4">
      <xdr:nvSpPr>
        <xdr:cNvPr id="114" name="TextBox 113">
          <a:extLst>
            <a:ext uri="{FF2B5EF4-FFF2-40B4-BE49-F238E27FC236}">
              <a16:creationId xmlns:a16="http://schemas.microsoft.com/office/drawing/2014/main" id="{8A7F96B7-1665-938D-1761-9CBA6588D5D8}"/>
            </a:ext>
          </a:extLst>
        </xdr:cNvPr>
        <xdr:cNvSpPr txBox="1"/>
      </xdr:nvSpPr>
      <xdr:spPr>
        <a:xfrm>
          <a:off x="6355080" y="967472"/>
          <a:ext cx="10134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B136825-12BE-45B0-B06E-8E794190B424}" type="TxLink">
            <a:rPr lang="en-US" sz="2000" b="0" i="0" u="none" strike="noStrike">
              <a:solidFill>
                <a:schemeClr val="bg1"/>
              </a:solidFill>
              <a:latin typeface="Aptos Narrow"/>
              <a:ea typeface="+mn-ea"/>
              <a:cs typeface="+mn-cs"/>
            </a:rPr>
            <a:pPr marL="0" indent="0" algn="ctr"/>
            <a:t>36%</a:t>
          </a:fld>
          <a:endParaRPr lang="ru-RU" sz="2000" b="0" i="0" u="none" strike="noStrike">
            <a:solidFill>
              <a:schemeClr val="bg1"/>
            </a:solidFill>
            <a:latin typeface="Aptos Narrow"/>
            <a:ea typeface="+mn-ea"/>
            <a:cs typeface="+mn-cs"/>
          </a:endParaRPr>
        </a:p>
      </xdr:txBody>
    </xdr:sp>
    <xdr:clientData/>
  </xdr:twoCellAnchor>
  <xdr:twoCellAnchor>
    <xdr:from>
      <xdr:col>13</xdr:col>
      <xdr:colOff>373380</xdr:colOff>
      <xdr:row>5</xdr:row>
      <xdr:rowOff>53072</xdr:rowOff>
    </xdr:from>
    <xdr:to>
      <xdr:col>15</xdr:col>
      <xdr:colOff>167640</xdr:colOff>
      <xdr:row>6</xdr:row>
      <xdr:rowOff>117842</xdr:rowOff>
    </xdr:to>
    <xdr:sp macro="" textlink="Processing!U5">
      <xdr:nvSpPr>
        <xdr:cNvPr id="115" name="TextBox 114">
          <a:extLst>
            <a:ext uri="{FF2B5EF4-FFF2-40B4-BE49-F238E27FC236}">
              <a16:creationId xmlns:a16="http://schemas.microsoft.com/office/drawing/2014/main" id="{D174E013-966F-0BC1-B95C-918C0F948067}"/>
            </a:ext>
          </a:extLst>
        </xdr:cNvPr>
        <xdr:cNvSpPr txBox="1"/>
      </xdr:nvSpPr>
      <xdr:spPr>
        <a:xfrm>
          <a:off x="8298180" y="967472"/>
          <a:ext cx="10134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6642627-6AA1-4646-84EA-6B02B91AC37E}" type="TxLink">
            <a:rPr lang="en-US" sz="2000" b="0" i="0" u="none" strike="noStrike">
              <a:solidFill>
                <a:schemeClr val="bg1"/>
              </a:solidFill>
              <a:latin typeface="Aptos Narrow"/>
              <a:ea typeface="+mn-ea"/>
              <a:cs typeface="+mn-cs"/>
            </a:rPr>
            <a:pPr marL="0" indent="0" algn="ctr"/>
            <a:t>227/100</a:t>
          </a:fld>
          <a:endParaRPr lang="ru-RU" sz="2000" b="0" i="0" u="none" strike="noStrike">
            <a:solidFill>
              <a:schemeClr val="bg1"/>
            </a:solidFill>
            <a:latin typeface="Aptos Narrow"/>
            <a:ea typeface="+mn-ea"/>
            <a:cs typeface="+mn-cs"/>
          </a:endParaRPr>
        </a:p>
      </xdr:txBody>
    </xdr:sp>
    <xdr:clientData/>
  </xdr:twoCellAnchor>
  <xdr:twoCellAnchor>
    <xdr:from>
      <xdr:col>16</xdr:col>
      <xdr:colOff>358140</xdr:colOff>
      <xdr:row>5</xdr:row>
      <xdr:rowOff>53072</xdr:rowOff>
    </xdr:from>
    <xdr:to>
      <xdr:col>18</xdr:col>
      <xdr:colOff>510540</xdr:colOff>
      <xdr:row>6</xdr:row>
      <xdr:rowOff>117842</xdr:rowOff>
    </xdr:to>
    <xdr:sp macro="" textlink="Processing!U6">
      <xdr:nvSpPr>
        <xdr:cNvPr id="116" name="TextBox 115">
          <a:extLst>
            <a:ext uri="{FF2B5EF4-FFF2-40B4-BE49-F238E27FC236}">
              <a16:creationId xmlns:a16="http://schemas.microsoft.com/office/drawing/2014/main" id="{286006CF-647F-EDF8-3787-8B8766B8F298}"/>
            </a:ext>
          </a:extLst>
        </xdr:cNvPr>
        <xdr:cNvSpPr txBox="1"/>
      </xdr:nvSpPr>
      <xdr:spPr>
        <a:xfrm>
          <a:off x="10111740" y="967472"/>
          <a:ext cx="13716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41825A9-FB69-4141-8337-34DD22D18C1D}" type="TxLink">
            <a:rPr lang="en-US" sz="2000" b="0" i="0" u="none" strike="noStrike">
              <a:solidFill>
                <a:schemeClr val="bg1"/>
              </a:solidFill>
              <a:latin typeface="Aptos Narrow"/>
              <a:ea typeface="+mn-ea"/>
              <a:cs typeface="+mn-cs"/>
            </a:rPr>
            <a:pPr marL="0" indent="0" algn="ctr"/>
            <a:t>20,821</a:t>
          </a:fld>
          <a:endParaRPr lang="ru-RU" sz="2000" b="0" i="0" u="none" strike="noStrike">
            <a:solidFill>
              <a:schemeClr val="bg1"/>
            </a:solidFill>
            <a:latin typeface="Aptos Narrow"/>
            <a:ea typeface="+mn-ea"/>
            <a:cs typeface="+mn-cs"/>
          </a:endParaRPr>
        </a:p>
      </xdr:txBody>
    </xdr:sp>
    <xdr:clientData/>
  </xdr:twoCellAnchor>
  <xdr:twoCellAnchor>
    <xdr:from>
      <xdr:col>19</xdr:col>
      <xdr:colOff>586740</xdr:colOff>
      <xdr:row>5</xdr:row>
      <xdr:rowOff>53072</xdr:rowOff>
    </xdr:from>
    <xdr:to>
      <xdr:col>22</xdr:col>
      <xdr:colOff>129540</xdr:colOff>
      <xdr:row>6</xdr:row>
      <xdr:rowOff>117842</xdr:rowOff>
    </xdr:to>
    <xdr:sp macro="" textlink="Processing!U7">
      <xdr:nvSpPr>
        <xdr:cNvPr id="117" name="TextBox 116">
          <a:extLst>
            <a:ext uri="{FF2B5EF4-FFF2-40B4-BE49-F238E27FC236}">
              <a16:creationId xmlns:a16="http://schemas.microsoft.com/office/drawing/2014/main" id="{DDDEE982-27BD-65AB-1E16-E55BDB397F42}"/>
            </a:ext>
          </a:extLst>
        </xdr:cNvPr>
        <xdr:cNvSpPr txBox="1"/>
      </xdr:nvSpPr>
      <xdr:spPr>
        <a:xfrm>
          <a:off x="12169140" y="967472"/>
          <a:ext cx="13716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0CC03C6-F54D-4FD5-915E-0A77F15FC7D5}" type="TxLink">
            <a:rPr lang="en-US" sz="2000" b="0" i="0" u="none" strike="noStrike">
              <a:solidFill>
                <a:schemeClr val="bg1"/>
              </a:solidFill>
              <a:latin typeface="Aptos Narrow"/>
              <a:ea typeface="+mn-ea"/>
              <a:cs typeface="+mn-cs"/>
            </a:rPr>
            <a:pPr marL="0" indent="0" algn="ctr"/>
            <a:t> $21.67 </a:t>
          </a:fld>
          <a:endParaRPr lang="ru-RU" sz="2000" b="0" i="0" u="none" strike="noStrike">
            <a:solidFill>
              <a:schemeClr val="bg1"/>
            </a:solidFill>
            <a:latin typeface="Aptos Narrow"/>
            <a:ea typeface="+mn-ea"/>
            <a:cs typeface="+mn-cs"/>
          </a:endParaRPr>
        </a:p>
      </xdr:txBody>
    </xdr:sp>
    <xdr:clientData/>
  </xdr:twoCellAnchor>
  <xdr:twoCellAnchor editAs="oneCell">
    <xdr:from>
      <xdr:col>0</xdr:col>
      <xdr:colOff>562554</xdr:colOff>
      <xdr:row>11</xdr:row>
      <xdr:rowOff>58879</xdr:rowOff>
    </xdr:from>
    <xdr:to>
      <xdr:col>1</xdr:col>
      <xdr:colOff>181554</xdr:colOff>
      <xdr:row>12</xdr:row>
      <xdr:rowOff>104772</xdr:rowOff>
    </xdr:to>
    <xdr:pic>
      <xdr:nvPicPr>
        <xdr:cNvPr id="126" name="Graphic 125" descr="Coins outline">
          <a:extLst>
            <a:ext uri="{FF2B5EF4-FFF2-40B4-BE49-F238E27FC236}">
              <a16:creationId xmlns:a16="http://schemas.microsoft.com/office/drawing/2014/main" id="{FB9598A5-8C12-C2E2-5AE4-B7C13293FEA3}"/>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562554" y="2070559"/>
          <a:ext cx="228600" cy="228773"/>
        </a:xfrm>
        <a:prstGeom prst="rect">
          <a:avLst/>
        </a:prstGeom>
      </xdr:spPr>
    </xdr:pic>
    <xdr:clientData/>
  </xdr:twoCellAnchor>
  <xdr:twoCellAnchor>
    <xdr:from>
      <xdr:col>0</xdr:col>
      <xdr:colOff>588621</xdr:colOff>
      <xdr:row>14</xdr:row>
      <xdr:rowOff>119062</xdr:rowOff>
    </xdr:from>
    <xdr:to>
      <xdr:col>1</xdr:col>
      <xdr:colOff>155488</xdr:colOff>
      <xdr:row>15</xdr:row>
      <xdr:rowOff>112679</xdr:rowOff>
    </xdr:to>
    <xdr:grpSp>
      <xdr:nvGrpSpPr>
        <xdr:cNvPr id="134" name="Group 133">
          <a:extLst>
            <a:ext uri="{FF2B5EF4-FFF2-40B4-BE49-F238E27FC236}">
              <a16:creationId xmlns:a16="http://schemas.microsoft.com/office/drawing/2014/main" id="{8600DE00-AD98-8B91-0945-B844490DE25C}"/>
            </a:ext>
          </a:extLst>
        </xdr:cNvPr>
        <xdr:cNvGrpSpPr/>
      </xdr:nvGrpSpPr>
      <xdr:grpSpPr>
        <a:xfrm>
          <a:off x="588621" y="2679382"/>
          <a:ext cx="176467" cy="176497"/>
          <a:chOff x="2057174" y="7954500"/>
          <a:chExt cx="2078634" cy="2078634"/>
        </a:xfrm>
      </xdr:grpSpPr>
      <xdr:sp macro="" textlink="">
        <xdr:nvSpPr>
          <xdr:cNvPr id="130" name="Circle: Hollow 129">
            <a:extLst>
              <a:ext uri="{FF2B5EF4-FFF2-40B4-BE49-F238E27FC236}">
                <a16:creationId xmlns:a16="http://schemas.microsoft.com/office/drawing/2014/main" id="{EC99EDCD-2EB5-5E3C-A5DF-8824C1DD30BB}"/>
              </a:ext>
            </a:extLst>
          </xdr:cNvPr>
          <xdr:cNvSpPr/>
        </xdr:nvSpPr>
        <xdr:spPr>
          <a:xfrm>
            <a:off x="2057174" y="7954500"/>
            <a:ext cx="2078634" cy="2078634"/>
          </a:xfrm>
          <a:prstGeom prst="donut">
            <a:avLst>
              <a:gd name="adj" fmla="val 26743"/>
            </a:avLst>
          </a:prstGeom>
          <a:noFill/>
          <a:ln w="9525">
            <a:solidFill>
              <a:srgbClr val="C59DF5"/>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solidFill>
                <a:schemeClr val="tx1"/>
              </a:solidFill>
            </a:endParaRPr>
          </a:p>
        </xdr:txBody>
      </xdr:sp>
      <xdr:sp macro="" textlink="">
        <xdr:nvSpPr>
          <xdr:cNvPr id="133" name="Block Arc 132">
            <a:extLst>
              <a:ext uri="{FF2B5EF4-FFF2-40B4-BE49-F238E27FC236}">
                <a16:creationId xmlns:a16="http://schemas.microsoft.com/office/drawing/2014/main" id="{EDC254F2-A467-8EA8-6E97-8856B1591F95}"/>
              </a:ext>
            </a:extLst>
          </xdr:cNvPr>
          <xdr:cNvSpPr/>
        </xdr:nvSpPr>
        <xdr:spPr>
          <a:xfrm rot="5400000">
            <a:off x="2058644" y="7955966"/>
            <a:ext cx="2075694" cy="2075689"/>
          </a:xfrm>
          <a:prstGeom prst="blockArc">
            <a:avLst>
              <a:gd name="adj1" fmla="val 10800000"/>
              <a:gd name="adj2" fmla="val 14219001"/>
              <a:gd name="adj3" fmla="val 27631"/>
            </a:avLst>
          </a:prstGeom>
          <a:solidFill>
            <a:srgbClr val="C59DF5">
              <a:alpha val="70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solidFill>
                <a:schemeClr val="tx1"/>
              </a:solidFill>
            </a:endParaRPr>
          </a:p>
        </xdr:txBody>
      </xdr:sp>
    </xdr:grpSp>
    <xdr:clientData/>
  </xdr:twoCellAnchor>
  <xdr:twoCellAnchor editAs="oneCell">
    <xdr:from>
      <xdr:col>0</xdr:col>
      <xdr:colOff>562215</xdr:colOff>
      <xdr:row>17</xdr:row>
      <xdr:rowOff>118663</xdr:rowOff>
    </xdr:from>
    <xdr:to>
      <xdr:col>1</xdr:col>
      <xdr:colOff>181893</xdr:colOff>
      <xdr:row>18</xdr:row>
      <xdr:rowOff>165126</xdr:rowOff>
    </xdr:to>
    <xdr:pic>
      <xdr:nvPicPr>
        <xdr:cNvPr id="136" name="Graphic 135" descr="Rocket outline">
          <a:extLst>
            <a:ext uri="{FF2B5EF4-FFF2-40B4-BE49-F238E27FC236}">
              <a16:creationId xmlns:a16="http://schemas.microsoft.com/office/drawing/2014/main" id="{E1A9A4D0-C2FD-4C44-CAF7-145334D2244E}"/>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562215" y="3227623"/>
          <a:ext cx="229278" cy="229343"/>
        </a:xfrm>
        <a:prstGeom prst="rect">
          <a:avLst/>
        </a:prstGeom>
      </xdr:spPr>
    </xdr:pic>
    <xdr:clientData/>
  </xdr:twoCellAnchor>
  <xdr:twoCellAnchor editAs="oneCell">
    <xdr:from>
      <xdr:col>0</xdr:col>
      <xdr:colOff>562554</xdr:colOff>
      <xdr:row>23</xdr:row>
      <xdr:rowOff>150848</xdr:rowOff>
    </xdr:from>
    <xdr:to>
      <xdr:col>1</xdr:col>
      <xdr:colOff>181554</xdr:colOff>
      <xdr:row>25</xdr:row>
      <xdr:rowOff>12336</xdr:rowOff>
    </xdr:to>
    <xdr:pic>
      <xdr:nvPicPr>
        <xdr:cNvPr id="141" name="Graphic 140" descr="Bullseye outline">
          <a:extLst>
            <a:ext uri="{FF2B5EF4-FFF2-40B4-BE49-F238E27FC236}">
              <a16:creationId xmlns:a16="http://schemas.microsoft.com/office/drawing/2014/main" id="{33AB517E-0658-239A-0CD4-1473DABF7D64}"/>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562554" y="4357088"/>
          <a:ext cx="228600" cy="227248"/>
        </a:xfrm>
        <a:prstGeom prst="rect">
          <a:avLst/>
        </a:prstGeom>
      </xdr:spPr>
    </xdr:pic>
    <xdr:clientData/>
  </xdr:twoCellAnchor>
  <xdr:twoCellAnchor>
    <xdr:from>
      <xdr:col>1</xdr:col>
      <xdr:colOff>14868</xdr:colOff>
      <xdr:row>8</xdr:row>
      <xdr:rowOff>76759</xdr:rowOff>
    </xdr:from>
    <xdr:to>
      <xdr:col>1</xdr:col>
      <xdr:colOff>159512</xdr:colOff>
      <xdr:row>9</xdr:row>
      <xdr:rowOff>38797</xdr:rowOff>
    </xdr:to>
    <xdr:grpSp>
      <xdr:nvGrpSpPr>
        <xdr:cNvPr id="144" name="Graphic 142" descr="Bar graph with upward trend outline">
          <a:extLst>
            <a:ext uri="{FF2B5EF4-FFF2-40B4-BE49-F238E27FC236}">
              <a16:creationId xmlns:a16="http://schemas.microsoft.com/office/drawing/2014/main" id="{38FA9B0C-417E-841C-CB08-98C68930ED83}"/>
            </a:ext>
          </a:extLst>
        </xdr:cNvPr>
        <xdr:cNvGrpSpPr/>
      </xdr:nvGrpSpPr>
      <xdr:grpSpPr>
        <a:xfrm>
          <a:off x="624468" y="1539799"/>
          <a:ext cx="144644" cy="144918"/>
          <a:chOff x="2656455" y="8532495"/>
          <a:chExt cx="578235" cy="571500"/>
        </a:xfrm>
        <a:solidFill>
          <a:srgbClr val="C59DF5"/>
        </a:solidFill>
      </xdr:grpSpPr>
      <xdr:sp macro="" textlink="">
        <xdr:nvSpPr>
          <xdr:cNvPr id="146" name="Freeform: Shape 145">
            <a:extLst>
              <a:ext uri="{FF2B5EF4-FFF2-40B4-BE49-F238E27FC236}">
                <a16:creationId xmlns:a16="http://schemas.microsoft.com/office/drawing/2014/main" id="{54C434B7-6D28-0B83-1F8A-862645DA1D27}"/>
              </a:ext>
            </a:extLst>
          </xdr:cNvPr>
          <xdr:cNvSpPr/>
        </xdr:nvSpPr>
        <xdr:spPr>
          <a:xfrm>
            <a:off x="3082290" y="8532495"/>
            <a:ext cx="152400" cy="571500"/>
          </a:xfrm>
          <a:custGeom>
            <a:avLst/>
            <a:gdLst>
              <a:gd name="csX0" fmla="*/ 152400 w 152400"/>
              <a:gd name="csY0" fmla="*/ 0 h 571500"/>
              <a:gd name="csX1" fmla="*/ 0 w 152400"/>
              <a:gd name="csY1" fmla="*/ 0 h 571500"/>
              <a:gd name="csX2" fmla="*/ 0 w 152400"/>
              <a:gd name="csY2" fmla="*/ 571500 h 571500"/>
              <a:gd name="csX3" fmla="*/ 152400 w 152400"/>
              <a:gd name="csY3" fmla="*/ 571500 h 571500"/>
              <a:gd name="csX4" fmla="*/ 133350 w 152400"/>
              <a:gd name="csY4" fmla="*/ 552450 h 571500"/>
              <a:gd name="csX5" fmla="*/ 19050 w 152400"/>
              <a:gd name="csY5" fmla="*/ 552450 h 571500"/>
              <a:gd name="csX6" fmla="*/ 19050 w 152400"/>
              <a:gd name="csY6" fmla="*/ 19050 h 571500"/>
              <a:gd name="csX7" fmla="*/ 133350 w 152400"/>
              <a:gd name="csY7" fmla="*/ 19050 h 57150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Lst>
            <a:rect l="l" t="t" r="r" b="b"/>
            <a:pathLst>
              <a:path w="152400" h="571500">
                <a:moveTo>
                  <a:pt x="152400" y="0"/>
                </a:moveTo>
                <a:lnTo>
                  <a:pt x="0" y="0"/>
                </a:lnTo>
                <a:lnTo>
                  <a:pt x="0" y="571500"/>
                </a:lnTo>
                <a:lnTo>
                  <a:pt x="152400" y="571500"/>
                </a:lnTo>
                <a:close/>
                <a:moveTo>
                  <a:pt x="133350" y="552450"/>
                </a:moveTo>
                <a:lnTo>
                  <a:pt x="19050" y="552450"/>
                </a:lnTo>
                <a:lnTo>
                  <a:pt x="19050" y="19050"/>
                </a:lnTo>
                <a:lnTo>
                  <a:pt x="133350" y="19050"/>
                </a:lnTo>
                <a:close/>
              </a:path>
            </a:pathLst>
          </a:custGeom>
          <a:grpFill/>
          <a:ln w="9525" cap="flat">
            <a:noFill/>
            <a:prstDash val="solid"/>
            <a:miter/>
          </a:ln>
        </xdr:spPr>
      </xdr:sp>
      <xdr:sp macro="" textlink="">
        <xdr:nvSpPr>
          <xdr:cNvPr id="147" name="Freeform: Shape 146">
            <a:extLst>
              <a:ext uri="{FF2B5EF4-FFF2-40B4-BE49-F238E27FC236}">
                <a16:creationId xmlns:a16="http://schemas.microsoft.com/office/drawing/2014/main" id="{F1A6D00A-95DC-7285-2C9D-33BDA2EFE193}"/>
              </a:ext>
            </a:extLst>
          </xdr:cNvPr>
          <xdr:cNvSpPr/>
        </xdr:nvSpPr>
        <xdr:spPr>
          <a:xfrm>
            <a:off x="2872740" y="8742045"/>
            <a:ext cx="152400" cy="361950"/>
          </a:xfrm>
          <a:custGeom>
            <a:avLst/>
            <a:gdLst>
              <a:gd name="csX0" fmla="*/ 0 w 152400"/>
              <a:gd name="csY0" fmla="*/ 361950 h 361950"/>
              <a:gd name="csX1" fmla="*/ 152400 w 152400"/>
              <a:gd name="csY1" fmla="*/ 361950 h 361950"/>
              <a:gd name="csX2" fmla="*/ 152400 w 152400"/>
              <a:gd name="csY2" fmla="*/ 0 h 361950"/>
              <a:gd name="csX3" fmla="*/ 0 w 152400"/>
              <a:gd name="csY3" fmla="*/ 0 h 361950"/>
              <a:gd name="csX4" fmla="*/ 19050 w 152400"/>
              <a:gd name="csY4" fmla="*/ 19050 h 361950"/>
              <a:gd name="csX5" fmla="*/ 133350 w 152400"/>
              <a:gd name="csY5" fmla="*/ 19050 h 361950"/>
              <a:gd name="csX6" fmla="*/ 133350 w 152400"/>
              <a:gd name="csY6" fmla="*/ 342900 h 361950"/>
              <a:gd name="csX7" fmla="*/ 19050 w 152400"/>
              <a:gd name="csY7" fmla="*/ 342900 h 36195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Lst>
            <a:rect l="l" t="t" r="r" b="b"/>
            <a:pathLst>
              <a:path w="152400" h="361950">
                <a:moveTo>
                  <a:pt x="0" y="361950"/>
                </a:moveTo>
                <a:lnTo>
                  <a:pt x="152400" y="361950"/>
                </a:lnTo>
                <a:lnTo>
                  <a:pt x="152400" y="0"/>
                </a:lnTo>
                <a:lnTo>
                  <a:pt x="0" y="0"/>
                </a:lnTo>
                <a:close/>
                <a:moveTo>
                  <a:pt x="19050" y="19050"/>
                </a:moveTo>
                <a:lnTo>
                  <a:pt x="133350" y="19050"/>
                </a:lnTo>
                <a:lnTo>
                  <a:pt x="133350" y="342900"/>
                </a:lnTo>
                <a:lnTo>
                  <a:pt x="19050" y="342900"/>
                </a:lnTo>
                <a:close/>
              </a:path>
            </a:pathLst>
          </a:custGeom>
          <a:grpFill/>
          <a:ln w="9525" cap="flat">
            <a:noFill/>
            <a:prstDash val="solid"/>
            <a:miter/>
          </a:ln>
        </xdr:spPr>
      </xdr:sp>
      <xdr:sp macro="" textlink="">
        <xdr:nvSpPr>
          <xdr:cNvPr id="148" name="Freeform: Shape 147">
            <a:extLst>
              <a:ext uri="{FF2B5EF4-FFF2-40B4-BE49-F238E27FC236}">
                <a16:creationId xmlns:a16="http://schemas.microsoft.com/office/drawing/2014/main" id="{E5365351-70DB-8A98-2EA7-FA85E5F66910}"/>
              </a:ext>
            </a:extLst>
          </xdr:cNvPr>
          <xdr:cNvSpPr/>
        </xdr:nvSpPr>
        <xdr:spPr>
          <a:xfrm>
            <a:off x="2663190" y="8913495"/>
            <a:ext cx="152400" cy="190500"/>
          </a:xfrm>
          <a:custGeom>
            <a:avLst/>
            <a:gdLst>
              <a:gd name="csX0" fmla="*/ 0 w 152400"/>
              <a:gd name="csY0" fmla="*/ 190500 h 190500"/>
              <a:gd name="csX1" fmla="*/ 152400 w 152400"/>
              <a:gd name="csY1" fmla="*/ 190500 h 190500"/>
              <a:gd name="csX2" fmla="*/ 152400 w 152400"/>
              <a:gd name="csY2" fmla="*/ 0 h 190500"/>
              <a:gd name="csX3" fmla="*/ 0 w 152400"/>
              <a:gd name="csY3" fmla="*/ 0 h 190500"/>
              <a:gd name="csX4" fmla="*/ 19050 w 152400"/>
              <a:gd name="csY4" fmla="*/ 19050 h 190500"/>
              <a:gd name="csX5" fmla="*/ 133350 w 152400"/>
              <a:gd name="csY5" fmla="*/ 19050 h 190500"/>
              <a:gd name="csX6" fmla="*/ 133350 w 152400"/>
              <a:gd name="csY6" fmla="*/ 171450 h 190500"/>
              <a:gd name="csX7" fmla="*/ 19050 w 152400"/>
              <a:gd name="csY7" fmla="*/ 171450 h 19050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Lst>
            <a:rect l="l" t="t" r="r" b="b"/>
            <a:pathLst>
              <a:path w="152400" h="190500">
                <a:moveTo>
                  <a:pt x="0" y="190500"/>
                </a:moveTo>
                <a:lnTo>
                  <a:pt x="152400" y="190500"/>
                </a:lnTo>
                <a:lnTo>
                  <a:pt x="152400" y="0"/>
                </a:lnTo>
                <a:lnTo>
                  <a:pt x="0" y="0"/>
                </a:lnTo>
                <a:close/>
                <a:moveTo>
                  <a:pt x="19050" y="19050"/>
                </a:moveTo>
                <a:lnTo>
                  <a:pt x="133350" y="19050"/>
                </a:lnTo>
                <a:lnTo>
                  <a:pt x="133350" y="171450"/>
                </a:lnTo>
                <a:lnTo>
                  <a:pt x="19050" y="171450"/>
                </a:lnTo>
                <a:close/>
              </a:path>
            </a:pathLst>
          </a:custGeom>
          <a:grpFill/>
          <a:ln w="9525" cap="flat">
            <a:noFill/>
            <a:prstDash val="solid"/>
            <a:miter/>
          </a:ln>
        </xdr:spPr>
      </xdr:sp>
      <xdr:sp macro="" textlink="">
        <xdr:nvSpPr>
          <xdr:cNvPr id="149" name="Freeform: Shape 148">
            <a:extLst>
              <a:ext uri="{FF2B5EF4-FFF2-40B4-BE49-F238E27FC236}">
                <a16:creationId xmlns:a16="http://schemas.microsoft.com/office/drawing/2014/main" id="{4337A3D0-82FE-DE73-3A54-1998789B838B}"/>
              </a:ext>
            </a:extLst>
          </xdr:cNvPr>
          <xdr:cNvSpPr/>
        </xdr:nvSpPr>
        <xdr:spPr>
          <a:xfrm>
            <a:off x="2656455" y="8532495"/>
            <a:ext cx="311562" cy="311534"/>
          </a:xfrm>
          <a:custGeom>
            <a:avLst/>
            <a:gdLst>
              <a:gd name="csX0" fmla="*/ 13468 w 311562"/>
              <a:gd name="csY0" fmla="*/ 311534 h 311534"/>
              <a:gd name="csX1" fmla="*/ 292351 w 311562"/>
              <a:gd name="csY1" fmla="*/ 32652 h 311534"/>
              <a:gd name="csX2" fmla="*/ 292485 w 311562"/>
              <a:gd name="csY2" fmla="*/ 32653 h 311534"/>
              <a:gd name="csX3" fmla="*/ 292513 w 311562"/>
              <a:gd name="csY3" fmla="*/ 32718 h 311534"/>
              <a:gd name="csX4" fmla="*/ 292513 w 311562"/>
              <a:gd name="csY4" fmla="*/ 123825 h 311534"/>
              <a:gd name="csX5" fmla="*/ 311563 w 311562"/>
              <a:gd name="csY5" fmla="*/ 123825 h 311534"/>
              <a:gd name="csX6" fmla="*/ 311563 w 311562"/>
              <a:gd name="csY6" fmla="*/ 0 h 311534"/>
              <a:gd name="csX7" fmla="*/ 187995 w 311562"/>
              <a:gd name="csY7" fmla="*/ 0 h 311534"/>
              <a:gd name="csX8" fmla="*/ 187995 w 311562"/>
              <a:gd name="csY8" fmla="*/ 19050 h 311534"/>
              <a:gd name="csX9" fmla="*/ 278787 w 311562"/>
              <a:gd name="csY9" fmla="*/ 19050 h 311534"/>
              <a:gd name="csX10" fmla="*/ 278882 w 311562"/>
              <a:gd name="csY10" fmla="*/ 19146 h 311534"/>
              <a:gd name="csX11" fmla="*/ 278854 w 311562"/>
              <a:gd name="csY11" fmla="*/ 19212 h 311534"/>
              <a:gd name="csX12" fmla="*/ 0 w 311562"/>
              <a:gd name="csY12" fmla="*/ 298066 h 311534"/>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Lst>
            <a:rect l="l" t="t" r="r" b="b"/>
            <a:pathLst>
              <a:path w="311562" h="311534">
                <a:moveTo>
                  <a:pt x="13468" y="311534"/>
                </a:moveTo>
                <a:lnTo>
                  <a:pt x="292351" y="32652"/>
                </a:lnTo>
                <a:cubicBezTo>
                  <a:pt x="292388" y="32615"/>
                  <a:pt x="292449" y="32616"/>
                  <a:pt x="292485" y="32653"/>
                </a:cubicBezTo>
                <a:cubicBezTo>
                  <a:pt x="292502" y="32671"/>
                  <a:pt x="292513" y="32694"/>
                  <a:pt x="292513" y="32718"/>
                </a:cubicBezTo>
                <a:lnTo>
                  <a:pt x="292513" y="123825"/>
                </a:lnTo>
                <a:lnTo>
                  <a:pt x="311563" y="123825"/>
                </a:lnTo>
                <a:lnTo>
                  <a:pt x="311563" y="0"/>
                </a:lnTo>
                <a:lnTo>
                  <a:pt x="187995" y="0"/>
                </a:lnTo>
                <a:lnTo>
                  <a:pt x="187995" y="19050"/>
                </a:lnTo>
                <a:lnTo>
                  <a:pt x="278787" y="19050"/>
                </a:lnTo>
                <a:cubicBezTo>
                  <a:pt x="278840" y="19051"/>
                  <a:pt x="278882" y="19094"/>
                  <a:pt x="278882" y="19146"/>
                </a:cubicBezTo>
                <a:cubicBezTo>
                  <a:pt x="278881" y="19171"/>
                  <a:pt x="278871" y="19195"/>
                  <a:pt x="278854" y="19212"/>
                </a:cubicBezTo>
                <a:lnTo>
                  <a:pt x="0" y="298066"/>
                </a:lnTo>
                <a:close/>
              </a:path>
            </a:pathLst>
          </a:custGeom>
          <a:grpFill/>
          <a:ln w="9525" cap="flat">
            <a:noFill/>
            <a:prstDash val="solid"/>
            <a:miter/>
          </a:ln>
        </xdr:spPr>
      </xdr:sp>
    </xdr:grpSp>
    <xdr:clientData/>
  </xdr:twoCellAnchor>
  <xdr:twoCellAnchor>
    <xdr:from>
      <xdr:col>11</xdr:col>
      <xdr:colOff>457200</xdr:colOff>
      <xdr:row>21</xdr:row>
      <xdr:rowOff>68580</xdr:rowOff>
    </xdr:from>
    <xdr:to>
      <xdr:col>18</xdr:col>
      <xdr:colOff>579120</xdr:colOff>
      <xdr:row>29</xdr:row>
      <xdr:rowOff>160020</xdr:rowOff>
    </xdr:to>
    <xdr:graphicFrame macro="">
      <xdr:nvGraphicFramePr>
        <xdr:cNvPr id="2" name="Chart 1">
          <a:extLst>
            <a:ext uri="{FF2B5EF4-FFF2-40B4-BE49-F238E27FC236}">
              <a16:creationId xmlns:a16="http://schemas.microsoft.com/office/drawing/2014/main" id="{05FE3B0A-3BA9-4917-8516-4CBA6096F9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17</xdr:col>
      <xdr:colOff>129540</xdr:colOff>
      <xdr:row>20</xdr:row>
      <xdr:rowOff>106412</xdr:rowOff>
    </xdr:from>
    <xdr:to>
      <xdr:col>18</xdr:col>
      <xdr:colOff>449580</xdr:colOff>
      <xdr:row>21</xdr:row>
      <xdr:rowOff>171182</xdr:rowOff>
    </xdr:to>
    <xdr:sp macro="" textlink="Processing!J14">
      <xdr:nvSpPr>
        <xdr:cNvPr id="8" name="TextBox 7">
          <a:extLst>
            <a:ext uri="{FF2B5EF4-FFF2-40B4-BE49-F238E27FC236}">
              <a16:creationId xmlns:a16="http://schemas.microsoft.com/office/drawing/2014/main" id="{9FAE8DCE-79B9-8A34-B4D0-459E40C2B836}"/>
            </a:ext>
          </a:extLst>
        </xdr:cNvPr>
        <xdr:cNvSpPr txBox="1"/>
      </xdr:nvSpPr>
      <xdr:spPr>
        <a:xfrm>
          <a:off x="10492740" y="3764012"/>
          <a:ext cx="92964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E063D41D-3614-4F76-AFD8-1AB2FF2C7E6B}" type="TxLink">
            <a:rPr lang="en-US" sz="1200" b="0" i="0" u="none" strike="noStrike">
              <a:solidFill>
                <a:srgbClr val="66FFFF"/>
              </a:solidFill>
              <a:latin typeface="Aptos Narrow"/>
              <a:ea typeface="+mn-ea"/>
              <a:cs typeface="+mn-cs"/>
            </a:rPr>
            <a:pPr marL="0" indent="0" algn="r"/>
            <a:t> $13,700 </a:t>
          </a:fld>
          <a:endParaRPr lang="ru-RU" sz="1200" b="0" i="0" u="none" strike="noStrike">
            <a:solidFill>
              <a:srgbClr val="66FFFF"/>
            </a:solidFill>
            <a:latin typeface="Aptos Narrow"/>
            <a:ea typeface="+mn-ea"/>
            <a:cs typeface="+mn-cs"/>
          </a:endParaRPr>
        </a:p>
      </xdr:txBody>
    </xdr:sp>
    <xdr:clientData/>
  </xdr:twoCellAnchor>
  <xdr:twoCellAnchor>
    <xdr:from>
      <xdr:col>15</xdr:col>
      <xdr:colOff>175260</xdr:colOff>
      <xdr:row>20</xdr:row>
      <xdr:rowOff>106412</xdr:rowOff>
    </xdr:from>
    <xdr:to>
      <xdr:col>16</xdr:col>
      <xdr:colOff>464820</xdr:colOff>
      <xdr:row>21</xdr:row>
      <xdr:rowOff>171182</xdr:rowOff>
    </xdr:to>
    <xdr:sp macro="" textlink="Processing!G14">
      <xdr:nvSpPr>
        <xdr:cNvPr id="9" name="TextBox 8">
          <a:extLst>
            <a:ext uri="{FF2B5EF4-FFF2-40B4-BE49-F238E27FC236}">
              <a16:creationId xmlns:a16="http://schemas.microsoft.com/office/drawing/2014/main" id="{09F8FD13-B094-A0D9-0A4A-0B415E2BD68D}"/>
            </a:ext>
          </a:extLst>
        </xdr:cNvPr>
        <xdr:cNvSpPr txBox="1"/>
      </xdr:nvSpPr>
      <xdr:spPr>
        <a:xfrm>
          <a:off x="9319260" y="3764012"/>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CBDB1E54-70E2-4123-B7F7-C17278DE4798}" type="TxLink">
            <a:rPr lang="en-US" sz="1200" b="0" i="0" u="none" strike="noStrike">
              <a:solidFill>
                <a:srgbClr val="00BFFF"/>
              </a:solidFill>
              <a:latin typeface="Aptos Narrow"/>
              <a:ea typeface="+mn-ea"/>
              <a:cs typeface="+mn-cs"/>
            </a:rPr>
            <a:pPr marL="0" indent="0" algn="l"/>
            <a:t> $19,800 </a:t>
          </a:fld>
          <a:endParaRPr lang="ru-RU" sz="1200" b="0" i="0" u="none" strike="noStrike">
            <a:solidFill>
              <a:srgbClr val="00BFFF"/>
            </a:solidFill>
            <a:latin typeface="Aptos Narrow"/>
            <a:ea typeface="+mn-ea"/>
            <a:cs typeface="+mn-cs"/>
          </a:endParaRPr>
        </a:p>
      </xdr:txBody>
    </xdr:sp>
    <xdr:clientData/>
  </xdr:twoCellAnchor>
  <xdr:twoCellAnchor>
    <xdr:from>
      <xdr:col>14</xdr:col>
      <xdr:colOff>144780</xdr:colOff>
      <xdr:row>20</xdr:row>
      <xdr:rowOff>106412</xdr:rowOff>
    </xdr:from>
    <xdr:to>
      <xdr:col>15</xdr:col>
      <xdr:colOff>304800</xdr:colOff>
      <xdr:row>21</xdr:row>
      <xdr:rowOff>171182</xdr:rowOff>
    </xdr:to>
    <xdr:sp macro="" textlink="Processing!C1">
      <xdr:nvSpPr>
        <xdr:cNvPr id="11" name="TextBox 10">
          <a:extLst>
            <a:ext uri="{FF2B5EF4-FFF2-40B4-BE49-F238E27FC236}">
              <a16:creationId xmlns:a16="http://schemas.microsoft.com/office/drawing/2014/main" id="{D0E18833-BEE4-1FDE-BB44-C300C3944728}"/>
            </a:ext>
          </a:extLst>
        </xdr:cNvPr>
        <xdr:cNvSpPr txBox="1"/>
      </xdr:nvSpPr>
      <xdr:spPr>
        <a:xfrm>
          <a:off x="8679180" y="3764012"/>
          <a:ext cx="7696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17E13D25-4ADE-41FE-BB35-3264938E649F}" type="TxLink">
            <a:rPr lang="en-US" sz="1100" b="0" i="0" u="none" strike="noStrike">
              <a:solidFill>
                <a:srgbClr val="00BFFF"/>
              </a:solidFill>
              <a:latin typeface="Aptos Narrow"/>
              <a:ea typeface="+mn-ea"/>
              <a:cs typeface="+mn-cs"/>
            </a:rPr>
            <a:pPr marL="0" indent="0" algn="r"/>
            <a:t>Planned</a:t>
          </a:fld>
          <a:endParaRPr lang="ru-RU" sz="1400" b="0" i="0" u="none" strike="noStrike">
            <a:solidFill>
              <a:srgbClr val="00BFFF"/>
            </a:solidFill>
            <a:latin typeface="Aptos Narrow"/>
            <a:ea typeface="+mn-ea"/>
            <a:cs typeface="+mn-cs"/>
          </a:endParaRPr>
        </a:p>
      </xdr:txBody>
    </xdr:sp>
    <xdr:clientData/>
  </xdr:twoCellAnchor>
  <xdr:twoCellAnchor>
    <xdr:from>
      <xdr:col>16</xdr:col>
      <xdr:colOff>144780</xdr:colOff>
      <xdr:row>20</xdr:row>
      <xdr:rowOff>106412</xdr:rowOff>
    </xdr:from>
    <xdr:to>
      <xdr:col>17</xdr:col>
      <xdr:colOff>304800</xdr:colOff>
      <xdr:row>21</xdr:row>
      <xdr:rowOff>171182</xdr:rowOff>
    </xdr:to>
    <xdr:sp macro="" textlink="Processing!D1">
      <xdr:nvSpPr>
        <xdr:cNvPr id="12" name="TextBox 11">
          <a:extLst>
            <a:ext uri="{FF2B5EF4-FFF2-40B4-BE49-F238E27FC236}">
              <a16:creationId xmlns:a16="http://schemas.microsoft.com/office/drawing/2014/main" id="{EBA3AF5A-87E9-BB7C-8482-962A17425E6E}"/>
            </a:ext>
          </a:extLst>
        </xdr:cNvPr>
        <xdr:cNvSpPr txBox="1"/>
      </xdr:nvSpPr>
      <xdr:spPr>
        <a:xfrm>
          <a:off x="9898380" y="3764012"/>
          <a:ext cx="7696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FCABA361-4DAA-47DF-BD43-B37B26E5379A}" type="TxLink">
            <a:rPr lang="en-US" sz="1100" b="0" i="0" u="none" strike="noStrike">
              <a:solidFill>
                <a:srgbClr val="66FFFF"/>
              </a:solidFill>
              <a:latin typeface="Aptos Narrow"/>
              <a:ea typeface="+mn-ea"/>
              <a:cs typeface="+mn-cs"/>
            </a:rPr>
            <a:pPr marL="0" indent="0" algn="r"/>
            <a:t>Actual</a:t>
          </a:fld>
          <a:endParaRPr lang="ru-RU" sz="1400" b="0" i="0" u="none" strike="noStrike">
            <a:solidFill>
              <a:srgbClr val="66FFFF"/>
            </a:solidFill>
            <a:latin typeface="Aptos Narrow"/>
            <a:ea typeface="+mn-ea"/>
            <a:cs typeface="+mn-cs"/>
          </a:endParaRPr>
        </a:p>
      </xdr:txBody>
    </xdr:sp>
    <xdr:clientData/>
  </xdr:twoCellAnchor>
  <xdr:twoCellAnchor>
    <xdr:from>
      <xdr:col>3</xdr:col>
      <xdr:colOff>182880</xdr:colOff>
      <xdr:row>10</xdr:row>
      <xdr:rowOff>91172</xdr:rowOff>
    </xdr:from>
    <xdr:to>
      <xdr:col>11</xdr:col>
      <xdr:colOff>152400</xdr:colOff>
      <xdr:row>18</xdr:row>
      <xdr:rowOff>182612</xdr:rowOff>
    </xdr:to>
    <xdr:graphicFrame macro="">
      <xdr:nvGraphicFramePr>
        <xdr:cNvPr id="24" name="Chart 23">
          <a:extLst>
            <a:ext uri="{FF2B5EF4-FFF2-40B4-BE49-F238E27FC236}">
              <a16:creationId xmlns:a16="http://schemas.microsoft.com/office/drawing/2014/main" id="{9EF92C5D-174E-4C4F-B78E-E6CA8583BB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4</xdr:col>
      <xdr:colOff>419100</xdr:colOff>
      <xdr:row>9</xdr:row>
      <xdr:rowOff>98792</xdr:rowOff>
    </xdr:from>
    <xdr:to>
      <xdr:col>6</xdr:col>
      <xdr:colOff>99060</xdr:colOff>
      <xdr:row>10</xdr:row>
      <xdr:rowOff>163562</xdr:rowOff>
    </xdr:to>
    <xdr:sp macro="" textlink="Processing!N14">
      <xdr:nvSpPr>
        <xdr:cNvPr id="25" name="TextBox 24">
          <a:extLst>
            <a:ext uri="{FF2B5EF4-FFF2-40B4-BE49-F238E27FC236}">
              <a16:creationId xmlns:a16="http://schemas.microsoft.com/office/drawing/2014/main" id="{2F3D7C4C-B1F5-5285-B348-651DF1D0141E}"/>
            </a:ext>
          </a:extLst>
        </xdr:cNvPr>
        <xdr:cNvSpPr txBox="1"/>
      </xdr:nvSpPr>
      <xdr:spPr>
        <a:xfrm>
          <a:off x="2857500" y="1744712"/>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45E5A20B-22A0-4D54-A86B-EA71E019D056}" type="TxLink">
            <a:rPr lang="en-US" sz="1200" b="0" i="0" u="none" strike="noStrike">
              <a:solidFill>
                <a:srgbClr val="66FFFF"/>
              </a:solidFill>
              <a:latin typeface="Aptos Narrow"/>
              <a:ea typeface="+mn-ea"/>
              <a:cs typeface="+mn-cs"/>
            </a:rPr>
            <a:pPr marL="0" indent="0" algn="r"/>
            <a:t> $7,840 </a:t>
          </a:fld>
          <a:endParaRPr lang="ru-RU" sz="1600" b="0" i="0" u="none" strike="noStrike">
            <a:solidFill>
              <a:srgbClr val="66FFFF"/>
            </a:solidFill>
            <a:latin typeface="Aptos Narrow"/>
            <a:ea typeface="+mn-ea"/>
            <a:cs typeface="+mn-cs"/>
          </a:endParaRPr>
        </a:p>
      </xdr:txBody>
    </xdr:sp>
    <xdr:clientData/>
  </xdr:twoCellAnchor>
  <xdr:twoCellAnchor>
    <xdr:from>
      <xdr:col>8</xdr:col>
      <xdr:colOff>205740</xdr:colOff>
      <xdr:row>9</xdr:row>
      <xdr:rowOff>98792</xdr:rowOff>
    </xdr:from>
    <xdr:to>
      <xdr:col>9</xdr:col>
      <xdr:colOff>495300</xdr:colOff>
      <xdr:row>10</xdr:row>
      <xdr:rowOff>163562</xdr:rowOff>
    </xdr:to>
    <xdr:sp macro="" textlink="Processing!M14">
      <xdr:nvSpPr>
        <xdr:cNvPr id="26" name="TextBox 25">
          <a:extLst>
            <a:ext uri="{FF2B5EF4-FFF2-40B4-BE49-F238E27FC236}">
              <a16:creationId xmlns:a16="http://schemas.microsoft.com/office/drawing/2014/main" id="{677A86DA-F8AD-D962-C1A8-3C21F39BE529}"/>
            </a:ext>
          </a:extLst>
        </xdr:cNvPr>
        <xdr:cNvSpPr txBox="1"/>
      </xdr:nvSpPr>
      <xdr:spPr>
        <a:xfrm>
          <a:off x="5082540" y="1744712"/>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70149A20-1CAC-4816-B700-E17EE3B3FA30}" type="TxLink">
            <a:rPr lang="en-US" sz="1200" b="0" i="0" u="none" strike="noStrike">
              <a:solidFill>
                <a:srgbClr val="FF00FF"/>
              </a:solidFill>
              <a:latin typeface="Aptos Narrow"/>
              <a:ea typeface="+mn-ea"/>
              <a:cs typeface="+mn-cs"/>
            </a:rPr>
            <a:pPr marL="0" indent="0" algn="l"/>
            <a:t> $5,460 </a:t>
          </a:fld>
          <a:endParaRPr lang="ru-RU" sz="1600" b="0" i="0" u="none" strike="noStrike">
            <a:solidFill>
              <a:srgbClr val="FF00FF"/>
            </a:solidFill>
            <a:latin typeface="Aptos Narrow"/>
            <a:ea typeface="+mn-ea"/>
            <a:cs typeface="+mn-cs"/>
          </a:endParaRPr>
        </a:p>
      </xdr:txBody>
    </xdr:sp>
    <xdr:clientData/>
  </xdr:twoCellAnchor>
  <xdr:twoCellAnchor>
    <xdr:from>
      <xdr:col>11</xdr:col>
      <xdr:colOff>394335</xdr:colOff>
      <xdr:row>10</xdr:row>
      <xdr:rowOff>121652</xdr:rowOff>
    </xdr:from>
    <xdr:to>
      <xdr:col>16</xdr:col>
      <xdr:colOff>180975</xdr:colOff>
      <xdr:row>19</xdr:row>
      <xdr:rowOff>30212</xdr:rowOff>
    </xdr:to>
    <xdr:graphicFrame macro="">
      <xdr:nvGraphicFramePr>
        <xdr:cNvPr id="27" name="Chart 26">
          <a:extLst>
            <a:ext uri="{FF2B5EF4-FFF2-40B4-BE49-F238E27FC236}">
              <a16:creationId xmlns:a16="http://schemas.microsoft.com/office/drawing/2014/main" id="{A0454493-CDBC-4495-906E-0F22C4A220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12</xdr:col>
      <xdr:colOff>263844</xdr:colOff>
      <xdr:row>12</xdr:row>
      <xdr:rowOff>121652</xdr:rowOff>
    </xdr:from>
    <xdr:to>
      <xdr:col>13</xdr:col>
      <xdr:colOff>477204</xdr:colOff>
      <xdr:row>17</xdr:row>
      <xdr:rowOff>30212</xdr:rowOff>
    </xdr:to>
    <xdr:sp macro="" textlink="Processing!B22">
      <xdr:nvSpPr>
        <xdr:cNvPr id="28" name="Oval 27">
          <a:extLst>
            <a:ext uri="{FF2B5EF4-FFF2-40B4-BE49-F238E27FC236}">
              <a16:creationId xmlns:a16="http://schemas.microsoft.com/office/drawing/2014/main" id="{477806A5-7720-8DDB-FABE-F57B59EAB6AC}"/>
            </a:ext>
          </a:extLst>
        </xdr:cNvPr>
        <xdr:cNvSpPr/>
      </xdr:nvSpPr>
      <xdr:spPr>
        <a:xfrm>
          <a:off x="7579044" y="2316212"/>
          <a:ext cx="822960" cy="822960"/>
        </a:xfrm>
        <a:prstGeom prst="ellipse">
          <a:avLst/>
        </a:prstGeom>
        <a:solidFill>
          <a:srgbClr val="051023"/>
        </a:solidFill>
        <a:ln>
          <a:noFill/>
        </a:ln>
        <a:effectLst>
          <a:outerShdw blurRad="228600" sx="102000" sy="102000" algn="c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4E43F556-6D80-449A-BCB9-CA6B907A57E8}" type="TxLink">
            <a:rPr lang="en-US" sz="1100" b="0" i="0" u="none" strike="noStrike">
              <a:solidFill>
                <a:srgbClr val="000000"/>
              </a:solidFill>
              <a:latin typeface="Aptos Narrow"/>
            </a:rPr>
            <a:pPr algn="l"/>
            <a:t> $7,840 </a:t>
          </a:fld>
          <a:endParaRPr lang="ru-RU" sz="1100"/>
        </a:p>
      </xdr:txBody>
    </xdr:sp>
    <xdr:clientData/>
  </xdr:twoCellAnchor>
  <xdr:twoCellAnchor>
    <xdr:from>
      <xdr:col>15</xdr:col>
      <xdr:colOff>327660</xdr:colOff>
      <xdr:row>10</xdr:row>
      <xdr:rowOff>129272</xdr:rowOff>
    </xdr:from>
    <xdr:to>
      <xdr:col>17</xdr:col>
      <xdr:colOff>7620</xdr:colOff>
      <xdr:row>12</xdr:row>
      <xdr:rowOff>11162</xdr:rowOff>
    </xdr:to>
    <xdr:sp macro="" textlink="Processing!B17">
      <xdr:nvSpPr>
        <xdr:cNvPr id="29" name="TextBox 28">
          <a:extLst>
            <a:ext uri="{FF2B5EF4-FFF2-40B4-BE49-F238E27FC236}">
              <a16:creationId xmlns:a16="http://schemas.microsoft.com/office/drawing/2014/main" id="{8080CA5C-7836-8BF2-6766-9063BAA4EDD6}"/>
            </a:ext>
          </a:extLst>
        </xdr:cNvPr>
        <xdr:cNvSpPr txBox="1"/>
      </xdr:nvSpPr>
      <xdr:spPr>
        <a:xfrm>
          <a:off x="9471660" y="1958072"/>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7ABDDD6F-6D8B-4712-8A42-4C7EF139CAE6}" type="TxLink">
            <a:rPr lang="en-US" sz="1100" b="0" i="0" u="none" strike="noStrike">
              <a:solidFill>
                <a:srgbClr val="405390"/>
              </a:solidFill>
              <a:latin typeface="Aptos Narrow"/>
              <a:ea typeface="+mn-ea"/>
              <a:cs typeface="+mn-cs"/>
            </a:rPr>
            <a:pPr marL="0" indent="0" algn="r"/>
            <a:t> $1,701 </a:t>
          </a:fld>
          <a:endParaRPr lang="ru-RU" sz="1600" b="0" i="0" u="none" strike="noStrike">
            <a:solidFill>
              <a:srgbClr val="405390"/>
            </a:solidFill>
            <a:latin typeface="Aptos Narrow"/>
            <a:ea typeface="+mn-ea"/>
            <a:cs typeface="+mn-cs"/>
          </a:endParaRPr>
        </a:p>
      </xdr:txBody>
    </xdr:sp>
    <xdr:clientData/>
  </xdr:twoCellAnchor>
  <xdr:twoCellAnchor>
    <xdr:from>
      <xdr:col>15</xdr:col>
      <xdr:colOff>327660</xdr:colOff>
      <xdr:row>12</xdr:row>
      <xdr:rowOff>45452</xdr:rowOff>
    </xdr:from>
    <xdr:to>
      <xdr:col>17</xdr:col>
      <xdr:colOff>7620</xdr:colOff>
      <xdr:row>13</xdr:row>
      <xdr:rowOff>110222</xdr:rowOff>
    </xdr:to>
    <xdr:sp macro="" textlink="Processing!B18">
      <xdr:nvSpPr>
        <xdr:cNvPr id="30" name="TextBox 29">
          <a:extLst>
            <a:ext uri="{FF2B5EF4-FFF2-40B4-BE49-F238E27FC236}">
              <a16:creationId xmlns:a16="http://schemas.microsoft.com/office/drawing/2014/main" id="{05BB01F2-F092-56A9-F6AE-AA8DC8A54BE7}"/>
            </a:ext>
          </a:extLst>
        </xdr:cNvPr>
        <xdr:cNvSpPr txBox="1"/>
      </xdr:nvSpPr>
      <xdr:spPr>
        <a:xfrm>
          <a:off x="9471660" y="2240012"/>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261E1FEE-62BD-434C-B868-A685FEB578BE}" type="TxLink">
            <a:rPr lang="en-US" sz="1100" b="0" i="0" u="none" strike="noStrike">
              <a:solidFill>
                <a:srgbClr val="405390"/>
              </a:solidFill>
              <a:latin typeface="Aptos Narrow"/>
              <a:ea typeface="+mn-ea"/>
              <a:cs typeface="+mn-cs"/>
            </a:rPr>
            <a:pPr marL="0" indent="0" algn="r"/>
            <a:t> $1,323 </a:t>
          </a:fld>
          <a:endParaRPr lang="ru-RU" sz="1100" b="0" i="0" u="none" strike="noStrike">
            <a:solidFill>
              <a:srgbClr val="405390"/>
            </a:solidFill>
            <a:latin typeface="Aptos Narrow"/>
            <a:ea typeface="+mn-ea"/>
            <a:cs typeface="+mn-cs"/>
          </a:endParaRPr>
        </a:p>
      </xdr:txBody>
    </xdr:sp>
    <xdr:clientData/>
  </xdr:twoCellAnchor>
  <xdr:twoCellAnchor>
    <xdr:from>
      <xdr:col>15</xdr:col>
      <xdr:colOff>327660</xdr:colOff>
      <xdr:row>13</xdr:row>
      <xdr:rowOff>144512</xdr:rowOff>
    </xdr:from>
    <xdr:to>
      <xdr:col>17</xdr:col>
      <xdr:colOff>7620</xdr:colOff>
      <xdr:row>15</xdr:row>
      <xdr:rowOff>26402</xdr:rowOff>
    </xdr:to>
    <xdr:sp macro="" textlink="Processing!B19">
      <xdr:nvSpPr>
        <xdr:cNvPr id="31" name="TextBox 30">
          <a:extLst>
            <a:ext uri="{FF2B5EF4-FFF2-40B4-BE49-F238E27FC236}">
              <a16:creationId xmlns:a16="http://schemas.microsoft.com/office/drawing/2014/main" id="{7B0DFE8A-5EEE-34E7-E423-EF09C7CFDAB1}"/>
            </a:ext>
          </a:extLst>
        </xdr:cNvPr>
        <xdr:cNvSpPr txBox="1"/>
      </xdr:nvSpPr>
      <xdr:spPr>
        <a:xfrm>
          <a:off x="9471660" y="2521952"/>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2A036BD1-7C30-4B66-A74A-D4389008CF50}" type="TxLink">
            <a:rPr lang="en-US" sz="1100" b="0" i="0" u="none" strike="noStrike">
              <a:solidFill>
                <a:srgbClr val="405390"/>
              </a:solidFill>
              <a:latin typeface="Aptos Narrow"/>
              <a:ea typeface="+mn-ea"/>
              <a:cs typeface="+mn-cs"/>
            </a:rPr>
            <a:pPr marL="0" indent="0" algn="r"/>
            <a:t> $1,754 </a:t>
          </a:fld>
          <a:endParaRPr lang="ru-RU" sz="1100" b="0" i="0" u="none" strike="noStrike">
            <a:solidFill>
              <a:srgbClr val="405390"/>
            </a:solidFill>
            <a:latin typeface="Aptos Narrow"/>
            <a:ea typeface="+mn-ea"/>
            <a:cs typeface="+mn-cs"/>
          </a:endParaRPr>
        </a:p>
      </xdr:txBody>
    </xdr:sp>
    <xdr:clientData/>
  </xdr:twoCellAnchor>
  <xdr:twoCellAnchor>
    <xdr:from>
      <xdr:col>15</xdr:col>
      <xdr:colOff>327660</xdr:colOff>
      <xdr:row>15</xdr:row>
      <xdr:rowOff>60692</xdr:rowOff>
    </xdr:from>
    <xdr:to>
      <xdr:col>17</xdr:col>
      <xdr:colOff>7620</xdr:colOff>
      <xdr:row>16</xdr:row>
      <xdr:rowOff>125462</xdr:rowOff>
    </xdr:to>
    <xdr:sp macro="" textlink="Processing!B20">
      <xdr:nvSpPr>
        <xdr:cNvPr id="32" name="TextBox 31">
          <a:extLst>
            <a:ext uri="{FF2B5EF4-FFF2-40B4-BE49-F238E27FC236}">
              <a16:creationId xmlns:a16="http://schemas.microsoft.com/office/drawing/2014/main" id="{99A14609-BB3F-BDBE-A579-98E507BFC881}"/>
            </a:ext>
          </a:extLst>
        </xdr:cNvPr>
        <xdr:cNvSpPr txBox="1"/>
      </xdr:nvSpPr>
      <xdr:spPr>
        <a:xfrm>
          <a:off x="9471660" y="2803892"/>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3E4F60FB-8E45-4FB8-BBA7-38B8221B2525}" type="TxLink">
            <a:rPr lang="en-US" sz="1100" b="0" i="0" u="none" strike="noStrike">
              <a:solidFill>
                <a:srgbClr val="405390"/>
              </a:solidFill>
              <a:latin typeface="Aptos Narrow"/>
              <a:ea typeface="+mn-ea"/>
              <a:cs typeface="+mn-cs"/>
            </a:rPr>
            <a:pPr marL="0" indent="0" algn="r"/>
            <a:t> $1,495 </a:t>
          </a:fld>
          <a:endParaRPr lang="ru-RU" sz="1100" b="0" i="0" u="none" strike="noStrike">
            <a:solidFill>
              <a:srgbClr val="405390"/>
            </a:solidFill>
            <a:latin typeface="Aptos Narrow"/>
            <a:ea typeface="+mn-ea"/>
            <a:cs typeface="+mn-cs"/>
          </a:endParaRPr>
        </a:p>
      </xdr:txBody>
    </xdr:sp>
    <xdr:clientData/>
  </xdr:twoCellAnchor>
  <xdr:twoCellAnchor>
    <xdr:from>
      <xdr:col>15</xdr:col>
      <xdr:colOff>327660</xdr:colOff>
      <xdr:row>16</xdr:row>
      <xdr:rowOff>159752</xdr:rowOff>
    </xdr:from>
    <xdr:to>
      <xdr:col>17</xdr:col>
      <xdr:colOff>7620</xdr:colOff>
      <xdr:row>18</xdr:row>
      <xdr:rowOff>41642</xdr:rowOff>
    </xdr:to>
    <xdr:sp macro="" textlink="Processing!B21">
      <xdr:nvSpPr>
        <xdr:cNvPr id="33" name="TextBox 32">
          <a:extLst>
            <a:ext uri="{FF2B5EF4-FFF2-40B4-BE49-F238E27FC236}">
              <a16:creationId xmlns:a16="http://schemas.microsoft.com/office/drawing/2014/main" id="{A9AE4C80-3D96-BA9A-4641-25AC016942C0}"/>
            </a:ext>
          </a:extLst>
        </xdr:cNvPr>
        <xdr:cNvSpPr txBox="1"/>
      </xdr:nvSpPr>
      <xdr:spPr>
        <a:xfrm>
          <a:off x="9471660" y="3085832"/>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7E472764-6107-4AB5-B152-80D09CF69334}" type="TxLink">
            <a:rPr lang="en-US" sz="1100" b="0" i="0" u="none" strike="noStrike">
              <a:solidFill>
                <a:srgbClr val="405390"/>
              </a:solidFill>
              <a:latin typeface="Aptos Narrow"/>
              <a:ea typeface="+mn-ea"/>
              <a:cs typeface="+mn-cs"/>
            </a:rPr>
            <a:pPr marL="0" indent="0" algn="r"/>
            <a:t> $1,567 </a:t>
          </a:fld>
          <a:endParaRPr lang="ru-RU" sz="1100" b="0" i="0" u="none" strike="noStrike">
            <a:solidFill>
              <a:srgbClr val="405390"/>
            </a:solidFill>
            <a:latin typeface="Aptos Narrow"/>
            <a:ea typeface="+mn-ea"/>
            <a:cs typeface="+mn-cs"/>
          </a:endParaRPr>
        </a:p>
      </xdr:txBody>
    </xdr:sp>
    <xdr:clientData/>
  </xdr:twoCellAnchor>
  <xdr:twoCellAnchor>
    <xdr:from>
      <xdr:col>14</xdr:col>
      <xdr:colOff>262706</xdr:colOff>
      <xdr:row>11</xdr:row>
      <xdr:rowOff>41127</xdr:rowOff>
    </xdr:from>
    <xdr:to>
      <xdr:col>14</xdr:col>
      <xdr:colOff>381578</xdr:colOff>
      <xdr:row>11</xdr:row>
      <xdr:rowOff>159999</xdr:rowOff>
    </xdr:to>
    <xdr:sp macro="" textlink="">
      <xdr:nvSpPr>
        <xdr:cNvPr id="34" name="Circle: Hollow 33">
          <a:extLst>
            <a:ext uri="{FF2B5EF4-FFF2-40B4-BE49-F238E27FC236}">
              <a16:creationId xmlns:a16="http://schemas.microsoft.com/office/drawing/2014/main" id="{3506D2C7-3335-8265-EA2C-BF456FC3FF4E}"/>
            </a:ext>
          </a:extLst>
        </xdr:cNvPr>
        <xdr:cNvSpPr/>
      </xdr:nvSpPr>
      <xdr:spPr>
        <a:xfrm>
          <a:off x="8797106" y="2058490"/>
          <a:ext cx="118872" cy="118872"/>
        </a:xfrm>
        <a:prstGeom prst="donut">
          <a:avLst/>
        </a:prstGeom>
        <a:solidFill>
          <a:srgbClr val="180E3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clientData/>
  </xdr:twoCellAnchor>
  <xdr:twoCellAnchor>
    <xdr:from>
      <xdr:col>14</xdr:col>
      <xdr:colOff>262706</xdr:colOff>
      <xdr:row>12</xdr:row>
      <xdr:rowOff>134117</xdr:rowOff>
    </xdr:from>
    <xdr:to>
      <xdr:col>14</xdr:col>
      <xdr:colOff>381578</xdr:colOff>
      <xdr:row>13</xdr:row>
      <xdr:rowOff>69592</xdr:rowOff>
    </xdr:to>
    <xdr:sp macro="" textlink="">
      <xdr:nvSpPr>
        <xdr:cNvPr id="35" name="Circle: Hollow 34">
          <a:extLst>
            <a:ext uri="{FF2B5EF4-FFF2-40B4-BE49-F238E27FC236}">
              <a16:creationId xmlns:a16="http://schemas.microsoft.com/office/drawing/2014/main" id="{F0FEC6B2-FABA-0F1F-664B-D53795E803FB}"/>
            </a:ext>
          </a:extLst>
        </xdr:cNvPr>
        <xdr:cNvSpPr/>
      </xdr:nvSpPr>
      <xdr:spPr>
        <a:xfrm>
          <a:off x="8797106" y="2334876"/>
          <a:ext cx="118872" cy="118872"/>
        </a:xfrm>
        <a:prstGeom prst="donut">
          <a:avLst/>
        </a:prstGeom>
        <a:solidFill>
          <a:srgbClr val="180E3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clientData/>
  </xdr:twoCellAnchor>
  <xdr:twoCellAnchor>
    <xdr:from>
      <xdr:col>14</xdr:col>
      <xdr:colOff>262706</xdr:colOff>
      <xdr:row>14</xdr:row>
      <xdr:rowOff>41126</xdr:rowOff>
    </xdr:from>
    <xdr:to>
      <xdr:col>14</xdr:col>
      <xdr:colOff>381578</xdr:colOff>
      <xdr:row>14</xdr:row>
      <xdr:rowOff>159998</xdr:rowOff>
    </xdr:to>
    <xdr:sp macro="" textlink="">
      <xdr:nvSpPr>
        <xdr:cNvPr id="36" name="Circle: Hollow 35">
          <a:extLst>
            <a:ext uri="{FF2B5EF4-FFF2-40B4-BE49-F238E27FC236}">
              <a16:creationId xmlns:a16="http://schemas.microsoft.com/office/drawing/2014/main" id="{4F564DEF-8AF2-7C3E-E7FF-1088C065FF71}"/>
            </a:ext>
          </a:extLst>
        </xdr:cNvPr>
        <xdr:cNvSpPr/>
      </xdr:nvSpPr>
      <xdr:spPr>
        <a:xfrm>
          <a:off x="8797106" y="2608679"/>
          <a:ext cx="118872" cy="118872"/>
        </a:xfrm>
        <a:prstGeom prst="donut">
          <a:avLst/>
        </a:prstGeom>
        <a:solidFill>
          <a:srgbClr val="180E3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clientData/>
  </xdr:twoCellAnchor>
  <xdr:twoCellAnchor>
    <xdr:from>
      <xdr:col>14</xdr:col>
      <xdr:colOff>262706</xdr:colOff>
      <xdr:row>15</xdr:row>
      <xdr:rowOff>131533</xdr:rowOff>
    </xdr:from>
    <xdr:to>
      <xdr:col>14</xdr:col>
      <xdr:colOff>381578</xdr:colOff>
      <xdr:row>16</xdr:row>
      <xdr:rowOff>67008</xdr:rowOff>
    </xdr:to>
    <xdr:sp macro="" textlink="">
      <xdr:nvSpPr>
        <xdr:cNvPr id="37" name="Circle: Hollow 36">
          <a:extLst>
            <a:ext uri="{FF2B5EF4-FFF2-40B4-BE49-F238E27FC236}">
              <a16:creationId xmlns:a16="http://schemas.microsoft.com/office/drawing/2014/main" id="{6736CF14-76AC-5C4C-B34D-D152857A9C42}"/>
            </a:ext>
          </a:extLst>
        </xdr:cNvPr>
        <xdr:cNvSpPr/>
      </xdr:nvSpPr>
      <xdr:spPr>
        <a:xfrm>
          <a:off x="8797106" y="2882482"/>
          <a:ext cx="118872" cy="118872"/>
        </a:xfrm>
        <a:prstGeom prst="donut">
          <a:avLst/>
        </a:prstGeom>
        <a:solidFill>
          <a:srgbClr val="180E3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clientData/>
  </xdr:twoCellAnchor>
  <xdr:twoCellAnchor>
    <xdr:from>
      <xdr:col>14</xdr:col>
      <xdr:colOff>262706</xdr:colOff>
      <xdr:row>17</xdr:row>
      <xdr:rowOff>41126</xdr:rowOff>
    </xdr:from>
    <xdr:to>
      <xdr:col>14</xdr:col>
      <xdr:colOff>381578</xdr:colOff>
      <xdr:row>17</xdr:row>
      <xdr:rowOff>159998</xdr:rowOff>
    </xdr:to>
    <xdr:sp macro="" textlink="">
      <xdr:nvSpPr>
        <xdr:cNvPr id="38" name="Circle: Hollow 37">
          <a:extLst>
            <a:ext uri="{FF2B5EF4-FFF2-40B4-BE49-F238E27FC236}">
              <a16:creationId xmlns:a16="http://schemas.microsoft.com/office/drawing/2014/main" id="{DAE48BB6-EE8C-49C7-1C8C-7D0A699EACF4}"/>
            </a:ext>
          </a:extLst>
        </xdr:cNvPr>
        <xdr:cNvSpPr/>
      </xdr:nvSpPr>
      <xdr:spPr>
        <a:xfrm>
          <a:off x="8797106" y="3158868"/>
          <a:ext cx="118872" cy="118872"/>
        </a:xfrm>
        <a:prstGeom prst="donut">
          <a:avLst/>
        </a:prstGeom>
        <a:solidFill>
          <a:srgbClr val="180E3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clientData/>
  </xdr:twoCellAnchor>
  <xdr:twoCellAnchor>
    <xdr:from>
      <xdr:col>12</xdr:col>
      <xdr:colOff>220980</xdr:colOff>
      <xdr:row>14</xdr:row>
      <xdr:rowOff>43547</xdr:rowOff>
    </xdr:from>
    <xdr:to>
      <xdr:col>13</xdr:col>
      <xdr:colOff>510540</xdr:colOff>
      <xdr:row>15</xdr:row>
      <xdr:rowOff>108317</xdr:rowOff>
    </xdr:to>
    <xdr:sp macro="" textlink="Processing!B22">
      <xdr:nvSpPr>
        <xdr:cNvPr id="45" name="TextBox 44">
          <a:extLst>
            <a:ext uri="{FF2B5EF4-FFF2-40B4-BE49-F238E27FC236}">
              <a16:creationId xmlns:a16="http://schemas.microsoft.com/office/drawing/2014/main" id="{1E75F06D-5856-5D6B-4252-865A3FE3BAFC}"/>
            </a:ext>
          </a:extLst>
        </xdr:cNvPr>
        <xdr:cNvSpPr txBox="1"/>
      </xdr:nvSpPr>
      <xdr:spPr>
        <a:xfrm>
          <a:off x="7536180" y="2603867"/>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2C9C814-B7A6-4480-B6F0-E53365C32CDE}" type="TxLink">
            <a:rPr lang="en-US" sz="1400" b="0" i="0" u="none" strike="noStrike">
              <a:solidFill>
                <a:schemeClr val="bg1"/>
              </a:solidFill>
              <a:latin typeface="Aptos Narrow"/>
              <a:ea typeface="+mn-ea"/>
              <a:cs typeface="+mn-cs"/>
            </a:rPr>
            <a:pPr marL="0" indent="0" algn="ctr"/>
            <a:t> $7,840 </a:t>
          </a:fld>
          <a:endParaRPr lang="ru-RU" sz="2000" b="0" i="0" u="none" strike="noStrike">
            <a:solidFill>
              <a:schemeClr val="bg1"/>
            </a:solidFill>
            <a:latin typeface="Aptos Narrow"/>
            <a:ea typeface="+mn-ea"/>
            <a:cs typeface="+mn-cs"/>
          </a:endParaRPr>
        </a:p>
      </xdr:txBody>
    </xdr:sp>
    <xdr:clientData/>
  </xdr:twoCellAnchor>
  <xdr:twoCellAnchor>
    <xdr:from>
      <xdr:col>17</xdr:col>
      <xdr:colOff>297180</xdr:colOff>
      <xdr:row>10</xdr:row>
      <xdr:rowOff>121652</xdr:rowOff>
    </xdr:from>
    <xdr:to>
      <xdr:col>22</xdr:col>
      <xdr:colOff>83820</xdr:colOff>
      <xdr:row>19</xdr:row>
      <xdr:rowOff>30212</xdr:rowOff>
    </xdr:to>
    <xdr:graphicFrame macro="">
      <xdr:nvGraphicFramePr>
        <xdr:cNvPr id="47" name="Chart 46">
          <a:extLst>
            <a:ext uri="{FF2B5EF4-FFF2-40B4-BE49-F238E27FC236}">
              <a16:creationId xmlns:a16="http://schemas.microsoft.com/office/drawing/2014/main" id="{2F88EAB2-3FCF-44CD-85BE-731D813CC4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18</xdr:col>
      <xdr:colOff>244701</xdr:colOff>
      <xdr:row>12</xdr:row>
      <xdr:rowOff>121652</xdr:rowOff>
    </xdr:from>
    <xdr:to>
      <xdr:col>19</xdr:col>
      <xdr:colOff>458061</xdr:colOff>
      <xdr:row>17</xdr:row>
      <xdr:rowOff>30212</xdr:rowOff>
    </xdr:to>
    <xdr:sp macro="" textlink="Processing!B22">
      <xdr:nvSpPr>
        <xdr:cNvPr id="49" name="Oval 48">
          <a:extLst>
            <a:ext uri="{FF2B5EF4-FFF2-40B4-BE49-F238E27FC236}">
              <a16:creationId xmlns:a16="http://schemas.microsoft.com/office/drawing/2014/main" id="{6E79A0CD-E9E1-4B0E-9FB9-1D6968FDBD5E}"/>
            </a:ext>
          </a:extLst>
        </xdr:cNvPr>
        <xdr:cNvSpPr/>
      </xdr:nvSpPr>
      <xdr:spPr>
        <a:xfrm>
          <a:off x="11217501" y="2316212"/>
          <a:ext cx="822960" cy="822960"/>
        </a:xfrm>
        <a:prstGeom prst="ellipse">
          <a:avLst/>
        </a:prstGeom>
        <a:solidFill>
          <a:srgbClr val="051023"/>
        </a:solidFill>
        <a:ln>
          <a:noFill/>
        </a:ln>
        <a:effectLst>
          <a:outerShdw blurRad="228600" sx="102000" sy="102000" algn="c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4E43F556-6D80-449A-BCB9-CA6B907A57E8}" type="TxLink">
            <a:rPr lang="en-US" sz="1100" b="0" i="0" u="none" strike="noStrike">
              <a:solidFill>
                <a:srgbClr val="000000"/>
              </a:solidFill>
              <a:latin typeface="Aptos Narrow"/>
            </a:rPr>
            <a:pPr algn="l"/>
            <a:t> $7,840 </a:t>
          </a:fld>
          <a:endParaRPr lang="ru-RU" sz="1100"/>
        </a:p>
      </xdr:txBody>
    </xdr:sp>
    <xdr:clientData/>
  </xdr:twoCellAnchor>
  <xdr:twoCellAnchor>
    <xdr:from>
      <xdr:col>18</xdr:col>
      <xdr:colOff>201837</xdr:colOff>
      <xdr:row>14</xdr:row>
      <xdr:rowOff>43547</xdr:rowOff>
    </xdr:from>
    <xdr:to>
      <xdr:col>19</xdr:col>
      <xdr:colOff>491397</xdr:colOff>
      <xdr:row>15</xdr:row>
      <xdr:rowOff>108317</xdr:rowOff>
    </xdr:to>
    <xdr:sp macro="" textlink="Processing!E21">
      <xdr:nvSpPr>
        <xdr:cNvPr id="50" name="TextBox 49">
          <a:extLst>
            <a:ext uri="{FF2B5EF4-FFF2-40B4-BE49-F238E27FC236}">
              <a16:creationId xmlns:a16="http://schemas.microsoft.com/office/drawing/2014/main" id="{05254F83-CE80-4463-9406-28A8C2D8564B}"/>
            </a:ext>
          </a:extLst>
        </xdr:cNvPr>
        <xdr:cNvSpPr txBox="1"/>
      </xdr:nvSpPr>
      <xdr:spPr>
        <a:xfrm>
          <a:off x="11174637" y="2603867"/>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86C8A1C-078A-43F3-B7CE-DB40D1D31544}" type="TxLink">
            <a:rPr lang="en-US" sz="1400" b="0" i="0" u="none" strike="noStrike">
              <a:solidFill>
                <a:schemeClr val="bg1"/>
              </a:solidFill>
              <a:latin typeface="Aptos Narrow"/>
              <a:ea typeface="+mn-ea"/>
              <a:cs typeface="+mn-cs"/>
            </a:rPr>
            <a:pPr marL="0" indent="0" algn="ctr"/>
            <a:t> $13,700 </a:t>
          </a:fld>
          <a:endParaRPr lang="ru-RU" sz="1400" b="0" i="0" u="none" strike="noStrike">
            <a:solidFill>
              <a:schemeClr val="bg1"/>
            </a:solidFill>
            <a:latin typeface="Aptos Narrow"/>
            <a:ea typeface="+mn-ea"/>
            <a:cs typeface="+mn-cs"/>
          </a:endParaRPr>
        </a:p>
      </xdr:txBody>
    </xdr:sp>
    <xdr:clientData/>
  </xdr:twoCellAnchor>
  <xdr:twoCellAnchor>
    <xdr:from>
      <xdr:col>20</xdr:col>
      <xdr:colOff>202791</xdr:colOff>
      <xdr:row>12</xdr:row>
      <xdr:rowOff>18131</xdr:rowOff>
    </xdr:from>
    <xdr:to>
      <xdr:col>20</xdr:col>
      <xdr:colOff>321663</xdr:colOff>
      <xdr:row>12</xdr:row>
      <xdr:rowOff>136019</xdr:rowOff>
    </xdr:to>
    <xdr:sp macro="" textlink="">
      <xdr:nvSpPr>
        <xdr:cNvPr id="51" name="Circle: Hollow 50">
          <a:extLst>
            <a:ext uri="{FF2B5EF4-FFF2-40B4-BE49-F238E27FC236}">
              <a16:creationId xmlns:a16="http://schemas.microsoft.com/office/drawing/2014/main" id="{FB5A88E7-C266-4F89-A90E-9EE34DCEC2DC}"/>
            </a:ext>
          </a:extLst>
        </xdr:cNvPr>
        <xdr:cNvSpPr/>
      </xdr:nvSpPr>
      <xdr:spPr>
        <a:xfrm>
          <a:off x="12394791" y="2200892"/>
          <a:ext cx="118872" cy="117888"/>
        </a:xfrm>
        <a:prstGeom prst="donut">
          <a:avLst/>
        </a:prstGeom>
        <a:solidFill>
          <a:srgbClr val="08061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clientData/>
  </xdr:twoCellAnchor>
  <xdr:twoCellAnchor>
    <xdr:from>
      <xdr:col>20</xdr:col>
      <xdr:colOff>202791</xdr:colOff>
      <xdr:row>13</xdr:row>
      <xdr:rowOff>130613</xdr:rowOff>
    </xdr:from>
    <xdr:to>
      <xdr:col>20</xdr:col>
      <xdr:colOff>321663</xdr:colOff>
      <xdr:row>14</xdr:row>
      <xdr:rowOff>68281</xdr:rowOff>
    </xdr:to>
    <xdr:sp macro="" textlink="">
      <xdr:nvSpPr>
        <xdr:cNvPr id="52" name="Circle: Hollow 51">
          <a:extLst>
            <a:ext uri="{FF2B5EF4-FFF2-40B4-BE49-F238E27FC236}">
              <a16:creationId xmlns:a16="http://schemas.microsoft.com/office/drawing/2014/main" id="{4ABF5C0E-9768-B4D9-491D-8E879D649ED0}"/>
            </a:ext>
          </a:extLst>
        </xdr:cNvPr>
        <xdr:cNvSpPr/>
      </xdr:nvSpPr>
      <xdr:spPr>
        <a:xfrm>
          <a:off x="12394791" y="2495271"/>
          <a:ext cx="118872" cy="119565"/>
        </a:xfrm>
        <a:prstGeom prst="donut">
          <a:avLst/>
        </a:prstGeom>
        <a:solidFill>
          <a:srgbClr val="08061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clientData/>
  </xdr:twoCellAnchor>
  <xdr:twoCellAnchor>
    <xdr:from>
      <xdr:col>20</xdr:col>
      <xdr:colOff>202791</xdr:colOff>
      <xdr:row>15</xdr:row>
      <xdr:rowOff>63016</xdr:rowOff>
    </xdr:from>
    <xdr:to>
      <xdr:col>20</xdr:col>
      <xdr:colOff>321663</xdr:colOff>
      <xdr:row>15</xdr:row>
      <xdr:rowOff>180905</xdr:rowOff>
    </xdr:to>
    <xdr:sp macro="" textlink="">
      <xdr:nvSpPr>
        <xdr:cNvPr id="54" name="Circle: Hollow 53">
          <a:extLst>
            <a:ext uri="{FF2B5EF4-FFF2-40B4-BE49-F238E27FC236}">
              <a16:creationId xmlns:a16="http://schemas.microsoft.com/office/drawing/2014/main" id="{133A1BBF-5781-600D-9FE6-4A6309E2A303}"/>
            </a:ext>
          </a:extLst>
        </xdr:cNvPr>
        <xdr:cNvSpPr/>
      </xdr:nvSpPr>
      <xdr:spPr>
        <a:xfrm>
          <a:off x="12394791" y="2791468"/>
          <a:ext cx="118872" cy="117889"/>
        </a:xfrm>
        <a:prstGeom prst="donut">
          <a:avLst/>
        </a:prstGeom>
        <a:solidFill>
          <a:srgbClr val="08061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clientData/>
  </xdr:twoCellAnchor>
  <xdr:twoCellAnchor>
    <xdr:from>
      <xdr:col>20</xdr:col>
      <xdr:colOff>202791</xdr:colOff>
      <xdr:row>16</xdr:row>
      <xdr:rowOff>175639</xdr:rowOff>
    </xdr:from>
    <xdr:to>
      <xdr:col>20</xdr:col>
      <xdr:colOff>321663</xdr:colOff>
      <xdr:row>17</xdr:row>
      <xdr:rowOff>111632</xdr:rowOff>
    </xdr:to>
    <xdr:sp macro="" textlink="">
      <xdr:nvSpPr>
        <xdr:cNvPr id="55" name="Circle: Hollow 54">
          <a:extLst>
            <a:ext uri="{FF2B5EF4-FFF2-40B4-BE49-F238E27FC236}">
              <a16:creationId xmlns:a16="http://schemas.microsoft.com/office/drawing/2014/main" id="{A80100EE-D20F-5DAC-6998-59D06DDFFA04}"/>
            </a:ext>
          </a:extLst>
        </xdr:cNvPr>
        <xdr:cNvSpPr/>
      </xdr:nvSpPr>
      <xdr:spPr>
        <a:xfrm>
          <a:off x="12394791" y="3085987"/>
          <a:ext cx="118872" cy="117890"/>
        </a:xfrm>
        <a:prstGeom prst="donut">
          <a:avLst/>
        </a:prstGeom>
        <a:solidFill>
          <a:srgbClr val="08061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clientData/>
  </xdr:twoCellAnchor>
  <xdr:twoCellAnchor>
    <xdr:from>
      <xdr:col>21</xdr:col>
      <xdr:colOff>335280</xdr:colOff>
      <xdr:row>11</xdr:row>
      <xdr:rowOff>129272</xdr:rowOff>
    </xdr:from>
    <xdr:to>
      <xdr:col>22</xdr:col>
      <xdr:colOff>449580</xdr:colOff>
      <xdr:row>13</xdr:row>
      <xdr:rowOff>11162</xdr:rowOff>
    </xdr:to>
    <xdr:sp macro="" textlink="Processing!E17">
      <xdr:nvSpPr>
        <xdr:cNvPr id="57" name="TextBox 56">
          <a:extLst>
            <a:ext uri="{FF2B5EF4-FFF2-40B4-BE49-F238E27FC236}">
              <a16:creationId xmlns:a16="http://schemas.microsoft.com/office/drawing/2014/main" id="{99867335-5480-378D-1F90-8CA6D656054E}"/>
            </a:ext>
          </a:extLst>
        </xdr:cNvPr>
        <xdr:cNvSpPr txBox="1"/>
      </xdr:nvSpPr>
      <xdr:spPr>
        <a:xfrm>
          <a:off x="13136880" y="2140952"/>
          <a:ext cx="7239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42473A4A-D90A-4017-8C43-6308C7904446}" type="TxLink">
            <a:rPr lang="en-US" sz="1200" b="0" i="0" u="none" strike="noStrike">
              <a:solidFill>
                <a:srgbClr val="405390"/>
              </a:solidFill>
              <a:latin typeface="Aptos Narrow"/>
              <a:ea typeface="+mn-ea"/>
              <a:cs typeface="+mn-cs"/>
            </a:rPr>
            <a:pPr marL="0" indent="0" algn="r"/>
            <a:t> $3,042 </a:t>
          </a:fld>
          <a:endParaRPr lang="ru-RU" sz="1800" b="0" i="0" u="none" strike="noStrike">
            <a:solidFill>
              <a:srgbClr val="405390"/>
            </a:solidFill>
            <a:latin typeface="Aptos Narrow"/>
            <a:ea typeface="+mn-ea"/>
            <a:cs typeface="+mn-cs"/>
          </a:endParaRPr>
        </a:p>
      </xdr:txBody>
    </xdr:sp>
    <xdr:clientData/>
  </xdr:twoCellAnchor>
  <xdr:twoCellAnchor>
    <xdr:from>
      <xdr:col>21</xdr:col>
      <xdr:colOff>335280</xdr:colOff>
      <xdr:row>13</xdr:row>
      <xdr:rowOff>63232</xdr:rowOff>
    </xdr:from>
    <xdr:to>
      <xdr:col>22</xdr:col>
      <xdr:colOff>449580</xdr:colOff>
      <xdr:row>14</xdr:row>
      <xdr:rowOff>128002</xdr:rowOff>
    </xdr:to>
    <xdr:sp macro="" textlink="Processing!E18">
      <xdr:nvSpPr>
        <xdr:cNvPr id="58" name="TextBox 57">
          <a:extLst>
            <a:ext uri="{FF2B5EF4-FFF2-40B4-BE49-F238E27FC236}">
              <a16:creationId xmlns:a16="http://schemas.microsoft.com/office/drawing/2014/main" id="{B89E45C0-A1F6-47CE-12A2-155E553CECC2}"/>
            </a:ext>
          </a:extLst>
        </xdr:cNvPr>
        <xdr:cNvSpPr txBox="1"/>
      </xdr:nvSpPr>
      <xdr:spPr>
        <a:xfrm>
          <a:off x="13136880" y="2440672"/>
          <a:ext cx="7239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98476C9B-18B6-4DE9-A31D-3A1E8C69E530}" type="TxLink">
            <a:rPr lang="en-US" sz="1200" b="0" i="0" u="none" strike="noStrike">
              <a:solidFill>
                <a:srgbClr val="405390"/>
              </a:solidFill>
              <a:latin typeface="Aptos Narrow"/>
              <a:ea typeface="+mn-ea"/>
              <a:cs typeface="+mn-cs"/>
            </a:rPr>
            <a:pPr marL="0" indent="0" algn="r"/>
            <a:t> $3,647 </a:t>
          </a:fld>
          <a:endParaRPr lang="ru-RU" sz="1800" b="0" i="0" u="none" strike="noStrike">
            <a:solidFill>
              <a:srgbClr val="405390"/>
            </a:solidFill>
            <a:latin typeface="Aptos Narrow"/>
            <a:ea typeface="+mn-ea"/>
            <a:cs typeface="+mn-cs"/>
          </a:endParaRPr>
        </a:p>
      </xdr:txBody>
    </xdr:sp>
    <xdr:clientData/>
  </xdr:twoCellAnchor>
  <xdr:twoCellAnchor>
    <xdr:from>
      <xdr:col>21</xdr:col>
      <xdr:colOff>335280</xdr:colOff>
      <xdr:row>14</xdr:row>
      <xdr:rowOff>180072</xdr:rowOff>
    </xdr:from>
    <xdr:to>
      <xdr:col>22</xdr:col>
      <xdr:colOff>449580</xdr:colOff>
      <xdr:row>16</xdr:row>
      <xdr:rowOff>61962</xdr:rowOff>
    </xdr:to>
    <xdr:sp macro="" textlink="Processing!E19">
      <xdr:nvSpPr>
        <xdr:cNvPr id="59" name="TextBox 58">
          <a:extLst>
            <a:ext uri="{FF2B5EF4-FFF2-40B4-BE49-F238E27FC236}">
              <a16:creationId xmlns:a16="http://schemas.microsoft.com/office/drawing/2014/main" id="{5EE372BB-3664-0846-5F57-36C77D81A2AB}"/>
            </a:ext>
          </a:extLst>
        </xdr:cNvPr>
        <xdr:cNvSpPr txBox="1"/>
      </xdr:nvSpPr>
      <xdr:spPr>
        <a:xfrm>
          <a:off x="13136880" y="2740392"/>
          <a:ext cx="7239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8ADAEC4A-E16B-47F6-BE89-923C953A2B61}" type="TxLink">
            <a:rPr lang="en-US" sz="1200" b="0" i="0" u="none" strike="noStrike">
              <a:solidFill>
                <a:srgbClr val="405390"/>
              </a:solidFill>
              <a:latin typeface="Aptos Narrow"/>
              <a:ea typeface="+mn-ea"/>
              <a:cs typeface="+mn-cs"/>
            </a:rPr>
            <a:pPr marL="0" indent="0" algn="r"/>
            <a:t> $4,271 </a:t>
          </a:fld>
          <a:endParaRPr lang="ru-RU" sz="1800" b="0" i="0" u="none" strike="noStrike">
            <a:solidFill>
              <a:srgbClr val="405390"/>
            </a:solidFill>
            <a:latin typeface="Aptos Narrow"/>
            <a:ea typeface="+mn-ea"/>
            <a:cs typeface="+mn-cs"/>
          </a:endParaRPr>
        </a:p>
      </xdr:txBody>
    </xdr:sp>
    <xdr:clientData/>
  </xdr:twoCellAnchor>
  <xdr:twoCellAnchor>
    <xdr:from>
      <xdr:col>21</xdr:col>
      <xdr:colOff>335280</xdr:colOff>
      <xdr:row>16</xdr:row>
      <xdr:rowOff>114032</xdr:rowOff>
    </xdr:from>
    <xdr:to>
      <xdr:col>22</xdr:col>
      <xdr:colOff>449580</xdr:colOff>
      <xdr:row>17</xdr:row>
      <xdr:rowOff>178802</xdr:rowOff>
    </xdr:to>
    <xdr:sp macro="" textlink="Processing!E20">
      <xdr:nvSpPr>
        <xdr:cNvPr id="61" name="TextBox 60">
          <a:extLst>
            <a:ext uri="{FF2B5EF4-FFF2-40B4-BE49-F238E27FC236}">
              <a16:creationId xmlns:a16="http://schemas.microsoft.com/office/drawing/2014/main" id="{7A5BA940-6BD6-74DD-E7DA-0FEAD4CB31A2}"/>
            </a:ext>
          </a:extLst>
        </xdr:cNvPr>
        <xdr:cNvSpPr txBox="1"/>
      </xdr:nvSpPr>
      <xdr:spPr>
        <a:xfrm>
          <a:off x="13136880" y="3040112"/>
          <a:ext cx="7239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DE197AF2-16F8-47B6-AD1A-523A6FCF712A}" type="TxLink">
            <a:rPr lang="en-US" sz="1200" b="0" i="0" u="none" strike="noStrike">
              <a:solidFill>
                <a:srgbClr val="405390"/>
              </a:solidFill>
              <a:latin typeface="Aptos Narrow"/>
              <a:ea typeface="+mn-ea"/>
              <a:cs typeface="+mn-cs"/>
            </a:rPr>
            <a:pPr marL="0" indent="0" algn="r"/>
            <a:t> $2,740 </a:t>
          </a:fld>
          <a:endParaRPr lang="ru-RU" sz="1200" b="0" i="0" u="none" strike="noStrike">
            <a:solidFill>
              <a:srgbClr val="405390"/>
            </a:solidFill>
            <a:latin typeface="Aptos Narrow"/>
            <a:ea typeface="+mn-ea"/>
            <a:cs typeface="+mn-cs"/>
          </a:endParaRPr>
        </a:p>
      </xdr:txBody>
    </xdr:sp>
    <xdr:clientData/>
  </xdr:twoCellAnchor>
  <xdr:twoCellAnchor>
    <xdr:from>
      <xdr:col>19</xdr:col>
      <xdr:colOff>403860</xdr:colOff>
      <xdr:row>22</xdr:row>
      <xdr:rowOff>14704</xdr:rowOff>
    </xdr:from>
    <xdr:to>
      <xdr:col>22</xdr:col>
      <xdr:colOff>312420</xdr:colOff>
      <xdr:row>31</xdr:row>
      <xdr:rowOff>106144</xdr:rowOff>
    </xdr:to>
    <xdr:graphicFrame macro="">
      <xdr:nvGraphicFramePr>
        <xdr:cNvPr id="62" name="Chart 61">
          <a:extLst>
            <a:ext uri="{FF2B5EF4-FFF2-40B4-BE49-F238E27FC236}">
              <a16:creationId xmlns:a16="http://schemas.microsoft.com/office/drawing/2014/main" id="{9859F498-2458-4179-B387-71CBF6FE8B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19</xdr:col>
      <xdr:colOff>495552</xdr:colOff>
      <xdr:row>27</xdr:row>
      <xdr:rowOff>175260</xdr:rowOff>
    </xdr:from>
    <xdr:to>
      <xdr:col>20</xdr:col>
      <xdr:colOff>292812</xdr:colOff>
      <xdr:row>29</xdr:row>
      <xdr:rowOff>68580</xdr:rowOff>
    </xdr:to>
    <xdr:sp macro="" textlink="">
      <xdr:nvSpPr>
        <xdr:cNvPr id="64" name="TextBox 63">
          <a:extLst>
            <a:ext uri="{FF2B5EF4-FFF2-40B4-BE49-F238E27FC236}">
              <a16:creationId xmlns:a16="http://schemas.microsoft.com/office/drawing/2014/main" id="{7F4C1D69-7E54-DFA8-4969-D1700ECCE302}"/>
            </a:ext>
          </a:extLst>
        </xdr:cNvPr>
        <xdr:cNvSpPr txBox="1"/>
      </xdr:nvSpPr>
      <xdr:spPr>
        <a:xfrm>
          <a:off x="12077952" y="5113020"/>
          <a:ext cx="40686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tx2">
                  <a:lumMod val="25000"/>
                  <a:lumOff val="75000"/>
                </a:schemeClr>
              </a:solidFill>
            </a:rPr>
            <a:t>$0</a:t>
          </a:r>
          <a:endParaRPr lang="ru-RU" sz="1100">
            <a:solidFill>
              <a:schemeClr val="tx2">
                <a:lumMod val="25000"/>
                <a:lumOff val="75000"/>
              </a:schemeClr>
            </a:solidFill>
          </a:endParaRPr>
        </a:p>
      </xdr:txBody>
    </xdr:sp>
    <xdr:clientData/>
  </xdr:twoCellAnchor>
  <xdr:twoCellAnchor>
    <xdr:from>
      <xdr:col>21</xdr:col>
      <xdr:colOff>396492</xdr:colOff>
      <xdr:row>27</xdr:row>
      <xdr:rowOff>175260</xdr:rowOff>
    </xdr:from>
    <xdr:to>
      <xdr:col>22</xdr:col>
      <xdr:colOff>193752</xdr:colOff>
      <xdr:row>29</xdr:row>
      <xdr:rowOff>68580</xdr:rowOff>
    </xdr:to>
    <xdr:sp macro="" textlink="">
      <xdr:nvSpPr>
        <xdr:cNvPr id="65" name="TextBox 64">
          <a:extLst>
            <a:ext uri="{FF2B5EF4-FFF2-40B4-BE49-F238E27FC236}">
              <a16:creationId xmlns:a16="http://schemas.microsoft.com/office/drawing/2014/main" id="{2C19739A-80D0-DBE4-EAB5-46401A076013}"/>
            </a:ext>
          </a:extLst>
        </xdr:cNvPr>
        <xdr:cNvSpPr txBox="1"/>
      </xdr:nvSpPr>
      <xdr:spPr>
        <a:xfrm>
          <a:off x="13198092" y="5113020"/>
          <a:ext cx="40686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tx2">
                  <a:lumMod val="25000"/>
                  <a:lumOff val="75000"/>
                </a:schemeClr>
              </a:solidFill>
            </a:rPr>
            <a:t>$50</a:t>
          </a:r>
          <a:endParaRPr lang="ru-RU" sz="1100">
            <a:solidFill>
              <a:schemeClr val="tx2">
                <a:lumMod val="25000"/>
                <a:lumOff val="75000"/>
              </a:schemeClr>
            </a:solidFill>
          </a:endParaRPr>
        </a:p>
      </xdr:txBody>
    </xdr:sp>
    <xdr:clientData/>
  </xdr:twoCellAnchor>
  <xdr:twoCellAnchor>
    <xdr:from>
      <xdr:col>20</xdr:col>
      <xdr:colOff>169694</xdr:colOff>
      <xdr:row>25</xdr:row>
      <xdr:rowOff>15240</xdr:rowOff>
    </xdr:from>
    <xdr:to>
      <xdr:col>21</xdr:col>
      <xdr:colOff>531599</xdr:colOff>
      <xdr:row>26</xdr:row>
      <xdr:rowOff>91440</xdr:rowOff>
    </xdr:to>
    <xdr:sp macro="" textlink="Processing!Q12">
      <xdr:nvSpPr>
        <xdr:cNvPr id="67" name="TextBox 66">
          <a:extLst>
            <a:ext uri="{FF2B5EF4-FFF2-40B4-BE49-F238E27FC236}">
              <a16:creationId xmlns:a16="http://schemas.microsoft.com/office/drawing/2014/main" id="{7CEA4A17-C0C6-55BA-A96C-24F68FBCAA7A}"/>
            </a:ext>
          </a:extLst>
        </xdr:cNvPr>
        <xdr:cNvSpPr txBox="1"/>
      </xdr:nvSpPr>
      <xdr:spPr>
        <a:xfrm>
          <a:off x="12361694" y="4587240"/>
          <a:ext cx="971505"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F000425-92DF-4FC2-AF5B-F09524EB8D88}" type="TxLink">
            <a:rPr lang="en-US" sz="1400" b="0" i="0" u="none" strike="noStrike">
              <a:solidFill>
                <a:schemeClr val="bg1"/>
              </a:solidFill>
              <a:latin typeface="Aptos Narrow"/>
            </a:rPr>
            <a:pPr algn="ctr"/>
            <a:t> $21.67 </a:t>
          </a:fld>
          <a:endParaRPr lang="ru-RU" sz="1400">
            <a:solidFill>
              <a:schemeClr val="bg1"/>
            </a:solidFill>
          </a:endParaRPr>
        </a:p>
      </xdr:txBody>
    </xdr:sp>
    <xdr:clientData/>
  </xdr:twoCellAnchor>
  <xdr:twoCellAnchor>
    <xdr:from>
      <xdr:col>20</xdr:col>
      <xdr:colOff>128738</xdr:colOff>
      <xdr:row>26</xdr:row>
      <xdr:rowOff>76200</xdr:rowOff>
    </xdr:from>
    <xdr:to>
      <xdr:col>21</xdr:col>
      <xdr:colOff>587794</xdr:colOff>
      <xdr:row>27</xdr:row>
      <xdr:rowOff>152400</xdr:rowOff>
    </xdr:to>
    <xdr:sp macro="" textlink="Processing!Q13">
      <xdr:nvSpPr>
        <xdr:cNvPr id="68" name="TextBox 67">
          <a:extLst>
            <a:ext uri="{FF2B5EF4-FFF2-40B4-BE49-F238E27FC236}">
              <a16:creationId xmlns:a16="http://schemas.microsoft.com/office/drawing/2014/main" id="{D5D15A8F-F473-D21B-CD8A-C6D99A8766B3}"/>
            </a:ext>
          </a:extLst>
        </xdr:cNvPr>
        <xdr:cNvSpPr txBox="1"/>
      </xdr:nvSpPr>
      <xdr:spPr>
        <a:xfrm>
          <a:off x="12320738" y="4831080"/>
          <a:ext cx="1068656"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E8E3D95-8085-4B4E-9C8D-03CF751E01D2}" type="TxLink">
            <a:rPr lang="en-US" sz="1000" b="0" i="0" u="none" strike="noStrike">
              <a:solidFill>
                <a:srgbClr val="405390"/>
              </a:solidFill>
              <a:latin typeface="Aptos Narrow"/>
            </a:rPr>
            <a:pPr algn="ctr"/>
            <a:t>per productive hour</a:t>
          </a:fld>
          <a:endParaRPr lang="en-US" sz="1100" b="0" i="0" u="none" strike="noStrike">
            <a:solidFill>
              <a:srgbClr val="405390"/>
            </a:solidFill>
            <a:latin typeface="Aptos Narrow"/>
          </a:endParaRPr>
        </a:p>
      </xdr:txBody>
    </xdr:sp>
    <xdr:clientData/>
  </xdr:twoCellAnchor>
  <xdr:twoCellAnchor>
    <xdr:from>
      <xdr:col>7</xdr:col>
      <xdr:colOff>335280</xdr:colOff>
      <xdr:row>21</xdr:row>
      <xdr:rowOff>75664</xdr:rowOff>
    </xdr:from>
    <xdr:to>
      <xdr:col>11</xdr:col>
      <xdr:colOff>182880</xdr:colOff>
      <xdr:row>30</xdr:row>
      <xdr:rowOff>75664</xdr:rowOff>
    </xdr:to>
    <xdr:graphicFrame macro="">
      <xdr:nvGraphicFramePr>
        <xdr:cNvPr id="69" name="Chart 68">
          <a:extLst>
            <a:ext uri="{FF2B5EF4-FFF2-40B4-BE49-F238E27FC236}">
              <a16:creationId xmlns:a16="http://schemas.microsoft.com/office/drawing/2014/main" id="{8372EC5E-177F-4327-84EB-5BE267DD38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9</xdr:col>
      <xdr:colOff>441960</xdr:colOff>
      <xdr:row>20</xdr:row>
      <xdr:rowOff>91172</xdr:rowOff>
    </xdr:from>
    <xdr:to>
      <xdr:col>11</xdr:col>
      <xdr:colOff>121920</xdr:colOff>
      <xdr:row>21</xdr:row>
      <xdr:rowOff>155942</xdr:rowOff>
    </xdr:to>
    <xdr:sp macro="" textlink="Processing!I22">
      <xdr:nvSpPr>
        <xdr:cNvPr id="70" name="TextBox 69">
          <a:extLst>
            <a:ext uri="{FF2B5EF4-FFF2-40B4-BE49-F238E27FC236}">
              <a16:creationId xmlns:a16="http://schemas.microsoft.com/office/drawing/2014/main" id="{13F259CD-0538-5469-9ED1-ADC5CBA9276C}"/>
            </a:ext>
          </a:extLst>
        </xdr:cNvPr>
        <xdr:cNvSpPr txBox="1"/>
      </xdr:nvSpPr>
      <xdr:spPr>
        <a:xfrm>
          <a:off x="5928360" y="3748772"/>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5385C010-66D9-47D1-9F6D-8519F2DD00B4}" type="TxLink">
            <a:rPr lang="en-US" sz="1200" b="0" i="0" u="none" strike="noStrike">
              <a:solidFill>
                <a:schemeClr val="bg1"/>
              </a:solidFill>
              <a:latin typeface="Aptos Narrow"/>
              <a:ea typeface="+mn-ea"/>
              <a:cs typeface="+mn-cs"/>
            </a:rPr>
            <a:pPr marL="0" indent="0" algn="r"/>
            <a:t>95,648</a:t>
          </a:fld>
          <a:endParaRPr lang="ru-RU" sz="1800" b="0" i="0" u="none" strike="noStrike">
            <a:solidFill>
              <a:schemeClr val="bg1"/>
            </a:solidFill>
            <a:latin typeface="Aptos Narrow"/>
            <a:ea typeface="+mn-ea"/>
            <a:cs typeface="+mn-cs"/>
          </a:endParaRPr>
        </a:p>
      </xdr:txBody>
    </xdr:sp>
    <xdr:clientData/>
  </xdr:twoCellAnchor>
  <xdr:twoCellAnchor>
    <xdr:from>
      <xdr:col>2</xdr:col>
      <xdr:colOff>541020</xdr:colOff>
      <xdr:row>20</xdr:row>
      <xdr:rowOff>151486</xdr:rowOff>
    </xdr:from>
    <xdr:to>
      <xdr:col>7</xdr:col>
      <xdr:colOff>327660</xdr:colOff>
      <xdr:row>30</xdr:row>
      <xdr:rowOff>60802</xdr:rowOff>
    </xdr:to>
    <xdr:graphicFrame macro="">
      <xdr:nvGraphicFramePr>
        <xdr:cNvPr id="74" name="Chart 73">
          <a:extLst>
            <a:ext uri="{FF2B5EF4-FFF2-40B4-BE49-F238E27FC236}">
              <a16:creationId xmlns:a16="http://schemas.microsoft.com/office/drawing/2014/main" id="{64E852A8-4250-4025-989F-ED89EFA93C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3</xdr:col>
      <xdr:colOff>274320</xdr:colOff>
      <xdr:row>33</xdr:row>
      <xdr:rowOff>38100</xdr:rowOff>
    </xdr:from>
    <xdr:to>
      <xdr:col>4</xdr:col>
      <xdr:colOff>121920</xdr:colOff>
      <xdr:row>35</xdr:row>
      <xdr:rowOff>129540</xdr:rowOff>
    </xdr:to>
    <xdr:sp macro="" textlink="">
      <xdr:nvSpPr>
        <xdr:cNvPr id="75" name="Oval 74">
          <a:extLst>
            <a:ext uri="{FF2B5EF4-FFF2-40B4-BE49-F238E27FC236}">
              <a16:creationId xmlns:a16="http://schemas.microsoft.com/office/drawing/2014/main" id="{2EBA36BF-9AB2-4EA1-BF21-9ACC220B34A5}"/>
            </a:ext>
          </a:extLst>
        </xdr:cNvPr>
        <xdr:cNvSpPr/>
      </xdr:nvSpPr>
      <xdr:spPr>
        <a:xfrm>
          <a:off x="2103120" y="6073140"/>
          <a:ext cx="457200" cy="457200"/>
        </a:xfrm>
        <a:prstGeom prst="ellipse">
          <a:avLst/>
        </a:prstGeom>
        <a:gradFill flip="none" rotWithShape="1">
          <a:gsLst>
            <a:gs pos="0">
              <a:srgbClr val="221054"/>
            </a:gs>
            <a:gs pos="100000">
              <a:srgbClr val="130C33"/>
            </a:gs>
          </a:gsLst>
          <a:path path="circle">
            <a:fillToRect l="100000" b="100000"/>
          </a:path>
          <a:tileRect t="-100000" r="-100000"/>
        </a:gradFill>
        <a:ln w="12700">
          <a:gradFill>
            <a:gsLst>
              <a:gs pos="0">
                <a:srgbClr val="66FFFF"/>
              </a:gs>
              <a:gs pos="75000">
                <a:srgbClr val="1B143B"/>
              </a:gs>
              <a:gs pos="33000">
                <a:srgbClr val="1B143B"/>
              </a:gs>
              <a:gs pos="100000">
                <a:srgbClr val="2DD6E3"/>
              </a:gs>
            </a:gsLst>
            <a:lin ang="7200000" scaled="0"/>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4</xdr:col>
      <xdr:colOff>336804</xdr:colOff>
      <xdr:row>33</xdr:row>
      <xdr:rowOff>38100</xdr:rowOff>
    </xdr:from>
    <xdr:to>
      <xdr:col>5</xdr:col>
      <xdr:colOff>184404</xdr:colOff>
      <xdr:row>35</xdr:row>
      <xdr:rowOff>129540</xdr:rowOff>
    </xdr:to>
    <xdr:sp macro="" textlink="">
      <xdr:nvSpPr>
        <xdr:cNvPr id="76" name="Oval 75">
          <a:extLst>
            <a:ext uri="{FF2B5EF4-FFF2-40B4-BE49-F238E27FC236}">
              <a16:creationId xmlns:a16="http://schemas.microsoft.com/office/drawing/2014/main" id="{F334B4B0-B140-3B58-9AB1-E33BF6527438}"/>
            </a:ext>
          </a:extLst>
        </xdr:cNvPr>
        <xdr:cNvSpPr/>
      </xdr:nvSpPr>
      <xdr:spPr>
        <a:xfrm>
          <a:off x="2775204" y="6073140"/>
          <a:ext cx="457200" cy="457200"/>
        </a:xfrm>
        <a:prstGeom prst="ellipse">
          <a:avLst/>
        </a:prstGeom>
        <a:gradFill flip="none" rotWithShape="1">
          <a:gsLst>
            <a:gs pos="0">
              <a:srgbClr val="221054"/>
            </a:gs>
            <a:gs pos="100000">
              <a:srgbClr val="130C33"/>
            </a:gs>
          </a:gsLst>
          <a:path path="circle">
            <a:fillToRect l="100000" b="100000"/>
          </a:path>
          <a:tileRect t="-100000" r="-100000"/>
        </a:gradFill>
        <a:ln w="12700">
          <a:gradFill>
            <a:gsLst>
              <a:gs pos="0">
                <a:srgbClr val="5D468C"/>
              </a:gs>
              <a:gs pos="75000">
                <a:srgbClr val="1B143B"/>
              </a:gs>
              <a:gs pos="33000">
                <a:srgbClr val="1B143B"/>
              </a:gs>
              <a:gs pos="100000">
                <a:srgbClr val="5D468C"/>
              </a:gs>
            </a:gsLst>
            <a:lin ang="7200000" scaled="0"/>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5</xdr:col>
      <xdr:colOff>399288</xdr:colOff>
      <xdr:row>33</xdr:row>
      <xdr:rowOff>38100</xdr:rowOff>
    </xdr:from>
    <xdr:to>
      <xdr:col>6</xdr:col>
      <xdr:colOff>246888</xdr:colOff>
      <xdr:row>35</xdr:row>
      <xdr:rowOff>129540</xdr:rowOff>
    </xdr:to>
    <xdr:sp macro="" textlink="">
      <xdr:nvSpPr>
        <xdr:cNvPr id="77" name="Oval 76">
          <a:extLst>
            <a:ext uri="{FF2B5EF4-FFF2-40B4-BE49-F238E27FC236}">
              <a16:creationId xmlns:a16="http://schemas.microsoft.com/office/drawing/2014/main" id="{5E600D8A-2068-F020-68B9-C8E22AB91BDB}"/>
            </a:ext>
          </a:extLst>
        </xdr:cNvPr>
        <xdr:cNvSpPr/>
      </xdr:nvSpPr>
      <xdr:spPr>
        <a:xfrm>
          <a:off x="3447288" y="6073140"/>
          <a:ext cx="457200" cy="457200"/>
        </a:xfrm>
        <a:prstGeom prst="ellipse">
          <a:avLst/>
        </a:prstGeom>
        <a:gradFill flip="none" rotWithShape="1">
          <a:gsLst>
            <a:gs pos="0">
              <a:srgbClr val="221054"/>
            </a:gs>
            <a:gs pos="100000">
              <a:srgbClr val="130C33"/>
            </a:gs>
          </a:gsLst>
          <a:path path="circle">
            <a:fillToRect l="100000" b="100000"/>
          </a:path>
          <a:tileRect t="-100000" r="-100000"/>
        </a:gradFill>
        <a:ln w="12700">
          <a:gradFill>
            <a:gsLst>
              <a:gs pos="0">
                <a:srgbClr val="5D468C"/>
              </a:gs>
              <a:gs pos="75000">
                <a:srgbClr val="1B143B"/>
              </a:gs>
              <a:gs pos="33000">
                <a:srgbClr val="1B143B"/>
              </a:gs>
              <a:gs pos="100000">
                <a:srgbClr val="5D468C"/>
              </a:gs>
            </a:gsLst>
            <a:lin ang="7200000" scaled="0"/>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6</xdr:col>
      <xdr:colOff>461772</xdr:colOff>
      <xdr:row>33</xdr:row>
      <xdr:rowOff>38100</xdr:rowOff>
    </xdr:from>
    <xdr:to>
      <xdr:col>7</xdr:col>
      <xdr:colOff>309372</xdr:colOff>
      <xdr:row>35</xdr:row>
      <xdr:rowOff>129540</xdr:rowOff>
    </xdr:to>
    <xdr:sp macro="" textlink="">
      <xdr:nvSpPr>
        <xdr:cNvPr id="78" name="Oval 77">
          <a:extLst>
            <a:ext uri="{FF2B5EF4-FFF2-40B4-BE49-F238E27FC236}">
              <a16:creationId xmlns:a16="http://schemas.microsoft.com/office/drawing/2014/main" id="{D39275EC-E7EC-16D9-2960-CEFA0A1E92BF}"/>
            </a:ext>
          </a:extLst>
        </xdr:cNvPr>
        <xdr:cNvSpPr/>
      </xdr:nvSpPr>
      <xdr:spPr>
        <a:xfrm>
          <a:off x="4119372" y="6073140"/>
          <a:ext cx="457200" cy="457200"/>
        </a:xfrm>
        <a:prstGeom prst="ellipse">
          <a:avLst/>
        </a:prstGeom>
        <a:gradFill flip="none" rotWithShape="1">
          <a:gsLst>
            <a:gs pos="0">
              <a:srgbClr val="221054"/>
            </a:gs>
            <a:gs pos="100000">
              <a:srgbClr val="130C33"/>
            </a:gs>
          </a:gsLst>
          <a:path path="circle">
            <a:fillToRect l="100000" b="100000"/>
          </a:path>
          <a:tileRect t="-100000" r="-100000"/>
        </a:gradFill>
        <a:ln w="12700">
          <a:gradFill>
            <a:gsLst>
              <a:gs pos="0">
                <a:srgbClr val="5D468C"/>
              </a:gs>
              <a:gs pos="75000">
                <a:srgbClr val="1B143B"/>
              </a:gs>
              <a:gs pos="33000">
                <a:srgbClr val="1B143B"/>
              </a:gs>
              <a:gs pos="100000">
                <a:srgbClr val="5D468C"/>
              </a:gs>
            </a:gsLst>
            <a:lin ang="7200000" scaled="0"/>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7</xdr:col>
      <xdr:colOff>524256</xdr:colOff>
      <xdr:row>33</xdr:row>
      <xdr:rowOff>38100</xdr:rowOff>
    </xdr:from>
    <xdr:to>
      <xdr:col>8</xdr:col>
      <xdr:colOff>371856</xdr:colOff>
      <xdr:row>35</xdr:row>
      <xdr:rowOff>129540</xdr:rowOff>
    </xdr:to>
    <xdr:sp macro="" textlink="">
      <xdr:nvSpPr>
        <xdr:cNvPr id="91" name="Oval 90">
          <a:extLst>
            <a:ext uri="{FF2B5EF4-FFF2-40B4-BE49-F238E27FC236}">
              <a16:creationId xmlns:a16="http://schemas.microsoft.com/office/drawing/2014/main" id="{43167C9C-9E8F-D5AC-AE5E-BEC5E48790E3}"/>
            </a:ext>
          </a:extLst>
        </xdr:cNvPr>
        <xdr:cNvSpPr/>
      </xdr:nvSpPr>
      <xdr:spPr>
        <a:xfrm>
          <a:off x="4791456" y="6073140"/>
          <a:ext cx="457200" cy="457200"/>
        </a:xfrm>
        <a:prstGeom prst="ellipse">
          <a:avLst/>
        </a:prstGeom>
        <a:gradFill flip="none" rotWithShape="1">
          <a:gsLst>
            <a:gs pos="0">
              <a:srgbClr val="221054"/>
            </a:gs>
            <a:gs pos="100000">
              <a:srgbClr val="130C33"/>
            </a:gs>
          </a:gsLst>
          <a:path path="circle">
            <a:fillToRect l="100000" b="100000"/>
          </a:path>
          <a:tileRect t="-100000" r="-100000"/>
        </a:gradFill>
        <a:ln w="12700">
          <a:gradFill>
            <a:gsLst>
              <a:gs pos="0">
                <a:srgbClr val="5D468C"/>
              </a:gs>
              <a:gs pos="75000">
                <a:srgbClr val="1B143B"/>
              </a:gs>
              <a:gs pos="33000">
                <a:srgbClr val="1B143B"/>
              </a:gs>
              <a:gs pos="100000">
                <a:srgbClr val="5D468C"/>
              </a:gs>
            </a:gsLst>
            <a:lin ang="7200000" scaled="0"/>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8</xdr:col>
      <xdr:colOff>586740</xdr:colOff>
      <xdr:row>33</xdr:row>
      <xdr:rowOff>38100</xdr:rowOff>
    </xdr:from>
    <xdr:to>
      <xdr:col>9</xdr:col>
      <xdr:colOff>434340</xdr:colOff>
      <xdr:row>35</xdr:row>
      <xdr:rowOff>129540</xdr:rowOff>
    </xdr:to>
    <xdr:sp macro="" textlink="">
      <xdr:nvSpPr>
        <xdr:cNvPr id="104" name="Oval 103">
          <a:extLst>
            <a:ext uri="{FF2B5EF4-FFF2-40B4-BE49-F238E27FC236}">
              <a16:creationId xmlns:a16="http://schemas.microsoft.com/office/drawing/2014/main" id="{761B266B-BC85-A018-9653-016C382ABA47}"/>
            </a:ext>
          </a:extLst>
        </xdr:cNvPr>
        <xdr:cNvSpPr/>
      </xdr:nvSpPr>
      <xdr:spPr>
        <a:xfrm>
          <a:off x="5463540" y="6073140"/>
          <a:ext cx="457200" cy="457200"/>
        </a:xfrm>
        <a:prstGeom prst="ellipse">
          <a:avLst/>
        </a:prstGeom>
        <a:gradFill flip="none" rotWithShape="1">
          <a:gsLst>
            <a:gs pos="0">
              <a:srgbClr val="221054"/>
            </a:gs>
            <a:gs pos="100000">
              <a:srgbClr val="130C33"/>
            </a:gs>
          </a:gsLst>
          <a:path path="circle">
            <a:fillToRect l="100000" b="100000"/>
          </a:path>
          <a:tileRect t="-100000" r="-100000"/>
        </a:gradFill>
        <a:ln w="12700">
          <a:gradFill>
            <a:gsLst>
              <a:gs pos="0">
                <a:srgbClr val="5D468C"/>
              </a:gs>
              <a:gs pos="75000">
                <a:srgbClr val="1B143B"/>
              </a:gs>
              <a:gs pos="33000">
                <a:srgbClr val="1B143B"/>
              </a:gs>
              <a:gs pos="100000">
                <a:srgbClr val="5D468C"/>
              </a:gs>
            </a:gsLst>
            <a:lin ang="7200000" scaled="0"/>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4</xdr:col>
      <xdr:colOff>99060</xdr:colOff>
      <xdr:row>33</xdr:row>
      <xdr:rowOff>136892</xdr:rowOff>
    </xdr:from>
    <xdr:to>
      <xdr:col>4</xdr:col>
      <xdr:colOff>373380</xdr:colOff>
      <xdr:row>35</xdr:row>
      <xdr:rowOff>18782</xdr:rowOff>
    </xdr:to>
    <xdr:sp macro="" textlink="Processing!R17">
      <xdr:nvSpPr>
        <xdr:cNvPr id="105" name="TextBox 104">
          <a:extLst>
            <a:ext uri="{FF2B5EF4-FFF2-40B4-BE49-F238E27FC236}">
              <a16:creationId xmlns:a16="http://schemas.microsoft.com/office/drawing/2014/main" id="{BC20E0D5-C19D-57D8-B451-3321B8C7E41F}"/>
            </a:ext>
          </a:extLst>
        </xdr:cNvPr>
        <xdr:cNvSpPr txBox="1"/>
      </xdr:nvSpPr>
      <xdr:spPr>
        <a:xfrm>
          <a:off x="2537460" y="6171932"/>
          <a:ext cx="2743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A5823056-52C5-4C14-A502-810225B9F685}" type="TxLink">
            <a:rPr lang="en-US" sz="1100" b="0" i="0" u="none" strike="noStrike">
              <a:solidFill>
                <a:srgbClr val="A514F6"/>
              </a:solidFill>
              <a:latin typeface="Aptos Narrow"/>
              <a:ea typeface="+mn-ea"/>
              <a:cs typeface="+mn-cs"/>
            </a:rPr>
            <a:pPr marL="0" indent="0" algn="l"/>
            <a:t>→</a:t>
          </a:fld>
          <a:endParaRPr lang="en-US" sz="1100" b="0" i="0" u="none" strike="noStrike">
            <a:solidFill>
              <a:srgbClr val="A514F6"/>
            </a:solidFill>
            <a:latin typeface="Aptos Narrow"/>
            <a:ea typeface="+mn-ea"/>
            <a:cs typeface="+mn-cs"/>
          </a:endParaRPr>
        </a:p>
      </xdr:txBody>
    </xdr:sp>
    <xdr:clientData/>
  </xdr:twoCellAnchor>
  <xdr:twoCellAnchor>
    <xdr:from>
      <xdr:col>5</xdr:col>
      <xdr:colOff>160020</xdr:colOff>
      <xdr:row>33</xdr:row>
      <xdr:rowOff>136892</xdr:rowOff>
    </xdr:from>
    <xdr:to>
      <xdr:col>5</xdr:col>
      <xdr:colOff>434340</xdr:colOff>
      <xdr:row>35</xdr:row>
      <xdr:rowOff>18782</xdr:rowOff>
    </xdr:to>
    <xdr:sp macro="" textlink="Processing!R18">
      <xdr:nvSpPr>
        <xdr:cNvPr id="106" name="TextBox 105">
          <a:extLst>
            <a:ext uri="{FF2B5EF4-FFF2-40B4-BE49-F238E27FC236}">
              <a16:creationId xmlns:a16="http://schemas.microsoft.com/office/drawing/2014/main" id="{9D564A83-FC01-B812-5234-30F97A736BDE}"/>
            </a:ext>
          </a:extLst>
        </xdr:cNvPr>
        <xdr:cNvSpPr txBox="1"/>
      </xdr:nvSpPr>
      <xdr:spPr>
        <a:xfrm>
          <a:off x="3208020" y="6171932"/>
          <a:ext cx="2743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0BE50523-FA2F-439E-9ACB-1ADB7863DE6C}" type="TxLink">
            <a:rPr lang="en-US" sz="1100" b="0" i="0" u="none" strike="noStrike">
              <a:solidFill>
                <a:srgbClr val="A514F6"/>
              </a:solidFill>
              <a:latin typeface="Aptos Narrow"/>
              <a:ea typeface="+mn-ea"/>
              <a:cs typeface="+mn-cs"/>
            </a:rPr>
            <a:pPr marL="0" indent="0" algn="l"/>
            <a:t>→</a:t>
          </a:fld>
          <a:endParaRPr lang="en-US" sz="1100" b="0" i="0" u="none" strike="noStrike">
            <a:solidFill>
              <a:srgbClr val="A514F6"/>
            </a:solidFill>
            <a:latin typeface="Aptos Narrow"/>
            <a:ea typeface="+mn-ea"/>
            <a:cs typeface="+mn-cs"/>
          </a:endParaRPr>
        </a:p>
      </xdr:txBody>
    </xdr:sp>
    <xdr:clientData/>
  </xdr:twoCellAnchor>
  <xdr:twoCellAnchor>
    <xdr:from>
      <xdr:col>6</xdr:col>
      <xdr:colOff>220980</xdr:colOff>
      <xdr:row>33</xdr:row>
      <xdr:rowOff>141246</xdr:rowOff>
    </xdr:from>
    <xdr:to>
      <xdr:col>6</xdr:col>
      <xdr:colOff>495300</xdr:colOff>
      <xdr:row>35</xdr:row>
      <xdr:rowOff>23136</xdr:rowOff>
    </xdr:to>
    <xdr:sp macro="" textlink="Processing!R19">
      <xdr:nvSpPr>
        <xdr:cNvPr id="110" name="TextBox 109">
          <a:extLst>
            <a:ext uri="{FF2B5EF4-FFF2-40B4-BE49-F238E27FC236}">
              <a16:creationId xmlns:a16="http://schemas.microsoft.com/office/drawing/2014/main" id="{4100F64A-C0BE-4E17-FBA2-373F92474E3C}"/>
            </a:ext>
          </a:extLst>
        </xdr:cNvPr>
        <xdr:cNvSpPr txBox="1"/>
      </xdr:nvSpPr>
      <xdr:spPr>
        <a:xfrm>
          <a:off x="3878580" y="6176286"/>
          <a:ext cx="2743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9B2980A2-87B0-4B58-BBCA-7227326554D8}" type="TxLink">
            <a:rPr lang="en-US" sz="1100" b="0" i="0" u="none" strike="noStrike">
              <a:solidFill>
                <a:srgbClr val="A514F6"/>
              </a:solidFill>
              <a:latin typeface="Aptos Narrow"/>
              <a:ea typeface="+mn-ea"/>
              <a:cs typeface="+mn-cs"/>
            </a:rPr>
            <a:pPr marL="0" indent="0" algn="l"/>
            <a:t>→</a:t>
          </a:fld>
          <a:endParaRPr lang="en-US" sz="1100" b="0" i="0" u="none" strike="noStrike">
            <a:solidFill>
              <a:srgbClr val="A514F6"/>
            </a:solidFill>
            <a:latin typeface="Aptos Narrow"/>
            <a:ea typeface="+mn-ea"/>
            <a:cs typeface="+mn-cs"/>
          </a:endParaRPr>
        </a:p>
      </xdr:txBody>
    </xdr:sp>
    <xdr:clientData/>
  </xdr:twoCellAnchor>
  <xdr:twoCellAnchor>
    <xdr:from>
      <xdr:col>7</xdr:col>
      <xdr:colOff>281940</xdr:colOff>
      <xdr:row>33</xdr:row>
      <xdr:rowOff>141246</xdr:rowOff>
    </xdr:from>
    <xdr:to>
      <xdr:col>7</xdr:col>
      <xdr:colOff>556260</xdr:colOff>
      <xdr:row>35</xdr:row>
      <xdr:rowOff>23136</xdr:rowOff>
    </xdr:to>
    <xdr:sp macro="" textlink="Processing!R20">
      <xdr:nvSpPr>
        <xdr:cNvPr id="118" name="TextBox 117">
          <a:extLst>
            <a:ext uri="{FF2B5EF4-FFF2-40B4-BE49-F238E27FC236}">
              <a16:creationId xmlns:a16="http://schemas.microsoft.com/office/drawing/2014/main" id="{AFD2399A-A992-4482-3747-85435CAE93A4}"/>
            </a:ext>
          </a:extLst>
        </xdr:cNvPr>
        <xdr:cNvSpPr txBox="1"/>
      </xdr:nvSpPr>
      <xdr:spPr>
        <a:xfrm>
          <a:off x="4549140" y="6176286"/>
          <a:ext cx="2743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997FD843-73F4-4743-9CE3-C42A2412D5D0}" type="TxLink">
            <a:rPr lang="en-US" sz="1100" b="0" i="0" u="none" strike="noStrike">
              <a:solidFill>
                <a:srgbClr val="A514F6"/>
              </a:solidFill>
              <a:latin typeface="Aptos Narrow"/>
              <a:ea typeface="+mn-ea"/>
              <a:cs typeface="+mn-cs"/>
            </a:rPr>
            <a:pPr marL="0" indent="0" algn="l"/>
            <a:t>→</a:t>
          </a:fld>
          <a:endParaRPr lang="en-US" sz="1100" b="0" i="0" u="none" strike="noStrike">
            <a:solidFill>
              <a:srgbClr val="A514F6"/>
            </a:solidFill>
            <a:latin typeface="Aptos Narrow"/>
            <a:ea typeface="+mn-ea"/>
            <a:cs typeface="+mn-cs"/>
          </a:endParaRPr>
        </a:p>
      </xdr:txBody>
    </xdr:sp>
    <xdr:clientData/>
  </xdr:twoCellAnchor>
  <xdr:twoCellAnchor>
    <xdr:from>
      <xdr:col>8</xdr:col>
      <xdr:colOff>342900</xdr:colOff>
      <xdr:row>33</xdr:row>
      <xdr:rowOff>141246</xdr:rowOff>
    </xdr:from>
    <xdr:to>
      <xdr:col>9</xdr:col>
      <xdr:colOff>7620</xdr:colOff>
      <xdr:row>35</xdr:row>
      <xdr:rowOff>23136</xdr:rowOff>
    </xdr:to>
    <xdr:sp macro="" textlink="Processing!R21">
      <xdr:nvSpPr>
        <xdr:cNvPr id="119" name="TextBox 118">
          <a:extLst>
            <a:ext uri="{FF2B5EF4-FFF2-40B4-BE49-F238E27FC236}">
              <a16:creationId xmlns:a16="http://schemas.microsoft.com/office/drawing/2014/main" id="{89A6D1AC-B144-1CF4-B9C3-BA519D772091}"/>
            </a:ext>
          </a:extLst>
        </xdr:cNvPr>
        <xdr:cNvSpPr txBox="1"/>
      </xdr:nvSpPr>
      <xdr:spPr>
        <a:xfrm>
          <a:off x="5219700" y="6176286"/>
          <a:ext cx="2743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CD39102E-9BB9-4277-B68F-444C4EAE8578}" type="TxLink">
            <a:rPr lang="en-US" sz="1100" b="0" i="0" u="none" strike="noStrike">
              <a:solidFill>
                <a:srgbClr val="A514F6"/>
              </a:solidFill>
              <a:latin typeface="Aptos Narrow"/>
              <a:ea typeface="+mn-ea"/>
              <a:cs typeface="+mn-cs"/>
            </a:rPr>
            <a:pPr marL="0" indent="0" algn="l"/>
            <a:t>→</a:t>
          </a:fld>
          <a:endParaRPr lang="en-US" sz="1100" b="0" i="0" u="none" strike="noStrike">
            <a:solidFill>
              <a:srgbClr val="A514F6"/>
            </a:solidFill>
            <a:latin typeface="Aptos Narrow"/>
            <a:ea typeface="+mn-ea"/>
            <a:cs typeface="+mn-cs"/>
          </a:endParaRPr>
        </a:p>
      </xdr:txBody>
    </xdr:sp>
    <xdr:clientData/>
  </xdr:twoCellAnchor>
  <xdr:twoCellAnchor>
    <xdr:from>
      <xdr:col>4</xdr:col>
      <xdr:colOff>408492</xdr:colOff>
      <xdr:row>33</xdr:row>
      <xdr:rowOff>137160</xdr:rowOff>
    </xdr:from>
    <xdr:to>
      <xdr:col>5</xdr:col>
      <xdr:colOff>93600</xdr:colOff>
      <xdr:row>35</xdr:row>
      <xdr:rowOff>17330</xdr:rowOff>
    </xdr:to>
    <xdr:grpSp>
      <xdr:nvGrpSpPr>
        <xdr:cNvPr id="125" name="Group 124">
          <a:extLst>
            <a:ext uri="{FF2B5EF4-FFF2-40B4-BE49-F238E27FC236}">
              <a16:creationId xmlns:a16="http://schemas.microsoft.com/office/drawing/2014/main" id="{472C8425-EE99-5060-4872-1390F4FCDAF4}"/>
            </a:ext>
          </a:extLst>
        </xdr:cNvPr>
        <xdr:cNvGrpSpPr/>
      </xdr:nvGrpSpPr>
      <xdr:grpSpPr>
        <a:xfrm>
          <a:off x="2846892" y="6172200"/>
          <a:ext cx="294708" cy="245930"/>
          <a:chOff x="4455268" y="2130357"/>
          <a:chExt cx="1926076" cy="2092309"/>
        </a:xfrm>
        <a:solidFill>
          <a:srgbClr val="A514F6"/>
        </a:solidFill>
      </xdr:grpSpPr>
      <xdr:sp macro="" textlink="">
        <xdr:nvSpPr>
          <xdr:cNvPr id="127" name="Flowchart: Decision 126">
            <a:extLst>
              <a:ext uri="{FF2B5EF4-FFF2-40B4-BE49-F238E27FC236}">
                <a16:creationId xmlns:a16="http://schemas.microsoft.com/office/drawing/2014/main" id="{BB8C071F-B349-2ED8-9929-58C6AC931965}"/>
              </a:ext>
            </a:extLst>
          </xdr:cNvPr>
          <xdr:cNvSpPr/>
        </xdr:nvSpPr>
        <xdr:spPr>
          <a:xfrm>
            <a:off x="4455268" y="3230444"/>
            <a:ext cx="1926076" cy="992222"/>
          </a:xfrm>
          <a:prstGeom prst="flowChartDecision">
            <a:avLst/>
          </a:prstGeom>
          <a:grp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28" name="Flowchart: Decision 127">
            <a:extLst>
              <a:ext uri="{FF2B5EF4-FFF2-40B4-BE49-F238E27FC236}">
                <a16:creationId xmlns:a16="http://schemas.microsoft.com/office/drawing/2014/main" id="{ADECB837-4EDE-B931-E056-5CB42D7E8CCA}"/>
              </a:ext>
            </a:extLst>
          </xdr:cNvPr>
          <xdr:cNvSpPr/>
        </xdr:nvSpPr>
        <xdr:spPr>
          <a:xfrm>
            <a:off x="4455268" y="2680401"/>
            <a:ext cx="1926076" cy="992222"/>
          </a:xfrm>
          <a:prstGeom prst="flowChartDecision">
            <a:avLst/>
          </a:prstGeom>
          <a:grp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29" name="Flowchart: Decision 128">
            <a:extLst>
              <a:ext uri="{FF2B5EF4-FFF2-40B4-BE49-F238E27FC236}">
                <a16:creationId xmlns:a16="http://schemas.microsoft.com/office/drawing/2014/main" id="{B3F210B7-01D7-A7EE-D325-9E37A1664D0F}"/>
              </a:ext>
            </a:extLst>
          </xdr:cNvPr>
          <xdr:cNvSpPr/>
        </xdr:nvSpPr>
        <xdr:spPr>
          <a:xfrm>
            <a:off x="4455268" y="2130357"/>
            <a:ext cx="1926076" cy="992222"/>
          </a:xfrm>
          <a:prstGeom prst="flowChartDecision">
            <a:avLst/>
          </a:prstGeom>
          <a:grp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editAs="oneCell">
    <xdr:from>
      <xdr:col>3</xdr:col>
      <xdr:colOff>365760</xdr:colOff>
      <xdr:row>33</xdr:row>
      <xdr:rowOff>129540</xdr:rowOff>
    </xdr:from>
    <xdr:to>
      <xdr:col>4</xdr:col>
      <xdr:colOff>30480</xdr:colOff>
      <xdr:row>35</xdr:row>
      <xdr:rowOff>38100</xdr:rowOff>
    </xdr:to>
    <xdr:pic>
      <xdr:nvPicPr>
        <xdr:cNvPr id="132" name="Graphic 131" descr="Graduation cap with solid fill">
          <a:extLst>
            <a:ext uri="{FF2B5EF4-FFF2-40B4-BE49-F238E27FC236}">
              <a16:creationId xmlns:a16="http://schemas.microsoft.com/office/drawing/2014/main" id="{30A32BB5-6289-C4F9-15EC-1B7726717346}"/>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2194560" y="6164580"/>
          <a:ext cx="274320" cy="274320"/>
        </a:xfrm>
        <a:prstGeom prst="rect">
          <a:avLst/>
        </a:prstGeom>
      </xdr:spPr>
    </xdr:pic>
    <xdr:clientData/>
  </xdr:twoCellAnchor>
  <xdr:twoCellAnchor editAs="oneCell">
    <xdr:from>
      <xdr:col>5</xdr:col>
      <xdr:colOff>464820</xdr:colOff>
      <xdr:row>33</xdr:row>
      <xdr:rowOff>114300</xdr:rowOff>
    </xdr:from>
    <xdr:to>
      <xdr:col>6</xdr:col>
      <xdr:colOff>175260</xdr:colOff>
      <xdr:row>35</xdr:row>
      <xdr:rowOff>68580</xdr:rowOff>
    </xdr:to>
    <xdr:pic>
      <xdr:nvPicPr>
        <xdr:cNvPr id="137" name="Graphic 136" descr="Users with solid fill">
          <a:extLst>
            <a:ext uri="{FF2B5EF4-FFF2-40B4-BE49-F238E27FC236}">
              <a16:creationId xmlns:a16="http://schemas.microsoft.com/office/drawing/2014/main" id="{6CE4B1A2-713F-1473-F75E-B4DD205D6355}"/>
            </a:ext>
          </a:extLst>
        </xdr:cNvPr>
        <xdr:cNvPicPr>
          <a:picLocks noChangeAspect="1"/>
        </xdr:cNvPicPr>
      </xdr:nvPicPr>
      <xdr:blipFill>
        <a:blip xmlns:r="http://schemas.openxmlformats.org/officeDocument/2006/relationships" r:embed="rId23">
          <a:extLst>
            <a:ext uri="{96DAC541-7B7A-43D3-8B79-37D633B846F1}">
              <asvg:svgBlip xmlns:asvg="http://schemas.microsoft.com/office/drawing/2016/SVG/main" r:embed="rId24"/>
            </a:ext>
          </a:extLst>
        </a:blip>
        <a:stretch>
          <a:fillRect/>
        </a:stretch>
      </xdr:blipFill>
      <xdr:spPr>
        <a:xfrm>
          <a:off x="3512820" y="6149340"/>
          <a:ext cx="320040" cy="320040"/>
        </a:xfrm>
        <a:prstGeom prst="rect">
          <a:avLst/>
        </a:prstGeom>
      </xdr:spPr>
    </xdr:pic>
    <xdr:clientData/>
  </xdr:twoCellAnchor>
  <xdr:twoCellAnchor>
    <xdr:from>
      <xdr:col>6</xdr:col>
      <xdr:colOff>571500</xdr:colOff>
      <xdr:row>33</xdr:row>
      <xdr:rowOff>137160</xdr:rowOff>
    </xdr:from>
    <xdr:to>
      <xdr:col>7</xdr:col>
      <xdr:colOff>213360</xdr:colOff>
      <xdr:row>35</xdr:row>
      <xdr:rowOff>22860</xdr:rowOff>
    </xdr:to>
    <xdr:sp macro="" textlink="">
      <xdr:nvSpPr>
        <xdr:cNvPr id="139" name="Oval 138">
          <a:extLst>
            <a:ext uri="{FF2B5EF4-FFF2-40B4-BE49-F238E27FC236}">
              <a16:creationId xmlns:a16="http://schemas.microsoft.com/office/drawing/2014/main" id="{879243A0-C6B2-3758-CDFA-5379B372B309}"/>
            </a:ext>
          </a:extLst>
        </xdr:cNvPr>
        <xdr:cNvSpPr/>
      </xdr:nvSpPr>
      <xdr:spPr>
        <a:xfrm>
          <a:off x="4229100" y="6172200"/>
          <a:ext cx="251460" cy="251460"/>
        </a:xfrm>
        <a:prstGeom prst="ellipse">
          <a:avLst/>
        </a:prstGeom>
        <a:solidFill>
          <a:srgbClr val="A514F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a:solidFill>
                <a:schemeClr val="tx1"/>
              </a:solidFill>
            </a:rPr>
            <a:t>$</a:t>
          </a:r>
          <a:endParaRPr lang="ru-RU" sz="1600">
            <a:solidFill>
              <a:schemeClr val="tx1"/>
            </a:solidFill>
          </a:endParaRPr>
        </a:p>
      </xdr:txBody>
    </xdr:sp>
    <xdr:clientData/>
  </xdr:twoCellAnchor>
  <xdr:twoCellAnchor>
    <xdr:from>
      <xdr:col>8</xdr:col>
      <xdr:colOff>60995</xdr:colOff>
      <xdr:row>33</xdr:row>
      <xdr:rowOff>118988</xdr:rowOff>
    </xdr:from>
    <xdr:to>
      <xdr:col>8</xdr:col>
      <xdr:colOff>275665</xdr:colOff>
      <xdr:row>35</xdr:row>
      <xdr:rowOff>68660</xdr:rowOff>
    </xdr:to>
    <xdr:sp macro="" textlink="">
      <xdr:nvSpPr>
        <xdr:cNvPr id="140" name="Freeform: Shape 139">
          <a:extLst>
            <a:ext uri="{FF2B5EF4-FFF2-40B4-BE49-F238E27FC236}">
              <a16:creationId xmlns:a16="http://schemas.microsoft.com/office/drawing/2014/main" id="{FCD9C570-EA36-4E76-872B-6FB35F0A7AB1}"/>
            </a:ext>
          </a:extLst>
        </xdr:cNvPr>
        <xdr:cNvSpPr/>
      </xdr:nvSpPr>
      <xdr:spPr>
        <a:xfrm rot="18600000">
          <a:off x="4887414" y="6204409"/>
          <a:ext cx="315432" cy="214670"/>
        </a:xfrm>
        <a:custGeom>
          <a:avLst/>
          <a:gdLst>
            <a:gd name="csX0" fmla="*/ 1407326 w 5329310"/>
            <a:gd name="csY0" fmla="*/ 756025 h 3622360"/>
            <a:gd name="csX1" fmla="*/ 424497 w 5329310"/>
            <a:gd name="csY1" fmla="*/ 1562480 h 3622360"/>
            <a:gd name="csX2" fmla="*/ 0 w 5329310"/>
            <a:gd name="csY2" fmla="*/ 1056584 h 3622360"/>
            <a:gd name="csX3" fmla="*/ 407512 w 5329310"/>
            <a:gd name="csY3" fmla="*/ 726245 h 3622360"/>
            <a:gd name="csX4" fmla="*/ 2644319 w 5329310"/>
            <a:gd name="csY4" fmla="*/ 2026711 h 3622360"/>
            <a:gd name="csX5" fmla="*/ 1570263 w 5329310"/>
            <a:gd name="csY5" fmla="*/ 2927951 h 3622360"/>
            <a:gd name="csX6" fmla="*/ 1165358 w 5329310"/>
            <a:gd name="csY6" fmla="*/ 2445404 h 3622360"/>
            <a:gd name="csX7" fmla="*/ 2213146 w 5329310"/>
            <a:gd name="csY7" fmla="*/ 1566206 h 3622360"/>
            <a:gd name="csX8" fmla="*/ 2194736 w 5329310"/>
            <a:gd name="csY8" fmla="*/ 2042158 h 3622360"/>
            <a:gd name="csX9" fmla="*/ 2202046 w 5329310"/>
            <a:gd name="csY9" fmla="*/ 794282 h 3622360"/>
            <a:gd name="csX10" fmla="*/ 2197372 w 5329310"/>
            <a:gd name="csY10" fmla="*/ 1223381 h 3622360"/>
            <a:gd name="csX11" fmla="*/ 987584 w 5329310"/>
            <a:gd name="csY11" fmla="*/ 2233541 h 3622360"/>
            <a:gd name="csX12" fmla="*/ 582679 w 5329310"/>
            <a:gd name="csY12" fmla="*/ 1750994 h 3622360"/>
            <a:gd name="csX13" fmla="*/ 1750131 w 5329310"/>
            <a:gd name="csY13" fmla="*/ 771386 h 3622360"/>
            <a:gd name="csX14" fmla="*/ 4053383 w 5329310"/>
            <a:gd name="csY14" fmla="*/ 2054226 h 3622360"/>
            <a:gd name="csX15" fmla="*/ 2152942 w 5329310"/>
            <a:gd name="csY15" fmla="*/ 3622360 h 3622360"/>
            <a:gd name="csX16" fmla="*/ 1748037 w 5329310"/>
            <a:gd name="csY16" fmla="*/ 3139813 h 3622360"/>
            <a:gd name="csX17" fmla="*/ 3052944 w 5329310"/>
            <a:gd name="csY17" fmla="*/ 2031604 h 3622360"/>
            <a:gd name="csX18" fmla="*/ 5329310 w 5329310"/>
            <a:gd name="csY18" fmla="*/ 1547567 h 3622360"/>
            <a:gd name="csX19" fmla="*/ 4381420 w 5329310"/>
            <a:gd name="csY19" fmla="*/ 2070045 h 3622360"/>
            <a:gd name="csX20" fmla="*/ 4381420 w 5329310"/>
            <a:gd name="csY20" fmla="*/ 1755309 h 3622360"/>
            <a:gd name="csX21" fmla="*/ 2538404 w 5329310"/>
            <a:gd name="csY21" fmla="*/ 1755309 h 3622360"/>
            <a:gd name="csX22" fmla="*/ 2538404 w 5329310"/>
            <a:gd name="csY22" fmla="*/ 1339825 h 3622360"/>
            <a:gd name="csX23" fmla="*/ 2539242 w 5329310"/>
            <a:gd name="csY23" fmla="*/ 1339825 h 3622360"/>
            <a:gd name="csX24" fmla="*/ 2539242 w 5329310"/>
            <a:gd name="csY24" fmla="*/ 432344 h 3622360"/>
            <a:gd name="csX25" fmla="*/ 844290 w 5329310"/>
            <a:gd name="csY25" fmla="*/ 372906 h 3622360"/>
            <a:gd name="csX26" fmla="*/ 1296711 w 5329310"/>
            <a:gd name="csY26" fmla="*/ 0 h 3622360"/>
            <a:gd name="csX27" fmla="*/ 2959290 w 5329310"/>
            <a:gd name="csY27" fmla="*/ 35342 h 3622360"/>
            <a:gd name="csX28" fmla="*/ 2947263 w 5329310"/>
            <a:gd name="csY28" fmla="*/ 378323 h 3622360"/>
            <a:gd name="csX29" fmla="*/ 2950722 w 5329310"/>
            <a:gd name="csY29" fmla="*/ 378323 h 3622360"/>
            <a:gd name="csX30" fmla="*/ 2950722 w 5329310"/>
            <a:gd name="csY30" fmla="*/ 1339825 h 3622360"/>
            <a:gd name="csX31" fmla="*/ 4381420 w 5329310"/>
            <a:gd name="csY31" fmla="*/ 1339825 h 3622360"/>
            <a:gd name="csX32" fmla="*/ 4381420 w 5329310"/>
            <a:gd name="csY32" fmla="*/ 1025089 h 362236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 ang="0">
              <a:pos x="csX27" y="csY27"/>
            </a:cxn>
            <a:cxn ang="0">
              <a:pos x="csX28" y="csY28"/>
            </a:cxn>
            <a:cxn ang="0">
              <a:pos x="csX29" y="csY29"/>
            </a:cxn>
            <a:cxn ang="0">
              <a:pos x="csX30" y="csY30"/>
            </a:cxn>
            <a:cxn ang="0">
              <a:pos x="csX31" y="csY31"/>
            </a:cxn>
            <a:cxn ang="0">
              <a:pos x="csX32" y="csY32"/>
            </a:cxn>
          </a:cxnLst>
          <a:rect l="l" t="t" r="r" b="b"/>
          <a:pathLst>
            <a:path w="5329310" h="3622360">
              <a:moveTo>
                <a:pt x="1407326" y="756025"/>
              </a:moveTo>
              <a:lnTo>
                <a:pt x="424497" y="1562480"/>
              </a:lnTo>
              <a:lnTo>
                <a:pt x="0" y="1056584"/>
              </a:lnTo>
              <a:lnTo>
                <a:pt x="407512" y="726245"/>
              </a:lnTo>
              <a:close/>
              <a:moveTo>
                <a:pt x="2644319" y="2026711"/>
              </a:moveTo>
              <a:lnTo>
                <a:pt x="1570263" y="2927951"/>
              </a:lnTo>
              <a:lnTo>
                <a:pt x="1165358" y="2445404"/>
              </a:lnTo>
              <a:lnTo>
                <a:pt x="2213146" y="1566206"/>
              </a:lnTo>
              <a:lnTo>
                <a:pt x="2194736" y="2042158"/>
              </a:lnTo>
              <a:close/>
              <a:moveTo>
                <a:pt x="2202046" y="794282"/>
              </a:moveTo>
              <a:lnTo>
                <a:pt x="2197372" y="1223381"/>
              </a:lnTo>
              <a:lnTo>
                <a:pt x="987584" y="2233541"/>
              </a:lnTo>
              <a:lnTo>
                <a:pt x="582679" y="1750994"/>
              </a:lnTo>
              <a:lnTo>
                <a:pt x="1750131" y="771386"/>
              </a:lnTo>
              <a:close/>
              <a:moveTo>
                <a:pt x="4053383" y="2054226"/>
              </a:moveTo>
              <a:lnTo>
                <a:pt x="2152942" y="3622360"/>
              </a:lnTo>
              <a:lnTo>
                <a:pt x="1748037" y="3139813"/>
              </a:lnTo>
              <a:cubicBezTo>
                <a:pt x="2190788" y="2763879"/>
                <a:pt x="2610192" y="2407538"/>
                <a:pt x="3052944" y="2031604"/>
              </a:cubicBezTo>
              <a:close/>
              <a:moveTo>
                <a:pt x="5329310" y="1547567"/>
              </a:moveTo>
              <a:lnTo>
                <a:pt x="4381420" y="2070045"/>
              </a:lnTo>
              <a:lnTo>
                <a:pt x="4381420" y="1755309"/>
              </a:lnTo>
              <a:lnTo>
                <a:pt x="2538404" y="1755309"/>
              </a:lnTo>
              <a:lnTo>
                <a:pt x="2538404" y="1339825"/>
              </a:lnTo>
              <a:lnTo>
                <a:pt x="2539242" y="1339825"/>
              </a:lnTo>
              <a:lnTo>
                <a:pt x="2539242" y="432344"/>
              </a:lnTo>
              <a:lnTo>
                <a:pt x="844290" y="372906"/>
              </a:lnTo>
              <a:lnTo>
                <a:pt x="1296711" y="0"/>
              </a:lnTo>
              <a:lnTo>
                <a:pt x="2959290" y="35342"/>
              </a:lnTo>
              <a:lnTo>
                <a:pt x="2947263" y="378323"/>
              </a:lnTo>
              <a:lnTo>
                <a:pt x="2950722" y="378323"/>
              </a:lnTo>
              <a:lnTo>
                <a:pt x="2950722" y="1339825"/>
              </a:lnTo>
              <a:lnTo>
                <a:pt x="4381420" y="1339825"/>
              </a:lnTo>
              <a:lnTo>
                <a:pt x="4381420" y="1025089"/>
              </a:lnTo>
              <a:close/>
            </a:path>
          </a:pathLst>
        </a:custGeom>
        <a:solidFill>
          <a:srgbClr val="A514F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9</xdr:col>
      <xdr:colOff>60960</xdr:colOff>
      <xdr:row>33</xdr:row>
      <xdr:rowOff>121920</xdr:rowOff>
    </xdr:from>
    <xdr:to>
      <xdr:col>9</xdr:col>
      <xdr:colOff>358140</xdr:colOff>
      <xdr:row>35</xdr:row>
      <xdr:rowOff>53340</xdr:rowOff>
    </xdr:to>
    <xdr:pic>
      <xdr:nvPicPr>
        <xdr:cNvPr id="142" name="Graphic 141" descr="Bullseye with solid fill">
          <a:extLst>
            <a:ext uri="{FF2B5EF4-FFF2-40B4-BE49-F238E27FC236}">
              <a16:creationId xmlns:a16="http://schemas.microsoft.com/office/drawing/2014/main" id="{2AB19D14-A5D2-45B2-B07C-8A881E837642}"/>
            </a:ext>
          </a:extLst>
        </xdr:cNvPr>
        <xdr:cNvPicPr>
          <a:picLocks noChangeAspect="1"/>
        </xdr:cNvPicPr>
      </xdr:nvPicPr>
      <xdr:blipFill>
        <a:blip xmlns:r="http://schemas.openxmlformats.org/officeDocument/2006/relationships" r:embed="rId25">
          <a:extLst>
            <a:ext uri="{96DAC541-7B7A-43D3-8B79-37D633B846F1}">
              <asvg:svgBlip xmlns:asvg="http://schemas.microsoft.com/office/drawing/2016/SVG/main" r:embed="rId26"/>
            </a:ext>
          </a:extLst>
        </a:blip>
        <a:stretch>
          <a:fillRect/>
        </a:stretch>
      </xdr:blipFill>
      <xdr:spPr>
        <a:xfrm>
          <a:off x="5547360" y="6156960"/>
          <a:ext cx="297180" cy="297180"/>
        </a:xfrm>
        <a:prstGeom prst="rect">
          <a:avLst/>
        </a:prstGeom>
      </xdr:spPr>
    </xdr:pic>
    <xdr:clientData/>
  </xdr:twoCellAnchor>
  <xdr:twoCellAnchor>
    <xdr:from>
      <xdr:col>3</xdr:col>
      <xdr:colOff>22860</xdr:colOff>
      <xdr:row>36</xdr:row>
      <xdr:rowOff>38100</xdr:rowOff>
    </xdr:from>
    <xdr:to>
      <xdr:col>10</xdr:col>
      <xdr:colOff>80772</xdr:colOff>
      <xdr:row>39</xdr:row>
      <xdr:rowOff>129540</xdr:rowOff>
    </xdr:to>
    <xdr:graphicFrame macro="">
      <xdr:nvGraphicFramePr>
        <xdr:cNvPr id="143" name="Chart 142">
          <a:extLst>
            <a:ext uri="{FF2B5EF4-FFF2-40B4-BE49-F238E27FC236}">
              <a16:creationId xmlns:a16="http://schemas.microsoft.com/office/drawing/2014/main" id="{3424C2D0-6589-4877-B2D6-8900D57FB4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twoCellAnchor>
    <xdr:from>
      <xdr:col>4</xdr:col>
      <xdr:colOff>91440</xdr:colOff>
      <xdr:row>33</xdr:row>
      <xdr:rowOff>136892</xdr:rowOff>
    </xdr:from>
    <xdr:to>
      <xdr:col>4</xdr:col>
      <xdr:colOff>365760</xdr:colOff>
      <xdr:row>35</xdr:row>
      <xdr:rowOff>18782</xdr:rowOff>
    </xdr:to>
    <xdr:sp macro="" textlink="Processing!S17">
      <xdr:nvSpPr>
        <xdr:cNvPr id="145" name="TextBox 144">
          <a:extLst>
            <a:ext uri="{FF2B5EF4-FFF2-40B4-BE49-F238E27FC236}">
              <a16:creationId xmlns:a16="http://schemas.microsoft.com/office/drawing/2014/main" id="{88CAD064-514A-5533-C8C9-752189CF00D8}"/>
            </a:ext>
          </a:extLst>
        </xdr:cNvPr>
        <xdr:cNvSpPr txBox="1"/>
      </xdr:nvSpPr>
      <xdr:spPr>
        <a:xfrm>
          <a:off x="2529840" y="6171932"/>
          <a:ext cx="2743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E0AFF4A5-6E99-4E95-A434-FE10E1D2EBC0}" type="TxLink">
            <a:rPr lang="en-US" sz="1100" b="0" i="0" u="none" strike="noStrike">
              <a:solidFill>
                <a:srgbClr val="66FFFF"/>
              </a:solidFill>
              <a:latin typeface="Aptos Narrow"/>
              <a:ea typeface="+mn-ea"/>
              <a:cs typeface="+mn-cs"/>
            </a:rPr>
            <a:pPr marL="0" indent="0" algn="l"/>
            <a:t>→</a:t>
          </a:fld>
          <a:endParaRPr lang="en-US" sz="1100" b="0" i="0" u="none" strike="noStrike">
            <a:solidFill>
              <a:srgbClr val="66FFFF"/>
            </a:solidFill>
            <a:latin typeface="Aptos Narrow"/>
            <a:ea typeface="+mn-ea"/>
            <a:cs typeface="+mn-cs"/>
          </a:endParaRPr>
        </a:p>
      </xdr:txBody>
    </xdr:sp>
    <xdr:clientData/>
  </xdr:twoCellAnchor>
  <xdr:twoCellAnchor>
    <xdr:from>
      <xdr:col>5</xdr:col>
      <xdr:colOff>156754</xdr:colOff>
      <xdr:row>33</xdr:row>
      <xdr:rowOff>136892</xdr:rowOff>
    </xdr:from>
    <xdr:to>
      <xdr:col>5</xdr:col>
      <xdr:colOff>431074</xdr:colOff>
      <xdr:row>35</xdr:row>
      <xdr:rowOff>18782</xdr:rowOff>
    </xdr:to>
    <xdr:sp macro="" textlink="Processing!S18">
      <xdr:nvSpPr>
        <xdr:cNvPr id="150" name="TextBox 149">
          <a:extLst>
            <a:ext uri="{FF2B5EF4-FFF2-40B4-BE49-F238E27FC236}">
              <a16:creationId xmlns:a16="http://schemas.microsoft.com/office/drawing/2014/main" id="{C8EBD0BF-EE88-6A3F-8A67-C23968DA0B8E}"/>
            </a:ext>
          </a:extLst>
        </xdr:cNvPr>
        <xdr:cNvSpPr txBox="1"/>
      </xdr:nvSpPr>
      <xdr:spPr>
        <a:xfrm>
          <a:off x="3204754" y="6171932"/>
          <a:ext cx="2743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5C30430A-D7CD-4600-BB52-483272FFF231}" type="TxLink">
            <a:rPr lang="en-US" sz="1100" b="0" i="0" u="none" strike="noStrike">
              <a:solidFill>
                <a:srgbClr val="66FFFF"/>
              </a:solidFill>
              <a:latin typeface="Aptos Narrow"/>
              <a:ea typeface="+mn-ea"/>
              <a:cs typeface="+mn-cs"/>
            </a:rPr>
            <a:pPr marL="0" indent="0" algn="l"/>
            <a:t>→</a:t>
          </a:fld>
          <a:endParaRPr lang="en-US" sz="1100" b="0" i="0" u="none" strike="noStrike">
            <a:solidFill>
              <a:srgbClr val="66FFFF"/>
            </a:solidFill>
            <a:latin typeface="Aptos Narrow"/>
            <a:ea typeface="+mn-ea"/>
            <a:cs typeface="+mn-cs"/>
          </a:endParaRPr>
        </a:p>
      </xdr:txBody>
    </xdr:sp>
    <xdr:clientData/>
  </xdr:twoCellAnchor>
  <xdr:twoCellAnchor>
    <xdr:from>
      <xdr:col>6</xdr:col>
      <xdr:colOff>217714</xdr:colOff>
      <xdr:row>33</xdr:row>
      <xdr:rowOff>141246</xdr:rowOff>
    </xdr:from>
    <xdr:to>
      <xdr:col>6</xdr:col>
      <xdr:colOff>492034</xdr:colOff>
      <xdr:row>35</xdr:row>
      <xdr:rowOff>23136</xdr:rowOff>
    </xdr:to>
    <xdr:sp macro="" textlink="Processing!S19">
      <xdr:nvSpPr>
        <xdr:cNvPr id="151" name="TextBox 150">
          <a:extLst>
            <a:ext uri="{FF2B5EF4-FFF2-40B4-BE49-F238E27FC236}">
              <a16:creationId xmlns:a16="http://schemas.microsoft.com/office/drawing/2014/main" id="{E354A724-4258-A1E8-58AB-ADA651C5155A}"/>
            </a:ext>
          </a:extLst>
        </xdr:cNvPr>
        <xdr:cNvSpPr txBox="1"/>
      </xdr:nvSpPr>
      <xdr:spPr>
        <a:xfrm>
          <a:off x="3875314" y="6176286"/>
          <a:ext cx="2743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BA6E5EEC-E0C6-4FFB-9811-488C3628D4A6}" type="TxLink">
            <a:rPr lang="en-US" sz="1100" b="0" i="0" u="none" strike="noStrike">
              <a:solidFill>
                <a:srgbClr val="66FFFF"/>
              </a:solidFill>
              <a:latin typeface="Aptos Narrow"/>
              <a:ea typeface="+mn-ea"/>
              <a:cs typeface="+mn-cs"/>
            </a:rPr>
            <a:pPr marL="0" indent="0" algn="l"/>
            <a:t>→</a:t>
          </a:fld>
          <a:endParaRPr lang="en-US" sz="1100" b="0" i="0" u="none" strike="noStrike">
            <a:solidFill>
              <a:srgbClr val="66FFFF"/>
            </a:solidFill>
            <a:latin typeface="Aptos Narrow"/>
            <a:ea typeface="+mn-ea"/>
            <a:cs typeface="+mn-cs"/>
          </a:endParaRPr>
        </a:p>
      </xdr:txBody>
    </xdr:sp>
    <xdr:clientData/>
  </xdr:twoCellAnchor>
  <xdr:twoCellAnchor>
    <xdr:from>
      <xdr:col>7</xdr:col>
      <xdr:colOff>278674</xdr:colOff>
      <xdr:row>33</xdr:row>
      <xdr:rowOff>141246</xdr:rowOff>
    </xdr:from>
    <xdr:to>
      <xdr:col>7</xdr:col>
      <xdr:colOff>552994</xdr:colOff>
      <xdr:row>35</xdr:row>
      <xdr:rowOff>23136</xdr:rowOff>
    </xdr:to>
    <xdr:sp macro="" textlink="Processing!S20">
      <xdr:nvSpPr>
        <xdr:cNvPr id="152" name="TextBox 151">
          <a:extLst>
            <a:ext uri="{FF2B5EF4-FFF2-40B4-BE49-F238E27FC236}">
              <a16:creationId xmlns:a16="http://schemas.microsoft.com/office/drawing/2014/main" id="{AA3AE7F8-C128-5DE5-D208-0319DBD6FB2F}"/>
            </a:ext>
          </a:extLst>
        </xdr:cNvPr>
        <xdr:cNvSpPr txBox="1"/>
      </xdr:nvSpPr>
      <xdr:spPr>
        <a:xfrm>
          <a:off x="4545874" y="6176286"/>
          <a:ext cx="2743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3B722019-532E-495D-831B-F990D9C2E2CC}" type="TxLink">
            <a:rPr lang="en-US" sz="1100" b="0" i="0" u="none" strike="noStrike">
              <a:solidFill>
                <a:srgbClr val="66FFFF"/>
              </a:solidFill>
              <a:latin typeface="Aptos Narrow"/>
              <a:ea typeface="+mn-ea"/>
              <a:cs typeface="+mn-cs"/>
            </a:rPr>
            <a:pPr marL="0" indent="0" algn="l"/>
            <a:t> </a:t>
          </a:fld>
          <a:endParaRPr lang="en-US" sz="1100" b="0" i="0" u="none" strike="noStrike">
            <a:solidFill>
              <a:srgbClr val="66FFFF"/>
            </a:solidFill>
            <a:latin typeface="Aptos Narrow"/>
            <a:ea typeface="+mn-ea"/>
            <a:cs typeface="+mn-cs"/>
          </a:endParaRPr>
        </a:p>
      </xdr:txBody>
    </xdr:sp>
    <xdr:clientData/>
  </xdr:twoCellAnchor>
  <xdr:twoCellAnchor>
    <xdr:from>
      <xdr:col>8</xdr:col>
      <xdr:colOff>339634</xdr:colOff>
      <xdr:row>33</xdr:row>
      <xdr:rowOff>141246</xdr:rowOff>
    </xdr:from>
    <xdr:to>
      <xdr:col>9</xdr:col>
      <xdr:colOff>4354</xdr:colOff>
      <xdr:row>35</xdr:row>
      <xdr:rowOff>23136</xdr:rowOff>
    </xdr:to>
    <xdr:sp macro="" textlink="Processing!S21">
      <xdr:nvSpPr>
        <xdr:cNvPr id="153" name="TextBox 152">
          <a:extLst>
            <a:ext uri="{FF2B5EF4-FFF2-40B4-BE49-F238E27FC236}">
              <a16:creationId xmlns:a16="http://schemas.microsoft.com/office/drawing/2014/main" id="{3CB3AB51-0F49-5B28-10D3-338B09945786}"/>
            </a:ext>
          </a:extLst>
        </xdr:cNvPr>
        <xdr:cNvSpPr txBox="1"/>
      </xdr:nvSpPr>
      <xdr:spPr>
        <a:xfrm>
          <a:off x="5216434" y="6176286"/>
          <a:ext cx="2743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E1AF970D-CAD2-412C-BC08-841ED1657F78}" type="TxLink">
            <a:rPr lang="en-US" sz="1100" b="0" i="0" u="none" strike="noStrike">
              <a:solidFill>
                <a:srgbClr val="66FFFF"/>
              </a:solidFill>
              <a:latin typeface="Aptos Narrow"/>
              <a:ea typeface="+mn-ea"/>
              <a:cs typeface="+mn-cs"/>
            </a:rPr>
            <a:pPr marL="0" indent="0" algn="l"/>
            <a:t> </a:t>
          </a:fld>
          <a:endParaRPr lang="en-US" sz="1100" b="0" i="0" u="none" strike="noStrike">
            <a:solidFill>
              <a:srgbClr val="66FFFF"/>
            </a:solidFill>
            <a:latin typeface="Aptos Narrow"/>
            <a:ea typeface="+mn-ea"/>
            <a:cs typeface="+mn-cs"/>
          </a:endParaRPr>
        </a:p>
      </xdr:txBody>
    </xdr:sp>
    <xdr:clientData/>
  </xdr:twoCellAnchor>
  <xdr:twoCellAnchor>
    <xdr:from>
      <xdr:col>4</xdr:col>
      <xdr:colOff>42949</xdr:colOff>
      <xdr:row>31</xdr:row>
      <xdr:rowOff>181918</xdr:rowOff>
    </xdr:from>
    <xdr:to>
      <xdr:col>5</xdr:col>
      <xdr:colOff>456514</xdr:colOff>
      <xdr:row>36</xdr:row>
      <xdr:rowOff>151707</xdr:rowOff>
    </xdr:to>
    <xdr:sp macro="" textlink="Processing!$Q$18">
      <xdr:nvSpPr>
        <xdr:cNvPr id="165" name="TextBox 164">
          <a:extLst>
            <a:ext uri="{FF2B5EF4-FFF2-40B4-BE49-F238E27FC236}">
              <a16:creationId xmlns:a16="http://schemas.microsoft.com/office/drawing/2014/main" id="{3EE7431A-6E05-B332-8CB4-885766A85D13}"/>
            </a:ext>
          </a:extLst>
        </xdr:cNvPr>
        <xdr:cNvSpPr txBox="1"/>
      </xdr:nvSpPr>
      <xdr:spPr>
        <a:xfrm>
          <a:off x="2481349" y="5872673"/>
          <a:ext cx="1023165" cy="8876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6E563F7-6F04-431E-BE5E-013EF9DECF46}" type="TxLink">
            <a:rPr lang="en-US" sz="15000" b="0" i="0" u="none" strike="noStrike">
              <a:blipFill>
                <a:blip xmlns:r="http://schemas.openxmlformats.org/officeDocument/2006/relationships" r:embed="rId28">
                  <a:extLst>
                    <a:ext uri="{96DAC541-7B7A-43D3-8B79-37D633B846F1}">
                      <asvg:svgBlip xmlns:asvg="http://schemas.microsoft.com/office/drawing/2016/SVG/main" r:embed="rId29"/>
                    </a:ext>
                  </a:extLst>
                </a:blip>
                <a:stretch>
                  <a:fillRect/>
                </a:stretch>
              </a:blipFill>
              <a:latin typeface="Aptos Narrow"/>
              <a:ea typeface="+mn-ea"/>
              <a:cs typeface="+mn-cs"/>
            </a:rPr>
            <a:pPr marL="0" indent="0" algn="ctr"/>
            <a:t>•</a:t>
          </a:fld>
          <a:endParaRPr lang="en-US" sz="15000" b="0" i="0" u="none" strike="noStrike">
            <a:blipFill>
              <a:blip xmlns:r="http://schemas.openxmlformats.org/officeDocument/2006/relationships" r:embed="rId28">
                <a:extLst>
                  <a:ext uri="{96DAC541-7B7A-43D3-8B79-37D633B846F1}">
                    <asvg:svgBlip xmlns:asvg="http://schemas.microsoft.com/office/drawing/2016/SVG/main" r:embed="rId29"/>
                  </a:ext>
                </a:extLst>
              </a:blip>
              <a:stretch>
                <a:fillRect/>
              </a:stretch>
            </a:blipFill>
            <a:latin typeface="Aptos Narrow"/>
            <a:ea typeface="+mn-ea"/>
            <a:cs typeface="+mn-cs"/>
          </a:endParaRPr>
        </a:p>
      </xdr:txBody>
    </xdr:sp>
    <xdr:clientData/>
  </xdr:twoCellAnchor>
  <xdr:twoCellAnchor>
    <xdr:from>
      <xdr:col>5</xdr:col>
      <xdr:colOff>126769</xdr:colOff>
      <xdr:row>31</xdr:row>
      <xdr:rowOff>181918</xdr:rowOff>
    </xdr:from>
    <xdr:to>
      <xdr:col>6</xdr:col>
      <xdr:colOff>540334</xdr:colOff>
      <xdr:row>36</xdr:row>
      <xdr:rowOff>151707</xdr:rowOff>
    </xdr:to>
    <xdr:sp macro="" textlink="Processing!$Q$19">
      <xdr:nvSpPr>
        <xdr:cNvPr id="168" name="TextBox 167">
          <a:extLst>
            <a:ext uri="{FF2B5EF4-FFF2-40B4-BE49-F238E27FC236}">
              <a16:creationId xmlns:a16="http://schemas.microsoft.com/office/drawing/2014/main" id="{92E18629-EDC0-AF59-4805-39E84633F99B}"/>
            </a:ext>
          </a:extLst>
        </xdr:cNvPr>
        <xdr:cNvSpPr txBox="1"/>
      </xdr:nvSpPr>
      <xdr:spPr>
        <a:xfrm>
          <a:off x="3174769" y="5851198"/>
          <a:ext cx="1023165" cy="8841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62CA686-CC56-49F2-8265-E7890150581A}" type="TxLink">
            <a:rPr lang="en-US" sz="15000" b="0" i="0" u="none" strike="noStrike">
              <a:blipFill>
                <a:blip xmlns:r="http://schemas.openxmlformats.org/officeDocument/2006/relationships" r:embed="rId30">
                  <a:extLst>
                    <a:ext uri="{96DAC541-7B7A-43D3-8B79-37D633B846F1}">
                      <asvg:svgBlip xmlns:asvg="http://schemas.microsoft.com/office/drawing/2016/SVG/main" r:embed="rId31"/>
                    </a:ext>
                  </a:extLst>
                </a:blip>
                <a:stretch>
                  <a:fillRect/>
                </a:stretch>
              </a:blipFill>
              <a:latin typeface="Aptos Narrow"/>
              <a:ea typeface="+mn-ea"/>
              <a:cs typeface="+mn-cs"/>
            </a:rPr>
            <a:pPr marL="0" indent="0" algn="ctr"/>
            <a:t>•</a:t>
          </a:fld>
          <a:endParaRPr lang="en-US" sz="15000" b="0" i="0" u="none" strike="noStrike">
            <a:blipFill>
              <a:blip xmlns:r="http://schemas.openxmlformats.org/officeDocument/2006/relationships" r:embed="rId30">
                <a:extLst>
                  <a:ext uri="{96DAC541-7B7A-43D3-8B79-37D633B846F1}">
                    <asvg:svgBlip xmlns:asvg="http://schemas.microsoft.com/office/drawing/2016/SVG/main" r:embed="rId31"/>
                  </a:ext>
                </a:extLst>
              </a:blip>
              <a:stretch>
                <a:fillRect/>
              </a:stretch>
            </a:blipFill>
            <a:latin typeface="Aptos Narrow"/>
            <a:ea typeface="+mn-ea"/>
            <a:cs typeface="+mn-cs"/>
          </a:endParaRPr>
        </a:p>
      </xdr:txBody>
    </xdr:sp>
    <xdr:clientData/>
  </xdr:twoCellAnchor>
  <xdr:twoCellAnchor>
    <xdr:from>
      <xdr:col>6</xdr:col>
      <xdr:colOff>180109</xdr:colOff>
      <xdr:row>31</xdr:row>
      <xdr:rowOff>181918</xdr:rowOff>
    </xdr:from>
    <xdr:to>
      <xdr:col>7</xdr:col>
      <xdr:colOff>593674</xdr:colOff>
      <xdr:row>36</xdr:row>
      <xdr:rowOff>151707</xdr:rowOff>
    </xdr:to>
    <xdr:sp macro="" textlink="Processing!$Q$20">
      <xdr:nvSpPr>
        <xdr:cNvPr id="169" name="TextBox 168">
          <a:extLst>
            <a:ext uri="{FF2B5EF4-FFF2-40B4-BE49-F238E27FC236}">
              <a16:creationId xmlns:a16="http://schemas.microsoft.com/office/drawing/2014/main" id="{8B5B9674-FD5A-69EF-FA41-7197073D0DE4}"/>
            </a:ext>
          </a:extLst>
        </xdr:cNvPr>
        <xdr:cNvSpPr txBox="1"/>
      </xdr:nvSpPr>
      <xdr:spPr>
        <a:xfrm>
          <a:off x="3837709" y="5851198"/>
          <a:ext cx="1023165" cy="8841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0C67C81-521C-4560-906F-EDED6DEC486E}" type="TxLink">
            <a:rPr lang="en-US" sz="15000" b="0" i="0" u="none" strike="noStrike">
              <a:blipFill>
                <a:blip xmlns:r="http://schemas.openxmlformats.org/officeDocument/2006/relationships" r:embed="rId32">
                  <a:extLst>
                    <a:ext uri="{96DAC541-7B7A-43D3-8B79-37D633B846F1}">
                      <asvg:svgBlip xmlns:asvg="http://schemas.microsoft.com/office/drawing/2016/SVG/main" r:embed="rId33"/>
                    </a:ext>
                  </a:extLst>
                </a:blip>
                <a:stretch>
                  <a:fillRect/>
                </a:stretch>
              </a:blipFill>
              <a:latin typeface="Aptos Narrow"/>
              <a:ea typeface="+mn-ea"/>
              <a:cs typeface="+mn-cs"/>
            </a:rPr>
            <a:pPr marL="0" indent="0" algn="ctr"/>
            <a:t>•</a:t>
          </a:fld>
          <a:endParaRPr lang="en-US" sz="15000" b="0" i="0" u="none" strike="noStrike">
            <a:blipFill>
              <a:blip xmlns:r="http://schemas.openxmlformats.org/officeDocument/2006/relationships" r:embed="rId32">
                <a:extLst>
                  <a:ext uri="{96DAC541-7B7A-43D3-8B79-37D633B846F1}">
                    <asvg:svgBlip xmlns:asvg="http://schemas.microsoft.com/office/drawing/2016/SVG/main" r:embed="rId33"/>
                  </a:ext>
                </a:extLst>
              </a:blip>
              <a:stretch>
                <a:fillRect/>
              </a:stretch>
            </a:blipFill>
            <a:latin typeface="Aptos Narrow"/>
            <a:ea typeface="+mn-ea"/>
            <a:cs typeface="+mn-cs"/>
          </a:endParaRPr>
        </a:p>
      </xdr:txBody>
    </xdr:sp>
    <xdr:clientData/>
  </xdr:twoCellAnchor>
  <xdr:twoCellAnchor>
    <xdr:from>
      <xdr:col>7</xdr:col>
      <xdr:colOff>241069</xdr:colOff>
      <xdr:row>31</xdr:row>
      <xdr:rowOff>181918</xdr:rowOff>
    </xdr:from>
    <xdr:to>
      <xdr:col>9</xdr:col>
      <xdr:colOff>45034</xdr:colOff>
      <xdr:row>36</xdr:row>
      <xdr:rowOff>151707</xdr:rowOff>
    </xdr:to>
    <xdr:sp macro="" textlink="Processing!$Q$21">
      <xdr:nvSpPr>
        <xdr:cNvPr id="170" name="TextBox 169">
          <a:extLst>
            <a:ext uri="{FF2B5EF4-FFF2-40B4-BE49-F238E27FC236}">
              <a16:creationId xmlns:a16="http://schemas.microsoft.com/office/drawing/2014/main" id="{6056366C-4FD8-0AC0-CED6-DD1B93C99022}"/>
            </a:ext>
          </a:extLst>
        </xdr:cNvPr>
        <xdr:cNvSpPr txBox="1"/>
      </xdr:nvSpPr>
      <xdr:spPr>
        <a:xfrm>
          <a:off x="4508269" y="5851198"/>
          <a:ext cx="1023165" cy="8841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8C4DE4B-44A7-4A98-87B6-882158129776}" type="TxLink">
            <a:rPr lang="en-US" sz="15000" b="0" i="0" u="none" strike="noStrike">
              <a:blipFill>
                <a:blip xmlns:r="http://schemas.openxmlformats.org/officeDocument/2006/relationships" r:embed="rId34">
                  <a:extLst>
                    <a:ext uri="{96DAC541-7B7A-43D3-8B79-37D633B846F1}">
                      <asvg:svgBlip xmlns:asvg="http://schemas.microsoft.com/office/drawing/2016/SVG/main" r:embed="rId35"/>
                    </a:ext>
                  </a:extLst>
                </a:blip>
                <a:stretch>
                  <a:fillRect/>
                </a:stretch>
              </a:blipFill>
              <a:latin typeface="Aptos Narrow"/>
              <a:ea typeface="+mn-ea"/>
              <a:cs typeface="+mn-cs"/>
            </a:rPr>
            <a:pPr marL="0" indent="0" algn="ctr"/>
            <a:t> </a:t>
          </a:fld>
          <a:endParaRPr lang="en-US" sz="15000" b="0" i="0" u="none" strike="noStrike">
            <a:blipFill>
              <a:blip xmlns:r="http://schemas.openxmlformats.org/officeDocument/2006/relationships" r:embed="rId34">
                <a:extLst>
                  <a:ext uri="{96DAC541-7B7A-43D3-8B79-37D633B846F1}">
                    <asvg:svgBlip xmlns:asvg="http://schemas.microsoft.com/office/drawing/2016/SVG/main" r:embed="rId35"/>
                  </a:ext>
                </a:extLst>
              </a:blip>
              <a:stretch>
                <a:fillRect/>
              </a:stretch>
            </a:blipFill>
            <a:latin typeface="Aptos Narrow"/>
            <a:ea typeface="+mn-ea"/>
            <a:cs typeface="+mn-cs"/>
          </a:endParaRPr>
        </a:p>
      </xdr:txBody>
    </xdr:sp>
    <xdr:clientData/>
  </xdr:twoCellAnchor>
  <xdr:twoCellAnchor>
    <xdr:from>
      <xdr:col>8</xdr:col>
      <xdr:colOff>294409</xdr:colOff>
      <xdr:row>31</xdr:row>
      <xdr:rowOff>181918</xdr:rowOff>
    </xdr:from>
    <xdr:to>
      <xdr:col>10</xdr:col>
      <xdr:colOff>98374</xdr:colOff>
      <xdr:row>36</xdr:row>
      <xdr:rowOff>151707</xdr:rowOff>
    </xdr:to>
    <xdr:sp macro="" textlink="Processing!$Q$22">
      <xdr:nvSpPr>
        <xdr:cNvPr id="171" name="TextBox 170">
          <a:extLst>
            <a:ext uri="{FF2B5EF4-FFF2-40B4-BE49-F238E27FC236}">
              <a16:creationId xmlns:a16="http://schemas.microsoft.com/office/drawing/2014/main" id="{F538D72A-7042-944E-1E11-E8D97BF4E8AC}"/>
            </a:ext>
          </a:extLst>
        </xdr:cNvPr>
        <xdr:cNvSpPr txBox="1"/>
      </xdr:nvSpPr>
      <xdr:spPr>
        <a:xfrm>
          <a:off x="5171209" y="5851198"/>
          <a:ext cx="1023165" cy="8841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10A3101-E8A8-4CAD-8D6D-1C51CC04AAE2}" type="TxLink">
            <a:rPr lang="en-US" sz="15000" b="0" i="0" u="none" strike="noStrike">
              <a:blipFill>
                <a:blip xmlns:r="http://schemas.openxmlformats.org/officeDocument/2006/relationships" r:embed="rId36">
                  <a:extLst>
                    <a:ext uri="{96DAC541-7B7A-43D3-8B79-37D633B846F1}">
                      <asvg:svgBlip xmlns:asvg="http://schemas.microsoft.com/office/drawing/2016/SVG/main" r:embed="rId37"/>
                    </a:ext>
                  </a:extLst>
                </a:blip>
                <a:stretch>
                  <a:fillRect/>
                </a:stretch>
              </a:blipFill>
              <a:latin typeface="Aptos Narrow"/>
              <a:ea typeface="+mn-ea"/>
              <a:cs typeface="+mn-cs"/>
            </a:rPr>
            <a:pPr marL="0" indent="0" algn="ctr"/>
            <a:t> </a:t>
          </a:fld>
          <a:endParaRPr lang="en-US" sz="15000" b="0" i="0" u="none" strike="noStrike">
            <a:blipFill>
              <a:blip xmlns:r="http://schemas.openxmlformats.org/officeDocument/2006/relationships" r:embed="rId36">
                <a:extLst>
                  <a:ext uri="{96DAC541-7B7A-43D3-8B79-37D633B846F1}">
                    <asvg:svgBlip xmlns:asvg="http://schemas.microsoft.com/office/drawing/2016/SVG/main" r:embed="rId37"/>
                  </a:ext>
                </a:extLst>
              </a:blip>
              <a:stretch>
                <a:fillRect/>
              </a:stretch>
            </a:blipFill>
            <a:latin typeface="Aptos Narrow"/>
            <a:ea typeface="+mn-ea"/>
            <a:cs typeface="+mn-cs"/>
          </a:endParaRPr>
        </a:p>
      </xdr:txBody>
    </xdr:sp>
    <xdr:clientData/>
  </xdr:twoCellAnchor>
  <xdr:twoCellAnchor>
    <xdr:from>
      <xdr:col>8</xdr:col>
      <xdr:colOff>190500</xdr:colOff>
      <xdr:row>31</xdr:row>
      <xdr:rowOff>75932</xdr:rowOff>
    </xdr:from>
    <xdr:to>
      <xdr:col>9</xdr:col>
      <xdr:colOff>480060</xdr:colOff>
      <xdr:row>32</xdr:row>
      <xdr:rowOff>140702</xdr:rowOff>
    </xdr:to>
    <xdr:sp macro="" textlink="Processing!U16">
      <xdr:nvSpPr>
        <xdr:cNvPr id="3" name="TextBox 2">
          <a:extLst>
            <a:ext uri="{FF2B5EF4-FFF2-40B4-BE49-F238E27FC236}">
              <a16:creationId xmlns:a16="http://schemas.microsoft.com/office/drawing/2014/main" id="{833173FD-2624-F09B-D2D5-25057B6EAECC}"/>
            </a:ext>
          </a:extLst>
        </xdr:cNvPr>
        <xdr:cNvSpPr txBox="1"/>
      </xdr:nvSpPr>
      <xdr:spPr>
        <a:xfrm>
          <a:off x="5067300" y="5745212"/>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4774D879-049C-454F-ADD6-037A171D4577}" type="TxLink">
            <a:rPr lang="en-US" sz="1400" b="0" i="0" u="none" strike="noStrike">
              <a:solidFill>
                <a:srgbClr val="66FFFF"/>
              </a:solidFill>
              <a:latin typeface="Aptos Narrow"/>
              <a:ea typeface="+mn-ea"/>
              <a:cs typeface="+mn-cs"/>
            </a:rPr>
            <a:pPr marL="0" indent="0" algn="r"/>
            <a:t>67%</a:t>
          </a:fld>
          <a:endParaRPr lang="ru-RU" sz="2400" b="0" i="0" u="none" strike="noStrike">
            <a:solidFill>
              <a:srgbClr val="66FFFF"/>
            </a:solidFill>
            <a:latin typeface="Aptos Narrow"/>
            <a:ea typeface="+mn-ea"/>
            <a:cs typeface="+mn-cs"/>
          </a:endParaRPr>
        </a:p>
      </xdr:txBody>
    </xdr:sp>
    <xdr:clientData/>
  </xdr:twoCellAnchor>
  <xdr:twoCellAnchor>
    <xdr:from>
      <xdr:col>10</xdr:col>
      <xdr:colOff>255270</xdr:colOff>
      <xdr:row>31</xdr:row>
      <xdr:rowOff>121518</xdr:rowOff>
    </xdr:from>
    <xdr:to>
      <xdr:col>15</xdr:col>
      <xdr:colOff>590550</xdr:colOff>
      <xdr:row>39</xdr:row>
      <xdr:rowOff>121518</xdr:rowOff>
    </xdr:to>
    <mc:AlternateContent xmlns:mc="http://schemas.openxmlformats.org/markup-compatibility/2006">
      <mc:Choice xmlns:cx1="http://schemas.microsoft.com/office/drawing/2015/9/8/chartex" Requires="cx1">
        <xdr:graphicFrame macro="">
          <xdr:nvGraphicFramePr>
            <xdr:cNvPr id="7" name="Chart 6">
              <a:extLst>
                <a:ext uri="{FF2B5EF4-FFF2-40B4-BE49-F238E27FC236}">
                  <a16:creationId xmlns:a16="http://schemas.microsoft.com/office/drawing/2014/main" id="{52C781C8-847C-4212-8E53-6850E04E752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8"/>
            </a:graphicData>
          </a:graphic>
        </xdr:graphicFrame>
      </mc:Choice>
      <mc:Fallback>
        <xdr:sp macro="" textlink="">
          <xdr:nvSpPr>
            <xdr:cNvPr id="0" name=""/>
            <xdr:cNvSpPr>
              <a:spLocks noTextEdit="1"/>
            </xdr:cNvSpPr>
          </xdr:nvSpPr>
          <xdr:spPr>
            <a:xfrm>
              <a:off x="6351270" y="5790798"/>
              <a:ext cx="3383280" cy="1463040"/>
            </a:xfrm>
            <a:prstGeom prst="rect">
              <a:avLst/>
            </a:prstGeom>
            <a:solidFill>
              <a:prstClr val="white"/>
            </a:solidFill>
            <a:ln w="1">
              <a:solidFill>
                <a:prstClr val="green"/>
              </a:solidFill>
            </a:ln>
          </xdr:spPr>
          <xdr:txBody>
            <a:bodyPr vertOverflow="clip" horzOverflow="clip"/>
            <a:lstStyle/>
            <a:p>
              <a:r>
                <a:rPr lang="ru-RU"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38100</xdr:colOff>
      <xdr:row>35</xdr:row>
      <xdr:rowOff>129272</xdr:rowOff>
    </xdr:from>
    <xdr:to>
      <xdr:col>4</xdr:col>
      <xdr:colOff>327660</xdr:colOff>
      <xdr:row>37</xdr:row>
      <xdr:rowOff>11162</xdr:rowOff>
    </xdr:to>
    <xdr:sp macro="" textlink="Processing!P17">
      <xdr:nvSpPr>
        <xdr:cNvPr id="44" name="TextBox 43">
          <a:extLst>
            <a:ext uri="{FF2B5EF4-FFF2-40B4-BE49-F238E27FC236}">
              <a16:creationId xmlns:a16="http://schemas.microsoft.com/office/drawing/2014/main" id="{BEFA4D01-8ECB-DB32-6C9A-05F8DA5A4991}"/>
            </a:ext>
          </a:extLst>
        </xdr:cNvPr>
        <xdr:cNvSpPr txBox="1"/>
      </xdr:nvSpPr>
      <xdr:spPr>
        <a:xfrm>
          <a:off x="1866900" y="6530072"/>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78A1BC5-0E27-40C3-ACF4-115259E79CF1}" type="TxLink">
            <a:rPr lang="en-US" sz="800" b="0" i="0" u="none" strike="noStrike">
              <a:solidFill>
                <a:srgbClr val="9AA7D2"/>
              </a:solidFill>
              <a:latin typeface="Aptos Narrow"/>
              <a:ea typeface="+mn-ea"/>
              <a:cs typeface="+mn-cs"/>
            </a:rPr>
            <a:pPr marL="0" indent="0" algn="ctr"/>
            <a:t>Education</a:t>
          </a:fld>
          <a:endParaRPr lang="ru-RU" sz="800" b="0" i="0" u="none" strike="noStrike">
            <a:solidFill>
              <a:srgbClr val="9AA7D2"/>
            </a:solidFill>
            <a:latin typeface="Aptos Narrow"/>
            <a:ea typeface="+mn-ea"/>
            <a:cs typeface="+mn-cs"/>
          </a:endParaRPr>
        </a:p>
      </xdr:txBody>
    </xdr:sp>
    <xdr:clientData/>
  </xdr:twoCellAnchor>
  <xdr:twoCellAnchor>
    <xdr:from>
      <xdr:col>4</xdr:col>
      <xdr:colOff>69342</xdr:colOff>
      <xdr:row>35</xdr:row>
      <xdr:rowOff>129272</xdr:rowOff>
    </xdr:from>
    <xdr:to>
      <xdr:col>5</xdr:col>
      <xdr:colOff>448818</xdr:colOff>
      <xdr:row>37</xdr:row>
      <xdr:rowOff>11162</xdr:rowOff>
    </xdr:to>
    <xdr:sp macro="" textlink="Processing!P18">
      <xdr:nvSpPr>
        <xdr:cNvPr id="120" name="TextBox 119">
          <a:extLst>
            <a:ext uri="{FF2B5EF4-FFF2-40B4-BE49-F238E27FC236}">
              <a16:creationId xmlns:a16="http://schemas.microsoft.com/office/drawing/2014/main" id="{AE7D268A-FC0C-0335-27F7-A31C99739AAA}"/>
            </a:ext>
          </a:extLst>
        </xdr:cNvPr>
        <xdr:cNvSpPr txBox="1"/>
      </xdr:nvSpPr>
      <xdr:spPr>
        <a:xfrm>
          <a:off x="2507742" y="6530072"/>
          <a:ext cx="989076"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39B99F5-7EDE-4539-8627-56A03475B22B}" type="TxLink">
            <a:rPr lang="en-US" sz="800" b="0" i="0" u="none" strike="noStrike">
              <a:solidFill>
                <a:srgbClr val="9AA7D2"/>
              </a:solidFill>
              <a:latin typeface="Aptos Narrow"/>
              <a:ea typeface="+mn-ea"/>
              <a:cs typeface="+mn-cs"/>
            </a:rPr>
            <a:pPr marL="0" indent="0" algn="ctr"/>
            <a:t>Creatie Assets</a:t>
          </a:fld>
          <a:endParaRPr lang="ru-RU" sz="800" b="0" i="0" u="none" strike="noStrike">
            <a:solidFill>
              <a:srgbClr val="9AA7D2"/>
            </a:solidFill>
            <a:latin typeface="Aptos Narrow"/>
            <a:ea typeface="+mn-ea"/>
            <a:cs typeface="+mn-cs"/>
          </a:endParaRPr>
        </a:p>
      </xdr:txBody>
    </xdr:sp>
    <xdr:clientData/>
  </xdr:twoCellAnchor>
  <xdr:twoCellAnchor>
    <xdr:from>
      <xdr:col>5</xdr:col>
      <xdr:colOff>137922</xdr:colOff>
      <xdr:row>35</xdr:row>
      <xdr:rowOff>129272</xdr:rowOff>
    </xdr:from>
    <xdr:to>
      <xdr:col>6</xdr:col>
      <xdr:colOff>517398</xdr:colOff>
      <xdr:row>37</xdr:row>
      <xdr:rowOff>11162</xdr:rowOff>
    </xdr:to>
    <xdr:sp macro="" textlink="Processing!P19">
      <xdr:nvSpPr>
        <xdr:cNvPr id="121" name="TextBox 120">
          <a:extLst>
            <a:ext uri="{FF2B5EF4-FFF2-40B4-BE49-F238E27FC236}">
              <a16:creationId xmlns:a16="http://schemas.microsoft.com/office/drawing/2014/main" id="{89F3C71E-D4CC-4EE6-E352-43AC94ADF90E}"/>
            </a:ext>
          </a:extLst>
        </xdr:cNvPr>
        <xdr:cNvSpPr txBox="1"/>
      </xdr:nvSpPr>
      <xdr:spPr>
        <a:xfrm>
          <a:off x="3185922" y="6530072"/>
          <a:ext cx="989076"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DAB8184-91FE-45D4-B076-F742ABC12F08}" type="TxLink">
            <a:rPr lang="en-US" sz="800" b="0" i="0" u="none" strike="noStrike">
              <a:solidFill>
                <a:srgbClr val="9AA7D2"/>
              </a:solidFill>
              <a:latin typeface="Aptos Narrow"/>
              <a:ea typeface="+mn-ea"/>
              <a:cs typeface="+mn-cs"/>
            </a:rPr>
            <a:pPr marL="0" indent="0" algn="ctr"/>
            <a:t>Build Audience</a:t>
          </a:fld>
          <a:endParaRPr lang="ru-RU" sz="800" b="0" i="0" u="none" strike="noStrike">
            <a:solidFill>
              <a:srgbClr val="9AA7D2"/>
            </a:solidFill>
            <a:latin typeface="Aptos Narrow"/>
            <a:ea typeface="+mn-ea"/>
            <a:cs typeface="+mn-cs"/>
          </a:endParaRPr>
        </a:p>
      </xdr:txBody>
    </xdr:sp>
    <xdr:clientData/>
  </xdr:twoCellAnchor>
  <xdr:twoCellAnchor>
    <xdr:from>
      <xdr:col>6</xdr:col>
      <xdr:colOff>198882</xdr:colOff>
      <xdr:row>35</xdr:row>
      <xdr:rowOff>129272</xdr:rowOff>
    </xdr:from>
    <xdr:to>
      <xdr:col>7</xdr:col>
      <xdr:colOff>578358</xdr:colOff>
      <xdr:row>37</xdr:row>
      <xdr:rowOff>11162</xdr:rowOff>
    </xdr:to>
    <xdr:sp macro="" textlink="Processing!P20">
      <xdr:nvSpPr>
        <xdr:cNvPr id="122" name="TextBox 121">
          <a:extLst>
            <a:ext uri="{FF2B5EF4-FFF2-40B4-BE49-F238E27FC236}">
              <a16:creationId xmlns:a16="http://schemas.microsoft.com/office/drawing/2014/main" id="{50C387AD-98B0-4AE4-FC12-AE368B136354}"/>
            </a:ext>
          </a:extLst>
        </xdr:cNvPr>
        <xdr:cNvSpPr txBox="1"/>
      </xdr:nvSpPr>
      <xdr:spPr>
        <a:xfrm>
          <a:off x="3856482" y="6530072"/>
          <a:ext cx="989076"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633B88F-9F1B-44B3-A35A-ED633189AC44}" type="TxLink">
            <a:rPr lang="en-US" sz="800" b="0" i="0" u="none" strike="noStrike">
              <a:solidFill>
                <a:srgbClr val="9AA7D2"/>
              </a:solidFill>
              <a:latin typeface="Aptos Narrow"/>
              <a:ea typeface="+mn-ea"/>
              <a:cs typeface="+mn-cs"/>
            </a:rPr>
            <a:pPr marL="0" indent="0" algn="ctr"/>
            <a:t>Get Income</a:t>
          </a:fld>
          <a:endParaRPr lang="ru-RU" sz="800" b="0" i="0" u="none" strike="noStrike">
            <a:solidFill>
              <a:srgbClr val="9AA7D2"/>
            </a:solidFill>
            <a:latin typeface="Aptos Narrow"/>
            <a:ea typeface="+mn-ea"/>
            <a:cs typeface="+mn-cs"/>
          </a:endParaRPr>
        </a:p>
      </xdr:txBody>
    </xdr:sp>
    <xdr:clientData/>
  </xdr:twoCellAnchor>
  <xdr:twoCellAnchor>
    <xdr:from>
      <xdr:col>7</xdr:col>
      <xdr:colOff>267462</xdr:colOff>
      <xdr:row>35</xdr:row>
      <xdr:rowOff>129272</xdr:rowOff>
    </xdr:from>
    <xdr:to>
      <xdr:col>9</xdr:col>
      <xdr:colOff>37338</xdr:colOff>
      <xdr:row>37</xdr:row>
      <xdr:rowOff>11162</xdr:rowOff>
    </xdr:to>
    <xdr:sp macro="" textlink="Processing!P21">
      <xdr:nvSpPr>
        <xdr:cNvPr id="123" name="TextBox 122">
          <a:extLst>
            <a:ext uri="{FF2B5EF4-FFF2-40B4-BE49-F238E27FC236}">
              <a16:creationId xmlns:a16="http://schemas.microsoft.com/office/drawing/2014/main" id="{02CBF8AF-2B69-20B3-91F6-5E51DB89EDF3}"/>
            </a:ext>
          </a:extLst>
        </xdr:cNvPr>
        <xdr:cNvSpPr txBox="1"/>
      </xdr:nvSpPr>
      <xdr:spPr>
        <a:xfrm>
          <a:off x="4534662" y="6530072"/>
          <a:ext cx="989076"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BF05F2C-9D95-4E9C-AAB1-32E924107076}" type="TxLink">
            <a:rPr lang="en-US" sz="800" b="0" i="0" u="none" strike="noStrike">
              <a:solidFill>
                <a:srgbClr val="9AA7D2"/>
              </a:solidFill>
              <a:latin typeface="Aptos Narrow"/>
              <a:ea typeface="+mn-ea"/>
              <a:cs typeface="+mn-cs"/>
            </a:rPr>
            <a:pPr marL="0" indent="0" algn="ctr"/>
            <a:t>Invest &amp; Growth</a:t>
          </a:fld>
          <a:endParaRPr lang="ru-RU" sz="800" b="0" i="0" u="none" strike="noStrike">
            <a:solidFill>
              <a:srgbClr val="9AA7D2"/>
            </a:solidFill>
            <a:latin typeface="Aptos Narrow"/>
            <a:ea typeface="+mn-ea"/>
            <a:cs typeface="+mn-cs"/>
          </a:endParaRPr>
        </a:p>
      </xdr:txBody>
    </xdr:sp>
    <xdr:clientData/>
  </xdr:twoCellAnchor>
  <xdr:twoCellAnchor>
    <xdr:from>
      <xdr:col>8</xdr:col>
      <xdr:colOff>320802</xdr:colOff>
      <xdr:row>35</xdr:row>
      <xdr:rowOff>129272</xdr:rowOff>
    </xdr:from>
    <xdr:to>
      <xdr:col>10</xdr:col>
      <xdr:colOff>90678</xdr:colOff>
      <xdr:row>37</xdr:row>
      <xdr:rowOff>11162</xdr:rowOff>
    </xdr:to>
    <xdr:sp macro="" textlink="Processing!P22">
      <xdr:nvSpPr>
        <xdr:cNvPr id="124" name="TextBox 123">
          <a:extLst>
            <a:ext uri="{FF2B5EF4-FFF2-40B4-BE49-F238E27FC236}">
              <a16:creationId xmlns:a16="http://schemas.microsoft.com/office/drawing/2014/main" id="{F712F882-64D8-6F0F-0B47-D2C390588CCD}"/>
            </a:ext>
          </a:extLst>
        </xdr:cNvPr>
        <xdr:cNvSpPr txBox="1"/>
      </xdr:nvSpPr>
      <xdr:spPr>
        <a:xfrm>
          <a:off x="5197602" y="6530072"/>
          <a:ext cx="989076"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46EAD2F-A8C1-464B-B24A-3CE65CE53BC6}" type="TxLink">
            <a:rPr lang="en-US" sz="800" b="0" i="0" u="none" strike="noStrike">
              <a:solidFill>
                <a:srgbClr val="9AA7D2"/>
              </a:solidFill>
              <a:latin typeface="Aptos Narrow"/>
              <a:ea typeface="+mn-ea"/>
              <a:cs typeface="+mn-cs"/>
            </a:rPr>
            <a:pPr marL="0" indent="0" algn="ctr"/>
            <a:t>Build Capital</a:t>
          </a:fld>
          <a:endParaRPr lang="ru-RU" sz="800" b="0" i="0" u="none" strike="noStrike">
            <a:solidFill>
              <a:srgbClr val="9AA7D2"/>
            </a:solidFill>
            <a:latin typeface="Aptos Narrow"/>
            <a:ea typeface="+mn-ea"/>
            <a:cs typeface="+mn-cs"/>
          </a:endParaRPr>
        </a:p>
      </xdr:txBody>
    </xdr:sp>
    <xdr:clientData/>
  </xdr:twoCellAnchor>
  <xdr:twoCellAnchor>
    <xdr:from>
      <xdr:col>17</xdr:col>
      <xdr:colOff>22860</xdr:colOff>
      <xdr:row>33</xdr:row>
      <xdr:rowOff>133108</xdr:rowOff>
    </xdr:from>
    <xdr:to>
      <xdr:col>22</xdr:col>
      <xdr:colOff>487680</xdr:colOff>
      <xdr:row>39</xdr:row>
      <xdr:rowOff>83819</xdr:rowOff>
    </xdr:to>
    <xdr:graphicFrame macro="">
      <xdr:nvGraphicFramePr>
        <xdr:cNvPr id="131" name="Chart 130">
          <a:extLst>
            <a:ext uri="{FF2B5EF4-FFF2-40B4-BE49-F238E27FC236}">
              <a16:creationId xmlns:a16="http://schemas.microsoft.com/office/drawing/2014/main" id="{AB0E098B-B167-4E82-9A7A-B229DA34E3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9"/>
        </a:graphicData>
      </a:graphic>
    </xdr:graphicFrame>
    <xdr:clientData/>
  </xdr:twoCellAnchor>
  <xdr:twoCellAnchor>
    <xdr:from>
      <xdr:col>16</xdr:col>
      <xdr:colOff>266700</xdr:colOff>
      <xdr:row>35</xdr:row>
      <xdr:rowOff>22592</xdr:rowOff>
    </xdr:from>
    <xdr:to>
      <xdr:col>17</xdr:col>
      <xdr:colOff>152400</xdr:colOff>
      <xdr:row>36</xdr:row>
      <xdr:rowOff>87362</xdr:rowOff>
    </xdr:to>
    <xdr:sp macro="" textlink="Processing!C28">
      <xdr:nvSpPr>
        <xdr:cNvPr id="135" name="TextBox 134">
          <a:extLst>
            <a:ext uri="{FF2B5EF4-FFF2-40B4-BE49-F238E27FC236}">
              <a16:creationId xmlns:a16="http://schemas.microsoft.com/office/drawing/2014/main" id="{69483FE5-7F0F-3E4F-79E9-4CF8ED08E542}"/>
            </a:ext>
          </a:extLst>
        </xdr:cNvPr>
        <xdr:cNvSpPr txBox="1"/>
      </xdr:nvSpPr>
      <xdr:spPr>
        <a:xfrm>
          <a:off x="10020300" y="6423392"/>
          <a:ext cx="4953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05968366-23FC-446C-9E84-E6E3997BBEB9}" type="TxLink">
            <a:rPr lang="en-US" sz="1100" b="0" i="0" u="none" strike="noStrike">
              <a:solidFill>
                <a:srgbClr val="405390"/>
              </a:solidFill>
              <a:latin typeface="Aptos Narrow"/>
              <a:ea typeface="+mn-ea"/>
              <a:cs typeface="+mn-cs"/>
            </a:rPr>
            <a:pPr marL="0" indent="0" algn="r"/>
            <a:t>2028</a:t>
          </a:fld>
          <a:endParaRPr lang="ru-RU" sz="1800" b="0" i="0" u="none" strike="noStrike">
            <a:solidFill>
              <a:srgbClr val="405390"/>
            </a:solidFill>
            <a:latin typeface="Aptos Narrow"/>
            <a:ea typeface="+mn-ea"/>
            <a:cs typeface="+mn-cs"/>
          </a:endParaRPr>
        </a:p>
      </xdr:txBody>
    </xdr:sp>
    <xdr:clientData/>
  </xdr:twoCellAnchor>
  <xdr:twoCellAnchor>
    <xdr:from>
      <xdr:col>16</xdr:col>
      <xdr:colOff>266700</xdr:colOff>
      <xdr:row>36</xdr:row>
      <xdr:rowOff>53072</xdr:rowOff>
    </xdr:from>
    <xdr:to>
      <xdr:col>17</xdr:col>
      <xdr:colOff>152400</xdr:colOff>
      <xdr:row>37</xdr:row>
      <xdr:rowOff>117842</xdr:rowOff>
    </xdr:to>
    <xdr:sp macro="" textlink="Processing!C32">
      <xdr:nvSpPr>
        <xdr:cNvPr id="154" name="TextBox 153">
          <a:extLst>
            <a:ext uri="{FF2B5EF4-FFF2-40B4-BE49-F238E27FC236}">
              <a16:creationId xmlns:a16="http://schemas.microsoft.com/office/drawing/2014/main" id="{1FB6B095-F2C7-B852-54A4-4C599FFAC95A}"/>
            </a:ext>
          </a:extLst>
        </xdr:cNvPr>
        <xdr:cNvSpPr txBox="1"/>
      </xdr:nvSpPr>
      <xdr:spPr>
        <a:xfrm>
          <a:off x="10020300" y="6636752"/>
          <a:ext cx="4953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FBCE056B-2C23-47AF-A930-C4E6F1539C40}" type="TxLink">
            <a:rPr lang="en-US" sz="1100" b="0" i="0" u="none" strike="noStrike">
              <a:solidFill>
                <a:srgbClr val="405390"/>
              </a:solidFill>
              <a:latin typeface="Aptos Narrow"/>
              <a:ea typeface="+mn-ea"/>
              <a:cs typeface="+mn-cs"/>
            </a:rPr>
            <a:pPr marL="0" indent="0" algn="r"/>
            <a:t>2029</a:t>
          </a:fld>
          <a:endParaRPr lang="ru-RU" sz="1100" b="0" i="0" u="none" strike="noStrike">
            <a:solidFill>
              <a:srgbClr val="405390"/>
            </a:solidFill>
            <a:latin typeface="Aptos Narrow"/>
            <a:ea typeface="+mn-ea"/>
            <a:cs typeface="+mn-cs"/>
          </a:endParaRPr>
        </a:p>
      </xdr:txBody>
    </xdr:sp>
    <xdr:clientData/>
  </xdr:twoCellAnchor>
  <xdr:twoCellAnchor>
    <xdr:from>
      <xdr:col>16</xdr:col>
      <xdr:colOff>266700</xdr:colOff>
      <xdr:row>37</xdr:row>
      <xdr:rowOff>83552</xdr:rowOff>
    </xdr:from>
    <xdr:to>
      <xdr:col>17</xdr:col>
      <xdr:colOff>152400</xdr:colOff>
      <xdr:row>38</xdr:row>
      <xdr:rowOff>148322</xdr:rowOff>
    </xdr:to>
    <xdr:sp macro="" textlink="Processing!C36">
      <xdr:nvSpPr>
        <xdr:cNvPr id="159" name="TextBox 158">
          <a:extLst>
            <a:ext uri="{FF2B5EF4-FFF2-40B4-BE49-F238E27FC236}">
              <a16:creationId xmlns:a16="http://schemas.microsoft.com/office/drawing/2014/main" id="{633A602C-F597-C413-A688-D2117C85CE80}"/>
            </a:ext>
          </a:extLst>
        </xdr:cNvPr>
        <xdr:cNvSpPr txBox="1"/>
      </xdr:nvSpPr>
      <xdr:spPr>
        <a:xfrm>
          <a:off x="10020300" y="6850112"/>
          <a:ext cx="4953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F7BE8DF8-8947-4E2B-A8FF-642FD4FEC3F8}" type="TxLink">
            <a:rPr lang="en-US" sz="1100" b="0" i="0" u="none" strike="noStrike">
              <a:solidFill>
                <a:srgbClr val="405390"/>
              </a:solidFill>
              <a:latin typeface="Aptos Narrow"/>
              <a:ea typeface="+mn-ea"/>
              <a:cs typeface="+mn-cs"/>
            </a:rPr>
            <a:pPr marL="0" indent="0" algn="r"/>
            <a:t>2030</a:t>
          </a:fld>
          <a:endParaRPr lang="ru-RU" sz="1100" b="0" i="0" u="none" strike="noStrike">
            <a:solidFill>
              <a:srgbClr val="405390"/>
            </a:solidFill>
            <a:latin typeface="Aptos Narrow"/>
            <a:ea typeface="+mn-ea"/>
            <a:cs typeface="+mn-cs"/>
          </a:endParaRPr>
        </a:p>
      </xdr:txBody>
    </xdr:sp>
    <xdr:clientData/>
  </xdr:twoCellAnchor>
  <xdr:twoCellAnchor>
    <xdr:from>
      <xdr:col>17</xdr:col>
      <xdr:colOff>190500</xdr:colOff>
      <xdr:row>33</xdr:row>
      <xdr:rowOff>60960</xdr:rowOff>
    </xdr:from>
    <xdr:to>
      <xdr:col>22</xdr:col>
      <xdr:colOff>342900</xdr:colOff>
      <xdr:row>33</xdr:row>
      <xdr:rowOff>88392</xdr:rowOff>
    </xdr:to>
    <xdr:sp macro="" textlink="">
      <xdr:nvSpPr>
        <xdr:cNvPr id="160" name="Rectangle 159">
          <a:extLst>
            <a:ext uri="{FF2B5EF4-FFF2-40B4-BE49-F238E27FC236}">
              <a16:creationId xmlns:a16="http://schemas.microsoft.com/office/drawing/2014/main" id="{EDD3DAEE-6AD2-4F0E-9183-0F30C97DEE2D}"/>
            </a:ext>
          </a:extLst>
        </xdr:cNvPr>
        <xdr:cNvSpPr/>
      </xdr:nvSpPr>
      <xdr:spPr>
        <a:xfrm>
          <a:off x="10553700" y="6096000"/>
          <a:ext cx="3200400" cy="27432"/>
        </a:xfrm>
        <a:prstGeom prst="rect">
          <a:avLst/>
        </a:prstGeom>
        <a:gradFill>
          <a:gsLst>
            <a:gs pos="0">
              <a:srgbClr val="231663"/>
            </a:gs>
            <a:gs pos="30000">
              <a:srgbClr val="5F41EC"/>
            </a:gs>
            <a:gs pos="70000">
              <a:srgbClr val="28E6E7"/>
            </a:gs>
            <a:gs pos="100000">
              <a:srgbClr val="66FFFF"/>
            </a:gs>
          </a:gsLst>
          <a:lin ang="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403860</xdr:colOff>
      <xdr:row>31</xdr:row>
      <xdr:rowOff>121920</xdr:rowOff>
    </xdr:from>
    <xdr:to>
      <xdr:col>22</xdr:col>
      <xdr:colOff>522732</xdr:colOff>
      <xdr:row>35</xdr:row>
      <xdr:rowOff>30480</xdr:rowOff>
    </xdr:to>
    <xdr:graphicFrame macro="">
      <xdr:nvGraphicFramePr>
        <xdr:cNvPr id="161" name="Chart 160">
          <a:extLst>
            <a:ext uri="{FF2B5EF4-FFF2-40B4-BE49-F238E27FC236}">
              <a16:creationId xmlns:a16="http://schemas.microsoft.com/office/drawing/2014/main" id="{6F7ACD96-C737-4EF6-935A-D149B29294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0"/>
        </a:graphicData>
      </a:graphic>
    </xdr:graphicFrame>
    <xdr:clientData/>
  </xdr:twoCellAnchor>
  <xdr:twoCellAnchor>
    <xdr:from>
      <xdr:col>21</xdr:col>
      <xdr:colOff>106680</xdr:colOff>
      <xdr:row>31</xdr:row>
      <xdr:rowOff>106412</xdr:rowOff>
    </xdr:from>
    <xdr:to>
      <xdr:col>22</xdr:col>
      <xdr:colOff>396240</xdr:colOff>
      <xdr:row>32</xdr:row>
      <xdr:rowOff>171182</xdr:rowOff>
    </xdr:to>
    <xdr:sp macro="" textlink="Processing!S63">
      <xdr:nvSpPr>
        <xdr:cNvPr id="167" name="TextBox 166">
          <a:extLst>
            <a:ext uri="{FF2B5EF4-FFF2-40B4-BE49-F238E27FC236}">
              <a16:creationId xmlns:a16="http://schemas.microsoft.com/office/drawing/2014/main" id="{295A40E1-0D8A-E27D-14D8-5FC0180F2A74}"/>
            </a:ext>
          </a:extLst>
        </xdr:cNvPr>
        <xdr:cNvSpPr txBox="1"/>
      </xdr:nvSpPr>
      <xdr:spPr>
        <a:xfrm>
          <a:off x="12908280" y="5775692"/>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BC2F55E5-3AFD-4DDF-B919-98960407424E}" type="TxLink">
            <a:rPr lang="en-US" sz="1400" b="0" i="0" u="none" strike="noStrike">
              <a:solidFill>
                <a:srgbClr val="66FFFF"/>
              </a:solidFill>
              <a:latin typeface="Aptos Narrow"/>
              <a:ea typeface="+mn-ea"/>
              <a:cs typeface="+mn-cs"/>
            </a:rPr>
            <a:pPr marL="0" indent="0" algn="r"/>
            <a:t>67%</a:t>
          </a:fld>
          <a:endParaRPr lang="ru-RU" sz="1400" b="0" i="0" u="none" strike="noStrike">
            <a:solidFill>
              <a:srgbClr val="66FFFF"/>
            </a:solidFill>
            <a:latin typeface="Aptos Narrow"/>
            <a:ea typeface="+mn-ea"/>
            <a:cs typeface="+mn-cs"/>
          </a:endParaRPr>
        </a:p>
      </xdr:txBody>
    </xdr:sp>
    <xdr:clientData/>
  </xdr:twoCellAnchor>
  <xdr:twoCellAnchor>
    <xdr:from>
      <xdr:col>0</xdr:col>
      <xdr:colOff>421020</xdr:colOff>
      <xdr:row>26</xdr:row>
      <xdr:rowOff>180408</xdr:rowOff>
    </xdr:from>
    <xdr:to>
      <xdr:col>2</xdr:col>
      <xdr:colOff>540327</xdr:colOff>
      <xdr:row>29</xdr:row>
      <xdr:rowOff>101831</xdr:rowOff>
    </xdr:to>
    <xdr:sp macro="" textlink="Processing!T10">
      <xdr:nvSpPr>
        <xdr:cNvPr id="175" name="TextBox 174">
          <a:extLst>
            <a:ext uri="{FF2B5EF4-FFF2-40B4-BE49-F238E27FC236}">
              <a16:creationId xmlns:a16="http://schemas.microsoft.com/office/drawing/2014/main" id="{155707A1-830B-204A-2C23-633187A8CF6B}"/>
            </a:ext>
          </a:extLst>
        </xdr:cNvPr>
        <xdr:cNvSpPr txBox="1"/>
      </xdr:nvSpPr>
      <xdr:spPr>
        <a:xfrm>
          <a:off x="421020" y="4935288"/>
          <a:ext cx="1338507" cy="4700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39644E15-6806-45EF-A805-843F6B867C12}" type="TxLink">
            <a:rPr lang="en-US" sz="1200" b="0" i="0" u="none" strike="noStrike">
              <a:solidFill>
                <a:srgbClr val="9AA7D2"/>
              </a:solidFill>
              <a:latin typeface="Aptos Narrow"/>
              <a:ea typeface="+mn-ea"/>
              <a:cs typeface="+mn-cs"/>
            </a:rPr>
            <a:pPr marL="0" indent="0"/>
            <a:t>Goal Progress to $100,000</a:t>
          </a:fld>
          <a:endParaRPr lang="ru-RU" sz="1600" b="0" i="0" u="none" strike="noStrike">
            <a:solidFill>
              <a:srgbClr val="9AA7D2"/>
            </a:solidFill>
            <a:latin typeface="Aptos Narrow"/>
            <a:ea typeface="+mn-ea"/>
            <a:cs typeface="+mn-cs"/>
          </a:endParaRPr>
        </a:p>
      </xdr:txBody>
    </xdr:sp>
    <xdr:clientData/>
  </xdr:twoCellAnchor>
  <xdr:twoCellAnchor>
    <xdr:from>
      <xdr:col>0</xdr:col>
      <xdr:colOff>557645</xdr:colOff>
      <xdr:row>29</xdr:row>
      <xdr:rowOff>154569</xdr:rowOff>
    </xdr:from>
    <xdr:to>
      <xdr:col>2</xdr:col>
      <xdr:colOff>527165</xdr:colOff>
      <xdr:row>36</xdr:row>
      <xdr:rowOff>63129</xdr:rowOff>
    </xdr:to>
    <xdr:grpSp>
      <xdr:nvGrpSpPr>
        <xdr:cNvPr id="179" name="Group 178">
          <a:extLst>
            <a:ext uri="{FF2B5EF4-FFF2-40B4-BE49-F238E27FC236}">
              <a16:creationId xmlns:a16="http://schemas.microsoft.com/office/drawing/2014/main" id="{6BFEED16-98BE-A70B-8520-AD45FE9941B5}"/>
            </a:ext>
          </a:extLst>
        </xdr:cNvPr>
        <xdr:cNvGrpSpPr/>
      </xdr:nvGrpSpPr>
      <xdr:grpSpPr>
        <a:xfrm>
          <a:off x="557645" y="5458089"/>
          <a:ext cx="1188720" cy="1188720"/>
          <a:chOff x="527165" y="5229489"/>
          <a:chExt cx="1188720" cy="1188720"/>
        </a:xfrm>
      </xdr:grpSpPr>
      <xdr:sp macro="" textlink="">
        <xdr:nvSpPr>
          <xdr:cNvPr id="173" name="Circle: Hollow 172">
            <a:extLst>
              <a:ext uri="{FF2B5EF4-FFF2-40B4-BE49-F238E27FC236}">
                <a16:creationId xmlns:a16="http://schemas.microsoft.com/office/drawing/2014/main" id="{9E205E88-8BD9-374D-D93D-7D094708128C}"/>
              </a:ext>
            </a:extLst>
          </xdr:cNvPr>
          <xdr:cNvSpPr/>
        </xdr:nvSpPr>
        <xdr:spPr>
          <a:xfrm>
            <a:off x="664325" y="5366649"/>
            <a:ext cx="914400" cy="914400"/>
          </a:xfrm>
          <a:prstGeom prst="donut">
            <a:avLst>
              <a:gd name="adj" fmla="val 6414"/>
            </a:avLst>
          </a:prstGeom>
          <a:solidFill>
            <a:srgbClr val="222C4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solidFill>
                <a:schemeClr val="tx1"/>
              </a:solidFill>
            </a:endParaRPr>
          </a:p>
        </xdr:txBody>
      </xdr:sp>
      <xdr:graphicFrame macro="">
        <xdr:nvGraphicFramePr>
          <xdr:cNvPr id="172" name="Chart 171">
            <a:extLst>
              <a:ext uri="{FF2B5EF4-FFF2-40B4-BE49-F238E27FC236}">
                <a16:creationId xmlns:a16="http://schemas.microsoft.com/office/drawing/2014/main" id="{58C37939-628D-421E-AB74-6B78FFE9C5DF}"/>
              </a:ext>
            </a:extLst>
          </xdr:cNvPr>
          <xdr:cNvGraphicFramePr>
            <a:graphicFrameLocks/>
          </xdr:cNvGraphicFramePr>
        </xdr:nvGraphicFramePr>
        <xdr:xfrm>
          <a:off x="527165" y="5229489"/>
          <a:ext cx="1188720" cy="1188720"/>
        </xdr:xfrm>
        <a:graphic>
          <a:graphicData uri="http://schemas.openxmlformats.org/drawingml/2006/chart">
            <c:chart xmlns:c="http://schemas.openxmlformats.org/drawingml/2006/chart" xmlns:r="http://schemas.openxmlformats.org/officeDocument/2006/relationships" r:id="rId41"/>
          </a:graphicData>
        </a:graphic>
      </xdr:graphicFrame>
      <xdr:sp macro="" textlink="Processing!U10">
        <xdr:nvSpPr>
          <xdr:cNvPr id="178" name="TextBox 177">
            <a:extLst>
              <a:ext uri="{FF2B5EF4-FFF2-40B4-BE49-F238E27FC236}">
                <a16:creationId xmlns:a16="http://schemas.microsoft.com/office/drawing/2014/main" id="{A8F5D756-6190-B5BE-F576-1AE1DDED3D9A}"/>
              </a:ext>
            </a:extLst>
          </xdr:cNvPr>
          <xdr:cNvSpPr txBox="1"/>
        </xdr:nvSpPr>
        <xdr:spPr>
          <a:xfrm>
            <a:off x="776599" y="5651312"/>
            <a:ext cx="679302" cy="3472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40D1D87-7800-4742-B6F0-9BB403083383}" type="TxLink">
              <a:rPr lang="en-US" sz="1600" b="0" i="0" u="none" strike="noStrike">
                <a:solidFill>
                  <a:schemeClr val="bg1"/>
                </a:solidFill>
                <a:latin typeface="Aptos Narrow"/>
                <a:ea typeface="+mn-ea"/>
                <a:cs typeface="+mn-cs"/>
              </a:rPr>
              <a:pPr marL="0" indent="0" algn="ctr"/>
              <a:t>14%</a:t>
            </a:fld>
            <a:endParaRPr lang="ru-RU" sz="2000" b="0" i="0" u="none" strike="noStrike">
              <a:solidFill>
                <a:schemeClr val="bg1"/>
              </a:solidFill>
              <a:latin typeface="Aptos Narrow"/>
              <a:ea typeface="+mn-ea"/>
              <a:cs typeface="+mn-cs"/>
            </a:endParaRPr>
          </a:p>
        </xdr:txBody>
      </xdr:sp>
    </xdr:grpSp>
    <xdr:clientData/>
  </xdr:twoCellAnchor>
  <xdr:twoCellAnchor editAs="oneCell">
    <xdr:from>
      <xdr:col>3</xdr:col>
      <xdr:colOff>487680</xdr:colOff>
      <xdr:row>17</xdr:row>
      <xdr:rowOff>53341</xdr:rowOff>
    </xdr:from>
    <xdr:to>
      <xdr:col>11</xdr:col>
      <xdr:colOff>91440</xdr:colOff>
      <xdr:row>19</xdr:row>
      <xdr:rowOff>16765</xdr:rowOff>
    </xdr:to>
    <mc:AlternateContent xmlns:mc="http://schemas.openxmlformats.org/markup-compatibility/2006" xmlns:a14="http://schemas.microsoft.com/office/drawing/2010/main">
      <mc:Choice Requires="a14">
        <xdr:graphicFrame macro="">
          <xdr:nvGraphicFramePr>
            <xdr:cNvPr id="181" name="Month">
              <a:extLst>
                <a:ext uri="{FF2B5EF4-FFF2-40B4-BE49-F238E27FC236}">
                  <a16:creationId xmlns:a16="http://schemas.microsoft.com/office/drawing/2014/main" id="{C9E24992-5473-4A56-94AC-656CAA592806}"/>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2316480" y="3162301"/>
              <a:ext cx="4480560" cy="329184"/>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30480</xdr:colOff>
      <xdr:row>9</xdr:row>
      <xdr:rowOff>60692</xdr:rowOff>
    </xdr:from>
    <xdr:to>
      <xdr:col>22</xdr:col>
      <xdr:colOff>457200</xdr:colOff>
      <xdr:row>11</xdr:row>
      <xdr:rowOff>98792</xdr:rowOff>
    </xdr:to>
    <mc:AlternateContent xmlns:mc="http://schemas.openxmlformats.org/markup-compatibility/2006" xmlns:a14="http://schemas.microsoft.com/office/drawing/2010/main">
      <mc:Choice Requires="a14">
        <xdr:graphicFrame macro="">
          <xdr:nvGraphicFramePr>
            <xdr:cNvPr id="182" name="Year">
              <a:extLst>
                <a:ext uri="{FF2B5EF4-FFF2-40B4-BE49-F238E27FC236}">
                  <a16:creationId xmlns:a16="http://schemas.microsoft.com/office/drawing/2014/main" id="{2F8E660B-8B4E-43EA-B888-6FDDDED63712}"/>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2222480" y="1706612"/>
              <a:ext cx="1645920" cy="40386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457200</xdr:colOff>
      <xdr:row>28</xdr:row>
      <xdr:rowOff>1</xdr:rowOff>
    </xdr:from>
    <xdr:to>
      <xdr:col>18</xdr:col>
      <xdr:colOff>579120</xdr:colOff>
      <xdr:row>29</xdr:row>
      <xdr:rowOff>146305</xdr:rowOff>
    </xdr:to>
    <mc:AlternateContent xmlns:mc="http://schemas.openxmlformats.org/markup-compatibility/2006" xmlns:a14="http://schemas.microsoft.com/office/drawing/2010/main">
      <mc:Choice Requires="a14">
        <xdr:graphicFrame macro="">
          <xdr:nvGraphicFramePr>
            <xdr:cNvPr id="183" name="Month 1">
              <a:extLst>
                <a:ext uri="{FF2B5EF4-FFF2-40B4-BE49-F238E27FC236}">
                  <a16:creationId xmlns:a16="http://schemas.microsoft.com/office/drawing/2014/main" id="{44EFB88D-0986-4142-8025-705988A0B855}"/>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7162800" y="5120641"/>
              <a:ext cx="4389120" cy="329184"/>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304800</xdr:colOff>
      <xdr:row>4</xdr:row>
      <xdr:rowOff>106278</xdr:rowOff>
    </xdr:from>
    <xdr:to>
      <xdr:col>19</xdr:col>
      <xdr:colOff>243840</xdr:colOff>
      <xdr:row>7</xdr:row>
      <xdr:rowOff>106278</xdr:rowOff>
    </xdr:to>
    <xdr:grpSp>
      <xdr:nvGrpSpPr>
        <xdr:cNvPr id="166" name="Group 165">
          <a:extLst>
            <a:ext uri="{FF2B5EF4-FFF2-40B4-BE49-F238E27FC236}">
              <a16:creationId xmlns:a16="http://schemas.microsoft.com/office/drawing/2014/main" id="{7D84C826-0623-BC89-6D83-05284A7268A6}"/>
            </a:ext>
          </a:extLst>
        </xdr:cNvPr>
        <xdr:cNvGrpSpPr/>
      </xdr:nvGrpSpPr>
      <xdr:grpSpPr>
        <a:xfrm>
          <a:off x="11277600" y="837798"/>
          <a:ext cx="548640" cy="548640"/>
          <a:chOff x="3048000" y="9144000"/>
          <a:chExt cx="548640" cy="548640"/>
        </a:xfrm>
        <a:effectLst>
          <a:outerShdw blurRad="50800" dist="38100" dir="2700000" algn="tl" rotWithShape="0">
            <a:prstClr val="black">
              <a:alpha val="40000"/>
            </a:prstClr>
          </a:outerShdw>
        </a:effectLst>
      </xdr:grpSpPr>
      <xdr:sp macro="" textlink="">
        <xdr:nvSpPr>
          <xdr:cNvPr id="164" name="Oval 163">
            <a:extLst>
              <a:ext uri="{FF2B5EF4-FFF2-40B4-BE49-F238E27FC236}">
                <a16:creationId xmlns:a16="http://schemas.microsoft.com/office/drawing/2014/main" id="{337175D0-8F01-4D56-8D97-6A8778ABE201}"/>
              </a:ext>
            </a:extLst>
          </xdr:cNvPr>
          <xdr:cNvSpPr/>
        </xdr:nvSpPr>
        <xdr:spPr>
          <a:xfrm>
            <a:off x="3048000" y="9144000"/>
            <a:ext cx="548640" cy="548640"/>
          </a:xfrm>
          <a:prstGeom prst="ellipse">
            <a:avLst/>
          </a:prstGeom>
          <a:gradFill flip="none" rotWithShape="1">
            <a:gsLst>
              <a:gs pos="0">
                <a:srgbClr val="221054"/>
              </a:gs>
              <a:gs pos="100000">
                <a:srgbClr val="130C33"/>
              </a:gs>
            </a:gsLst>
            <a:path path="circle">
              <a:fillToRect l="100000" b="100000"/>
            </a:path>
            <a:tileRect t="-100000" r="-100000"/>
          </a:gradFill>
          <a:ln w="12700">
            <a:gradFill>
              <a:gsLst>
                <a:gs pos="0">
                  <a:srgbClr val="5D468C"/>
                </a:gs>
                <a:gs pos="60000">
                  <a:srgbClr val="1B143B"/>
                </a:gs>
                <a:gs pos="33000">
                  <a:srgbClr val="1B143B"/>
                </a:gs>
                <a:gs pos="100000">
                  <a:srgbClr val="221947"/>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55" name="Rectangle: Rounded Corners 154">
            <a:extLst>
              <a:ext uri="{FF2B5EF4-FFF2-40B4-BE49-F238E27FC236}">
                <a16:creationId xmlns:a16="http://schemas.microsoft.com/office/drawing/2014/main" id="{E5D60159-893E-B7A8-31CD-CDC577BADF84}"/>
              </a:ext>
            </a:extLst>
          </xdr:cNvPr>
          <xdr:cNvSpPr/>
        </xdr:nvSpPr>
        <xdr:spPr>
          <a:xfrm>
            <a:off x="3177539" y="9304020"/>
            <a:ext cx="304801" cy="53548"/>
          </a:xfrm>
          <a:prstGeom prst="roundRect">
            <a:avLst>
              <a:gd name="adj" fmla="val 50000"/>
            </a:avLst>
          </a:prstGeom>
          <a:solidFill>
            <a:srgbClr val="C59DF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56" name="Rectangle: Rounded Corners 155">
            <a:extLst>
              <a:ext uri="{FF2B5EF4-FFF2-40B4-BE49-F238E27FC236}">
                <a16:creationId xmlns:a16="http://schemas.microsoft.com/office/drawing/2014/main" id="{00C779AF-4221-5630-2CDA-1E994E9ECEBD}"/>
              </a:ext>
            </a:extLst>
          </xdr:cNvPr>
          <xdr:cNvSpPr/>
        </xdr:nvSpPr>
        <xdr:spPr>
          <a:xfrm>
            <a:off x="3177539" y="9372380"/>
            <a:ext cx="264178" cy="53548"/>
          </a:xfrm>
          <a:prstGeom prst="roundRect">
            <a:avLst>
              <a:gd name="adj" fmla="val 50000"/>
            </a:avLst>
          </a:prstGeom>
          <a:solidFill>
            <a:srgbClr val="C59DF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57" name="Rectangle: Rounded Corners 156">
            <a:extLst>
              <a:ext uri="{FF2B5EF4-FFF2-40B4-BE49-F238E27FC236}">
                <a16:creationId xmlns:a16="http://schemas.microsoft.com/office/drawing/2014/main" id="{579F3F74-DCCA-F53D-4B99-45FBB68FCB61}"/>
              </a:ext>
            </a:extLst>
          </xdr:cNvPr>
          <xdr:cNvSpPr/>
        </xdr:nvSpPr>
        <xdr:spPr>
          <a:xfrm>
            <a:off x="3177539" y="9440740"/>
            <a:ext cx="220149" cy="53548"/>
          </a:xfrm>
          <a:prstGeom prst="roundRect">
            <a:avLst>
              <a:gd name="adj" fmla="val 50000"/>
            </a:avLst>
          </a:prstGeom>
          <a:solidFill>
            <a:srgbClr val="C59DF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58" name="Rectangle: Rounded Corners 157">
            <a:extLst>
              <a:ext uri="{FF2B5EF4-FFF2-40B4-BE49-F238E27FC236}">
                <a16:creationId xmlns:a16="http://schemas.microsoft.com/office/drawing/2014/main" id="{23943FF7-6355-86F1-AB96-A9B9C960B19E}"/>
              </a:ext>
            </a:extLst>
          </xdr:cNvPr>
          <xdr:cNvSpPr/>
        </xdr:nvSpPr>
        <xdr:spPr>
          <a:xfrm>
            <a:off x="3177539" y="9509100"/>
            <a:ext cx="157249" cy="53548"/>
          </a:xfrm>
          <a:prstGeom prst="roundRect">
            <a:avLst>
              <a:gd name="adj" fmla="val 50000"/>
            </a:avLst>
          </a:prstGeom>
          <a:solidFill>
            <a:srgbClr val="C59DF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xdr:from>
      <xdr:col>16</xdr:col>
      <xdr:colOff>411480</xdr:colOff>
      <xdr:row>6</xdr:row>
      <xdr:rowOff>98792</xdr:rowOff>
    </xdr:from>
    <xdr:to>
      <xdr:col>18</xdr:col>
      <xdr:colOff>266700</xdr:colOff>
      <xdr:row>7</xdr:row>
      <xdr:rowOff>163562</xdr:rowOff>
    </xdr:to>
    <xdr:sp macro="" textlink="Processing!V6">
      <xdr:nvSpPr>
        <xdr:cNvPr id="174" name="TextBox 173">
          <a:extLst>
            <a:ext uri="{FF2B5EF4-FFF2-40B4-BE49-F238E27FC236}">
              <a16:creationId xmlns:a16="http://schemas.microsoft.com/office/drawing/2014/main" id="{C62522C8-8880-E893-F6C3-349360A2F67F}"/>
            </a:ext>
          </a:extLst>
        </xdr:cNvPr>
        <xdr:cNvSpPr txBox="1"/>
      </xdr:nvSpPr>
      <xdr:spPr>
        <a:xfrm>
          <a:off x="10165080" y="1196072"/>
          <a:ext cx="10744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D16940DD-7C67-43BB-8571-87ADB608B8CC}" type="TxLink">
            <a:rPr lang="en-US" sz="1100" b="0" i="0" u="none" strike="noStrike">
              <a:solidFill>
                <a:srgbClr val="C59DF5"/>
              </a:solidFill>
              <a:latin typeface="Aptos Narrow"/>
              <a:ea typeface="+mn-ea"/>
              <a:cs typeface="+mn-cs"/>
            </a:rPr>
            <a:pPr marL="0" indent="0" algn="r"/>
            <a:t>Blog Articles</a:t>
          </a:fld>
          <a:endParaRPr lang="ru-RU" sz="1100" b="0" i="0" u="none" strike="noStrike">
            <a:solidFill>
              <a:srgbClr val="C59DF5"/>
            </a:solidFill>
            <a:latin typeface="Aptos Narrow"/>
            <a:ea typeface="+mn-ea"/>
            <a:cs typeface="+mn-cs"/>
          </a:endParaRPr>
        </a:p>
      </xdr:txBody>
    </xdr:sp>
    <xdr:clientData/>
  </xdr:twoCellAnchor>
  <xdr:twoCellAnchor editAs="oneCell">
    <xdr:from>
      <xdr:col>0</xdr:col>
      <xdr:colOff>560344</xdr:colOff>
      <xdr:row>20</xdr:row>
      <xdr:rowOff>145502</xdr:rowOff>
    </xdr:from>
    <xdr:to>
      <xdr:col>1</xdr:col>
      <xdr:colOff>179344</xdr:colOff>
      <xdr:row>22</xdr:row>
      <xdr:rowOff>8342</xdr:rowOff>
    </xdr:to>
    <xdr:pic>
      <xdr:nvPicPr>
        <xdr:cNvPr id="162" name="Graphic 161" descr="Signal outline">
          <a:extLst>
            <a:ext uri="{FF2B5EF4-FFF2-40B4-BE49-F238E27FC236}">
              <a16:creationId xmlns:a16="http://schemas.microsoft.com/office/drawing/2014/main" id="{0D8C39DE-7E13-5BAC-5FC5-639340DBF2FA}"/>
            </a:ext>
          </a:extLst>
        </xdr:cNvPr>
        <xdr:cNvPicPr>
          <a:picLocks noChangeAspect="1"/>
        </xdr:cNvPicPr>
      </xdr:nvPicPr>
      <xdr:blipFill>
        <a:blip xmlns:r="http://schemas.openxmlformats.org/officeDocument/2006/relationships" r:embed="rId42">
          <a:extLst>
            <a:ext uri="{96DAC541-7B7A-43D3-8B79-37D633B846F1}">
              <asvg:svgBlip xmlns:asvg="http://schemas.microsoft.com/office/drawing/2016/SVG/main" r:embed="rId43"/>
            </a:ext>
          </a:extLst>
        </a:blip>
        <a:stretch>
          <a:fillRect/>
        </a:stretch>
      </xdr:blipFill>
      <xdr:spPr>
        <a:xfrm rot="5400000" flipH="1">
          <a:off x="560344" y="3803102"/>
          <a:ext cx="228600" cy="228600"/>
        </a:xfrm>
        <a:prstGeom prst="rect">
          <a:avLst/>
        </a:prstGeom>
      </xdr:spPr>
    </xdr:pic>
    <xdr:clientData/>
  </xdr:twoCellAnchor>
  <xdr:twoCellAnchor editAs="oneCell">
    <xdr:from>
      <xdr:col>1</xdr:col>
      <xdr:colOff>426720</xdr:colOff>
      <xdr:row>2</xdr:row>
      <xdr:rowOff>76200</xdr:rowOff>
    </xdr:from>
    <xdr:to>
      <xdr:col>2</xdr:col>
      <xdr:colOff>91440</xdr:colOff>
      <xdr:row>3</xdr:row>
      <xdr:rowOff>167640</xdr:rowOff>
    </xdr:to>
    <xdr:pic>
      <xdr:nvPicPr>
        <xdr:cNvPr id="93" name="Graphic 92" descr="Sun with solid fill">
          <a:hlinkClick xmlns:r="http://schemas.openxmlformats.org/officeDocument/2006/relationships" r:id="rId44"/>
          <a:extLst>
            <a:ext uri="{FF2B5EF4-FFF2-40B4-BE49-F238E27FC236}">
              <a16:creationId xmlns:a16="http://schemas.microsoft.com/office/drawing/2014/main" id="{33C808E4-2213-B40C-B5C6-50EE7EC0C208}"/>
            </a:ext>
          </a:extLst>
        </xdr:cNvPr>
        <xdr:cNvPicPr>
          <a:picLocks noChangeAspect="1"/>
        </xdr:cNvPicPr>
      </xdr:nvPicPr>
      <xdr:blipFill>
        <a:blip xmlns:r="http://schemas.openxmlformats.org/officeDocument/2006/relationships" r:embed="rId45">
          <a:extLst>
            <a:ext uri="{96DAC541-7B7A-43D3-8B79-37D633B846F1}">
              <asvg:svgBlip xmlns:asvg="http://schemas.microsoft.com/office/drawing/2016/SVG/main" r:embed="rId46"/>
            </a:ext>
          </a:extLst>
        </a:blip>
        <a:stretch>
          <a:fillRect/>
        </a:stretch>
      </xdr:blipFill>
      <xdr:spPr>
        <a:xfrm>
          <a:off x="1036320" y="441960"/>
          <a:ext cx="274320" cy="274320"/>
        </a:xfrm>
        <a:prstGeom prst="rect">
          <a:avLst/>
        </a:prstGeom>
      </xdr:spPr>
    </xdr:pic>
    <xdr:clientData/>
  </xdr:twoCellAnchor>
  <xdr:twoCellAnchor>
    <xdr:from>
      <xdr:col>3</xdr:col>
      <xdr:colOff>99060</xdr:colOff>
      <xdr:row>3</xdr:row>
      <xdr:rowOff>30480</xdr:rowOff>
    </xdr:from>
    <xdr:to>
      <xdr:col>6</xdr:col>
      <xdr:colOff>137160</xdr:colOff>
      <xdr:row>8</xdr:row>
      <xdr:rowOff>53340</xdr:rowOff>
    </xdr:to>
    <xdr:sp macro="" textlink="">
      <xdr:nvSpPr>
        <xdr:cNvPr id="94" name="Rectangle: Rounded Corners 93">
          <a:hlinkClick xmlns:r="http://schemas.openxmlformats.org/officeDocument/2006/relationships" r:id="rId47"/>
          <a:extLst>
            <a:ext uri="{FF2B5EF4-FFF2-40B4-BE49-F238E27FC236}">
              <a16:creationId xmlns:a16="http://schemas.microsoft.com/office/drawing/2014/main" id="{470BDE0A-CD6D-A628-8B3D-1ECF6151664E}"/>
            </a:ext>
          </a:extLst>
        </xdr:cNvPr>
        <xdr:cNvSpPr/>
      </xdr:nvSpPr>
      <xdr:spPr>
        <a:xfrm>
          <a:off x="1927860" y="579120"/>
          <a:ext cx="1866900" cy="9372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6</xdr:col>
      <xdr:colOff>304800</xdr:colOff>
      <xdr:row>3</xdr:row>
      <xdr:rowOff>30480</xdr:rowOff>
    </xdr:from>
    <xdr:to>
      <xdr:col>9</xdr:col>
      <xdr:colOff>342900</xdr:colOff>
      <xdr:row>8</xdr:row>
      <xdr:rowOff>53340</xdr:rowOff>
    </xdr:to>
    <xdr:sp macro="" textlink="">
      <xdr:nvSpPr>
        <xdr:cNvPr id="95" name="Rectangle: Rounded Corners 94">
          <a:hlinkClick xmlns:r="http://schemas.openxmlformats.org/officeDocument/2006/relationships" r:id="rId48"/>
          <a:extLst>
            <a:ext uri="{FF2B5EF4-FFF2-40B4-BE49-F238E27FC236}">
              <a16:creationId xmlns:a16="http://schemas.microsoft.com/office/drawing/2014/main" id="{E47F7305-5A0C-5DAA-B566-4DAE1F7FB110}"/>
            </a:ext>
          </a:extLst>
        </xdr:cNvPr>
        <xdr:cNvSpPr/>
      </xdr:nvSpPr>
      <xdr:spPr>
        <a:xfrm>
          <a:off x="3962400" y="579120"/>
          <a:ext cx="1866900" cy="9372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9</xdr:col>
      <xdr:colOff>510540</xdr:colOff>
      <xdr:row>3</xdr:row>
      <xdr:rowOff>30480</xdr:rowOff>
    </xdr:from>
    <xdr:to>
      <xdr:col>12</xdr:col>
      <xdr:colOff>548640</xdr:colOff>
      <xdr:row>8</xdr:row>
      <xdr:rowOff>53340</xdr:rowOff>
    </xdr:to>
    <xdr:sp macro="" textlink="">
      <xdr:nvSpPr>
        <xdr:cNvPr id="96" name="Rectangle: Rounded Corners 95">
          <a:hlinkClick xmlns:r="http://schemas.openxmlformats.org/officeDocument/2006/relationships" r:id="rId49"/>
          <a:extLst>
            <a:ext uri="{FF2B5EF4-FFF2-40B4-BE49-F238E27FC236}">
              <a16:creationId xmlns:a16="http://schemas.microsoft.com/office/drawing/2014/main" id="{1D5D1603-E1EC-0CDB-FCDA-719074EBF9E2}"/>
            </a:ext>
          </a:extLst>
        </xdr:cNvPr>
        <xdr:cNvSpPr/>
      </xdr:nvSpPr>
      <xdr:spPr>
        <a:xfrm>
          <a:off x="5996940" y="579120"/>
          <a:ext cx="1866900" cy="9372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13</xdr:col>
      <xdr:colOff>91440</xdr:colOff>
      <xdr:row>3</xdr:row>
      <xdr:rowOff>30480</xdr:rowOff>
    </xdr:from>
    <xdr:to>
      <xdr:col>16</xdr:col>
      <xdr:colOff>129540</xdr:colOff>
      <xdr:row>8</xdr:row>
      <xdr:rowOff>53340</xdr:rowOff>
    </xdr:to>
    <xdr:sp macro="" textlink="">
      <xdr:nvSpPr>
        <xdr:cNvPr id="97" name="Rectangle: Rounded Corners 96">
          <a:hlinkClick xmlns:r="http://schemas.openxmlformats.org/officeDocument/2006/relationships" r:id="rId50"/>
          <a:extLst>
            <a:ext uri="{FF2B5EF4-FFF2-40B4-BE49-F238E27FC236}">
              <a16:creationId xmlns:a16="http://schemas.microsoft.com/office/drawing/2014/main" id="{8C2ADA17-BC11-7FDD-DDB0-2949FD7F007D}"/>
            </a:ext>
          </a:extLst>
        </xdr:cNvPr>
        <xdr:cNvSpPr/>
      </xdr:nvSpPr>
      <xdr:spPr>
        <a:xfrm>
          <a:off x="8016240" y="579120"/>
          <a:ext cx="1866900" cy="9372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312420</xdr:colOff>
      <xdr:row>3</xdr:row>
      <xdr:rowOff>30480</xdr:rowOff>
    </xdr:from>
    <xdr:to>
      <xdr:col>19</xdr:col>
      <xdr:colOff>350520</xdr:colOff>
      <xdr:row>8</xdr:row>
      <xdr:rowOff>53340</xdr:rowOff>
    </xdr:to>
    <xdr:sp macro="" textlink="">
      <xdr:nvSpPr>
        <xdr:cNvPr id="98" name="Rectangle: Rounded Corners 97">
          <a:hlinkClick xmlns:r="http://schemas.openxmlformats.org/officeDocument/2006/relationships" r:id="rId51"/>
          <a:extLst>
            <a:ext uri="{FF2B5EF4-FFF2-40B4-BE49-F238E27FC236}">
              <a16:creationId xmlns:a16="http://schemas.microsoft.com/office/drawing/2014/main" id="{B0290C20-79B8-B42E-E8EC-7F8A8DAF0A4A}"/>
            </a:ext>
          </a:extLst>
        </xdr:cNvPr>
        <xdr:cNvSpPr/>
      </xdr:nvSpPr>
      <xdr:spPr>
        <a:xfrm>
          <a:off x="10066020" y="579120"/>
          <a:ext cx="1866900" cy="9372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19</xdr:col>
      <xdr:colOff>502920</xdr:colOff>
      <xdr:row>3</xdr:row>
      <xdr:rowOff>30480</xdr:rowOff>
    </xdr:from>
    <xdr:to>
      <xdr:col>22</xdr:col>
      <xdr:colOff>541020</xdr:colOff>
      <xdr:row>8</xdr:row>
      <xdr:rowOff>53340</xdr:rowOff>
    </xdr:to>
    <xdr:sp macro="" textlink="">
      <xdr:nvSpPr>
        <xdr:cNvPr id="138" name="Rectangle: Rounded Corners 137">
          <a:hlinkClick xmlns:r="http://schemas.openxmlformats.org/officeDocument/2006/relationships" r:id="rId52"/>
          <a:extLst>
            <a:ext uri="{FF2B5EF4-FFF2-40B4-BE49-F238E27FC236}">
              <a16:creationId xmlns:a16="http://schemas.microsoft.com/office/drawing/2014/main" id="{4A6E53F4-D3E7-1203-FDD4-943224A7D506}"/>
            </a:ext>
          </a:extLst>
        </xdr:cNvPr>
        <xdr:cNvSpPr/>
      </xdr:nvSpPr>
      <xdr:spPr>
        <a:xfrm>
          <a:off x="12085320" y="579120"/>
          <a:ext cx="1866900" cy="9372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510540</xdr:colOff>
      <xdr:row>8</xdr:row>
      <xdr:rowOff>40425</xdr:rowOff>
    </xdr:from>
    <xdr:to>
      <xdr:col>3</xdr:col>
      <xdr:colOff>60960</xdr:colOff>
      <xdr:row>9</xdr:row>
      <xdr:rowOff>104356</xdr:rowOff>
    </xdr:to>
    <xdr:sp macro="" textlink="">
      <xdr:nvSpPr>
        <xdr:cNvPr id="180" name="Rectangle: Rounded Corners 179">
          <a:hlinkClick xmlns:r="http://schemas.openxmlformats.org/officeDocument/2006/relationships" r:id="rId47"/>
          <a:extLst>
            <a:ext uri="{FF2B5EF4-FFF2-40B4-BE49-F238E27FC236}">
              <a16:creationId xmlns:a16="http://schemas.microsoft.com/office/drawing/2014/main" id="{36090DB7-A4FD-DE9B-BB88-A7ED01447402}"/>
            </a:ext>
          </a:extLst>
        </xdr:cNvPr>
        <xdr:cNvSpPr/>
      </xdr:nvSpPr>
      <xdr:spPr>
        <a:xfrm>
          <a:off x="510540" y="1503465"/>
          <a:ext cx="1379220" cy="24681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510540</xdr:colOff>
      <xdr:row>11</xdr:row>
      <xdr:rowOff>48045</xdr:rowOff>
    </xdr:from>
    <xdr:to>
      <xdr:col>3</xdr:col>
      <xdr:colOff>60960</xdr:colOff>
      <xdr:row>12</xdr:row>
      <xdr:rowOff>111976</xdr:rowOff>
    </xdr:to>
    <xdr:sp macro="" textlink="">
      <xdr:nvSpPr>
        <xdr:cNvPr id="184" name="Rectangle: Rounded Corners 183">
          <a:hlinkClick xmlns:r="http://schemas.openxmlformats.org/officeDocument/2006/relationships" r:id="rId48"/>
          <a:extLst>
            <a:ext uri="{FF2B5EF4-FFF2-40B4-BE49-F238E27FC236}">
              <a16:creationId xmlns:a16="http://schemas.microsoft.com/office/drawing/2014/main" id="{FD00431F-AE6B-E553-6ACA-F9F597FA8C26}"/>
            </a:ext>
          </a:extLst>
        </xdr:cNvPr>
        <xdr:cNvSpPr/>
      </xdr:nvSpPr>
      <xdr:spPr>
        <a:xfrm>
          <a:off x="510540" y="2059725"/>
          <a:ext cx="1379220" cy="24681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510540</xdr:colOff>
      <xdr:row>14</xdr:row>
      <xdr:rowOff>70905</xdr:rowOff>
    </xdr:from>
    <xdr:to>
      <xdr:col>3</xdr:col>
      <xdr:colOff>60960</xdr:colOff>
      <xdr:row>15</xdr:row>
      <xdr:rowOff>134836</xdr:rowOff>
    </xdr:to>
    <xdr:sp macro="" textlink="">
      <xdr:nvSpPr>
        <xdr:cNvPr id="185" name="Rectangle: Rounded Corners 184">
          <a:hlinkClick xmlns:r="http://schemas.openxmlformats.org/officeDocument/2006/relationships" r:id="rId49"/>
          <a:extLst>
            <a:ext uri="{FF2B5EF4-FFF2-40B4-BE49-F238E27FC236}">
              <a16:creationId xmlns:a16="http://schemas.microsoft.com/office/drawing/2014/main" id="{78CEAA8E-E51E-7237-C208-54EAB3B080C6}"/>
            </a:ext>
          </a:extLst>
        </xdr:cNvPr>
        <xdr:cNvSpPr/>
      </xdr:nvSpPr>
      <xdr:spPr>
        <a:xfrm>
          <a:off x="510540" y="2631225"/>
          <a:ext cx="1379220" cy="24681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510540</xdr:colOff>
      <xdr:row>17</xdr:row>
      <xdr:rowOff>101385</xdr:rowOff>
    </xdr:from>
    <xdr:to>
      <xdr:col>3</xdr:col>
      <xdr:colOff>60960</xdr:colOff>
      <xdr:row>18</xdr:row>
      <xdr:rowOff>165316</xdr:rowOff>
    </xdr:to>
    <xdr:sp macro="" textlink="">
      <xdr:nvSpPr>
        <xdr:cNvPr id="186" name="Rectangle: Rounded Corners 185">
          <a:hlinkClick xmlns:r="http://schemas.openxmlformats.org/officeDocument/2006/relationships" r:id="rId50"/>
          <a:extLst>
            <a:ext uri="{FF2B5EF4-FFF2-40B4-BE49-F238E27FC236}">
              <a16:creationId xmlns:a16="http://schemas.microsoft.com/office/drawing/2014/main" id="{735FCE21-48B9-4472-DD65-FA35C2DEE190}"/>
            </a:ext>
          </a:extLst>
        </xdr:cNvPr>
        <xdr:cNvSpPr/>
      </xdr:nvSpPr>
      <xdr:spPr>
        <a:xfrm>
          <a:off x="510540" y="3210345"/>
          <a:ext cx="1379220" cy="24681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510540</xdr:colOff>
      <xdr:row>20</xdr:row>
      <xdr:rowOff>131865</xdr:rowOff>
    </xdr:from>
    <xdr:to>
      <xdr:col>3</xdr:col>
      <xdr:colOff>60960</xdr:colOff>
      <xdr:row>22</xdr:row>
      <xdr:rowOff>12916</xdr:rowOff>
    </xdr:to>
    <xdr:sp macro="" textlink="">
      <xdr:nvSpPr>
        <xdr:cNvPr id="187" name="Rectangle: Rounded Corners 186">
          <a:hlinkClick xmlns:r="http://schemas.openxmlformats.org/officeDocument/2006/relationships" r:id="rId51"/>
          <a:extLst>
            <a:ext uri="{FF2B5EF4-FFF2-40B4-BE49-F238E27FC236}">
              <a16:creationId xmlns:a16="http://schemas.microsoft.com/office/drawing/2014/main" id="{7F53C353-4A2D-F0DD-0EF5-5D874664FD2F}"/>
            </a:ext>
          </a:extLst>
        </xdr:cNvPr>
        <xdr:cNvSpPr/>
      </xdr:nvSpPr>
      <xdr:spPr>
        <a:xfrm>
          <a:off x="510540" y="3789465"/>
          <a:ext cx="1379220" cy="24681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510540</xdr:colOff>
      <xdr:row>23</xdr:row>
      <xdr:rowOff>131865</xdr:rowOff>
    </xdr:from>
    <xdr:to>
      <xdr:col>3</xdr:col>
      <xdr:colOff>60960</xdr:colOff>
      <xdr:row>25</xdr:row>
      <xdr:rowOff>12916</xdr:rowOff>
    </xdr:to>
    <xdr:sp macro="" textlink="">
      <xdr:nvSpPr>
        <xdr:cNvPr id="188" name="Rectangle: Rounded Corners 187">
          <a:hlinkClick xmlns:r="http://schemas.openxmlformats.org/officeDocument/2006/relationships" r:id="rId52"/>
          <a:extLst>
            <a:ext uri="{FF2B5EF4-FFF2-40B4-BE49-F238E27FC236}">
              <a16:creationId xmlns:a16="http://schemas.microsoft.com/office/drawing/2014/main" id="{DAD281FE-CA17-317E-DB5B-36BDFDBEDDAD}"/>
            </a:ext>
          </a:extLst>
        </xdr:cNvPr>
        <xdr:cNvSpPr/>
      </xdr:nvSpPr>
      <xdr:spPr>
        <a:xfrm>
          <a:off x="510540" y="4338105"/>
          <a:ext cx="1379220" cy="24681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76200</xdr:colOff>
      <xdr:row>1</xdr:row>
      <xdr:rowOff>38100</xdr:rowOff>
    </xdr:to>
    <xdr:sp macro="" textlink="">
      <xdr:nvSpPr>
        <xdr:cNvPr id="112" name="Rectangle 111">
          <a:extLst>
            <a:ext uri="{FF2B5EF4-FFF2-40B4-BE49-F238E27FC236}">
              <a16:creationId xmlns:a16="http://schemas.microsoft.com/office/drawing/2014/main" id="{9CC03CB7-3F48-4164-9552-56199D7DF605}"/>
            </a:ext>
          </a:extLst>
        </xdr:cNvPr>
        <xdr:cNvSpPr/>
      </xdr:nvSpPr>
      <xdr:spPr>
        <a:xfrm>
          <a:off x="0" y="0"/>
          <a:ext cx="685800" cy="220980"/>
        </a:xfrm>
        <a:prstGeom prst="rect">
          <a:avLst/>
        </a:prstGeom>
        <a:solidFill>
          <a:srgbClr val="130E2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0</xdr:colOff>
      <xdr:row>8</xdr:row>
      <xdr:rowOff>121920</xdr:rowOff>
    </xdr:from>
    <xdr:to>
      <xdr:col>24</xdr:col>
      <xdr:colOff>464820</xdr:colOff>
      <xdr:row>42</xdr:row>
      <xdr:rowOff>137160</xdr:rowOff>
    </xdr:to>
    <xdr:sp macro="" textlink="">
      <xdr:nvSpPr>
        <xdr:cNvPr id="2" name="Rectangle 1">
          <a:extLst>
            <a:ext uri="{FF2B5EF4-FFF2-40B4-BE49-F238E27FC236}">
              <a16:creationId xmlns:a16="http://schemas.microsoft.com/office/drawing/2014/main" id="{9EA9D423-C9CA-434C-AA03-F03339D65C48}"/>
            </a:ext>
          </a:extLst>
        </xdr:cNvPr>
        <xdr:cNvSpPr/>
      </xdr:nvSpPr>
      <xdr:spPr>
        <a:xfrm>
          <a:off x="0" y="1584960"/>
          <a:ext cx="15095220" cy="6233160"/>
        </a:xfrm>
        <a:prstGeom prst="rect">
          <a:avLst/>
        </a:prstGeom>
        <a:gradFill flip="none" rotWithShape="1">
          <a:gsLst>
            <a:gs pos="5000">
              <a:srgbClr val="110B2E"/>
            </a:gs>
            <a:gs pos="57000">
              <a:srgbClr val="130E2C"/>
            </a:gs>
            <a:gs pos="31000">
              <a:srgbClr val="6236B2"/>
            </a:gs>
          </a:gsLst>
          <a:path path="circle">
            <a:fillToRect r="100000" b="100000"/>
          </a:path>
          <a:tileRect l="-100000" t="-100000"/>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0</xdr:col>
      <xdr:colOff>318178</xdr:colOff>
      <xdr:row>1</xdr:row>
      <xdr:rowOff>98666</xdr:rowOff>
    </xdr:from>
    <xdr:to>
      <xdr:col>23</xdr:col>
      <xdr:colOff>196258</xdr:colOff>
      <xdr:row>41</xdr:row>
      <xdr:rowOff>7226</xdr:rowOff>
    </xdr:to>
    <xdr:sp macro="" textlink="">
      <xdr:nvSpPr>
        <xdr:cNvPr id="3" name="Rectangle: Rounded Corners 2">
          <a:extLst>
            <a:ext uri="{FF2B5EF4-FFF2-40B4-BE49-F238E27FC236}">
              <a16:creationId xmlns:a16="http://schemas.microsoft.com/office/drawing/2014/main" id="{E272B08C-CC85-4A54-9879-07B8EE99078A}"/>
            </a:ext>
          </a:extLst>
        </xdr:cNvPr>
        <xdr:cNvSpPr/>
      </xdr:nvSpPr>
      <xdr:spPr>
        <a:xfrm>
          <a:off x="318178" y="281546"/>
          <a:ext cx="13898880" cy="7223760"/>
        </a:xfrm>
        <a:prstGeom prst="roundRect">
          <a:avLst>
            <a:gd name="adj" fmla="val 2721"/>
          </a:avLst>
        </a:prstGeom>
        <a:gradFill flip="none" rotWithShape="1">
          <a:gsLst>
            <a:gs pos="0">
              <a:srgbClr val="4A278F"/>
            </a:gs>
            <a:gs pos="46000">
              <a:srgbClr val="0A0616"/>
            </a:gs>
          </a:gsLst>
          <a:lin ang="2700000" scaled="0"/>
          <a:tileRect/>
        </a:gradFill>
        <a:ln w="9525">
          <a:gradFill>
            <a:gsLst>
              <a:gs pos="0">
                <a:schemeClr val="bg1"/>
              </a:gs>
              <a:gs pos="74000">
                <a:srgbClr val="511652"/>
              </a:gs>
              <a:gs pos="43000">
                <a:srgbClr val="C73BCA"/>
              </a:gs>
            </a:gsLst>
            <a:lin ang="2700000" scaled="0"/>
          </a:gradFill>
        </a:ln>
        <a:effectLst>
          <a:outerShdw blurRad="266700" dist="114300" dir="16800000" algn="br" rotWithShape="0">
            <a:srgbClr val="0066FF">
              <a:alpha val="54902"/>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sz="2000"/>
        </a:p>
      </xdr:txBody>
    </xdr:sp>
    <xdr:clientData/>
  </xdr:twoCellAnchor>
  <xdr:twoCellAnchor>
    <xdr:from>
      <xdr:col>1</xdr:col>
      <xdr:colOff>200040</xdr:colOff>
      <xdr:row>37</xdr:row>
      <xdr:rowOff>38548</xdr:rowOff>
    </xdr:from>
    <xdr:to>
      <xdr:col>3</xdr:col>
      <xdr:colOff>184265</xdr:colOff>
      <xdr:row>38</xdr:row>
      <xdr:rowOff>116228</xdr:rowOff>
    </xdr:to>
    <xdr:sp macro="" textlink="Processing!T11">
      <xdr:nvSpPr>
        <xdr:cNvPr id="4" name="TextBox 3">
          <a:extLst>
            <a:ext uri="{FF2B5EF4-FFF2-40B4-BE49-F238E27FC236}">
              <a16:creationId xmlns:a16="http://schemas.microsoft.com/office/drawing/2014/main" id="{629BE36E-4C07-4B9B-8269-C4B8BD27CFC4}"/>
            </a:ext>
          </a:extLst>
        </xdr:cNvPr>
        <xdr:cNvSpPr txBox="1"/>
      </xdr:nvSpPr>
      <xdr:spPr>
        <a:xfrm>
          <a:off x="809640" y="6805108"/>
          <a:ext cx="1203425" cy="260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C8609768-DD84-47F1-8D13-D870C0ABBA91}" type="TxLink">
            <a:rPr lang="en-US" sz="1200" b="0" i="0" u="none" strike="noStrike">
              <a:solidFill>
                <a:srgbClr val="9AA7D2"/>
              </a:solidFill>
              <a:latin typeface="Aptos Narrow"/>
              <a:ea typeface="+mn-ea"/>
              <a:cs typeface="+mn-cs"/>
            </a:rPr>
            <a:pPr marL="0" indent="0"/>
            <a:t>Current Capital</a:t>
          </a:fld>
          <a:endParaRPr lang="ru-RU" sz="1200" b="0" i="0" u="none" strike="noStrike">
            <a:solidFill>
              <a:srgbClr val="9AA7D2"/>
            </a:solidFill>
            <a:latin typeface="Aptos Narrow"/>
            <a:ea typeface="+mn-ea"/>
            <a:cs typeface="+mn-cs"/>
          </a:endParaRPr>
        </a:p>
      </xdr:txBody>
    </xdr:sp>
    <xdr:clientData/>
  </xdr:twoCellAnchor>
  <xdr:twoCellAnchor>
    <xdr:from>
      <xdr:col>1</xdr:col>
      <xdr:colOff>109986</xdr:colOff>
      <xdr:row>36</xdr:row>
      <xdr:rowOff>44782</xdr:rowOff>
    </xdr:from>
    <xdr:to>
      <xdr:col>3</xdr:col>
      <xdr:colOff>94211</xdr:colOff>
      <xdr:row>37</xdr:row>
      <xdr:rowOff>122462</xdr:rowOff>
    </xdr:to>
    <xdr:sp macro="" textlink="Processing!U11">
      <xdr:nvSpPr>
        <xdr:cNvPr id="5" name="TextBox 4">
          <a:extLst>
            <a:ext uri="{FF2B5EF4-FFF2-40B4-BE49-F238E27FC236}">
              <a16:creationId xmlns:a16="http://schemas.microsoft.com/office/drawing/2014/main" id="{4B8645AF-B237-44CF-8888-8E0DFA2F5790}"/>
            </a:ext>
          </a:extLst>
        </xdr:cNvPr>
        <xdr:cNvSpPr txBox="1"/>
      </xdr:nvSpPr>
      <xdr:spPr>
        <a:xfrm>
          <a:off x="719586" y="6628462"/>
          <a:ext cx="1203425" cy="260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2D4CF443-8582-4200-A0C8-3FA26552584D}" type="TxLink">
            <a:rPr lang="en-US" sz="1200" b="0" i="0" u="none" strike="noStrike">
              <a:solidFill>
                <a:srgbClr val="66FFFF"/>
              </a:solidFill>
              <a:latin typeface="Aptos Narrow"/>
              <a:ea typeface="+mn-ea"/>
              <a:cs typeface="+mn-cs"/>
            </a:rPr>
            <a:pPr marL="0" indent="0" algn="r"/>
            <a:t> $13,700 </a:t>
          </a:fld>
          <a:endParaRPr lang="ru-RU" sz="1400" b="0" i="0" u="none" strike="noStrike">
            <a:solidFill>
              <a:srgbClr val="66FFFF"/>
            </a:solidFill>
            <a:latin typeface="Aptos Narrow"/>
            <a:ea typeface="+mn-ea"/>
            <a:cs typeface="+mn-cs"/>
          </a:endParaRPr>
        </a:p>
      </xdr:txBody>
    </xdr:sp>
    <xdr:clientData/>
  </xdr:twoCellAnchor>
  <xdr:twoCellAnchor>
    <xdr:from>
      <xdr:col>0</xdr:col>
      <xdr:colOff>531951</xdr:colOff>
      <xdr:row>7</xdr:row>
      <xdr:rowOff>159618</xdr:rowOff>
    </xdr:from>
    <xdr:to>
      <xdr:col>3</xdr:col>
      <xdr:colOff>422223</xdr:colOff>
      <xdr:row>9</xdr:row>
      <xdr:rowOff>159618</xdr:rowOff>
    </xdr:to>
    <xdr:sp macro="" textlink="">
      <xdr:nvSpPr>
        <xdr:cNvPr id="6" name="Rectangle: Rounded Corners 5">
          <a:extLst>
            <a:ext uri="{FF2B5EF4-FFF2-40B4-BE49-F238E27FC236}">
              <a16:creationId xmlns:a16="http://schemas.microsoft.com/office/drawing/2014/main" id="{62C734B6-7EB9-476C-9CF1-DB9663C29AC8}"/>
            </a:ext>
          </a:extLst>
        </xdr:cNvPr>
        <xdr:cNvSpPr/>
      </xdr:nvSpPr>
      <xdr:spPr>
        <a:xfrm>
          <a:off x="531951" y="1439778"/>
          <a:ext cx="1719072" cy="365760"/>
        </a:xfrm>
        <a:prstGeom prst="roundRect">
          <a:avLst/>
        </a:prstGeom>
        <a:gradFill flip="none" rotWithShape="1">
          <a:gsLst>
            <a:gs pos="60000">
              <a:srgbClr val="38F0F0"/>
            </a:gs>
            <a:gs pos="14000">
              <a:srgbClr val="66FFFF"/>
            </a:gs>
            <a:gs pos="90000">
              <a:srgbClr val="982AC9"/>
            </a:gs>
          </a:gsLst>
          <a:path path="circle">
            <a:fillToRect t="100000" r="100000"/>
          </a:path>
          <a:tileRect l="-100000" b="-100000"/>
        </a:gradFill>
        <a:ln w="9525">
          <a:gradFill>
            <a:gsLst>
              <a:gs pos="0">
                <a:schemeClr val="bg1"/>
              </a:gs>
              <a:gs pos="63000">
                <a:srgbClr val="8D59D3"/>
              </a:gs>
            </a:gsLst>
            <a:lin ang="2700000" scaled="0"/>
          </a:gradFill>
        </a:ln>
        <a:effectLst>
          <a:outerShdw blurRad="165100" dist="127000" dir="2700000" algn="tl"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r>
            <a:rPr lang="en-US" sz="1300"/>
            <a:t>       </a:t>
          </a:r>
          <a:endParaRPr lang="ru-RU" sz="1300">
            <a:solidFill>
              <a:schemeClr val="tx1"/>
            </a:solidFill>
          </a:endParaRPr>
        </a:p>
      </xdr:txBody>
    </xdr:sp>
    <xdr:clientData/>
  </xdr:twoCellAnchor>
  <xdr:twoCellAnchor>
    <xdr:from>
      <xdr:col>1</xdr:col>
      <xdr:colOff>175102</xdr:colOff>
      <xdr:row>8</xdr:row>
      <xdr:rowOff>37706</xdr:rowOff>
    </xdr:from>
    <xdr:to>
      <xdr:col>3</xdr:col>
      <xdr:colOff>601822</xdr:colOff>
      <xdr:row>9</xdr:row>
      <xdr:rowOff>102476</xdr:rowOff>
    </xdr:to>
    <xdr:sp macro="" textlink="Processing!T2">
      <xdr:nvSpPr>
        <xdr:cNvPr id="7" name="TextBox 6">
          <a:extLst>
            <a:ext uri="{FF2B5EF4-FFF2-40B4-BE49-F238E27FC236}">
              <a16:creationId xmlns:a16="http://schemas.microsoft.com/office/drawing/2014/main" id="{C534A935-893F-40A0-8C93-93FE747705D4}"/>
            </a:ext>
          </a:extLst>
        </xdr:cNvPr>
        <xdr:cNvSpPr txBox="1"/>
      </xdr:nvSpPr>
      <xdr:spPr>
        <a:xfrm>
          <a:off x="784702" y="1500746"/>
          <a:ext cx="16459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F46B766F-CC7B-4AE3-9E8D-3E114D6F1F8D}" type="TxLink">
            <a:rPr lang="en-US" sz="1200" b="0" i="0" u="none" strike="noStrike">
              <a:solidFill>
                <a:schemeClr val="tx1"/>
              </a:solidFill>
              <a:latin typeface="Aptos Narrow"/>
              <a:ea typeface="+mn-ea"/>
              <a:cs typeface="+mn-cs"/>
            </a:rPr>
            <a:pPr marL="0" indent="0"/>
            <a:t>Total Capital</a:t>
          </a:fld>
          <a:endParaRPr lang="ru-RU" sz="1400" b="0" i="0" u="none" strike="noStrike">
            <a:solidFill>
              <a:schemeClr val="tx1"/>
            </a:solidFill>
            <a:latin typeface="Aptos Narrow"/>
            <a:ea typeface="+mn-ea"/>
            <a:cs typeface="+mn-cs"/>
          </a:endParaRPr>
        </a:p>
      </xdr:txBody>
    </xdr:sp>
    <xdr:clientData/>
  </xdr:twoCellAnchor>
  <xdr:twoCellAnchor>
    <xdr:from>
      <xdr:col>1</xdr:col>
      <xdr:colOff>175102</xdr:colOff>
      <xdr:row>11</xdr:row>
      <xdr:rowOff>60566</xdr:rowOff>
    </xdr:from>
    <xdr:to>
      <xdr:col>3</xdr:col>
      <xdr:colOff>601822</xdr:colOff>
      <xdr:row>12</xdr:row>
      <xdr:rowOff>125336</xdr:rowOff>
    </xdr:to>
    <xdr:sp macro="" textlink="Processing!T3">
      <xdr:nvSpPr>
        <xdr:cNvPr id="8" name="TextBox 7">
          <a:extLst>
            <a:ext uri="{FF2B5EF4-FFF2-40B4-BE49-F238E27FC236}">
              <a16:creationId xmlns:a16="http://schemas.microsoft.com/office/drawing/2014/main" id="{B6E1A50E-E2AD-460E-95DE-401C967B81A0}"/>
            </a:ext>
          </a:extLst>
        </xdr:cNvPr>
        <xdr:cNvSpPr txBox="1"/>
      </xdr:nvSpPr>
      <xdr:spPr>
        <a:xfrm>
          <a:off x="784702" y="2072246"/>
          <a:ext cx="16459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B7479F05-7C2F-4942-BD92-5994B11FB3E0}" type="TxLink">
            <a:rPr lang="en-US" sz="1200" b="0" i="0" u="none" strike="noStrike">
              <a:solidFill>
                <a:srgbClr val="C59DF5"/>
              </a:solidFill>
              <a:latin typeface="Aptos Narrow"/>
              <a:ea typeface="+mn-ea"/>
              <a:cs typeface="+mn-cs"/>
            </a:rPr>
            <a:pPr marL="0" indent="0"/>
            <a:t>Cost &amp; Income</a:t>
          </a:fld>
          <a:endParaRPr lang="ru-RU" sz="1400" b="0" i="0" u="none" strike="noStrike">
            <a:solidFill>
              <a:srgbClr val="C59DF5"/>
            </a:solidFill>
            <a:latin typeface="Aptos Narrow"/>
            <a:ea typeface="+mn-ea"/>
            <a:cs typeface="+mn-cs"/>
          </a:endParaRPr>
        </a:p>
      </xdr:txBody>
    </xdr:sp>
    <xdr:clientData/>
  </xdr:twoCellAnchor>
  <xdr:twoCellAnchor>
    <xdr:from>
      <xdr:col>1</xdr:col>
      <xdr:colOff>175102</xdr:colOff>
      <xdr:row>14</xdr:row>
      <xdr:rowOff>83426</xdr:rowOff>
    </xdr:from>
    <xdr:to>
      <xdr:col>3</xdr:col>
      <xdr:colOff>601822</xdr:colOff>
      <xdr:row>15</xdr:row>
      <xdr:rowOff>148196</xdr:rowOff>
    </xdr:to>
    <xdr:sp macro="" textlink="Processing!T4">
      <xdr:nvSpPr>
        <xdr:cNvPr id="9" name="TextBox 8">
          <a:extLst>
            <a:ext uri="{FF2B5EF4-FFF2-40B4-BE49-F238E27FC236}">
              <a16:creationId xmlns:a16="http://schemas.microsoft.com/office/drawing/2014/main" id="{C0900109-1304-426D-B1EA-E3ACFF1D4C73}"/>
            </a:ext>
          </a:extLst>
        </xdr:cNvPr>
        <xdr:cNvSpPr txBox="1"/>
      </xdr:nvSpPr>
      <xdr:spPr>
        <a:xfrm>
          <a:off x="784702" y="2643746"/>
          <a:ext cx="16459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6BD30846-1266-4AB5-8EB7-AFF1E473DC78}" type="TxLink">
            <a:rPr lang="en-US" sz="1200" b="0" i="0" u="none" strike="noStrike">
              <a:solidFill>
                <a:srgbClr val="C59DF5"/>
              </a:solidFill>
              <a:latin typeface="Aptos Narrow"/>
              <a:ea typeface="+mn-ea"/>
              <a:cs typeface="+mn-cs"/>
            </a:rPr>
            <a:pPr marL="0" indent="0"/>
            <a:t>Income vs Capital</a:t>
          </a:fld>
          <a:endParaRPr lang="ru-RU" sz="1400" b="0" i="0" u="none" strike="noStrike">
            <a:solidFill>
              <a:srgbClr val="C59DF5"/>
            </a:solidFill>
            <a:latin typeface="Aptos Narrow"/>
            <a:ea typeface="+mn-ea"/>
            <a:cs typeface="+mn-cs"/>
          </a:endParaRPr>
        </a:p>
      </xdr:txBody>
    </xdr:sp>
    <xdr:clientData/>
  </xdr:twoCellAnchor>
  <xdr:twoCellAnchor>
    <xdr:from>
      <xdr:col>1</xdr:col>
      <xdr:colOff>175102</xdr:colOff>
      <xdr:row>17</xdr:row>
      <xdr:rowOff>106286</xdr:rowOff>
    </xdr:from>
    <xdr:to>
      <xdr:col>3</xdr:col>
      <xdr:colOff>601822</xdr:colOff>
      <xdr:row>18</xdr:row>
      <xdr:rowOff>171056</xdr:rowOff>
    </xdr:to>
    <xdr:sp macro="" textlink="Processing!T5">
      <xdr:nvSpPr>
        <xdr:cNvPr id="10" name="TextBox 9">
          <a:extLst>
            <a:ext uri="{FF2B5EF4-FFF2-40B4-BE49-F238E27FC236}">
              <a16:creationId xmlns:a16="http://schemas.microsoft.com/office/drawing/2014/main" id="{5DEF122A-58A5-43EE-BEA3-186000EE7FBE}"/>
            </a:ext>
          </a:extLst>
        </xdr:cNvPr>
        <xdr:cNvSpPr txBox="1"/>
      </xdr:nvSpPr>
      <xdr:spPr>
        <a:xfrm>
          <a:off x="784702" y="3215246"/>
          <a:ext cx="16459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A611AB34-669A-409A-AAD2-C50A6FB6560C}" type="TxLink">
            <a:rPr lang="en-US" sz="1200" b="0" i="0" u="none" strike="noStrike">
              <a:solidFill>
                <a:srgbClr val="C59DF5"/>
              </a:solidFill>
              <a:latin typeface="Aptos Narrow"/>
              <a:ea typeface="+mn-ea"/>
              <a:cs typeface="+mn-cs"/>
            </a:rPr>
            <a:pPr marL="0" indent="0"/>
            <a:t>Leverage Index</a:t>
          </a:fld>
          <a:endParaRPr lang="ru-RU" sz="1400" b="0" i="0" u="none" strike="noStrike">
            <a:solidFill>
              <a:srgbClr val="C59DF5"/>
            </a:solidFill>
            <a:latin typeface="Aptos Narrow"/>
            <a:ea typeface="+mn-ea"/>
            <a:cs typeface="+mn-cs"/>
          </a:endParaRPr>
        </a:p>
      </xdr:txBody>
    </xdr:sp>
    <xdr:clientData/>
  </xdr:twoCellAnchor>
  <xdr:twoCellAnchor>
    <xdr:from>
      <xdr:col>1</xdr:col>
      <xdr:colOff>175102</xdr:colOff>
      <xdr:row>20</xdr:row>
      <xdr:rowOff>129146</xdr:rowOff>
    </xdr:from>
    <xdr:to>
      <xdr:col>3</xdr:col>
      <xdr:colOff>601822</xdr:colOff>
      <xdr:row>22</xdr:row>
      <xdr:rowOff>11036</xdr:rowOff>
    </xdr:to>
    <xdr:sp macro="" textlink="Processing!T6">
      <xdr:nvSpPr>
        <xdr:cNvPr id="11" name="TextBox 10">
          <a:extLst>
            <a:ext uri="{FF2B5EF4-FFF2-40B4-BE49-F238E27FC236}">
              <a16:creationId xmlns:a16="http://schemas.microsoft.com/office/drawing/2014/main" id="{8853BF8D-B613-4253-9136-D0D3E0154751}"/>
            </a:ext>
          </a:extLst>
        </xdr:cNvPr>
        <xdr:cNvSpPr txBox="1"/>
      </xdr:nvSpPr>
      <xdr:spPr>
        <a:xfrm>
          <a:off x="784702" y="3786746"/>
          <a:ext cx="16459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5FE9B56D-9C38-489F-809A-3351F02D04CF}" type="TxLink">
            <a:rPr lang="en-US" sz="1200" b="0" i="0" u="none" strike="noStrike">
              <a:solidFill>
                <a:srgbClr val="C59DF5"/>
              </a:solidFill>
              <a:latin typeface="Aptos Narrow"/>
              <a:ea typeface="+mn-ea"/>
              <a:cs typeface="+mn-cs"/>
            </a:rPr>
            <a:pPr marL="0" indent="0"/>
            <a:t>Traffic Top Rank</a:t>
          </a:fld>
          <a:endParaRPr lang="ru-RU" sz="1400" b="0" i="0" u="none" strike="noStrike">
            <a:solidFill>
              <a:srgbClr val="C59DF5"/>
            </a:solidFill>
            <a:latin typeface="Aptos Narrow"/>
            <a:ea typeface="+mn-ea"/>
            <a:cs typeface="+mn-cs"/>
          </a:endParaRPr>
        </a:p>
      </xdr:txBody>
    </xdr:sp>
    <xdr:clientData/>
  </xdr:twoCellAnchor>
  <xdr:twoCellAnchor>
    <xdr:from>
      <xdr:col>1</xdr:col>
      <xdr:colOff>175102</xdr:colOff>
      <xdr:row>23</xdr:row>
      <xdr:rowOff>152006</xdr:rowOff>
    </xdr:from>
    <xdr:to>
      <xdr:col>3</xdr:col>
      <xdr:colOff>601822</xdr:colOff>
      <xdr:row>25</xdr:row>
      <xdr:rowOff>33896</xdr:rowOff>
    </xdr:to>
    <xdr:sp macro="" textlink="Processing!T7">
      <xdr:nvSpPr>
        <xdr:cNvPr id="12" name="TextBox 11">
          <a:extLst>
            <a:ext uri="{FF2B5EF4-FFF2-40B4-BE49-F238E27FC236}">
              <a16:creationId xmlns:a16="http://schemas.microsoft.com/office/drawing/2014/main" id="{2838CF96-027E-46E2-B9DE-39640A8399E3}"/>
            </a:ext>
          </a:extLst>
        </xdr:cNvPr>
        <xdr:cNvSpPr txBox="1"/>
      </xdr:nvSpPr>
      <xdr:spPr>
        <a:xfrm>
          <a:off x="784702" y="4358246"/>
          <a:ext cx="16459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6B076968-1A6F-49DC-B194-E25A20AFEB60}" type="TxLink">
            <a:rPr lang="en-US" sz="1200" b="0" i="0" u="none" strike="noStrike">
              <a:solidFill>
                <a:srgbClr val="C59DF5"/>
              </a:solidFill>
              <a:latin typeface="Aptos Narrow"/>
              <a:ea typeface="+mn-ea"/>
              <a:cs typeface="+mn-cs"/>
            </a:rPr>
            <a:pPr marL="0" indent="0"/>
            <a:t>Capital Efficiency</a:t>
          </a:fld>
          <a:endParaRPr lang="ru-RU" sz="1400" b="0" i="0" u="none" strike="noStrike">
            <a:solidFill>
              <a:srgbClr val="C59DF5"/>
            </a:solidFill>
            <a:latin typeface="Aptos Narrow"/>
            <a:ea typeface="+mn-ea"/>
            <a:cs typeface="+mn-cs"/>
          </a:endParaRPr>
        </a:p>
      </xdr:txBody>
    </xdr:sp>
    <xdr:clientData/>
  </xdr:twoCellAnchor>
  <xdr:twoCellAnchor>
    <xdr:from>
      <xdr:col>3</xdr:col>
      <xdr:colOff>121920</xdr:colOff>
      <xdr:row>3</xdr:row>
      <xdr:rowOff>37698</xdr:rowOff>
    </xdr:from>
    <xdr:to>
      <xdr:col>6</xdr:col>
      <xdr:colOff>140208</xdr:colOff>
      <xdr:row>8</xdr:row>
      <xdr:rowOff>37698</xdr:rowOff>
    </xdr:to>
    <xdr:sp macro="" textlink="Processing!T2">
      <xdr:nvSpPr>
        <xdr:cNvPr id="13" name="Rectangle: Rounded Corners 12">
          <a:extLst>
            <a:ext uri="{FF2B5EF4-FFF2-40B4-BE49-F238E27FC236}">
              <a16:creationId xmlns:a16="http://schemas.microsoft.com/office/drawing/2014/main" id="{E3208727-2561-4E81-BA27-D86F06BFE1AA}"/>
            </a:ext>
          </a:extLst>
        </xdr:cNvPr>
        <xdr:cNvSpPr/>
      </xdr:nvSpPr>
      <xdr:spPr>
        <a:xfrm>
          <a:off x="1950720" y="586338"/>
          <a:ext cx="1847088" cy="914400"/>
        </a:xfrm>
        <a:prstGeom prst="roundRect">
          <a:avLst>
            <a:gd name="adj" fmla="val 15133"/>
          </a:avLst>
        </a:prstGeom>
        <a:gradFill flip="none" rotWithShape="1">
          <a:gsLst>
            <a:gs pos="100000">
              <a:srgbClr val="130E2C"/>
            </a:gs>
            <a:gs pos="60000">
              <a:srgbClr val="351C66"/>
            </a:gs>
            <a:gs pos="0">
              <a:srgbClr val="4A278F"/>
            </a:gs>
          </a:gsLst>
          <a:path path="circle">
            <a:fillToRect r="100000" b="100000"/>
          </a:path>
          <a:tileRect l="-100000" t="-100000"/>
        </a:gradFill>
        <a:ln w="9525">
          <a:gradFill flip="none" rotWithShape="1">
            <a:gsLst>
              <a:gs pos="75000">
                <a:srgbClr val="764BE1">
                  <a:alpha val="25000"/>
                </a:srgbClr>
              </a:gs>
              <a:gs pos="0">
                <a:schemeClr val="accent5">
                  <a:lumMod val="20000"/>
                  <a:lumOff val="80000"/>
                </a:schemeClr>
              </a:gs>
              <a:gs pos="44000">
                <a:srgbClr val="764BE1">
                  <a:alpha val="25000"/>
                </a:srgbClr>
              </a:gs>
              <a:gs pos="22000">
                <a:srgbClr val="9742AB"/>
              </a:gs>
              <a:gs pos="100000">
                <a:srgbClr val="764BE1">
                  <a:alpha val="50000"/>
                </a:srgbClr>
              </a:gs>
            </a:gsLst>
            <a:path path="circle">
              <a:fillToRect r="100000" b="100000"/>
            </a:path>
            <a:tileRect l="-100000" t="-100000"/>
          </a:gradFill>
        </a:ln>
        <a:effectLst>
          <a:outerShdw blurRad="127000" dist="1905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fld id="{0C5E5868-911B-44D3-89AA-72A45AF24645}" type="TxLink">
            <a:rPr lang="en-US" sz="1200" b="0" i="0" u="none" strike="noStrike">
              <a:solidFill>
                <a:srgbClr val="66FFFF"/>
              </a:solidFill>
              <a:latin typeface="Aptos Narrow"/>
            </a:rPr>
            <a:pPr algn="l"/>
            <a:t>Total Capital</a:t>
          </a:fld>
          <a:endParaRPr lang="ru-RU" sz="2000">
            <a:solidFill>
              <a:srgbClr val="66FFFF"/>
            </a:solidFill>
          </a:endParaRPr>
        </a:p>
      </xdr:txBody>
    </xdr:sp>
    <xdr:clientData/>
  </xdr:twoCellAnchor>
  <xdr:twoCellAnchor>
    <xdr:from>
      <xdr:col>3</xdr:col>
      <xdr:colOff>121920</xdr:colOff>
      <xdr:row>9</xdr:row>
      <xdr:rowOff>30212</xdr:rowOff>
    </xdr:from>
    <xdr:to>
      <xdr:col>17</xdr:col>
      <xdr:colOff>91440</xdr:colOff>
      <xdr:row>30</xdr:row>
      <xdr:rowOff>30212</xdr:rowOff>
    </xdr:to>
    <xdr:sp macro="" textlink="Processing!B14">
      <xdr:nvSpPr>
        <xdr:cNvPr id="14" name="Rectangle: Rounded Corners 13">
          <a:extLst>
            <a:ext uri="{FF2B5EF4-FFF2-40B4-BE49-F238E27FC236}">
              <a16:creationId xmlns:a16="http://schemas.microsoft.com/office/drawing/2014/main" id="{DA9C8E6A-041A-4266-80E3-F20DA10ABBF0}"/>
            </a:ext>
          </a:extLst>
        </xdr:cNvPr>
        <xdr:cNvSpPr/>
      </xdr:nvSpPr>
      <xdr:spPr>
        <a:xfrm>
          <a:off x="1950720" y="1676132"/>
          <a:ext cx="8503920" cy="3840480"/>
        </a:xfrm>
        <a:prstGeom prst="roundRect">
          <a:avLst>
            <a:gd name="adj" fmla="val 3943"/>
          </a:avLst>
        </a:prstGeom>
        <a:gradFill flip="none" rotWithShape="1">
          <a:gsLst>
            <a:gs pos="56000">
              <a:srgbClr val="130E2C"/>
            </a:gs>
            <a:gs pos="24000">
              <a:srgbClr val="351C66"/>
            </a:gs>
            <a:gs pos="0">
              <a:srgbClr val="4A278F"/>
            </a:gs>
          </a:gsLst>
          <a:lin ang="4500000" scaled="0"/>
          <a:tileRect/>
        </a:gradFill>
        <a:ln w="9525">
          <a:gradFill flip="none" rotWithShape="1">
            <a:gsLst>
              <a:gs pos="75000">
                <a:srgbClr val="764BE1">
                  <a:alpha val="25000"/>
                </a:srgbClr>
              </a:gs>
              <a:gs pos="0">
                <a:schemeClr val="accent5">
                  <a:lumMod val="20000"/>
                  <a:lumOff val="80000"/>
                </a:schemeClr>
              </a:gs>
              <a:gs pos="44000">
                <a:srgbClr val="764BE1">
                  <a:alpha val="25000"/>
                </a:srgbClr>
              </a:gs>
              <a:gs pos="22000">
                <a:srgbClr val="9742AB"/>
              </a:gs>
              <a:gs pos="100000">
                <a:srgbClr val="764BE1">
                  <a:alpha val="50000"/>
                </a:srgbClr>
              </a:gs>
            </a:gsLst>
            <a:path path="circle">
              <a:fillToRect r="100000" b="100000"/>
            </a:path>
            <a:tileRect l="-100000" t="-100000"/>
          </a:gradFill>
        </a:ln>
        <a:effectLst>
          <a:outerShdw blurRad="127000" dist="1905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fld id="{F2C58E0D-1277-41A8-A896-88B790B962E7}" type="TxLink">
            <a:rPr lang="en-US" sz="1400" b="0" i="0" u="none" strike="noStrike">
              <a:solidFill>
                <a:schemeClr val="bg1"/>
              </a:solidFill>
              <a:latin typeface="Aptos Narrow"/>
            </a:rPr>
            <a:pPr algn="l"/>
            <a:t>Capital Growth Progress</a:t>
          </a:fld>
          <a:endParaRPr lang="ru-RU" sz="2800">
            <a:solidFill>
              <a:schemeClr val="bg1"/>
            </a:solidFill>
          </a:endParaRPr>
        </a:p>
      </xdr:txBody>
    </xdr:sp>
    <xdr:clientData/>
  </xdr:twoCellAnchor>
  <xdr:twoCellAnchor>
    <xdr:from>
      <xdr:col>3</xdr:col>
      <xdr:colOff>121920</xdr:colOff>
      <xdr:row>31</xdr:row>
      <xdr:rowOff>30078</xdr:rowOff>
    </xdr:from>
    <xdr:to>
      <xdr:col>9</xdr:col>
      <xdr:colOff>579120</xdr:colOff>
      <xdr:row>39</xdr:row>
      <xdr:rowOff>121518</xdr:rowOff>
    </xdr:to>
    <xdr:sp macro="" textlink="Processing!P16">
      <xdr:nvSpPr>
        <xdr:cNvPr id="16" name="Rectangle: Rounded Corners 15">
          <a:extLst>
            <a:ext uri="{FF2B5EF4-FFF2-40B4-BE49-F238E27FC236}">
              <a16:creationId xmlns:a16="http://schemas.microsoft.com/office/drawing/2014/main" id="{366E5576-43BD-4B62-B75E-FF376A49C84C}"/>
            </a:ext>
          </a:extLst>
        </xdr:cNvPr>
        <xdr:cNvSpPr/>
      </xdr:nvSpPr>
      <xdr:spPr>
        <a:xfrm>
          <a:off x="1950720" y="5699358"/>
          <a:ext cx="4114800" cy="1554480"/>
        </a:xfrm>
        <a:prstGeom prst="roundRect">
          <a:avLst>
            <a:gd name="adj" fmla="val 9300"/>
          </a:avLst>
        </a:prstGeom>
        <a:gradFill flip="none" rotWithShape="1">
          <a:gsLst>
            <a:gs pos="72000">
              <a:srgbClr val="080614"/>
            </a:gs>
            <a:gs pos="0">
              <a:srgbClr val="351C66"/>
            </a:gs>
          </a:gsLst>
          <a:path path="circle">
            <a:fillToRect r="100000" b="100000"/>
          </a:path>
          <a:tileRect l="-100000" t="-100000"/>
        </a:gradFill>
        <a:ln w="9525">
          <a:gradFill flip="none" rotWithShape="1">
            <a:gsLst>
              <a:gs pos="75000">
                <a:srgbClr val="764BE1">
                  <a:alpha val="25000"/>
                </a:srgbClr>
              </a:gs>
              <a:gs pos="0">
                <a:srgbClr val="38F0F0"/>
              </a:gs>
              <a:gs pos="44000">
                <a:srgbClr val="764BE1">
                  <a:alpha val="25000"/>
                </a:srgbClr>
              </a:gs>
              <a:gs pos="22000">
                <a:srgbClr val="9742AB"/>
              </a:gs>
              <a:gs pos="100000">
                <a:srgbClr val="764BE1">
                  <a:alpha val="50000"/>
                </a:srgbClr>
              </a:gs>
            </a:gsLst>
            <a:path path="circle">
              <a:fillToRect r="100000" b="100000"/>
            </a:path>
            <a:tileRect l="-100000" t="-100000"/>
          </a:gradFill>
        </a:ln>
        <a:effectLst>
          <a:outerShdw blurRad="127000" dist="1905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ACCAFBB1-A89B-4943-A2F7-25E2E0899564}" type="TxLink">
            <a:rPr lang="en-US" sz="1200" b="0" i="0" u="none" strike="noStrike" kern="1200">
              <a:solidFill>
                <a:schemeClr val="bg1"/>
              </a:solidFill>
              <a:latin typeface="Aptos Narrow"/>
              <a:ea typeface="+mn-ea"/>
              <a:cs typeface="+mn-cs"/>
            </a:rPr>
            <a:pPr marL="0" indent="0" algn="l" defTabSz="914400" rtl="0" eaLnBrk="1" latinLnBrk="0" hangingPunct="1"/>
            <a:t>Wealth Engine Flywheel</a:t>
          </a:fld>
          <a:endParaRPr lang="ru-RU" sz="2000" kern="1200">
            <a:solidFill>
              <a:schemeClr val="bg1"/>
            </a:solidFill>
            <a:latin typeface="+mn-lt"/>
            <a:ea typeface="+mn-ea"/>
            <a:cs typeface="+mn-cs"/>
          </a:endParaRPr>
        </a:p>
      </xdr:txBody>
    </xdr:sp>
    <xdr:clientData/>
  </xdr:twoCellAnchor>
  <xdr:twoCellAnchor>
    <xdr:from>
      <xdr:col>17</xdr:col>
      <xdr:colOff>297180</xdr:colOff>
      <xdr:row>20</xdr:row>
      <xdr:rowOff>30212</xdr:rowOff>
    </xdr:from>
    <xdr:to>
      <xdr:col>22</xdr:col>
      <xdr:colOff>541020</xdr:colOff>
      <xdr:row>30</xdr:row>
      <xdr:rowOff>30212</xdr:rowOff>
    </xdr:to>
    <xdr:sp macro="" textlink="Processing!A16">
      <xdr:nvSpPr>
        <xdr:cNvPr id="18" name="Rectangle: Rounded Corners 17">
          <a:extLst>
            <a:ext uri="{FF2B5EF4-FFF2-40B4-BE49-F238E27FC236}">
              <a16:creationId xmlns:a16="http://schemas.microsoft.com/office/drawing/2014/main" id="{204AD8DF-4A03-4777-B870-E1F01F98DF86}"/>
            </a:ext>
          </a:extLst>
        </xdr:cNvPr>
        <xdr:cNvSpPr/>
      </xdr:nvSpPr>
      <xdr:spPr>
        <a:xfrm>
          <a:off x="10660380" y="3687812"/>
          <a:ext cx="3291840" cy="1828800"/>
        </a:xfrm>
        <a:prstGeom prst="roundRect">
          <a:avLst>
            <a:gd name="adj" fmla="val 9300"/>
          </a:avLst>
        </a:prstGeom>
        <a:gradFill flip="none" rotWithShape="1">
          <a:gsLst>
            <a:gs pos="77000">
              <a:srgbClr val="080614"/>
            </a:gs>
            <a:gs pos="0">
              <a:srgbClr val="140C2E"/>
            </a:gs>
          </a:gsLst>
          <a:path path="circle">
            <a:fillToRect t="100000" r="100000"/>
          </a:path>
          <a:tileRect l="-100000" b="-100000"/>
        </a:gradFill>
        <a:ln w="9525">
          <a:gradFill flip="none" rotWithShape="1">
            <a:gsLst>
              <a:gs pos="44000">
                <a:srgbClr val="764BE1">
                  <a:alpha val="50000"/>
                </a:srgbClr>
              </a:gs>
              <a:gs pos="0">
                <a:srgbClr val="9742AB"/>
              </a:gs>
            </a:gsLst>
            <a:path path="circle">
              <a:fillToRect r="100000" b="100000"/>
            </a:path>
            <a:tileRect l="-100000" t="-100000"/>
          </a:gradFill>
        </a:ln>
        <a:effectLst>
          <a:outerShdw blurRad="127000" dist="1905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5F50C319-AD92-49EB-8653-535576404961}" type="TxLink">
            <a:rPr lang="en-US" sz="1200" b="0" i="0" u="none" strike="noStrike" kern="1200">
              <a:solidFill>
                <a:schemeClr val="bg1"/>
              </a:solidFill>
              <a:latin typeface="Aptos Narrow"/>
              <a:ea typeface="+mn-ea"/>
              <a:cs typeface="+mn-cs"/>
            </a:rPr>
            <a:pPr marL="0" indent="0" algn="l" defTabSz="914400" rtl="0" eaLnBrk="1" latinLnBrk="0" hangingPunct="1"/>
            <a:t>Income Sources</a:t>
          </a:fld>
          <a:endParaRPr lang="ru-RU" sz="1200" b="0" i="0" u="none" strike="noStrike" kern="1200">
            <a:solidFill>
              <a:schemeClr val="bg1"/>
            </a:solidFill>
            <a:latin typeface="Aptos Narrow"/>
            <a:ea typeface="+mn-ea"/>
            <a:cs typeface="+mn-cs"/>
          </a:endParaRPr>
        </a:p>
      </xdr:txBody>
    </xdr:sp>
    <xdr:clientData/>
  </xdr:twoCellAnchor>
  <xdr:twoCellAnchor>
    <xdr:from>
      <xdr:col>17</xdr:col>
      <xdr:colOff>297180</xdr:colOff>
      <xdr:row>9</xdr:row>
      <xdr:rowOff>30212</xdr:rowOff>
    </xdr:from>
    <xdr:to>
      <xdr:col>22</xdr:col>
      <xdr:colOff>541020</xdr:colOff>
      <xdr:row>19</xdr:row>
      <xdr:rowOff>30212</xdr:rowOff>
    </xdr:to>
    <xdr:sp macro="" textlink="Processing!D16">
      <xdr:nvSpPr>
        <xdr:cNvPr id="19" name="Rectangle: Rounded Corners 18">
          <a:extLst>
            <a:ext uri="{FF2B5EF4-FFF2-40B4-BE49-F238E27FC236}">
              <a16:creationId xmlns:a16="http://schemas.microsoft.com/office/drawing/2014/main" id="{3077F9C7-2DE1-48A2-9FF7-AD81449CCD61}"/>
            </a:ext>
          </a:extLst>
        </xdr:cNvPr>
        <xdr:cNvSpPr/>
      </xdr:nvSpPr>
      <xdr:spPr>
        <a:xfrm>
          <a:off x="10660380" y="1676132"/>
          <a:ext cx="3291840" cy="1828800"/>
        </a:xfrm>
        <a:prstGeom prst="roundRect">
          <a:avLst>
            <a:gd name="adj" fmla="val 9300"/>
          </a:avLst>
        </a:prstGeom>
        <a:gradFill flip="none" rotWithShape="1">
          <a:gsLst>
            <a:gs pos="77000">
              <a:srgbClr val="080614"/>
            </a:gs>
            <a:gs pos="0">
              <a:srgbClr val="140C2E"/>
            </a:gs>
          </a:gsLst>
          <a:path path="circle">
            <a:fillToRect t="100000" r="100000"/>
          </a:path>
          <a:tileRect l="-100000" b="-100000"/>
        </a:gradFill>
        <a:ln w="9525">
          <a:gradFill flip="none" rotWithShape="1">
            <a:gsLst>
              <a:gs pos="44000">
                <a:srgbClr val="764BE1">
                  <a:alpha val="50000"/>
                </a:srgbClr>
              </a:gs>
              <a:gs pos="0">
                <a:srgbClr val="9742AB"/>
              </a:gs>
            </a:gsLst>
            <a:path path="circle">
              <a:fillToRect r="100000" b="100000"/>
            </a:path>
            <a:tileRect l="-100000" t="-100000"/>
          </a:gradFill>
        </a:ln>
        <a:effectLst>
          <a:outerShdw blurRad="127000" dist="1905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A49CB9EF-72CA-4B79-A7CE-949CB1AE4CC8}" type="TxLink">
            <a:rPr lang="en-US" sz="1200" b="0" i="0" u="none" strike="noStrike" kern="1200">
              <a:solidFill>
                <a:schemeClr val="bg1"/>
              </a:solidFill>
              <a:latin typeface="Aptos Narrow"/>
              <a:ea typeface="+mn-ea"/>
              <a:cs typeface="+mn-cs"/>
            </a:rPr>
            <a:pPr marL="0" indent="0" algn="l" defTabSz="914400" rtl="0" eaLnBrk="1" latinLnBrk="0" hangingPunct="1"/>
            <a:t>Capital Allocation</a:t>
          </a:fld>
          <a:endParaRPr lang="ru-RU" sz="2000" kern="1200">
            <a:solidFill>
              <a:schemeClr val="bg1"/>
            </a:solidFill>
            <a:latin typeface="+mn-lt"/>
            <a:ea typeface="+mn-ea"/>
            <a:cs typeface="+mn-cs"/>
          </a:endParaRPr>
        </a:p>
      </xdr:txBody>
    </xdr:sp>
    <xdr:clientData/>
  </xdr:twoCellAnchor>
  <xdr:twoCellAnchor>
    <xdr:from>
      <xdr:col>10</xdr:col>
      <xdr:colOff>163830</xdr:colOff>
      <xdr:row>31</xdr:row>
      <xdr:rowOff>30078</xdr:rowOff>
    </xdr:from>
    <xdr:to>
      <xdr:col>16</xdr:col>
      <xdr:colOff>72390</xdr:colOff>
      <xdr:row>39</xdr:row>
      <xdr:rowOff>121518</xdr:rowOff>
    </xdr:to>
    <xdr:sp macro="" textlink="Processing!Q1">
      <xdr:nvSpPr>
        <xdr:cNvPr id="22" name="Rectangle: Rounded Corners 21">
          <a:extLst>
            <a:ext uri="{FF2B5EF4-FFF2-40B4-BE49-F238E27FC236}">
              <a16:creationId xmlns:a16="http://schemas.microsoft.com/office/drawing/2014/main" id="{46C29E02-8BBA-4DFF-9DA0-DFDEB1E3DDB8}"/>
            </a:ext>
          </a:extLst>
        </xdr:cNvPr>
        <xdr:cNvSpPr/>
      </xdr:nvSpPr>
      <xdr:spPr>
        <a:xfrm>
          <a:off x="6259830" y="5699358"/>
          <a:ext cx="3566160" cy="1554480"/>
        </a:xfrm>
        <a:prstGeom prst="roundRect">
          <a:avLst>
            <a:gd name="adj" fmla="val 9300"/>
          </a:avLst>
        </a:prstGeom>
        <a:gradFill flip="none" rotWithShape="1">
          <a:gsLst>
            <a:gs pos="77000">
              <a:srgbClr val="080614"/>
            </a:gs>
            <a:gs pos="0">
              <a:srgbClr val="140C2E"/>
            </a:gs>
          </a:gsLst>
          <a:path path="circle">
            <a:fillToRect t="100000" r="100000"/>
          </a:path>
          <a:tileRect l="-100000" b="-100000"/>
        </a:gradFill>
        <a:ln w="9525">
          <a:gradFill flip="none" rotWithShape="1">
            <a:gsLst>
              <a:gs pos="44000">
                <a:srgbClr val="764BE1">
                  <a:alpha val="50000"/>
                </a:srgbClr>
              </a:gs>
              <a:gs pos="0">
                <a:srgbClr val="9742AB"/>
              </a:gs>
            </a:gsLst>
            <a:path path="circle">
              <a:fillToRect r="100000" b="100000"/>
            </a:path>
            <a:tileRect l="-100000" t="-100000"/>
          </a:gradFill>
        </a:ln>
        <a:effectLst>
          <a:outerShdw blurRad="127000" dist="1905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FA370704-18CA-4E94-97EC-5BD804615EDF}" type="TxLink">
            <a:rPr lang="en-US" sz="1200" b="0" i="0" u="none" strike="noStrike" kern="1200">
              <a:solidFill>
                <a:schemeClr val="bg1"/>
              </a:solidFill>
              <a:latin typeface="Aptos Narrow"/>
              <a:ea typeface="+mn-ea"/>
              <a:cs typeface="+mn-cs"/>
            </a:rPr>
            <a:pPr marL="0" indent="0" algn="l" defTabSz="914400" rtl="0" eaLnBrk="1" latinLnBrk="0" hangingPunct="1"/>
            <a:t>Capital Accumulation</a:t>
          </a:fld>
          <a:endParaRPr lang="ru-RU" sz="2000" kern="1200">
            <a:solidFill>
              <a:schemeClr val="bg1"/>
            </a:solidFill>
            <a:latin typeface="+mn-lt"/>
            <a:ea typeface="+mn-ea"/>
            <a:cs typeface="+mn-cs"/>
          </a:endParaRPr>
        </a:p>
      </xdr:txBody>
    </xdr:sp>
    <xdr:clientData/>
  </xdr:twoCellAnchor>
  <xdr:twoCellAnchor>
    <xdr:from>
      <xdr:col>16</xdr:col>
      <xdr:colOff>266700</xdr:colOff>
      <xdr:row>31</xdr:row>
      <xdr:rowOff>30078</xdr:rowOff>
    </xdr:from>
    <xdr:to>
      <xdr:col>22</xdr:col>
      <xdr:colOff>541020</xdr:colOff>
      <xdr:row>39</xdr:row>
      <xdr:rowOff>121518</xdr:rowOff>
    </xdr:to>
    <xdr:sp macro="" textlink="Processing!A27">
      <xdr:nvSpPr>
        <xdr:cNvPr id="23" name="Rectangle: Rounded Corners 22">
          <a:extLst>
            <a:ext uri="{FF2B5EF4-FFF2-40B4-BE49-F238E27FC236}">
              <a16:creationId xmlns:a16="http://schemas.microsoft.com/office/drawing/2014/main" id="{70E43D83-C2D8-4ECC-B14E-D0FD720FEA05}"/>
            </a:ext>
          </a:extLst>
        </xdr:cNvPr>
        <xdr:cNvSpPr/>
      </xdr:nvSpPr>
      <xdr:spPr>
        <a:xfrm>
          <a:off x="10020300" y="5699358"/>
          <a:ext cx="3931920" cy="1554480"/>
        </a:xfrm>
        <a:prstGeom prst="roundRect">
          <a:avLst>
            <a:gd name="adj" fmla="val 9300"/>
          </a:avLst>
        </a:prstGeom>
        <a:gradFill flip="none" rotWithShape="1">
          <a:gsLst>
            <a:gs pos="77000">
              <a:srgbClr val="080614"/>
            </a:gs>
            <a:gs pos="0">
              <a:srgbClr val="140C2E"/>
            </a:gs>
          </a:gsLst>
          <a:path path="circle">
            <a:fillToRect t="100000" r="100000"/>
          </a:path>
          <a:tileRect l="-100000" b="-100000"/>
        </a:gradFill>
        <a:ln w="9525">
          <a:gradFill flip="none" rotWithShape="1">
            <a:gsLst>
              <a:gs pos="44000">
                <a:srgbClr val="764BE1">
                  <a:alpha val="50000"/>
                </a:srgbClr>
              </a:gs>
              <a:gs pos="0">
                <a:srgbClr val="9742AB"/>
              </a:gs>
            </a:gsLst>
            <a:path path="circle">
              <a:fillToRect r="100000" b="100000"/>
            </a:path>
            <a:tileRect l="-100000" t="-100000"/>
          </a:gradFill>
        </a:ln>
        <a:effectLst>
          <a:outerShdw blurRad="127000" dist="1905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37229D55-C24D-43D5-9FC5-AF6053A2C156}" type="TxLink">
            <a:rPr lang="en-US" sz="1200" b="0" i="0" u="none" strike="noStrike" kern="1200">
              <a:solidFill>
                <a:schemeClr val="bg1"/>
              </a:solidFill>
              <a:latin typeface="Aptos Narrow"/>
              <a:ea typeface="+mn-ea"/>
              <a:cs typeface="+mn-cs"/>
            </a:rPr>
            <a:pPr marL="0" indent="0" algn="l" defTabSz="914400" rtl="0" eaLnBrk="1" latinLnBrk="0" hangingPunct="1"/>
            <a:t>Heatmap  Monthly Activity</a:t>
          </a:fld>
          <a:endParaRPr lang="ru-RU" sz="2000" kern="1200">
            <a:solidFill>
              <a:schemeClr val="bg1"/>
            </a:solidFill>
            <a:latin typeface="+mn-lt"/>
            <a:ea typeface="+mn-ea"/>
            <a:cs typeface="+mn-cs"/>
          </a:endParaRPr>
        </a:p>
      </xdr:txBody>
    </xdr:sp>
    <xdr:clientData/>
  </xdr:twoCellAnchor>
  <xdr:twoCellAnchor>
    <xdr:from>
      <xdr:col>6</xdr:col>
      <xdr:colOff>324002</xdr:colOff>
      <xdr:row>3</xdr:row>
      <xdr:rowOff>37698</xdr:rowOff>
    </xdr:from>
    <xdr:to>
      <xdr:col>9</xdr:col>
      <xdr:colOff>342290</xdr:colOff>
      <xdr:row>8</xdr:row>
      <xdr:rowOff>37698</xdr:rowOff>
    </xdr:to>
    <xdr:sp macro="" textlink="Processing!T3">
      <xdr:nvSpPr>
        <xdr:cNvPr id="24" name="Rectangle: Rounded Corners 23">
          <a:extLst>
            <a:ext uri="{FF2B5EF4-FFF2-40B4-BE49-F238E27FC236}">
              <a16:creationId xmlns:a16="http://schemas.microsoft.com/office/drawing/2014/main" id="{8637D969-EB26-4AA1-B165-624DD1F1AD9E}"/>
            </a:ext>
          </a:extLst>
        </xdr:cNvPr>
        <xdr:cNvSpPr/>
      </xdr:nvSpPr>
      <xdr:spPr>
        <a:xfrm>
          <a:off x="3981602" y="586338"/>
          <a:ext cx="1847088" cy="914400"/>
        </a:xfrm>
        <a:prstGeom prst="roundRect">
          <a:avLst>
            <a:gd name="adj" fmla="val 15967"/>
          </a:avLst>
        </a:prstGeom>
        <a:gradFill flip="none" rotWithShape="1">
          <a:gsLst>
            <a:gs pos="100000">
              <a:srgbClr val="130E2C"/>
            </a:gs>
            <a:gs pos="60000">
              <a:srgbClr val="351C66"/>
            </a:gs>
            <a:gs pos="0">
              <a:srgbClr val="4A278F"/>
            </a:gs>
          </a:gsLst>
          <a:path path="circle">
            <a:fillToRect r="100000" b="100000"/>
          </a:path>
          <a:tileRect l="-100000" t="-100000"/>
        </a:gradFill>
        <a:ln w="9525">
          <a:gradFill flip="none" rotWithShape="1">
            <a:gsLst>
              <a:gs pos="75000">
                <a:srgbClr val="764BE1">
                  <a:alpha val="25000"/>
                </a:srgbClr>
              </a:gs>
              <a:gs pos="0">
                <a:schemeClr val="accent5">
                  <a:lumMod val="20000"/>
                  <a:lumOff val="80000"/>
                </a:schemeClr>
              </a:gs>
              <a:gs pos="44000">
                <a:srgbClr val="764BE1">
                  <a:alpha val="25000"/>
                </a:srgbClr>
              </a:gs>
              <a:gs pos="22000">
                <a:srgbClr val="9742AB"/>
              </a:gs>
              <a:gs pos="100000">
                <a:srgbClr val="764BE1">
                  <a:alpha val="50000"/>
                </a:srgbClr>
              </a:gs>
            </a:gsLst>
            <a:path path="circle">
              <a:fillToRect r="100000" b="100000"/>
            </a:path>
            <a:tileRect l="-100000" t="-100000"/>
          </a:gradFill>
        </a:ln>
        <a:effectLst>
          <a:outerShdw blurRad="127000" dist="1905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fld id="{E40EC387-B5F5-408F-B908-0ACEA007C8CA}" type="TxLink">
            <a:rPr lang="en-US" sz="1200" b="0" i="0" u="none" strike="noStrike">
              <a:solidFill>
                <a:schemeClr val="bg1"/>
              </a:solidFill>
              <a:latin typeface="Aptos Narrow"/>
            </a:rPr>
            <a:pPr algn="l"/>
            <a:t>Cost &amp; Income</a:t>
          </a:fld>
          <a:endParaRPr lang="ru-RU" sz="2000">
            <a:solidFill>
              <a:schemeClr val="bg1"/>
            </a:solidFill>
          </a:endParaRPr>
        </a:p>
      </xdr:txBody>
    </xdr:sp>
    <xdr:clientData/>
  </xdr:twoCellAnchor>
  <xdr:twoCellAnchor>
    <xdr:from>
      <xdr:col>9</xdr:col>
      <xdr:colOff>526084</xdr:colOff>
      <xdr:row>3</xdr:row>
      <xdr:rowOff>37698</xdr:rowOff>
    </xdr:from>
    <xdr:to>
      <xdr:col>12</xdr:col>
      <xdr:colOff>544372</xdr:colOff>
      <xdr:row>8</xdr:row>
      <xdr:rowOff>37698</xdr:rowOff>
    </xdr:to>
    <xdr:sp macro="" textlink="Processing!T4">
      <xdr:nvSpPr>
        <xdr:cNvPr id="25" name="Rectangle: Rounded Corners 24">
          <a:extLst>
            <a:ext uri="{FF2B5EF4-FFF2-40B4-BE49-F238E27FC236}">
              <a16:creationId xmlns:a16="http://schemas.microsoft.com/office/drawing/2014/main" id="{6602B943-6623-4CFC-868F-24DED65886E4}"/>
            </a:ext>
          </a:extLst>
        </xdr:cNvPr>
        <xdr:cNvSpPr/>
      </xdr:nvSpPr>
      <xdr:spPr>
        <a:xfrm>
          <a:off x="6012484" y="586338"/>
          <a:ext cx="1847088" cy="914400"/>
        </a:xfrm>
        <a:prstGeom prst="roundRect">
          <a:avLst>
            <a:gd name="adj" fmla="val 13467"/>
          </a:avLst>
        </a:prstGeom>
        <a:gradFill flip="none" rotWithShape="1">
          <a:gsLst>
            <a:gs pos="68000">
              <a:srgbClr val="130E2C"/>
            </a:gs>
            <a:gs pos="0">
              <a:srgbClr val="351C66"/>
            </a:gs>
          </a:gsLst>
          <a:path path="circle">
            <a:fillToRect r="100000" b="100000"/>
          </a:path>
          <a:tileRect l="-100000" t="-100000"/>
        </a:gradFill>
        <a:ln w="9525">
          <a:gradFill flip="none" rotWithShape="1">
            <a:gsLst>
              <a:gs pos="75000">
                <a:srgbClr val="764BE1">
                  <a:alpha val="25000"/>
                </a:srgbClr>
              </a:gs>
              <a:gs pos="0">
                <a:schemeClr val="accent5">
                  <a:lumMod val="20000"/>
                  <a:lumOff val="80000"/>
                </a:schemeClr>
              </a:gs>
              <a:gs pos="44000">
                <a:srgbClr val="764BE1">
                  <a:alpha val="25000"/>
                </a:srgbClr>
              </a:gs>
              <a:gs pos="22000">
                <a:srgbClr val="9742AB"/>
              </a:gs>
              <a:gs pos="100000">
                <a:srgbClr val="764BE1">
                  <a:alpha val="50000"/>
                </a:srgbClr>
              </a:gs>
            </a:gsLst>
            <a:path path="circle">
              <a:fillToRect r="100000" b="100000"/>
            </a:path>
            <a:tileRect l="-100000" t="-100000"/>
          </a:gradFill>
        </a:ln>
        <a:effectLst>
          <a:outerShdw blurRad="127000" dist="1905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DAD88EEC-2EDA-496C-9103-126AFD785F29}" type="TxLink">
            <a:rPr lang="en-US" sz="1200" b="0" i="0" u="none" strike="noStrike" kern="1200">
              <a:solidFill>
                <a:schemeClr val="bg1"/>
              </a:solidFill>
              <a:latin typeface="Aptos Narrow"/>
              <a:ea typeface="+mn-ea"/>
              <a:cs typeface="+mn-cs"/>
            </a:rPr>
            <a:pPr marL="0" indent="0" algn="l" defTabSz="914400" rtl="0" eaLnBrk="1" latinLnBrk="0" hangingPunct="1"/>
            <a:t>Income vs Capital</a:t>
          </a:fld>
          <a:endParaRPr lang="ru-RU" sz="2000" kern="1200">
            <a:solidFill>
              <a:schemeClr val="bg1"/>
            </a:solidFill>
            <a:latin typeface="+mn-lt"/>
            <a:ea typeface="+mn-ea"/>
            <a:cs typeface="+mn-cs"/>
          </a:endParaRPr>
        </a:p>
      </xdr:txBody>
    </xdr:sp>
    <xdr:clientData/>
  </xdr:twoCellAnchor>
  <xdr:twoCellAnchor>
    <xdr:from>
      <xdr:col>13</xdr:col>
      <xdr:colOff>118566</xdr:colOff>
      <xdr:row>3</xdr:row>
      <xdr:rowOff>37698</xdr:rowOff>
    </xdr:from>
    <xdr:to>
      <xdr:col>16</xdr:col>
      <xdr:colOff>136854</xdr:colOff>
      <xdr:row>8</xdr:row>
      <xdr:rowOff>37698</xdr:rowOff>
    </xdr:to>
    <xdr:sp macro="" textlink="Processing!T5">
      <xdr:nvSpPr>
        <xdr:cNvPr id="26" name="Rectangle: Rounded Corners 25">
          <a:extLst>
            <a:ext uri="{FF2B5EF4-FFF2-40B4-BE49-F238E27FC236}">
              <a16:creationId xmlns:a16="http://schemas.microsoft.com/office/drawing/2014/main" id="{F716642C-8A19-4824-B432-006AF16180AF}"/>
            </a:ext>
          </a:extLst>
        </xdr:cNvPr>
        <xdr:cNvSpPr/>
      </xdr:nvSpPr>
      <xdr:spPr>
        <a:xfrm>
          <a:off x="8043366" y="586338"/>
          <a:ext cx="1847088" cy="914400"/>
        </a:xfrm>
        <a:prstGeom prst="roundRect">
          <a:avLst>
            <a:gd name="adj" fmla="val 15967"/>
          </a:avLst>
        </a:prstGeom>
        <a:gradFill flip="none" rotWithShape="1">
          <a:gsLst>
            <a:gs pos="58000">
              <a:srgbClr val="080614"/>
            </a:gs>
            <a:gs pos="0">
              <a:srgbClr val="27154B"/>
            </a:gs>
          </a:gsLst>
          <a:path path="circle">
            <a:fillToRect r="100000" b="100000"/>
          </a:path>
          <a:tileRect l="-100000" t="-100000"/>
        </a:gradFill>
        <a:ln w="9525">
          <a:gradFill flip="none" rotWithShape="1">
            <a:gsLst>
              <a:gs pos="75000">
                <a:srgbClr val="764BE1">
                  <a:alpha val="25000"/>
                </a:srgbClr>
              </a:gs>
              <a:gs pos="0">
                <a:srgbClr val="38F0F0"/>
              </a:gs>
              <a:gs pos="44000">
                <a:srgbClr val="764BE1">
                  <a:alpha val="25000"/>
                </a:srgbClr>
              </a:gs>
              <a:gs pos="22000">
                <a:srgbClr val="9742AB"/>
              </a:gs>
              <a:gs pos="100000">
                <a:srgbClr val="764BE1">
                  <a:alpha val="50000"/>
                </a:srgbClr>
              </a:gs>
            </a:gsLst>
            <a:path path="circle">
              <a:fillToRect r="100000" b="100000"/>
            </a:path>
            <a:tileRect l="-100000" t="-100000"/>
          </a:gradFill>
        </a:ln>
        <a:effectLst>
          <a:outerShdw blurRad="127000" dist="1905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15F9A591-338C-4025-9198-52B79EDB19C4}" type="TxLink">
            <a:rPr lang="en-US" sz="1200" b="0" i="0" u="none" strike="noStrike" kern="1200">
              <a:solidFill>
                <a:schemeClr val="bg1"/>
              </a:solidFill>
              <a:latin typeface="Aptos Narrow"/>
              <a:ea typeface="+mn-ea"/>
              <a:cs typeface="+mn-cs"/>
            </a:rPr>
            <a:pPr marL="0" indent="0" algn="l" defTabSz="914400" rtl="0" eaLnBrk="1" latinLnBrk="0" hangingPunct="1"/>
            <a:t>Leverage Index</a:t>
          </a:fld>
          <a:endParaRPr lang="ru-RU" sz="2000" kern="1200">
            <a:solidFill>
              <a:schemeClr val="bg1"/>
            </a:solidFill>
            <a:latin typeface="+mn-lt"/>
            <a:ea typeface="+mn-ea"/>
            <a:cs typeface="+mn-cs"/>
          </a:endParaRPr>
        </a:p>
      </xdr:txBody>
    </xdr:sp>
    <xdr:clientData/>
  </xdr:twoCellAnchor>
  <xdr:twoCellAnchor>
    <xdr:from>
      <xdr:col>16</xdr:col>
      <xdr:colOff>320648</xdr:colOff>
      <xdr:row>3</xdr:row>
      <xdr:rowOff>37698</xdr:rowOff>
    </xdr:from>
    <xdr:to>
      <xdr:col>19</xdr:col>
      <xdr:colOff>338936</xdr:colOff>
      <xdr:row>8</xdr:row>
      <xdr:rowOff>37698</xdr:rowOff>
    </xdr:to>
    <xdr:sp macro="" textlink="Processing!T6">
      <xdr:nvSpPr>
        <xdr:cNvPr id="27" name="Rectangle: Rounded Corners 26">
          <a:extLst>
            <a:ext uri="{FF2B5EF4-FFF2-40B4-BE49-F238E27FC236}">
              <a16:creationId xmlns:a16="http://schemas.microsoft.com/office/drawing/2014/main" id="{B6C9F94E-01CE-45EA-9882-A3C9617883A8}"/>
            </a:ext>
          </a:extLst>
        </xdr:cNvPr>
        <xdr:cNvSpPr/>
      </xdr:nvSpPr>
      <xdr:spPr>
        <a:xfrm>
          <a:off x="10074248" y="586338"/>
          <a:ext cx="1847088" cy="914400"/>
        </a:xfrm>
        <a:prstGeom prst="roundRect">
          <a:avLst>
            <a:gd name="adj" fmla="val 16800"/>
          </a:avLst>
        </a:prstGeom>
        <a:gradFill flip="none" rotWithShape="1">
          <a:gsLst>
            <a:gs pos="77000">
              <a:srgbClr val="080614"/>
            </a:gs>
            <a:gs pos="0">
              <a:srgbClr val="140C2E"/>
            </a:gs>
          </a:gsLst>
          <a:path path="circle">
            <a:fillToRect t="100000" r="100000"/>
          </a:path>
          <a:tileRect l="-100000" b="-100000"/>
        </a:gradFill>
        <a:ln w="9525">
          <a:gradFill flip="none" rotWithShape="1">
            <a:gsLst>
              <a:gs pos="44000">
                <a:srgbClr val="764BE1">
                  <a:alpha val="50000"/>
                </a:srgbClr>
              </a:gs>
              <a:gs pos="0">
                <a:srgbClr val="9742AB"/>
              </a:gs>
            </a:gsLst>
            <a:path path="circle">
              <a:fillToRect r="100000" b="100000"/>
            </a:path>
            <a:tileRect l="-100000" t="-100000"/>
          </a:gradFill>
        </a:ln>
        <a:effectLst>
          <a:outerShdw blurRad="127000" dist="1905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E4554C56-1CD8-4CD8-9343-19EB38BC3631}" type="TxLink">
            <a:rPr lang="en-US" sz="1200" b="0" i="0" u="none" strike="noStrike" kern="1200">
              <a:solidFill>
                <a:schemeClr val="bg1"/>
              </a:solidFill>
              <a:latin typeface="Aptos Narrow"/>
              <a:ea typeface="+mn-ea"/>
              <a:cs typeface="+mn-cs"/>
            </a:rPr>
            <a:pPr marL="0" indent="0" algn="l" defTabSz="914400" rtl="0" eaLnBrk="1" latinLnBrk="0" hangingPunct="1"/>
            <a:t>Traffic Top Rank</a:t>
          </a:fld>
          <a:endParaRPr lang="ru-RU" sz="2000" kern="1200">
            <a:solidFill>
              <a:schemeClr val="bg1"/>
            </a:solidFill>
            <a:latin typeface="+mn-lt"/>
            <a:ea typeface="+mn-ea"/>
            <a:cs typeface="+mn-cs"/>
          </a:endParaRPr>
        </a:p>
      </xdr:txBody>
    </xdr:sp>
    <xdr:clientData/>
  </xdr:twoCellAnchor>
  <xdr:twoCellAnchor>
    <xdr:from>
      <xdr:col>19</xdr:col>
      <xdr:colOff>522732</xdr:colOff>
      <xdr:row>3</xdr:row>
      <xdr:rowOff>37698</xdr:rowOff>
    </xdr:from>
    <xdr:to>
      <xdr:col>22</xdr:col>
      <xdr:colOff>541020</xdr:colOff>
      <xdr:row>8</xdr:row>
      <xdr:rowOff>37698</xdr:rowOff>
    </xdr:to>
    <xdr:sp macro="" textlink="Processing!T7">
      <xdr:nvSpPr>
        <xdr:cNvPr id="28" name="Rectangle: Rounded Corners 27">
          <a:extLst>
            <a:ext uri="{FF2B5EF4-FFF2-40B4-BE49-F238E27FC236}">
              <a16:creationId xmlns:a16="http://schemas.microsoft.com/office/drawing/2014/main" id="{6BC72C30-8A97-43C3-9EE9-0C20FAE2986B}"/>
            </a:ext>
          </a:extLst>
        </xdr:cNvPr>
        <xdr:cNvSpPr/>
      </xdr:nvSpPr>
      <xdr:spPr>
        <a:xfrm>
          <a:off x="12105132" y="586338"/>
          <a:ext cx="1847088" cy="914400"/>
        </a:xfrm>
        <a:prstGeom prst="roundRect">
          <a:avLst>
            <a:gd name="adj" fmla="val 15967"/>
          </a:avLst>
        </a:prstGeom>
        <a:gradFill flip="none" rotWithShape="1">
          <a:gsLst>
            <a:gs pos="77000">
              <a:srgbClr val="080614"/>
            </a:gs>
            <a:gs pos="0">
              <a:srgbClr val="140C2E"/>
            </a:gs>
          </a:gsLst>
          <a:path path="circle">
            <a:fillToRect t="100000" r="100000"/>
          </a:path>
          <a:tileRect l="-100000" b="-100000"/>
        </a:gradFill>
        <a:ln w="9525">
          <a:gradFill flip="none" rotWithShape="1">
            <a:gsLst>
              <a:gs pos="44000">
                <a:srgbClr val="764BE1">
                  <a:alpha val="50000"/>
                </a:srgbClr>
              </a:gs>
              <a:gs pos="0">
                <a:srgbClr val="9742AB"/>
              </a:gs>
            </a:gsLst>
            <a:path path="circle">
              <a:fillToRect r="100000" b="100000"/>
            </a:path>
            <a:tileRect l="-100000" t="-100000"/>
          </a:gradFill>
        </a:ln>
        <a:effectLst>
          <a:outerShdw blurRad="127000" dist="1905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51868B0B-AE3C-4355-9BA0-AC8DCC58BC27}" type="TxLink">
            <a:rPr lang="en-US" sz="1200" b="0" i="0" u="none" strike="noStrike" kern="1200">
              <a:solidFill>
                <a:schemeClr val="bg1"/>
              </a:solidFill>
              <a:latin typeface="Aptos Narrow"/>
              <a:ea typeface="+mn-ea"/>
              <a:cs typeface="+mn-cs"/>
            </a:rPr>
            <a:pPr marL="0" indent="0" algn="l" defTabSz="914400" rtl="0" eaLnBrk="1" latinLnBrk="0" hangingPunct="1"/>
            <a:t>Capital Efficiency</a:t>
          </a:fld>
          <a:endParaRPr lang="ru-RU" sz="2000" kern="1200">
            <a:solidFill>
              <a:schemeClr val="bg1"/>
            </a:solidFill>
            <a:latin typeface="+mn-lt"/>
            <a:ea typeface="+mn-ea"/>
            <a:cs typeface="+mn-cs"/>
          </a:endParaRPr>
        </a:p>
      </xdr:txBody>
    </xdr:sp>
    <xdr:clientData/>
  </xdr:twoCellAnchor>
  <xdr:twoCellAnchor editAs="oneCell">
    <xdr:from>
      <xdr:col>0</xdr:col>
      <xdr:colOff>607738</xdr:colOff>
      <xdr:row>5</xdr:row>
      <xdr:rowOff>14846</xdr:rowOff>
    </xdr:from>
    <xdr:to>
      <xdr:col>1</xdr:col>
      <xdr:colOff>226738</xdr:colOff>
      <xdr:row>6</xdr:row>
      <xdr:rowOff>60566</xdr:rowOff>
    </xdr:to>
    <xdr:pic>
      <xdr:nvPicPr>
        <xdr:cNvPr id="29" name="Graphic 28" descr="Signal with solid fill">
          <a:extLst>
            <a:ext uri="{FF2B5EF4-FFF2-40B4-BE49-F238E27FC236}">
              <a16:creationId xmlns:a16="http://schemas.microsoft.com/office/drawing/2014/main" id="{C88C4195-69B5-4AED-A38A-3A7A19EBAE7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07738" y="929246"/>
          <a:ext cx="228600" cy="228600"/>
        </a:xfrm>
        <a:prstGeom prst="rect">
          <a:avLst/>
        </a:prstGeom>
      </xdr:spPr>
    </xdr:pic>
    <xdr:clientData/>
  </xdr:twoCellAnchor>
  <xdr:twoCellAnchor>
    <xdr:from>
      <xdr:col>5</xdr:col>
      <xdr:colOff>83820</xdr:colOff>
      <xdr:row>4</xdr:row>
      <xdr:rowOff>123759</xdr:rowOff>
    </xdr:from>
    <xdr:to>
      <xdr:col>6</xdr:col>
      <xdr:colOff>22860</xdr:colOff>
      <xdr:row>7</xdr:row>
      <xdr:rowOff>134516</xdr:rowOff>
    </xdr:to>
    <xdr:grpSp>
      <xdr:nvGrpSpPr>
        <xdr:cNvPr id="30" name="Group 29">
          <a:extLst>
            <a:ext uri="{FF2B5EF4-FFF2-40B4-BE49-F238E27FC236}">
              <a16:creationId xmlns:a16="http://schemas.microsoft.com/office/drawing/2014/main" id="{9C1177E7-CB5A-4A56-B7B7-EFF357055FF0}"/>
            </a:ext>
          </a:extLst>
        </xdr:cNvPr>
        <xdr:cNvGrpSpPr/>
      </xdr:nvGrpSpPr>
      <xdr:grpSpPr>
        <a:xfrm>
          <a:off x="3131820" y="855279"/>
          <a:ext cx="548640" cy="559397"/>
          <a:chOff x="-1103845" y="633236"/>
          <a:chExt cx="7156174" cy="7305641"/>
        </a:xfrm>
        <a:effectLst>
          <a:outerShdw blurRad="50800" dist="38100" dir="2700000" algn="tl" rotWithShape="0">
            <a:prstClr val="black">
              <a:alpha val="40000"/>
            </a:prstClr>
          </a:outerShdw>
        </a:effectLst>
      </xdr:grpSpPr>
      <xdr:sp macro="" textlink="">
        <xdr:nvSpPr>
          <xdr:cNvPr id="31" name="Oval 30">
            <a:extLst>
              <a:ext uri="{FF2B5EF4-FFF2-40B4-BE49-F238E27FC236}">
                <a16:creationId xmlns:a16="http://schemas.microsoft.com/office/drawing/2014/main" id="{2E7D4C63-6C44-1B3E-E6FB-97CA91F3EC65}"/>
              </a:ext>
            </a:extLst>
          </xdr:cNvPr>
          <xdr:cNvSpPr/>
        </xdr:nvSpPr>
        <xdr:spPr>
          <a:xfrm>
            <a:off x="-1103845" y="633236"/>
            <a:ext cx="7156174" cy="7305641"/>
          </a:xfrm>
          <a:prstGeom prst="ellipse">
            <a:avLst/>
          </a:prstGeom>
          <a:gradFill flip="none" rotWithShape="1">
            <a:gsLst>
              <a:gs pos="0">
                <a:srgbClr val="221054"/>
              </a:gs>
              <a:gs pos="100000">
                <a:srgbClr val="130C33"/>
              </a:gs>
            </a:gsLst>
            <a:path path="circle">
              <a:fillToRect l="100000" b="100000"/>
            </a:path>
            <a:tileRect t="-100000" r="-100000"/>
          </a:gradFill>
          <a:ln w="12700">
            <a:gradFill>
              <a:gsLst>
                <a:gs pos="0">
                  <a:srgbClr val="66FFFF"/>
                </a:gs>
                <a:gs pos="75000">
                  <a:srgbClr val="1B143B"/>
                </a:gs>
                <a:gs pos="33000">
                  <a:srgbClr val="1B143B"/>
                </a:gs>
                <a:gs pos="100000">
                  <a:srgbClr val="66FFFF"/>
                </a:gs>
              </a:gsLst>
              <a:lin ang="7200000" scaled="0"/>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32" name="Freeform: Shape 31">
            <a:extLst>
              <a:ext uri="{FF2B5EF4-FFF2-40B4-BE49-F238E27FC236}">
                <a16:creationId xmlns:a16="http://schemas.microsoft.com/office/drawing/2014/main" id="{EBBECF50-8D06-B6BF-7CC3-CBC126358A85}"/>
              </a:ext>
            </a:extLst>
          </xdr:cNvPr>
          <xdr:cNvSpPr/>
        </xdr:nvSpPr>
        <xdr:spPr>
          <a:xfrm rot="18600000">
            <a:off x="106178" y="2764140"/>
            <a:ext cx="5329307" cy="3622357"/>
          </a:xfrm>
          <a:custGeom>
            <a:avLst/>
            <a:gdLst>
              <a:gd name="csX0" fmla="*/ 1407326 w 5329310"/>
              <a:gd name="csY0" fmla="*/ 756025 h 3622360"/>
              <a:gd name="csX1" fmla="*/ 424497 w 5329310"/>
              <a:gd name="csY1" fmla="*/ 1562480 h 3622360"/>
              <a:gd name="csX2" fmla="*/ 0 w 5329310"/>
              <a:gd name="csY2" fmla="*/ 1056584 h 3622360"/>
              <a:gd name="csX3" fmla="*/ 407512 w 5329310"/>
              <a:gd name="csY3" fmla="*/ 726245 h 3622360"/>
              <a:gd name="csX4" fmla="*/ 2644319 w 5329310"/>
              <a:gd name="csY4" fmla="*/ 2026711 h 3622360"/>
              <a:gd name="csX5" fmla="*/ 1570263 w 5329310"/>
              <a:gd name="csY5" fmla="*/ 2927951 h 3622360"/>
              <a:gd name="csX6" fmla="*/ 1165358 w 5329310"/>
              <a:gd name="csY6" fmla="*/ 2445404 h 3622360"/>
              <a:gd name="csX7" fmla="*/ 2213146 w 5329310"/>
              <a:gd name="csY7" fmla="*/ 1566206 h 3622360"/>
              <a:gd name="csX8" fmla="*/ 2194736 w 5329310"/>
              <a:gd name="csY8" fmla="*/ 2042158 h 3622360"/>
              <a:gd name="csX9" fmla="*/ 2202046 w 5329310"/>
              <a:gd name="csY9" fmla="*/ 794282 h 3622360"/>
              <a:gd name="csX10" fmla="*/ 2197372 w 5329310"/>
              <a:gd name="csY10" fmla="*/ 1223381 h 3622360"/>
              <a:gd name="csX11" fmla="*/ 987584 w 5329310"/>
              <a:gd name="csY11" fmla="*/ 2233541 h 3622360"/>
              <a:gd name="csX12" fmla="*/ 582679 w 5329310"/>
              <a:gd name="csY12" fmla="*/ 1750994 h 3622360"/>
              <a:gd name="csX13" fmla="*/ 1750131 w 5329310"/>
              <a:gd name="csY13" fmla="*/ 771386 h 3622360"/>
              <a:gd name="csX14" fmla="*/ 4053383 w 5329310"/>
              <a:gd name="csY14" fmla="*/ 2054226 h 3622360"/>
              <a:gd name="csX15" fmla="*/ 2152942 w 5329310"/>
              <a:gd name="csY15" fmla="*/ 3622360 h 3622360"/>
              <a:gd name="csX16" fmla="*/ 1748037 w 5329310"/>
              <a:gd name="csY16" fmla="*/ 3139813 h 3622360"/>
              <a:gd name="csX17" fmla="*/ 3052944 w 5329310"/>
              <a:gd name="csY17" fmla="*/ 2031604 h 3622360"/>
              <a:gd name="csX18" fmla="*/ 5329310 w 5329310"/>
              <a:gd name="csY18" fmla="*/ 1547567 h 3622360"/>
              <a:gd name="csX19" fmla="*/ 4381420 w 5329310"/>
              <a:gd name="csY19" fmla="*/ 2070045 h 3622360"/>
              <a:gd name="csX20" fmla="*/ 4381420 w 5329310"/>
              <a:gd name="csY20" fmla="*/ 1755309 h 3622360"/>
              <a:gd name="csX21" fmla="*/ 2538404 w 5329310"/>
              <a:gd name="csY21" fmla="*/ 1755309 h 3622360"/>
              <a:gd name="csX22" fmla="*/ 2538404 w 5329310"/>
              <a:gd name="csY22" fmla="*/ 1339825 h 3622360"/>
              <a:gd name="csX23" fmla="*/ 2539242 w 5329310"/>
              <a:gd name="csY23" fmla="*/ 1339825 h 3622360"/>
              <a:gd name="csX24" fmla="*/ 2539242 w 5329310"/>
              <a:gd name="csY24" fmla="*/ 432344 h 3622360"/>
              <a:gd name="csX25" fmla="*/ 844290 w 5329310"/>
              <a:gd name="csY25" fmla="*/ 372906 h 3622360"/>
              <a:gd name="csX26" fmla="*/ 1296711 w 5329310"/>
              <a:gd name="csY26" fmla="*/ 0 h 3622360"/>
              <a:gd name="csX27" fmla="*/ 2959290 w 5329310"/>
              <a:gd name="csY27" fmla="*/ 35342 h 3622360"/>
              <a:gd name="csX28" fmla="*/ 2947263 w 5329310"/>
              <a:gd name="csY28" fmla="*/ 378323 h 3622360"/>
              <a:gd name="csX29" fmla="*/ 2950722 w 5329310"/>
              <a:gd name="csY29" fmla="*/ 378323 h 3622360"/>
              <a:gd name="csX30" fmla="*/ 2950722 w 5329310"/>
              <a:gd name="csY30" fmla="*/ 1339825 h 3622360"/>
              <a:gd name="csX31" fmla="*/ 4381420 w 5329310"/>
              <a:gd name="csY31" fmla="*/ 1339825 h 3622360"/>
              <a:gd name="csX32" fmla="*/ 4381420 w 5329310"/>
              <a:gd name="csY32" fmla="*/ 1025089 h 362236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 ang="0">
                <a:pos x="csX27" y="csY27"/>
              </a:cxn>
              <a:cxn ang="0">
                <a:pos x="csX28" y="csY28"/>
              </a:cxn>
              <a:cxn ang="0">
                <a:pos x="csX29" y="csY29"/>
              </a:cxn>
              <a:cxn ang="0">
                <a:pos x="csX30" y="csY30"/>
              </a:cxn>
              <a:cxn ang="0">
                <a:pos x="csX31" y="csY31"/>
              </a:cxn>
              <a:cxn ang="0">
                <a:pos x="csX32" y="csY32"/>
              </a:cxn>
            </a:cxnLst>
            <a:rect l="l" t="t" r="r" b="b"/>
            <a:pathLst>
              <a:path w="5329310" h="3622360">
                <a:moveTo>
                  <a:pt x="1407326" y="756025"/>
                </a:moveTo>
                <a:lnTo>
                  <a:pt x="424497" y="1562480"/>
                </a:lnTo>
                <a:lnTo>
                  <a:pt x="0" y="1056584"/>
                </a:lnTo>
                <a:lnTo>
                  <a:pt x="407512" y="726245"/>
                </a:lnTo>
                <a:close/>
                <a:moveTo>
                  <a:pt x="2644319" y="2026711"/>
                </a:moveTo>
                <a:lnTo>
                  <a:pt x="1570263" y="2927951"/>
                </a:lnTo>
                <a:lnTo>
                  <a:pt x="1165358" y="2445404"/>
                </a:lnTo>
                <a:lnTo>
                  <a:pt x="2213146" y="1566206"/>
                </a:lnTo>
                <a:lnTo>
                  <a:pt x="2194736" y="2042158"/>
                </a:lnTo>
                <a:close/>
                <a:moveTo>
                  <a:pt x="2202046" y="794282"/>
                </a:moveTo>
                <a:lnTo>
                  <a:pt x="2197372" y="1223381"/>
                </a:lnTo>
                <a:lnTo>
                  <a:pt x="987584" y="2233541"/>
                </a:lnTo>
                <a:lnTo>
                  <a:pt x="582679" y="1750994"/>
                </a:lnTo>
                <a:lnTo>
                  <a:pt x="1750131" y="771386"/>
                </a:lnTo>
                <a:close/>
                <a:moveTo>
                  <a:pt x="4053383" y="2054226"/>
                </a:moveTo>
                <a:lnTo>
                  <a:pt x="2152942" y="3622360"/>
                </a:lnTo>
                <a:lnTo>
                  <a:pt x="1748037" y="3139813"/>
                </a:lnTo>
                <a:cubicBezTo>
                  <a:pt x="2190788" y="2763879"/>
                  <a:pt x="2610192" y="2407538"/>
                  <a:pt x="3052944" y="2031604"/>
                </a:cubicBezTo>
                <a:close/>
                <a:moveTo>
                  <a:pt x="5329310" y="1547567"/>
                </a:moveTo>
                <a:lnTo>
                  <a:pt x="4381420" y="2070045"/>
                </a:lnTo>
                <a:lnTo>
                  <a:pt x="4381420" y="1755309"/>
                </a:lnTo>
                <a:lnTo>
                  <a:pt x="2538404" y="1755309"/>
                </a:lnTo>
                <a:lnTo>
                  <a:pt x="2538404" y="1339825"/>
                </a:lnTo>
                <a:lnTo>
                  <a:pt x="2539242" y="1339825"/>
                </a:lnTo>
                <a:lnTo>
                  <a:pt x="2539242" y="432344"/>
                </a:lnTo>
                <a:lnTo>
                  <a:pt x="844290" y="372906"/>
                </a:lnTo>
                <a:lnTo>
                  <a:pt x="1296711" y="0"/>
                </a:lnTo>
                <a:lnTo>
                  <a:pt x="2959290" y="35342"/>
                </a:lnTo>
                <a:lnTo>
                  <a:pt x="2947263" y="378323"/>
                </a:lnTo>
                <a:lnTo>
                  <a:pt x="2950722" y="378323"/>
                </a:lnTo>
                <a:lnTo>
                  <a:pt x="2950722" y="1339825"/>
                </a:lnTo>
                <a:lnTo>
                  <a:pt x="4381420" y="1339825"/>
                </a:lnTo>
                <a:lnTo>
                  <a:pt x="4381420" y="1025089"/>
                </a:lnTo>
                <a:close/>
              </a:path>
            </a:pathLst>
          </a:custGeom>
          <a:solidFill>
            <a:srgbClr val="66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xdr:from>
      <xdr:col>8</xdr:col>
      <xdr:colOff>301647</xdr:colOff>
      <xdr:row>4</xdr:row>
      <xdr:rowOff>121441</xdr:rowOff>
    </xdr:from>
    <xdr:to>
      <xdr:col>9</xdr:col>
      <xdr:colOff>240687</xdr:colOff>
      <xdr:row>7</xdr:row>
      <xdr:rowOff>136835</xdr:rowOff>
    </xdr:to>
    <xdr:grpSp>
      <xdr:nvGrpSpPr>
        <xdr:cNvPr id="33" name="Group 32">
          <a:extLst>
            <a:ext uri="{FF2B5EF4-FFF2-40B4-BE49-F238E27FC236}">
              <a16:creationId xmlns:a16="http://schemas.microsoft.com/office/drawing/2014/main" id="{F4DCF754-306C-40DD-BB82-6C078FD429C3}"/>
            </a:ext>
          </a:extLst>
        </xdr:cNvPr>
        <xdr:cNvGrpSpPr/>
      </xdr:nvGrpSpPr>
      <xdr:grpSpPr>
        <a:xfrm>
          <a:off x="5178447" y="852961"/>
          <a:ext cx="548640" cy="564034"/>
          <a:chOff x="7315200" y="8272259"/>
          <a:chExt cx="548640" cy="567187"/>
        </a:xfrm>
        <a:effectLst>
          <a:outerShdw blurRad="50800" dist="38100" dir="2700000" algn="tl" rotWithShape="0">
            <a:prstClr val="black">
              <a:alpha val="40000"/>
            </a:prstClr>
          </a:outerShdw>
        </a:effectLst>
      </xdr:grpSpPr>
      <xdr:sp macro="" textlink="">
        <xdr:nvSpPr>
          <xdr:cNvPr id="34" name="Oval 33">
            <a:extLst>
              <a:ext uri="{FF2B5EF4-FFF2-40B4-BE49-F238E27FC236}">
                <a16:creationId xmlns:a16="http://schemas.microsoft.com/office/drawing/2014/main" id="{A7AB169E-ED1F-DE41-5816-200E51448FC5}"/>
              </a:ext>
            </a:extLst>
          </xdr:cNvPr>
          <xdr:cNvSpPr/>
        </xdr:nvSpPr>
        <xdr:spPr>
          <a:xfrm>
            <a:off x="7315200" y="8272259"/>
            <a:ext cx="548640" cy="567187"/>
          </a:xfrm>
          <a:prstGeom prst="ellipse">
            <a:avLst/>
          </a:prstGeom>
          <a:gradFill flip="none" rotWithShape="1">
            <a:gsLst>
              <a:gs pos="0">
                <a:srgbClr val="221054"/>
              </a:gs>
              <a:gs pos="100000">
                <a:srgbClr val="130C33"/>
              </a:gs>
            </a:gsLst>
            <a:path path="circle">
              <a:fillToRect l="100000" b="100000"/>
            </a:path>
            <a:tileRect t="-100000" r="-100000"/>
          </a:gradFill>
          <a:ln w="12700">
            <a:gradFill>
              <a:gsLst>
                <a:gs pos="0">
                  <a:srgbClr val="5D468C"/>
                </a:gs>
                <a:gs pos="80000">
                  <a:srgbClr val="1B143B"/>
                </a:gs>
                <a:gs pos="33000">
                  <a:srgbClr val="1B143B"/>
                </a:gs>
                <a:gs pos="100000">
                  <a:srgbClr val="4A278F"/>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nvGrpSpPr>
          <xdr:cNvPr id="35" name="Group 34">
            <a:extLst>
              <a:ext uri="{FF2B5EF4-FFF2-40B4-BE49-F238E27FC236}">
                <a16:creationId xmlns:a16="http://schemas.microsoft.com/office/drawing/2014/main" id="{2FFC6BFC-9CA2-9B1D-3EA8-13AD6B825D13}"/>
              </a:ext>
            </a:extLst>
          </xdr:cNvPr>
          <xdr:cNvGrpSpPr/>
        </xdr:nvGrpSpPr>
        <xdr:grpSpPr>
          <a:xfrm>
            <a:off x="7443262" y="8385091"/>
            <a:ext cx="292517" cy="349932"/>
            <a:chOff x="2956130" y="2689277"/>
            <a:chExt cx="2134619" cy="2485936"/>
          </a:xfrm>
        </xdr:grpSpPr>
        <xdr:sp macro="" textlink="">
          <xdr:nvSpPr>
            <xdr:cNvPr id="36" name="Flowchart: Delay 35">
              <a:extLst>
                <a:ext uri="{FF2B5EF4-FFF2-40B4-BE49-F238E27FC236}">
                  <a16:creationId xmlns:a16="http://schemas.microsoft.com/office/drawing/2014/main" id="{D13B65EE-EA33-E55F-8794-3A7E16261AFA}"/>
                </a:ext>
              </a:extLst>
            </xdr:cNvPr>
            <xdr:cNvSpPr/>
          </xdr:nvSpPr>
          <xdr:spPr>
            <a:xfrm rot="5400000">
              <a:off x="4144193" y="3586002"/>
              <a:ext cx="636105" cy="1252728"/>
            </a:xfrm>
            <a:prstGeom prst="flowChartDelay">
              <a:avLst/>
            </a:prstGeom>
            <a:solidFill>
              <a:srgbClr val="C59DF5"/>
            </a:solidFill>
            <a:ln w="12700">
              <a:solidFill>
                <a:srgbClr val="0B081A">
                  <a:alpha val="95000"/>
                </a:srgb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37" name="Flowchart: Delay 36">
              <a:extLst>
                <a:ext uri="{FF2B5EF4-FFF2-40B4-BE49-F238E27FC236}">
                  <a16:creationId xmlns:a16="http://schemas.microsoft.com/office/drawing/2014/main" id="{BC1C589E-4D1D-6CDC-A074-2B72B0CED337}"/>
                </a:ext>
              </a:extLst>
            </xdr:cNvPr>
            <xdr:cNvSpPr/>
          </xdr:nvSpPr>
          <xdr:spPr>
            <a:xfrm rot="5400000">
              <a:off x="4144193" y="3291034"/>
              <a:ext cx="636105" cy="1252728"/>
            </a:xfrm>
            <a:prstGeom prst="flowChartDelay">
              <a:avLst/>
            </a:prstGeom>
            <a:solidFill>
              <a:srgbClr val="C59DF5"/>
            </a:solidFill>
            <a:ln w="12700">
              <a:solidFill>
                <a:srgbClr val="0B081A">
                  <a:alpha val="95000"/>
                </a:srgb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38" name="Flowchart: Delay 37">
              <a:extLst>
                <a:ext uri="{FF2B5EF4-FFF2-40B4-BE49-F238E27FC236}">
                  <a16:creationId xmlns:a16="http://schemas.microsoft.com/office/drawing/2014/main" id="{A17E5F13-A8AF-7B83-5019-7C05465FBF7C}"/>
                </a:ext>
              </a:extLst>
            </xdr:cNvPr>
            <xdr:cNvSpPr/>
          </xdr:nvSpPr>
          <xdr:spPr>
            <a:xfrm rot="5400000">
              <a:off x="4144193" y="2996067"/>
              <a:ext cx="636105" cy="1252728"/>
            </a:xfrm>
            <a:prstGeom prst="flowChartDelay">
              <a:avLst/>
            </a:prstGeom>
            <a:solidFill>
              <a:srgbClr val="C59DF5"/>
            </a:solidFill>
            <a:ln w="12700">
              <a:solidFill>
                <a:srgbClr val="0B081A">
                  <a:alpha val="95000"/>
                </a:srgb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39" name="Flowchart: Delay 38">
              <a:extLst>
                <a:ext uri="{FF2B5EF4-FFF2-40B4-BE49-F238E27FC236}">
                  <a16:creationId xmlns:a16="http://schemas.microsoft.com/office/drawing/2014/main" id="{C14CAED7-41B5-6031-679C-1F38348F3170}"/>
                </a:ext>
              </a:extLst>
            </xdr:cNvPr>
            <xdr:cNvSpPr/>
          </xdr:nvSpPr>
          <xdr:spPr>
            <a:xfrm rot="5400000">
              <a:off x="4144193" y="2701100"/>
              <a:ext cx="636105" cy="1252728"/>
            </a:xfrm>
            <a:prstGeom prst="flowChartDelay">
              <a:avLst/>
            </a:prstGeom>
            <a:solidFill>
              <a:srgbClr val="C59DF5"/>
            </a:solidFill>
            <a:ln w="12700">
              <a:solidFill>
                <a:srgbClr val="0B081A">
                  <a:alpha val="95000"/>
                </a:srgb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40" name="Oval 39">
              <a:extLst>
                <a:ext uri="{FF2B5EF4-FFF2-40B4-BE49-F238E27FC236}">
                  <a16:creationId xmlns:a16="http://schemas.microsoft.com/office/drawing/2014/main" id="{44F4364F-70CF-3554-B5C8-04838CD5F1B3}"/>
                </a:ext>
              </a:extLst>
            </xdr:cNvPr>
            <xdr:cNvSpPr/>
          </xdr:nvSpPr>
          <xdr:spPr>
            <a:xfrm>
              <a:off x="3835881" y="2689277"/>
              <a:ext cx="1254868" cy="671208"/>
            </a:xfrm>
            <a:prstGeom prst="ellipse">
              <a:avLst/>
            </a:prstGeom>
            <a:solidFill>
              <a:srgbClr val="C59DF5"/>
            </a:solidFill>
            <a:ln w="12700">
              <a:solidFill>
                <a:srgbClr val="0B081A">
                  <a:alpha val="95000"/>
                </a:srgb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41" name="Flowchart: Delay 40">
              <a:extLst>
                <a:ext uri="{FF2B5EF4-FFF2-40B4-BE49-F238E27FC236}">
                  <a16:creationId xmlns:a16="http://schemas.microsoft.com/office/drawing/2014/main" id="{520B7A10-7CC1-F9D6-BABF-D4915FF0EFF8}"/>
                </a:ext>
              </a:extLst>
            </xdr:cNvPr>
            <xdr:cNvSpPr/>
          </xdr:nvSpPr>
          <xdr:spPr>
            <a:xfrm rot="5400000">
              <a:off x="3264442" y="4230797"/>
              <a:ext cx="636105" cy="1252728"/>
            </a:xfrm>
            <a:prstGeom prst="flowChartDelay">
              <a:avLst/>
            </a:prstGeom>
            <a:solidFill>
              <a:srgbClr val="C59DF5"/>
            </a:solidFill>
            <a:ln w="12700">
              <a:solidFill>
                <a:srgbClr val="0B081A">
                  <a:alpha val="95000"/>
                </a:srgb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42" name="Flowchart: Delay 41">
              <a:extLst>
                <a:ext uri="{FF2B5EF4-FFF2-40B4-BE49-F238E27FC236}">
                  <a16:creationId xmlns:a16="http://schemas.microsoft.com/office/drawing/2014/main" id="{EA2BD195-E819-EA15-E12F-38D139B2B4B6}"/>
                </a:ext>
              </a:extLst>
            </xdr:cNvPr>
            <xdr:cNvSpPr/>
          </xdr:nvSpPr>
          <xdr:spPr>
            <a:xfrm rot="5400000">
              <a:off x="3264442" y="3909773"/>
              <a:ext cx="636105" cy="1252728"/>
            </a:xfrm>
            <a:prstGeom prst="flowChartDelay">
              <a:avLst/>
            </a:prstGeom>
            <a:solidFill>
              <a:srgbClr val="C59DF5"/>
            </a:solidFill>
            <a:ln w="12700">
              <a:solidFill>
                <a:srgbClr val="0B081A">
                  <a:alpha val="95000"/>
                </a:srgb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43" name="Flowchart: Delay 42">
              <a:extLst>
                <a:ext uri="{FF2B5EF4-FFF2-40B4-BE49-F238E27FC236}">
                  <a16:creationId xmlns:a16="http://schemas.microsoft.com/office/drawing/2014/main" id="{625B012E-6829-30A2-BFD7-DC752E6CEFE5}"/>
                </a:ext>
              </a:extLst>
            </xdr:cNvPr>
            <xdr:cNvSpPr/>
          </xdr:nvSpPr>
          <xdr:spPr>
            <a:xfrm rot="5400000">
              <a:off x="3264442" y="3588750"/>
              <a:ext cx="636105" cy="1252728"/>
            </a:xfrm>
            <a:prstGeom prst="flowChartDelay">
              <a:avLst/>
            </a:prstGeom>
            <a:solidFill>
              <a:srgbClr val="C59DF5"/>
            </a:solidFill>
            <a:ln w="12700">
              <a:solidFill>
                <a:srgbClr val="0B081A">
                  <a:alpha val="95000"/>
                </a:srgb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44" name="Oval 43">
              <a:extLst>
                <a:ext uri="{FF2B5EF4-FFF2-40B4-BE49-F238E27FC236}">
                  <a16:creationId xmlns:a16="http://schemas.microsoft.com/office/drawing/2014/main" id="{17419616-EBAF-4EA8-B92D-AFEDA4239EB0}"/>
                </a:ext>
              </a:extLst>
            </xdr:cNvPr>
            <xdr:cNvSpPr/>
          </xdr:nvSpPr>
          <xdr:spPr>
            <a:xfrm>
              <a:off x="2956130" y="3576927"/>
              <a:ext cx="1254868" cy="671208"/>
            </a:xfrm>
            <a:prstGeom prst="ellipse">
              <a:avLst/>
            </a:prstGeom>
            <a:solidFill>
              <a:srgbClr val="C59DF5"/>
            </a:solidFill>
            <a:ln w="12700">
              <a:solidFill>
                <a:srgbClr val="0B081A">
                  <a:alpha val="95000"/>
                </a:srgb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grpSp>
    <xdr:clientData/>
  </xdr:twoCellAnchor>
  <xdr:twoCellAnchor>
    <xdr:from>
      <xdr:col>15</xdr:col>
      <xdr:colOff>137160</xdr:colOff>
      <xdr:row>4</xdr:row>
      <xdr:rowOff>110490</xdr:rowOff>
    </xdr:from>
    <xdr:to>
      <xdr:col>16</xdr:col>
      <xdr:colOff>76200</xdr:colOff>
      <xdr:row>7</xdr:row>
      <xdr:rowOff>110490</xdr:rowOff>
    </xdr:to>
    <xdr:grpSp>
      <xdr:nvGrpSpPr>
        <xdr:cNvPr id="45" name="Group 44">
          <a:extLst>
            <a:ext uri="{FF2B5EF4-FFF2-40B4-BE49-F238E27FC236}">
              <a16:creationId xmlns:a16="http://schemas.microsoft.com/office/drawing/2014/main" id="{C0792A89-F1F5-4B9D-A403-CD95C2EDE097}"/>
            </a:ext>
          </a:extLst>
        </xdr:cNvPr>
        <xdr:cNvGrpSpPr/>
      </xdr:nvGrpSpPr>
      <xdr:grpSpPr>
        <a:xfrm>
          <a:off x="9281160" y="842010"/>
          <a:ext cx="548640" cy="548640"/>
          <a:chOff x="6446520" y="7936230"/>
          <a:chExt cx="548640" cy="548640"/>
        </a:xfrm>
        <a:effectLst>
          <a:outerShdw blurRad="50800" dist="38100" dir="2700000" algn="tl" rotWithShape="0">
            <a:prstClr val="black">
              <a:alpha val="40000"/>
            </a:prstClr>
          </a:outerShdw>
        </a:effectLst>
      </xdr:grpSpPr>
      <xdr:sp macro="" textlink="">
        <xdr:nvSpPr>
          <xdr:cNvPr id="46" name="Oval 45">
            <a:extLst>
              <a:ext uri="{FF2B5EF4-FFF2-40B4-BE49-F238E27FC236}">
                <a16:creationId xmlns:a16="http://schemas.microsoft.com/office/drawing/2014/main" id="{FB881A1D-F4D6-264F-3695-0109339A1BCF}"/>
              </a:ext>
            </a:extLst>
          </xdr:cNvPr>
          <xdr:cNvSpPr/>
        </xdr:nvSpPr>
        <xdr:spPr>
          <a:xfrm>
            <a:off x="6446520" y="7936230"/>
            <a:ext cx="548640" cy="548640"/>
          </a:xfrm>
          <a:prstGeom prst="ellipse">
            <a:avLst/>
          </a:prstGeom>
          <a:gradFill flip="none" rotWithShape="1">
            <a:gsLst>
              <a:gs pos="0">
                <a:srgbClr val="221054"/>
              </a:gs>
              <a:gs pos="100000">
                <a:srgbClr val="130C33"/>
              </a:gs>
            </a:gsLst>
            <a:path path="circle">
              <a:fillToRect l="100000" b="100000"/>
            </a:path>
            <a:tileRect t="-100000" r="-100000"/>
          </a:gradFill>
          <a:ln w="12700">
            <a:gradFill>
              <a:gsLst>
                <a:gs pos="0">
                  <a:srgbClr val="5D468C"/>
                </a:gs>
                <a:gs pos="60000">
                  <a:srgbClr val="1B143B"/>
                </a:gs>
                <a:gs pos="33000">
                  <a:srgbClr val="1B143B"/>
                </a:gs>
                <a:gs pos="100000">
                  <a:srgbClr val="221947"/>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pic>
        <xdr:nvPicPr>
          <xdr:cNvPr id="47" name="Graphic 46" descr="Rocket with solid fill">
            <a:extLst>
              <a:ext uri="{FF2B5EF4-FFF2-40B4-BE49-F238E27FC236}">
                <a16:creationId xmlns:a16="http://schemas.microsoft.com/office/drawing/2014/main" id="{EC1AAA59-97EB-22A4-10A7-CC89B1E03BD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537960" y="8027670"/>
            <a:ext cx="365760" cy="365760"/>
          </a:xfrm>
          <a:prstGeom prst="rect">
            <a:avLst/>
          </a:prstGeom>
        </xdr:spPr>
      </xdr:pic>
    </xdr:grpSp>
    <xdr:clientData/>
  </xdr:twoCellAnchor>
  <xdr:twoCellAnchor>
    <xdr:from>
      <xdr:col>11</xdr:col>
      <xdr:colOff>483870</xdr:colOff>
      <xdr:row>4</xdr:row>
      <xdr:rowOff>60558</xdr:rowOff>
    </xdr:from>
    <xdr:to>
      <xdr:col>12</xdr:col>
      <xdr:colOff>514350</xdr:colOff>
      <xdr:row>7</xdr:row>
      <xdr:rowOff>151998</xdr:rowOff>
    </xdr:to>
    <xdr:grpSp>
      <xdr:nvGrpSpPr>
        <xdr:cNvPr id="48" name="Group 47">
          <a:extLst>
            <a:ext uri="{FF2B5EF4-FFF2-40B4-BE49-F238E27FC236}">
              <a16:creationId xmlns:a16="http://schemas.microsoft.com/office/drawing/2014/main" id="{E70BE5AF-AE57-472C-AF68-2F80CF553523}"/>
            </a:ext>
          </a:extLst>
        </xdr:cNvPr>
        <xdr:cNvGrpSpPr/>
      </xdr:nvGrpSpPr>
      <xdr:grpSpPr>
        <a:xfrm>
          <a:off x="7189470" y="792078"/>
          <a:ext cx="640080" cy="640080"/>
          <a:chOff x="5878830" y="1350925"/>
          <a:chExt cx="640080" cy="640080"/>
        </a:xfrm>
        <a:effectLst>
          <a:outerShdw blurRad="50800" dist="38100" dir="2700000" algn="tl" rotWithShape="0">
            <a:prstClr val="black">
              <a:alpha val="40000"/>
            </a:prstClr>
          </a:outerShdw>
        </a:effectLst>
      </xdr:grpSpPr>
      <xdr:sp macro="" textlink="">
        <xdr:nvSpPr>
          <xdr:cNvPr id="49" name="Oval 48">
            <a:extLst>
              <a:ext uri="{FF2B5EF4-FFF2-40B4-BE49-F238E27FC236}">
                <a16:creationId xmlns:a16="http://schemas.microsoft.com/office/drawing/2014/main" id="{6E50A1A5-BACE-7F99-B554-120586F718A1}"/>
              </a:ext>
            </a:extLst>
          </xdr:cNvPr>
          <xdr:cNvSpPr/>
        </xdr:nvSpPr>
        <xdr:spPr>
          <a:xfrm>
            <a:off x="5924550" y="1396645"/>
            <a:ext cx="548640" cy="548640"/>
          </a:xfrm>
          <a:prstGeom prst="ellipse">
            <a:avLst/>
          </a:prstGeom>
          <a:gradFill flip="none" rotWithShape="1">
            <a:gsLst>
              <a:gs pos="0">
                <a:srgbClr val="221054"/>
              </a:gs>
              <a:gs pos="100000">
                <a:srgbClr val="130C33"/>
              </a:gs>
            </a:gsLst>
            <a:path path="circle">
              <a:fillToRect l="100000" b="100000"/>
            </a:path>
            <a:tileRect t="-100000" r="-100000"/>
          </a:gradFill>
          <a:ln w="12700">
            <a:gradFill>
              <a:gsLst>
                <a:gs pos="0">
                  <a:srgbClr val="5D468C"/>
                </a:gs>
                <a:gs pos="60000">
                  <a:srgbClr val="1B143B"/>
                </a:gs>
                <a:gs pos="33000">
                  <a:srgbClr val="1B143B"/>
                </a:gs>
                <a:gs pos="100000">
                  <a:srgbClr val="221947"/>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aphicFrame macro="">
        <xdr:nvGraphicFramePr>
          <xdr:cNvPr id="50" name="Chart 49">
            <a:extLst>
              <a:ext uri="{FF2B5EF4-FFF2-40B4-BE49-F238E27FC236}">
                <a16:creationId xmlns:a16="http://schemas.microsoft.com/office/drawing/2014/main" id="{BE9F7A28-D543-6AD8-27F4-F84D2AB431B0}"/>
              </a:ext>
            </a:extLst>
          </xdr:cNvPr>
          <xdr:cNvGraphicFramePr>
            <a:graphicFrameLocks/>
          </xdr:cNvGraphicFramePr>
        </xdr:nvGraphicFramePr>
        <xdr:xfrm>
          <a:off x="5878830" y="1350925"/>
          <a:ext cx="640080" cy="640080"/>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xdr:from>
      <xdr:col>21</xdr:col>
      <xdr:colOff>518160</xdr:colOff>
      <xdr:row>4</xdr:row>
      <xdr:rowOff>106278</xdr:rowOff>
    </xdr:from>
    <xdr:to>
      <xdr:col>22</xdr:col>
      <xdr:colOff>457200</xdr:colOff>
      <xdr:row>7</xdr:row>
      <xdr:rowOff>106278</xdr:rowOff>
    </xdr:to>
    <xdr:grpSp>
      <xdr:nvGrpSpPr>
        <xdr:cNvPr id="51" name="Group 50">
          <a:extLst>
            <a:ext uri="{FF2B5EF4-FFF2-40B4-BE49-F238E27FC236}">
              <a16:creationId xmlns:a16="http://schemas.microsoft.com/office/drawing/2014/main" id="{CCE154FC-1100-4C30-8B13-126F27474394}"/>
            </a:ext>
          </a:extLst>
        </xdr:cNvPr>
        <xdr:cNvGrpSpPr/>
      </xdr:nvGrpSpPr>
      <xdr:grpSpPr>
        <a:xfrm>
          <a:off x="13319760" y="837798"/>
          <a:ext cx="548640" cy="548640"/>
          <a:chOff x="4876800" y="8778240"/>
          <a:chExt cx="548640" cy="548640"/>
        </a:xfrm>
        <a:effectLst>
          <a:outerShdw blurRad="50800" dist="38100" dir="2700000" algn="tl" rotWithShape="0">
            <a:prstClr val="black">
              <a:alpha val="40000"/>
            </a:prstClr>
          </a:outerShdw>
        </a:effectLst>
      </xdr:grpSpPr>
      <xdr:sp macro="" textlink="">
        <xdr:nvSpPr>
          <xdr:cNvPr id="52" name="Oval 51">
            <a:extLst>
              <a:ext uri="{FF2B5EF4-FFF2-40B4-BE49-F238E27FC236}">
                <a16:creationId xmlns:a16="http://schemas.microsoft.com/office/drawing/2014/main" id="{FB387C8C-9DB7-3EAC-B091-16A7FE92399F}"/>
              </a:ext>
            </a:extLst>
          </xdr:cNvPr>
          <xdr:cNvSpPr/>
        </xdr:nvSpPr>
        <xdr:spPr>
          <a:xfrm>
            <a:off x="4876800" y="8778240"/>
            <a:ext cx="548640" cy="548640"/>
          </a:xfrm>
          <a:prstGeom prst="ellipse">
            <a:avLst/>
          </a:prstGeom>
          <a:gradFill flip="none" rotWithShape="1">
            <a:gsLst>
              <a:gs pos="0">
                <a:srgbClr val="221054"/>
              </a:gs>
              <a:gs pos="100000">
                <a:srgbClr val="130C33"/>
              </a:gs>
            </a:gsLst>
            <a:path path="circle">
              <a:fillToRect l="100000" b="100000"/>
            </a:path>
            <a:tileRect t="-100000" r="-100000"/>
          </a:gradFill>
          <a:ln w="12700">
            <a:gradFill>
              <a:gsLst>
                <a:gs pos="0">
                  <a:srgbClr val="5D468C"/>
                </a:gs>
                <a:gs pos="60000">
                  <a:srgbClr val="1B143B"/>
                </a:gs>
                <a:gs pos="33000">
                  <a:srgbClr val="1B143B"/>
                </a:gs>
                <a:gs pos="100000">
                  <a:srgbClr val="221947"/>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pic>
        <xdr:nvPicPr>
          <xdr:cNvPr id="53" name="Graphic 52" descr="Bullseye with solid fill">
            <a:extLst>
              <a:ext uri="{FF2B5EF4-FFF2-40B4-BE49-F238E27FC236}">
                <a16:creationId xmlns:a16="http://schemas.microsoft.com/office/drawing/2014/main" id="{316A7309-F73E-5A10-0A0B-E6626D9C0938}"/>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968240" y="8869680"/>
            <a:ext cx="365760" cy="365760"/>
          </a:xfrm>
          <a:prstGeom prst="rect">
            <a:avLst/>
          </a:prstGeom>
        </xdr:spPr>
      </xdr:pic>
    </xdr:grpSp>
    <xdr:clientData/>
  </xdr:twoCellAnchor>
  <xdr:twoCellAnchor>
    <xdr:from>
      <xdr:col>3</xdr:col>
      <xdr:colOff>129540</xdr:colOff>
      <xdr:row>5</xdr:row>
      <xdr:rowOff>53072</xdr:rowOff>
    </xdr:from>
    <xdr:to>
      <xdr:col>5</xdr:col>
      <xdr:colOff>281940</xdr:colOff>
      <xdr:row>6</xdr:row>
      <xdr:rowOff>117842</xdr:rowOff>
    </xdr:to>
    <xdr:sp macro="" textlink="Processing!U2">
      <xdr:nvSpPr>
        <xdr:cNvPr id="54" name="TextBox 53">
          <a:extLst>
            <a:ext uri="{FF2B5EF4-FFF2-40B4-BE49-F238E27FC236}">
              <a16:creationId xmlns:a16="http://schemas.microsoft.com/office/drawing/2014/main" id="{9608F28F-A92A-4B92-928F-7C7B2E394D73}"/>
            </a:ext>
          </a:extLst>
        </xdr:cNvPr>
        <xdr:cNvSpPr txBox="1"/>
      </xdr:nvSpPr>
      <xdr:spPr>
        <a:xfrm>
          <a:off x="1958340" y="967472"/>
          <a:ext cx="13716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7EB0C1B9-4CF9-4703-B64E-C8BC47487701}" type="TxLink">
            <a:rPr lang="en-US" sz="2000" b="0" i="0" u="none" strike="noStrike">
              <a:solidFill>
                <a:srgbClr val="66FFFF"/>
              </a:solidFill>
              <a:latin typeface="Aptos Narrow"/>
              <a:ea typeface="+mn-ea"/>
              <a:cs typeface="+mn-cs"/>
            </a:rPr>
            <a:pPr marL="0" indent="0"/>
            <a:t> $13,700 </a:t>
          </a:fld>
          <a:endParaRPr lang="ru-RU" sz="2400" b="0" i="0" u="none" strike="noStrike">
            <a:solidFill>
              <a:srgbClr val="66FFFF"/>
            </a:solidFill>
            <a:latin typeface="Aptos Narrow"/>
            <a:ea typeface="+mn-ea"/>
            <a:cs typeface="+mn-cs"/>
          </a:endParaRPr>
        </a:p>
      </xdr:txBody>
    </xdr:sp>
    <xdr:clientData/>
  </xdr:twoCellAnchor>
  <xdr:twoCellAnchor>
    <xdr:from>
      <xdr:col>3</xdr:col>
      <xdr:colOff>205740</xdr:colOff>
      <xdr:row>6</xdr:row>
      <xdr:rowOff>98792</xdr:rowOff>
    </xdr:from>
    <xdr:to>
      <xdr:col>5</xdr:col>
      <xdr:colOff>358140</xdr:colOff>
      <xdr:row>7</xdr:row>
      <xdr:rowOff>163562</xdr:rowOff>
    </xdr:to>
    <xdr:sp macro="" textlink="Processing!V2">
      <xdr:nvSpPr>
        <xdr:cNvPr id="55" name="TextBox 54">
          <a:extLst>
            <a:ext uri="{FF2B5EF4-FFF2-40B4-BE49-F238E27FC236}">
              <a16:creationId xmlns:a16="http://schemas.microsoft.com/office/drawing/2014/main" id="{8CAE22D6-BF1D-4166-946E-34A4EEB65542}"/>
            </a:ext>
          </a:extLst>
        </xdr:cNvPr>
        <xdr:cNvSpPr txBox="1"/>
      </xdr:nvSpPr>
      <xdr:spPr>
        <a:xfrm>
          <a:off x="2034540" y="1196072"/>
          <a:ext cx="13716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34CEED9D-0114-4B6F-BF24-04E7BDB18D64}" type="TxLink">
            <a:rPr lang="en-US" sz="1100" b="0" i="0" u="none" strike="noStrike">
              <a:solidFill>
                <a:srgbClr val="C59DF5"/>
              </a:solidFill>
              <a:latin typeface="Aptos Narrow"/>
              <a:ea typeface="+mn-ea"/>
              <a:cs typeface="+mn-cs"/>
            </a:rPr>
            <a:pPr marL="0" indent="0"/>
            <a:t>of $100,000</a:t>
          </a:fld>
          <a:endParaRPr lang="ru-RU" sz="2000" b="0" i="0" u="none" strike="noStrike">
            <a:solidFill>
              <a:srgbClr val="C59DF5"/>
            </a:solidFill>
            <a:latin typeface="Aptos Narrow"/>
            <a:ea typeface="+mn-ea"/>
            <a:cs typeface="+mn-cs"/>
          </a:endParaRPr>
        </a:p>
      </xdr:txBody>
    </xdr:sp>
    <xdr:clientData/>
  </xdr:twoCellAnchor>
  <xdr:twoCellAnchor>
    <xdr:from>
      <xdr:col>6</xdr:col>
      <xdr:colOff>365760</xdr:colOff>
      <xdr:row>5</xdr:row>
      <xdr:rowOff>53072</xdr:rowOff>
    </xdr:from>
    <xdr:to>
      <xdr:col>8</xdr:col>
      <xdr:colOff>518160</xdr:colOff>
      <xdr:row>6</xdr:row>
      <xdr:rowOff>117842</xdr:rowOff>
    </xdr:to>
    <xdr:sp macro="" textlink="Processing!U3">
      <xdr:nvSpPr>
        <xdr:cNvPr id="56" name="TextBox 55">
          <a:extLst>
            <a:ext uri="{FF2B5EF4-FFF2-40B4-BE49-F238E27FC236}">
              <a16:creationId xmlns:a16="http://schemas.microsoft.com/office/drawing/2014/main" id="{F930704F-B0D4-47D8-81D6-AE683722EC68}"/>
            </a:ext>
          </a:extLst>
        </xdr:cNvPr>
        <xdr:cNvSpPr txBox="1"/>
      </xdr:nvSpPr>
      <xdr:spPr>
        <a:xfrm>
          <a:off x="4023360" y="967472"/>
          <a:ext cx="13716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0F63C1B4-98D6-4475-951E-AD51CD7DAC4A}" type="TxLink">
            <a:rPr lang="en-US" sz="2000" b="0" i="0" u="none" strike="noStrike">
              <a:solidFill>
                <a:schemeClr val="bg1"/>
              </a:solidFill>
              <a:latin typeface="Aptos Narrow"/>
              <a:ea typeface="+mn-ea"/>
              <a:cs typeface="+mn-cs"/>
            </a:rPr>
            <a:pPr marL="0" indent="0"/>
            <a:t> $5,460 </a:t>
          </a:fld>
          <a:endParaRPr lang="ru-RU" sz="2000" b="0" i="0" u="none" strike="noStrike">
            <a:solidFill>
              <a:schemeClr val="bg1"/>
            </a:solidFill>
            <a:latin typeface="Aptos Narrow"/>
            <a:ea typeface="+mn-ea"/>
            <a:cs typeface="+mn-cs"/>
          </a:endParaRPr>
        </a:p>
      </xdr:txBody>
    </xdr:sp>
    <xdr:clientData/>
  </xdr:twoCellAnchor>
  <xdr:twoCellAnchor>
    <xdr:from>
      <xdr:col>10</xdr:col>
      <xdr:colOff>259080</xdr:colOff>
      <xdr:row>5</xdr:row>
      <xdr:rowOff>53072</xdr:rowOff>
    </xdr:from>
    <xdr:to>
      <xdr:col>12</xdr:col>
      <xdr:colOff>53340</xdr:colOff>
      <xdr:row>6</xdr:row>
      <xdr:rowOff>117842</xdr:rowOff>
    </xdr:to>
    <xdr:sp macro="" textlink="Processing!U4">
      <xdr:nvSpPr>
        <xdr:cNvPr id="57" name="TextBox 56">
          <a:extLst>
            <a:ext uri="{FF2B5EF4-FFF2-40B4-BE49-F238E27FC236}">
              <a16:creationId xmlns:a16="http://schemas.microsoft.com/office/drawing/2014/main" id="{56949970-AC37-421C-B272-382D9F12130F}"/>
            </a:ext>
          </a:extLst>
        </xdr:cNvPr>
        <xdr:cNvSpPr txBox="1"/>
      </xdr:nvSpPr>
      <xdr:spPr>
        <a:xfrm>
          <a:off x="6355080" y="967472"/>
          <a:ext cx="10134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B136825-12BE-45B0-B06E-8E794190B424}" type="TxLink">
            <a:rPr lang="en-US" sz="2000" b="0" i="0" u="none" strike="noStrike">
              <a:solidFill>
                <a:schemeClr val="bg1"/>
              </a:solidFill>
              <a:latin typeface="Aptos Narrow"/>
              <a:ea typeface="+mn-ea"/>
              <a:cs typeface="+mn-cs"/>
            </a:rPr>
            <a:pPr marL="0" indent="0" algn="ctr"/>
            <a:t>36%</a:t>
          </a:fld>
          <a:endParaRPr lang="ru-RU" sz="2000" b="0" i="0" u="none" strike="noStrike">
            <a:solidFill>
              <a:schemeClr val="bg1"/>
            </a:solidFill>
            <a:latin typeface="Aptos Narrow"/>
            <a:ea typeface="+mn-ea"/>
            <a:cs typeface="+mn-cs"/>
          </a:endParaRPr>
        </a:p>
      </xdr:txBody>
    </xdr:sp>
    <xdr:clientData/>
  </xdr:twoCellAnchor>
  <xdr:twoCellAnchor>
    <xdr:from>
      <xdr:col>13</xdr:col>
      <xdr:colOff>373380</xdr:colOff>
      <xdr:row>5</xdr:row>
      <xdr:rowOff>53072</xdr:rowOff>
    </xdr:from>
    <xdr:to>
      <xdr:col>15</xdr:col>
      <xdr:colOff>167640</xdr:colOff>
      <xdr:row>6</xdr:row>
      <xdr:rowOff>117842</xdr:rowOff>
    </xdr:to>
    <xdr:sp macro="" textlink="Processing!U5">
      <xdr:nvSpPr>
        <xdr:cNvPr id="58" name="TextBox 57">
          <a:extLst>
            <a:ext uri="{FF2B5EF4-FFF2-40B4-BE49-F238E27FC236}">
              <a16:creationId xmlns:a16="http://schemas.microsoft.com/office/drawing/2014/main" id="{186A0152-EDB3-4D61-9DD3-B0E8AA4EAD5E}"/>
            </a:ext>
          </a:extLst>
        </xdr:cNvPr>
        <xdr:cNvSpPr txBox="1"/>
      </xdr:nvSpPr>
      <xdr:spPr>
        <a:xfrm>
          <a:off x="8298180" y="967472"/>
          <a:ext cx="10134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6642627-6AA1-4646-84EA-6B02B91AC37E}" type="TxLink">
            <a:rPr lang="en-US" sz="2000" b="0" i="0" u="none" strike="noStrike">
              <a:solidFill>
                <a:schemeClr val="bg1"/>
              </a:solidFill>
              <a:latin typeface="Aptos Narrow"/>
              <a:ea typeface="+mn-ea"/>
              <a:cs typeface="+mn-cs"/>
            </a:rPr>
            <a:pPr marL="0" indent="0" algn="ctr"/>
            <a:t>227/100</a:t>
          </a:fld>
          <a:endParaRPr lang="ru-RU" sz="2000" b="0" i="0" u="none" strike="noStrike">
            <a:solidFill>
              <a:schemeClr val="bg1"/>
            </a:solidFill>
            <a:latin typeface="Aptos Narrow"/>
            <a:ea typeface="+mn-ea"/>
            <a:cs typeface="+mn-cs"/>
          </a:endParaRPr>
        </a:p>
      </xdr:txBody>
    </xdr:sp>
    <xdr:clientData/>
  </xdr:twoCellAnchor>
  <xdr:twoCellAnchor>
    <xdr:from>
      <xdr:col>16</xdr:col>
      <xdr:colOff>358140</xdr:colOff>
      <xdr:row>5</xdr:row>
      <xdr:rowOff>53072</xdr:rowOff>
    </xdr:from>
    <xdr:to>
      <xdr:col>18</xdr:col>
      <xdr:colOff>510540</xdr:colOff>
      <xdr:row>6</xdr:row>
      <xdr:rowOff>117842</xdr:rowOff>
    </xdr:to>
    <xdr:sp macro="" textlink="Processing!U6">
      <xdr:nvSpPr>
        <xdr:cNvPr id="59" name="TextBox 58">
          <a:extLst>
            <a:ext uri="{FF2B5EF4-FFF2-40B4-BE49-F238E27FC236}">
              <a16:creationId xmlns:a16="http://schemas.microsoft.com/office/drawing/2014/main" id="{DD2BE8E1-7213-45F3-A621-996C36BCA8A1}"/>
            </a:ext>
          </a:extLst>
        </xdr:cNvPr>
        <xdr:cNvSpPr txBox="1"/>
      </xdr:nvSpPr>
      <xdr:spPr>
        <a:xfrm>
          <a:off x="10111740" y="967472"/>
          <a:ext cx="13716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41825A9-FB69-4141-8337-34DD22D18C1D}" type="TxLink">
            <a:rPr lang="en-US" sz="2000" b="0" i="0" u="none" strike="noStrike">
              <a:solidFill>
                <a:schemeClr val="bg1"/>
              </a:solidFill>
              <a:latin typeface="Aptos Narrow"/>
              <a:ea typeface="+mn-ea"/>
              <a:cs typeface="+mn-cs"/>
            </a:rPr>
            <a:pPr marL="0" indent="0" algn="ctr"/>
            <a:t>20,821</a:t>
          </a:fld>
          <a:endParaRPr lang="ru-RU" sz="2000" b="0" i="0" u="none" strike="noStrike">
            <a:solidFill>
              <a:schemeClr val="bg1"/>
            </a:solidFill>
            <a:latin typeface="Aptos Narrow"/>
            <a:ea typeface="+mn-ea"/>
            <a:cs typeface="+mn-cs"/>
          </a:endParaRPr>
        </a:p>
      </xdr:txBody>
    </xdr:sp>
    <xdr:clientData/>
  </xdr:twoCellAnchor>
  <xdr:twoCellAnchor>
    <xdr:from>
      <xdr:col>19</xdr:col>
      <xdr:colOff>586740</xdr:colOff>
      <xdr:row>5</xdr:row>
      <xdr:rowOff>53072</xdr:rowOff>
    </xdr:from>
    <xdr:to>
      <xdr:col>22</xdr:col>
      <xdr:colOff>129540</xdr:colOff>
      <xdr:row>6</xdr:row>
      <xdr:rowOff>117842</xdr:rowOff>
    </xdr:to>
    <xdr:sp macro="" textlink="Processing!U7">
      <xdr:nvSpPr>
        <xdr:cNvPr id="60" name="TextBox 59">
          <a:extLst>
            <a:ext uri="{FF2B5EF4-FFF2-40B4-BE49-F238E27FC236}">
              <a16:creationId xmlns:a16="http://schemas.microsoft.com/office/drawing/2014/main" id="{DF9CA538-33DD-4E50-8C94-7117C34E845F}"/>
            </a:ext>
          </a:extLst>
        </xdr:cNvPr>
        <xdr:cNvSpPr txBox="1"/>
      </xdr:nvSpPr>
      <xdr:spPr>
        <a:xfrm>
          <a:off x="12169140" y="967472"/>
          <a:ext cx="13716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0CC03C6-F54D-4FD5-915E-0A77F15FC7D5}" type="TxLink">
            <a:rPr lang="en-US" sz="2000" b="0" i="0" u="none" strike="noStrike">
              <a:solidFill>
                <a:schemeClr val="bg1"/>
              </a:solidFill>
              <a:latin typeface="Aptos Narrow"/>
              <a:ea typeface="+mn-ea"/>
              <a:cs typeface="+mn-cs"/>
            </a:rPr>
            <a:pPr marL="0" indent="0" algn="ctr"/>
            <a:t> $21.67 </a:t>
          </a:fld>
          <a:endParaRPr lang="ru-RU" sz="2000" b="0" i="0" u="none" strike="noStrike">
            <a:solidFill>
              <a:schemeClr val="bg1"/>
            </a:solidFill>
            <a:latin typeface="Aptos Narrow"/>
            <a:ea typeface="+mn-ea"/>
            <a:cs typeface="+mn-cs"/>
          </a:endParaRPr>
        </a:p>
      </xdr:txBody>
    </xdr:sp>
    <xdr:clientData/>
  </xdr:twoCellAnchor>
  <xdr:twoCellAnchor editAs="oneCell">
    <xdr:from>
      <xdr:col>0</xdr:col>
      <xdr:colOff>562554</xdr:colOff>
      <xdr:row>11</xdr:row>
      <xdr:rowOff>58879</xdr:rowOff>
    </xdr:from>
    <xdr:to>
      <xdr:col>1</xdr:col>
      <xdr:colOff>181554</xdr:colOff>
      <xdr:row>12</xdr:row>
      <xdr:rowOff>104772</xdr:rowOff>
    </xdr:to>
    <xdr:pic>
      <xdr:nvPicPr>
        <xdr:cNvPr id="61" name="Graphic 60" descr="Coins outline">
          <a:extLst>
            <a:ext uri="{FF2B5EF4-FFF2-40B4-BE49-F238E27FC236}">
              <a16:creationId xmlns:a16="http://schemas.microsoft.com/office/drawing/2014/main" id="{4DC721CB-39B2-450A-A391-7E6880365B5D}"/>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562554" y="2070559"/>
          <a:ext cx="228600" cy="228773"/>
        </a:xfrm>
        <a:prstGeom prst="rect">
          <a:avLst/>
        </a:prstGeom>
      </xdr:spPr>
    </xdr:pic>
    <xdr:clientData/>
  </xdr:twoCellAnchor>
  <xdr:twoCellAnchor>
    <xdr:from>
      <xdr:col>0</xdr:col>
      <xdr:colOff>588621</xdr:colOff>
      <xdr:row>14</xdr:row>
      <xdr:rowOff>119062</xdr:rowOff>
    </xdr:from>
    <xdr:to>
      <xdr:col>1</xdr:col>
      <xdr:colOff>155488</xdr:colOff>
      <xdr:row>15</xdr:row>
      <xdr:rowOff>112679</xdr:rowOff>
    </xdr:to>
    <xdr:grpSp>
      <xdr:nvGrpSpPr>
        <xdr:cNvPr id="62" name="Group 61">
          <a:extLst>
            <a:ext uri="{FF2B5EF4-FFF2-40B4-BE49-F238E27FC236}">
              <a16:creationId xmlns:a16="http://schemas.microsoft.com/office/drawing/2014/main" id="{1E319FB7-79AB-4F51-94C3-EEB107B4316A}"/>
            </a:ext>
          </a:extLst>
        </xdr:cNvPr>
        <xdr:cNvGrpSpPr/>
      </xdr:nvGrpSpPr>
      <xdr:grpSpPr>
        <a:xfrm>
          <a:off x="588621" y="2679382"/>
          <a:ext cx="176467" cy="176497"/>
          <a:chOff x="2057174" y="7954500"/>
          <a:chExt cx="2078634" cy="2078634"/>
        </a:xfrm>
      </xdr:grpSpPr>
      <xdr:sp macro="" textlink="">
        <xdr:nvSpPr>
          <xdr:cNvPr id="63" name="Circle: Hollow 62">
            <a:extLst>
              <a:ext uri="{FF2B5EF4-FFF2-40B4-BE49-F238E27FC236}">
                <a16:creationId xmlns:a16="http://schemas.microsoft.com/office/drawing/2014/main" id="{D40A6690-652C-1DD0-23BE-2093C2C51EDC}"/>
              </a:ext>
            </a:extLst>
          </xdr:cNvPr>
          <xdr:cNvSpPr/>
        </xdr:nvSpPr>
        <xdr:spPr>
          <a:xfrm>
            <a:off x="2057174" y="7954500"/>
            <a:ext cx="2078634" cy="2078634"/>
          </a:xfrm>
          <a:prstGeom prst="donut">
            <a:avLst>
              <a:gd name="adj" fmla="val 26743"/>
            </a:avLst>
          </a:prstGeom>
          <a:noFill/>
          <a:ln w="9525">
            <a:solidFill>
              <a:srgbClr val="C59DF5"/>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solidFill>
                <a:schemeClr val="tx1"/>
              </a:solidFill>
            </a:endParaRPr>
          </a:p>
        </xdr:txBody>
      </xdr:sp>
      <xdr:sp macro="" textlink="">
        <xdr:nvSpPr>
          <xdr:cNvPr id="64" name="Block Arc 63">
            <a:extLst>
              <a:ext uri="{FF2B5EF4-FFF2-40B4-BE49-F238E27FC236}">
                <a16:creationId xmlns:a16="http://schemas.microsoft.com/office/drawing/2014/main" id="{0EA87963-CBEA-140A-B3AD-1306A6DA4875}"/>
              </a:ext>
            </a:extLst>
          </xdr:cNvPr>
          <xdr:cNvSpPr/>
        </xdr:nvSpPr>
        <xdr:spPr>
          <a:xfrm rot="5400000">
            <a:off x="2058644" y="7955966"/>
            <a:ext cx="2075694" cy="2075689"/>
          </a:xfrm>
          <a:prstGeom prst="blockArc">
            <a:avLst>
              <a:gd name="adj1" fmla="val 10800000"/>
              <a:gd name="adj2" fmla="val 14219001"/>
              <a:gd name="adj3" fmla="val 27631"/>
            </a:avLst>
          </a:prstGeom>
          <a:solidFill>
            <a:srgbClr val="C59DF5">
              <a:alpha val="70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solidFill>
                <a:schemeClr val="tx1"/>
              </a:solidFill>
            </a:endParaRPr>
          </a:p>
        </xdr:txBody>
      </xdr:sp>
    </xdr:grpSp>
    <xdr:clientData/>
  </xdr:twoCellAnchor>
  <xdr:twoCellAnchor editAs="oneCell">
    <xdr:from>
      <xdr:col>0</xdr:col>
      <xdr:colOff>562215</xdr:colOff>
      <xdr:row>17</xdr:row>
      <xdr:rowOff>118663</xdr:rowOff>
    </xdr:from>
    <xdr:to>
      <xdr:col>1</xdr:col>
      <xdr:colOff>181893</xdr:colOff>
      <xdr:row>18</xdr:row>
      <xdr:rowOff>165126</xdr:rowOff>
    </xdr:to>
    <xdr:pic>
      <xdr:nvPicPr>
        <xdr:cNvPr id="65" name="Graphic 64" descr="Rocket outline">
          <a:extLst>
            <a:ext uri="{FF2B5EF4-FFF2-40B4-BE49-F238E27FC236}">
              <a16:creationId xmlns:a16="http://schemas.microsoft.com/office/drawing/2014/main" id="{2E63CEEE-246D-43AC-B148-AF7C0D1F3367}"/>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562215" y="3227623"/>
          <a:ext cx="229278" cy="229343"/>
        </a:xfrm>
        <a:prstGeom prst="rect">
          <a:avLst/>
        </a:prstGeom>
      </xdr:spPr>
    </xdr:pic>
    <xdr:clientData/>
  </xdr:twoCellAnchor>
  <xdr:twoCellAnchor editAs="oneCell">
    <xdr:from>
      <xdr:col>0</xdr:col>
      <xdr:colOff>562554</xdr:colOff>
      <xdr:row>23</xdr:row>
      <xdr:rowOff>150848</xdr:rowOff>
    </xdr:from>
    <xdr:to>
      <xdr:col>1</xdr:col>
      <xdr:colOff>181554</xdr:colOff>
      <xdr:row>25</xdr:row>
      <xdr:rowOff>12336</xdr:rowOff>
    </xdr:to>
    <xdr:pic>
      <xdr:nvPicPr>
        <xdr:cNvPr id="67" name="Graphic 66" descr="Bullseye outline">
          <a:extLst>
            <a:ext uri="{FF2B5EF4-FFF2-40B4-BE49-F238E27FC236}">
              <a16:creationId xmlns:a16="http://schemas.microsoft.com/office/drawing/2014/main" id="{E12C76E6-4071-4908-8240-F0EDDAF2BF72}"/>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562554" y="4357088"/>
          <a:ext cx="228600" cy="227248"/>
        </a:xfrm>
        <a:prstGeom prst="rect">
          <a:avLst/>
        </a:prstGeom>
      </xdr:spPr>
    </xdr:pic>
    <xdr:clientData/>
  </xdr:twoCellAnchor>
  <xdr:twoCellAnchor>
    <xdr:from>
      <xdr:col>1</xdr:col>
      <xdr:colOff>14868</xdr:colOff>
      <xdr:row>8</xdr:row>
      <xdr:rowOff>76759</xdr:rowOff>
    </xdr:from>
    <xdr:to>
      <xdr:col>1</xdr:col>
      <xdr:colOff>159512</xdr:colOff>
      <xdr:row>9</xdr:row>
      <xdr:rowOff>38797</xdr:rowOff>
    </xdr:to>
    <xdr:grpSp>
      <xdr:nvGrpSpPr>
        <xdr:cNvPr id="68" name="Graphic 142" descr="Bar graph with upward trend outline">
          <a:extLst>
            <a:ext uri="{FF2B5EF4-FFF2-40B4-BE49-F238E27FC236}">
              <a16:creationId xmlns:a16="http://schemas.microsoft.com/office/drawing/2014/main" id="{1EA941CF-D25B-43DF-8977-BA77C89E7CA3}"/>
            </a:ext>
          </a:extLst>
        </xdr:cNvPr>
        <xdr:cNvGrpSpPr/>
      </xdr:nvGrpSpPr>
      <xdr:grpSpPr>
        <a:xfrm>
          <a:off x="624468" y="1539799"/>
          <a:ext cx="144644" cy="144918"/>
          <a:chOff x="2656455" y="8532495"/>
          <a:chExt cx="578235" cy="571500"/>
        </a:xfrm>
        <a:solidFill>
          <a:schemeClr val="tx1"/>
        </a:solidFill>
      </xdr:grpSpPr>
      <xdr:sp macro="" textlink="">
        <xdr:nvSpPr>
          <xdr:cNvPr id="69" name="Freeform: Shape 68">
            <a:extLst>
              <a:ext uri="{FF2B5EF4-FFF2-40B4-BE49-F238E27FC236}">
                <a16:creationId xmlns:a16="http://schemas.microsoft.com/office/drawing/2014/main" id="{693BA9D4-31A9-A1E3-BA9B-DFD39F3B7EDC}"/>
              </a:ext>
            </a:extLst>
          </xdr:cNvPr>
          <xdr:cNvSpPr/>
        </xdr:nvSpPr>
        <xdr:spPr>
          <a:xfrm>
            <a:off x="3082290" y="8532495"/>
            <a:ext cx="152400" cy="571500"/>
          </a:xfrm>
          <a:custGeom>
            <a:avLst/>
            <a:gdLst>
              <a:gd name="csX0" fmla="*/ 152400 w 152400"/>
              <a:gd name="csY0" fmla="*/ 0 h 571500"/>
              <a:gd name="csX1" fmla="*/ 0 w 152400"/>
              <a:gd name="csY1" fmla="*/ 0 h 571500"/>
              <a:gd name="csX2" fmla="*/ 0 w 152400"/>
              <a:gd name="csY2" fmla="*/ 571500 h 571500"/>
              <a:gd name="csX3" fmla="*/ 152400 w 152400"/>
              <a:gd name="csY3" fmla="*/ 571500 h 571500"/>
              <a:gd name="csX4" fmla="*/ 133350 w 152400"/>
              <a:gd name="csY4" fmla="*/ 552450 h 571500"/>
              <a:gd name="csX5" fmla="*/ 19050 w 152400"/>
              <a:gd name="csY5" fmla="*/ 552450 h 571500"/>
              <a:gd name="csX6" fmla="*/ 19050 w 152400"/>
              <a:gd name="csY6" fmla="*/ 19050 h 571500"/>
              <a:gd name="csX7" fmla="*/ 133350 w 152400"/>
              <a:gd name="csY7" fmla="*/ 19050 h 57150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Lst>
            <a:rect l="l" t="t" r="r" b="b"/>
            <a:pathLst>
              <a:path w="152400" h="571500">
                <a:moveTo>
                  <a:pt x="152400" y="0"/>
                </a:moveTo>
                <a:lnTo>
                  <a:pt x="0" y="0"/>
                </a:lnTo>
                <a:lnTo>
                  <a:pt x="0" y="571500"/>
                </a:lnTo>
                <a:lnTo>
                  <a:pt x="152400" y="571500"/>
                </a:lnTo>
                <a:close/>
                <a:moveTo>
                  <a:pt x="133350" y="552450"/>
                </a:moveTo>
                <a:lnTo>
                  <a:pt x="19050" y="552450"/>
                </a:lnTo>
                <a:lnTo>
                  <a:pt x="19050" y="19050"/>
                </a:lnTo>
                <a:lnTo>
                  <a:pt x="133350" y="19050"/>
                </a:lnTo>
                <a:close/>
              </a:path>
            </a:pathLst>
          </a:custGeom>
          <a:grpFill/>
          <a:ln w="9525" cap="flat">
            <a:noFill/>
            <a:prstDash val="solid"/>
            <a:miter/>
          </a:ln>
        </xdr:spPr>
      </xdr:sp>
      <xdr:sp macro="" textlink="">
        <xdr:nvSpPr>
          <xdr:cNvPr id="70" name="Freeform: Shape 69">
            <a:extLst>
              <a:ext uri="{FF2B5EF4-FFF2-40B4-BE49-F238E27FC236}">
                <a16:creationId xmlns:a16="http://schemas.microsoft.com/office/drawing/2014/main" id="{9B2FCC68-6F15-F35E-3E2A-E5AC69759AFF}"/>
              </a:ext>
            </a:extLst>
          </xdr:cNvPr>
          <xdr:cNvSpPr/>
        </xdr:nvSpPr>
        <xdr:spPr>
          <a:xfrm>
            <a:off x="2872740" y="8742045"/>
            <a:ext cx="152400" cy="361950"/>
          </a:xfrm>
          <a:custGeom>
            <a:avLst/>
            <a:gdLst>
              <a:gd name="csX0" fmla="*/ 0 w 152400"/>
              <a:gd name="csY0" fmla="*/ 361950 h 361950"/>
              <a:gd name="csX1" fmla="*/ 152400 w 152400"/>
              <a:gd name="csY1" fmla="*/ 361950 h 361950"/>
              <a:gd name="csX2" fmla="*/ 152400 w 152400"/>
              <a:gd name="csY2" fmla="*/ 0 h 361950"/>
              <a:gd name="csX3" fmla="*/ 0 w 152400"/>
              <a:gd name="csY3" fmla="*/ 0 h 361950"/>
              <a:gd name="csX4" fmla="*/ 19050 w 152400"/>
              <a:gd name="csY4" fmla="*/ 19050 h 361950"/>
              <a:gd name="csX5" fmla="*/ 133350 w 152400"/>
              <a:gd name="csY5" fmla="*/ 19050 h 361950"/>
              <a:gd name="csX6" fmla="*/ 133350 w 152400"/>
              <a:gd name="csY6" fmla="*/ 342900 h 361950"/>
              <a:gd name="csX7" fmla="*/ 19050 w 152400"/>
              <a:gd name="csY7" fmla="*/ 342900 h 36195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Lst>
            <a:rect l="l" t="t" r="r" b="b"/>
            <a:pathLst>
              <a:path w="152400" h="361950">
                <a:moveTo>
                  <a:pt x="0" y="361950"/>
                </a:moveTo>
                <a:lnTo>
                  <a:pt x="152400" y="361950"/>
                </a:lnTo>
                <a:lnTo>
                  <a:pt x="152400" y="0"/>
                </a:lnTo>
                <a:lnTo>
                  <a:pt x="0" y="0"/>
                </a:lnTo>
                <a:close/>
                <a:moveTo>
                  <a:pt x="19050" y="19050"/>
                </a:moveTo>
                <a:lnTo>
                  <a:pt x="133350" y="19050"/>
                </a:lnTo>
                <a:lnTo>
                  <a:pt x="133350" y="342900"/>
                </a:lnTo>
                <a:lnTo>
                  <a:pt x="19050" y="342900"/>
                </a:lnTo>
                <a:close/>
              </a:path>
            </a:pathLst>
          </a:custGeom>
          <a:grpFill/>
          <a:ln w="9525" cap="flat">
            <a:noFill/>
            <a:prstDash val="solid"/>
            <a:miter/>
          </a:ln>
        </xdr:spPr>
      </xdr:sp>
      <xdr:sp macro="" textlink="">
        <xdr:nvSpPr>
          <xdr:cNvPr id="71" name="Freeform: Shape 70">
            <a:extLst>
              <a:ext uri="{FF2B5EF4-FFF2-40B4-BE49-F238E27FC236}">
                <a16:creationId xmlns:a16="http://schemas.microsoft.com/office/drawing/2014/main" id="{AB090490-50AA-602B-404F-B1BD51199449}"/>
              </a:ext>
            </a:extLst>
          </xdr:cNvPr>
          <xdr:cNvSpPr/>
        </xdr:nvSpPr>
        <xdr:spPr>
          <a:xfrm>
            <a:off x="2663190" y="8913495"/>
            <a:ext cx="152400" cy="190500"/>
          </a:xfrm>
          <a:custGeom>
            <a:avLst/>
            <a:gdLst>
              <a:gd name="csX0" fmla="*/ 0 w 152400"/>
              <a:gd name="csY0" fmla="*/ 190500 h 190500"/>
              <a:gd name="csX1" fmla="*/ 152400 w 152400"/>
              <a:gd name="csY1" fmla="*/ 190500 h 190500"/>
              <a:gd name="csX2" fmla="*/ 152400 w 152400"/>
              <a:gd name="csY2" fmla="*/ 0 h 190500"/>
              <a:gd name="csX3" fmla="*/ 0 w 152400"/>
              <a:gd name="csY3" fmla="*/ 0 h 190500"/>
              <a:gd name="csX4" fmla="*/ 19050 w 152400"/>
              <a:gd name="csY4" fmla="*/ 19050 h 190500"/>
              <a:gd name="csX5" fmla="*/ 133350 w 152400"/>
              <a:gd name="csY5" fmla="*/ 19050 h 190500"/>
              <a:gd name="csX6" fmla="*/ 133350 w 152400"/>
              <a:gd name="csY6" fmla="*/ 171450 h 190500"/>
              <a:gd name="csX7" fmla="*/ 19050 w 152400"/>
              <a:gd name="csY7" fmla="*/ 171450 h 19050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Lst>
            <a:rect l="l" t="t" r="r" b="b"/>
            <a:pathLst>
              <a:path w="152400" h="190500">
                <a:moveTo>
                  <a:pt x="0" y="190500"/>
                </a:moveTo>
                <a:lnTo>
                  <a:pt x="152400" y="190500"/>
                </a:lnTo>
                <a:lnTo>
                  <a:pt x="152400" y="0"/>
                </a:lnTo>
                <a:lnTo>
                  <a:pt x="0" y="0"/>
                </a:lnTo>
                <a:close/>
                <a:moveTo>
                  <a:pt x="19050" y="19050"/>
                </a:moveTo>
                <a:lnTo>
                  <a:pt x="133350" y="19050"/>
                </a:lnTo>
                <a:lnTo>
                  <a:pt x="133350" y="171450"/>
                </a:lnTo>
                <a:lnTo>
                  <a:pt x="19050" y="171450"/>
                </a:lnTo>
                <a:close/>
              </a:path>
            </a:pathLst>
          </a:custGeom>
          <a:grpFill/>
          <a:ln w="9525" cap="flat">
            <a:noFill/>
            <a:prstDash val="solid"/>
            <a:miter/>
          </a:ln>
        </xdr:spPr>
      </xdr:sp>
      <xdr:sp macro="" textlink="">
        <xdr:nvSpPr>
          <xdr:cNvPr id="72" name="Freeform: Shape 71">
            <a:extLst>
              <a:ext uri="{FF2B5EF4-FFF2-40B4-BE49-F238E27FC236}">
                <a16:creationId xmlns:a16="http://schemas.microsoft.com/office/drawing/2014/main" id="{7A427D7A-08CA-F8C5-6E59-73002CC0FD2E}"/>
              </a:ext>
            </a:extLst>
          </xdr:cNvPr>
          <xdr:cNvSpPr/>
        </xdr:nvSpPr>
        <xdr:spPr>
          <a:xfrm>
            <a:off x="2656455" y="8532495"/>
            <a:ext cx="311562" cy="311534"/>
          </a:xfrm>
          <a:custGeom>
            <a:avLst/>
            <a:gdLst>
              <a:gd name="csX0" fmla="*/ 13468 w 311562"/>
              <a:gd name="csY0" fmla="*/ 311534 h 311534"/>
              <a:gd name="csX1" fmla="*/ 292351 w 311562"/>
              <a:gd name="csY1" fmla="*/ 32652 h 311534"/>
              <a:gd name="csX2" fmla="*/ 292485 w 311562"/>
              <a:gd name="csY2" fmla="*/ 32653 h 311534"/>
              <a:gd name="csX3" fmla="*/ 292513 w 311562"/>
              <a:gd name="csY3" fmla="*/ 32718 h 311534"/>
              <a:gd name="csX4" fmla="*/ 292513 w 311562"/>
              <a:gd name="csY4" fmla="*/ 123825 h 311534"/>
              <a:gd name="csX5" fmla="*/ 311563 w 311562"/>
              <a:gd name="csY5" fmla="*/ 123825 h 311534"/>
              <a:gd name="csX6" fmla="*/ 311563 w 311562"/>
              <a:gd name="csY6" fmla="*/ 0 h 311534"/>
              <a:gd name="csX7" fmla="*/ 187995 w 311562"/>
              <a:gd name="csY7" fmla="*/ 0 h 311534"/>
              <a:gd name="csX8" fmla="*/ 187995 w 311562"/>
              <a:gd name="csY8" fmla="*/ 19050 h 311534"/>
              <a:gd name="csX9" fmla="*/ 278787 w 311562"/>
              <a:gd name="csY9" fmla="*/ 19050 h 311534"/>
              <a:gd name="csX10" fmla="*/ 278882 w 311562"/>
              <a:gd name="csY10" fmla="*/ 19146 h 311534"/>
              <a:gd name="csX11" fmla="*/ 278854 w 311562"/>
              <a:gd name="csY11" fmla="*/ 19212 h 311534"/>
              <a:gd name="csX12" fmla="*/ 0 w 311562"/>
              <a:gd name="csY12" fmla="*/ 298066 h 311534"/>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Lst>
            <a:rect l="l" t="t" r="r" b="b"/>
            <a:pathLst>
              <a:path w="311562" h="311534">
                <a:moveTo>
                  <a:pt x="13468" y="311534"/>
                </a:moveTo>
                <a:lnTo>
                  <a:pt x="292351" y="32652"/>
                </a:lnTo>
                <a:cubicBezTo>
                  <a:pt x="292388" y="32615"/>
                  <a:pt x="292449" y="32616"/>
                  <a:pt x="292485" y="32653"/>
                </a:cubicBezTo>
                <a:cubicBezTo>
                  <a:pt x="292502" y="32671"/>
                  <a:pt x="292513" y="32694"/>
                  <a:pt x="292513" y="32718"/>
                </a:cubicBezTo>
                <a:lnTo>
                  <a:pt x="292513" y="123825"/>
                </a:lnTo>
                <a:lnTo>
                  <a:pt x="311563" y="123825"/>
                </a:lnTo>
                <a:lnTo>
                  <a:pt x="311563" y="0"/>
                </a:lnTo>
                <a:lnTo>
                  <a:pt x="187995" y="0"/>
                </a:lnTo>
                <a:lnTo>
                  <a:pt x="187995" y="19050"/>
                </a:lnTo>
                <a:lnTo>
                  <a:pt x="278787" y="19050"/>
                </a:lnTo>
                <a:cubicBezTo>
                  <a:pt x="278840" y="19051"/>
                  <a:pt x="278882" y="19094"/>
                  <a:pt x="278882" y="19146"/>
                </a:cubicBezTo>
                <a:cubicBezTo>
                  <a:pt x="278881" y="19171"/>
                  <a:pt x="278871" y="19195"/>
                  <a:pt x="278854" y="19212"/>
                </a:cubicBezTo>
                <a:lnTo>
                  <a:pt x="0" y="298066"/>
                </a:lnTo>
                <a:close/>
              </a:path>
            </a:pathLst>
          </a:custGeom>
          <a:grpFill/>
          <a:ln w="9525" cap="flat">
            <a:noFill/>
            <a:prstDash val="solid"/>
            <a:miter/>
          </a:ln>
        </xdr:spPr>
      </xdr:sp>
    </xdr:grpSp>
    <xdr:clientData/>
  </xdr:twoCellAnchor>
  <xdr:twoCellAnchor>
    <xdr:from>
      <xdr:col>3</xdr:col>
      <xdr:colOff>219186</xdr:colOff>
      <xdr:row>11</xdr:row>
      <xdr:rowOff>99060</xdr:rowOff>
    </xdr:from>
    <xdr:to>
      <xdr:col>17</xdr:col>
      <xdr:colOff>5826</xdr:colOff>
      <xdr:row>29</xdr:row>
      <xdr:rowOff>152400</xdr:rowOff>
    </xdr:to>
    <xdr:graphicFrame macro="">
      <xdr:nvGraphicFramePr>
        <xdr:cNvPr id="73" name="Chart 72">
          <a:extLst>
            <a:ext uri="{FF2B5EF4-FFF2-40B4-BE49-F238E27FC236}">
              <a16:creationId xmlns:a16="http://schemas.microsoft.com/office/drawing/2014/main" id="{5455C819-4E88-4448-956B-A8D2B737F9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14</xdr:col>
      <xdr:colOff>539565</xdr:colOff>
      <xdr:row>10</xdr:row>
      <xdr:rowOff>30212</xdr:rowOff>
    </xdr:from>
    <xdr:to>
      <xdr:col>16</xdr:col>
      <xdr:colOff>557715</xdr:colOff>
      <xdr:row>11</xdr:row>
      <xdr:rowOff>94982</xdr:rowOff>
    </xdr:to>
    <xdr:sp macro="" textlink="Processing!J14">
      <xdr:nvSpPr>
        <xdr:cNvPr id="74" name="TextBox 73">
          <a:extLst>
            <a:ext uri="{FF2B5EF4-FFF2-40B4-BE49-F238E27FC236}">
              <a16:creationId xmlns:a16="http://schemas.microsoft.com/office/drawing/2014/main" id="{D3BC3800-F7CF-467B-B19F-4D96B47BCDAD}"/>
            </a:ext>
          </a:extLst>
        </xdr:cNvPr>
        <xdr:cNvSpPr txBox="1"/>
      </xdr:nvSpPr>
      <xdr:spPr>
        <a:xfrm>
          <a:off x="9073965" y="1859012"/>
          <a:ext cx="123735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E063D41D-3614-4F76-AFD8-1AB2FF2C7E6B}" type="TxLink">
            <a:rPr lang="en-US" sz="2000" b="0" i="0" u="none" strike="noStrike">
              <a:solidFill>
                <a:srgbClr val="66FFFF"/>
              </a:solidFill>
              <a:latin typeface="Aptos Narrow"/>
              <a:ea typeface="+mn-ea"/>
              <a:cs typeface="+mn-cs"/>
            </a:rPr>
            <a:pPr marL="0" indent="0" algn="r"/>
            <a:t> $13,700 </a:t>
          </a:fld>
          <a:endParaRPr lang="ru-RU" sz="2000" b="0" i="0" u="none" strike="noStrike">
            <a:solidFill>
              <a:srgbClr val="66FFFF"/>
            </a:solidFill>
            <a:latin typeface="Aptos Narrow"/>
            <a:ea typeface="+mn-ea"/>
            <a:cs typeface="+mn-cs"/>
          </a:endParaRPr>
        </a:p>
      </xdr:txBody>
    </xdr:sp>
    <xdr:clientData/>
  </xdr:twoCellAnchor>
  <xdr:twoCellAnchor>
    <xdr:from>
      <xdr:col>11</xdr:col>
      <xdr:colOff>300768</xdr:colOff>
      <xdr:row>10</xdr:row>
      <xdr:rowOff>30212</xdr:rowOff>
    </xdr:from>
    <xdr:to>
      <xdr:col>13</xdr:col>
      <xdr:colOff>327659</xdr:colOff>
      <xdr:row>11</xdr:row>
      <xdr:rowOff>94982</xdr:rowOff>
    </xdr:to>
    <xdr:sp macro="" textlink="Processing!G14">
      <xdr:nvSpPr>
        <xdr:cNvPr id="75" name="TextBox 74">
          <a:extLst>
            <a:ext uri="{FF2B5EF4-FFF2-40B4-BE49-F238E27FC236}">
              <a16:creationId xmlns:a16="http://schemas.microsoft.com/office/drawing/2014/main" id="{286C55DC-B64C-44E6-A7CE-B1337710081E}"/>
            </a:ext>
          </a:extLst>
        </xdr:cNvPr>
        <xdr:cNvSpPr txBox="1"/>
      </xdr:nvSpPr>
      <xdr:spPr>
        <a:xfrm>
          <a:off x="7006368" y="1859012"/>
          <a:ext cx="1246091"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CBDB1E54-70E2-4123-B7F7-C17278DE4798}" type="TxLink">
            <a:rPr lang="en-US" sz="2000" b="0" i="0" u="none" strike="noStrike">
              <a:solidFill>
                <a:srgbClr val="00BFFF"/>
              </a:solidFill>
              <a:latin typeface="Aptos Narrow"/>
              <a:ea typeface="+mn-ea"/>
              <a:cs typeface="+mn-cs"/>
            </a:rPr>
            <a:pPr marL="0" indent="0" algn="l"/>
            <a:t> $19,800 </a:t>
          </a:fld>
          <a:endParaRPr lang="ru-RU" sz="2000" b="0" i="0" u="none" strike="noStrike">
            <a:solidFill>
              <a:srgbClr val="00BFFF"/>
            </a:solidFill>
            <a:latin typeface="Aptos Narrow"/>
            <a:ea typeface="+mn-ea"/>
            <a:cs typeface="+mn-cs"/>
          </a:endParaRPr>
        </a:p>
      </xdr:txBody>
    </xdr:sp>
    <xdr:clientData/>
  </xdr:twoCellAnchor>
  <xdr:twoCellAnchor>
    <xdr:from>
      <xdr:col>9</xdr:col>
      <xdr:colOff>548640</xdr:colOff>
      <xdr:row>10</xdr:row>
      <xdr:rowOff>30212</xdr:rowOff>
    </xdr:from>
    <xdr:to>
      <xdr:col>11</xdr:col>
      <xdr:colOff>274320</xdr:colOff>
      <xdr:row>11</xdr:row>
      <xdr:rowOff>94982</xdr:rowOff>
    </xdr:to>
    <xdr:sp macro="" textlink="Processing!C1">
      <xdr:nvSpPr>
        <xdr:cNvPr id="76" name="TextBox 75">
          <a:extLst>
            <a:ext uri="{FF2B5EF4-FFF2-40B4-BE49-F238E27FC236}">
              <a16:creationId xmlns:a16="http://schemas.microsoft.com/office/drawing/2014/main" id="{5CEA3280-00A7-446D-A75D-57E1862B9B30}"/>
            </a:ext>
          </a:extLst>
        </xdr:cNvPr>
        <xdr:cNvSpPr txBox="1"/>
      </xdr:nvSpPr>
      <xdr:spPr>
        <a:xfrm>
          <a:off x="6035040" y="1859012"/>
          <a:ext cx="94488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17E13D25-4ADE-41FE-BB35-3264938E649F}" type="TxLink">
            <a:rPr lang="en-US" sz="1800" b="0" i="0" u="none" strike="noStrike">
              <a:solidFill>
                <a:srgbClr val="00BFFF"/>
              </a:solidFill>
              <a:latin typeface="Aptos Narrow"/>
              <a:ea typeface="+mn-ea"/>
              <a:cs typeface="+mn-cs"/>
            </a:rPr>
            <a:pPr marL="0" indent="0" algn="r"/>
            <a:t>Planned</a:t>
          </a:fld>
          <a:endParaRPr lang="ru-RU" sz="1800" b="0" i="0" u="none" strike="noStrike">
            <a:solidFill>
              <a:srgbClr val="00BFFF"/>
            </a:solidFill>
            <a:latin typeface="Aptos Narrow"/>
            <a:ea typeface="+mn-ea"/>
            <a:cs typeface="+mn-cs"/>
          </a:endParaRPr>
        </a:p>
      </xdr:txBody>
    </xdr:sp>
    <xdr:clientData/>
  </xdr:twoCellAnchor>
  <xdr:twoCellAnchor>
    <xdr:from>
      <xdr:col>13</xdr:col>
      <xdr:colOff>495300</xdr:colOff>
      <xdr:row>10</xdr:row>
      <xdr:rowOff>30212</xdr:rowOff>
    </xdr:from>
    <xdr:to>
      <xdr:col>15</xdr:col>
      <xdr:colOff>45720</xdr:colOff>
      <xdr:row>11</xdr:row>
      <xdr:rowOff>94982</xdr:rowOff>
    </xdr:to>
    <xdr:sp macro="" textlink="Processing!D1">
      <xdr:nvSpPr>
        <xdr:cNvPr id="77" name="TextBox 76">
          <a:extLst>
            <a:ext uri="{FF2B5EF4-FFF2-40B4-BE49-F238E27FC236}">
              <a16:creationId xmlns:a16="http://schemas.microsoft.com/office/drawing/2014/main" id="{AAC51EF6-16E5-4879-AE25-5528DCE19B52}"/>
            </a:ext>
          </a:extLst>
        </xdr:cNvPr>
        <xdr:cNvSpPr txBox="1"/>
      </xdr:nvSpPr>
      <xdr:spPr>
        <a:xfrm>
          <a:off x="8420100" y="1859012"/>
          <a:ext cx="7696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FCABA361-4DAA-47DF-BD43-B37B26E5379A}" type="TxLink">
            <a:rPr lang="en-US" sz="1800" b="0" i="0" u="none" strike="noStrike">
              <a:solidFill>
                <a:srgbClr val="66FFFF"/>
              </a:solidFill>
              <a:latin typeface="Aptos Narrow"/>
              <a:ea typeface="+mn-ea"/>
              <a:cs typeface="+mn-cs"/>
            </a:rPr>
            <a:pPr marL="0" indent="0" algn="r"/>
            <a:t>Actual</a:t>
          </a:fld>
          <a:endParaRPr lang="ru-RU" sz="1800" b="0" i="0" u="none" strike="noStrike">
            <a:solidFill>
              <a:srgbClr val="66FFFF"/>
            </a:solidFill>
            <a:latin typeface="Aptos Narrow"/>
            <a:ea typeface="+mn-ea"/>
            <a:cs typeface="+mn-cs"/>
          </a:endParaRPr>
        </a:p>
      </xdr:txBody>
    </xdr:sp>
    <xdr:clientData/>
  </xdr:twoCellAnchor>
  <xdr:twoCellAnchor>
    <xdr:from>
      <xdr:col>17</xdr:col>
      <xdr:colOff>363855</xdr:colOff>
      <xdr:row>21</xdr:row>
      <xdr:rowOff>98792</xdr:rowOff>
    </xdr:from>
    <xdr:to>
      <xdr:col>22</xdr:col>
      <xdr:colOff>150495</xdr:colOff>
      <xdr:row>30</xdr:row>
      <xdr:rowOff>7352</xdr:rowOff>
    </xdr:to>
    <xdr:graphicFrame macro="">
      <xdr:nvGraphicFramePr>
        <xdr:cNvPr id="81" name="Chart 80">
          <a:extLst>
            <a:ext uri="{FF2B5EF4-FFF2-40B4-BE49-F238E27FC236}">
              <a16:creationId xmlns:a16="http://schemas.microsoft.com/office/drawing/2014/main" id="{75946EA7-6854-4681-A91C-638BA349DB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18</xdr:col>
      <xdr:colOff>233364</xdr:colOff>
      <xdr:row>23</xdr:row>
      <xdr:rowOff>98792</xdr:rowOff>
    </xdr:from>
    <xdr:to>
      <xdr:col>19</xdr:col>
      <xdr:colOff>446724</xdr:colOff>
      <xdr:row>28</xdr:row>
      <xdr:rowOff>7352</xdr:rowOff>
    </xdr:to>
    <xdr:sp macro="" textlink="Processing!B22">
      <xdr:nvSpPr>
        <xdr:cNvPr id="82" name="Oval 81">
          <a:extLst>
            <a:ext uri="{FF2B5EF4-FFF2-40B4-BE49-F238E27FC236}">
              <a16:creationId xmlns:a16="http://schemas.microsoft.com/office/drawing/2014/main" id="{4372A1A5-E8AC-4200-88F1-CBE597648F37}"/>
            </a:ext>
          </a:extLst>
        </xdr:cNvPr>
        <xdr:cNvSpPr/>
      </xdr:nvSpPr>
      <xdr:spPr>
        <a:xfrm>
          <a:off x="11206164" y="4305032"/>
          <a:ext cx="822960" cy="822960"/>
        </a:xfrm>
        <a:prstGeom prst="ellipse">
          <a:avLst/>
        </a:prstGeom>
        <a:solidFill>
          <a:srgbClr val="051023"/>
        </a:solidFill>
        <a:ln>
          <a:noFill/>
        </a:ln>
        <a:effectLst>
          <a:outerShdw blurRad="228600" sx="102000" sy="102000" algn="c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4E43F556-6D80-449A-BCB9-CA6B907A57E8}" type="TxLink">
            <a:rPr lang="en-US" sz="1100" b="0" i="0" u="none" strike="noStrike">
              <a:solidFill>
                <a:srgbClr val="000000"/>
              </a:solidFill>
              <a:latin typeface="Aptos Narrow"/>
            </a:rPr>
            <a:pPr algn="l"/>
            <a:t> $7,840 </a:t>
          </a:fld>
          <a:endParaRPr lang="ru-RU" sz="1100"/>
        </a:p>
      </xdr:txBody>
    </xdr:sp>
    <xdr:clientData/>
  </xdr:twoCellAnchor>
  <xdr:twoCellAnchor>
    <xdr:from>
      <xdr:col>21</xdr:col>
      <xdr:colOff>175260</xdr:colOff>
      <xdr:row>21</xdr:row>
      <xdr:rowOff>106412</xdr:rowOff>
    </xdr:from>
    <xdr:to>
      <xdr:col>22</xdr:col>
      <xdr:colOff>464820</xdr:colOff>
      <xdr:row>22</xdr:row>
      <xdr:rowOff>171182</xdr:rowOff>
    </xdr:to>
    <xdr:sp macro="" textlink="Processing!B17">
      <xdr:nvSpPr>
        <xdr:cNvPr id="83" name="TextBox 82">
          <a:extLst>
            <a:ext uri="{FF2B5EF4-FFF2-40B4-BE49-F238E27FC236}">
              <a16:creationId xmlns:a16="http://schemas.microsoft.com/office/drawing/2014/main" id="{3717120D-191C-444B-9F93-C0B4F6B74982}"/>
            </a:ext>
          </a:extLst>
        </xdr:cNvPr>
        <xdr:cNvSpPr txBox="1"/>
      </xdr:nvSpPr>
      <xdr:spPr>
        <a:xfrm>
          <a:off x="12976860" y="3946892"/>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7ABDDD6F-6D8B-4712-8A42-4C7EF139CAE6}" type="TxLink">
            <a:rPr lang="en-US" sz="1100" b="0" i="0" u="none" strike="noStrike">
              <a:solidFill>
                <a:srgbClr val="405390"/>
              </a:solidFill>
              <a:latin typeface="Aptos Narrow"/>
              <a:ea typeface="+mn-ea"/>
              <a:cs typeface="+mn-cs"/>
            </a:rPr>
            <a:pPr marL="0" indent="0" algn="r"/>
            <a:t> $1,701 </a:t>
          </a:fld>
          <a:endParaRPr lang="ru-RU" sz="1600" b="0" i="0" u="none" strike="noStrike">
            <a:solidFill>
              <a:srgbClr val="405390"/>
            </a:solidFill>
            <a:latin typeface="Aptos Narrow"/>
            <a:ea typeface="+mn-ea"/>
            <a:cs typeface="+mn-cs"/>
          </a:endParaRPr>
        </a:p>
      </xdr:txBody>
    </xdr:sp>
    <xdr:clientData/>
  </xdr:twoCellAnchor>
  <xdr:twoCellAnchor>
    <xdr:from>
      <xdr:col>21</xdr:col>
      <xdr:colOff>175260</xdr:colOff>
      <xdr:row>23</xdr:row>
      <xdr:rowOff>22592</xdr:rowOff>
    </xdr:from>
    <xdr:to>
      <xdr:col>22</xdr:col>
      <xdr:colOff>464820</xdr:colOff>
      <xdr:row>24</xdr:row>
      <xdr:rowOff>87362</xdr:rowOff>
    </xdr:to>
    <xdr:sp macro="" textlink="Processing!B18">
      <xdr:nvSpPr>
        <xdr:cNvPr id="84" name="TextBox 83">
          <a:extLst>
            <a:ext uri="{FF2B5EF4-FFF2-40B4-BE49-F238E27FC236}">
              <a16:creationId xmlns:a16="http://schemas.microsoft.com/office/drawing/2014/main" id="{2F23B398-BAEB-4C41-BA3E-DED66AA1A844}"/>
            </a:ext>
          </a:extLst>
        </xdr:cNvPr>
        <xdr:cNvSpPr txBox="1"/>
      </xdr:nvSpPr>
      <xdr:spPr>
        <a:xfrm>
          <a:off x="12976860" y="4228832"/>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261E1FEE-62BD-434C-B868-A685FEB578BE}" type="TxLink">
            <a:rPr lang="en-US" sz="1100" b="0" i="0" u="none" strike="noStrike">
              <a:solidFill>
                <a:srgbClr val="405390"/>
              </a:solidFill>
              <a:latin typeface="Aptos Narrow"/>
              <a:ea typeface="+mn-ea"/>
              <a:cs typeface="+mn-cs"/>
            </a:rPr>
            <a:pPr marL="0" indent="0" algn="r"/>
            <a:t> $1,323 </a:t>
          </a:fld>
          <a:endParaRPr lang="ru-RU" sz="1100" b="0" i="0" u="none" strike="noStrike">
            <a:solidFill>
              <a:srgbClr val="405390"/>
            </a:solidFill>
            <a:latin typeface="Aptos Narrow"/>
            <a:ea typeface="+mn-ea"/>
            <a:cs typeface="+mn-cs"/>
          </a:endParaRPr>
        </a:p>
      </xdr:txBody>
    </xdr:sp>
    <xdr:clientData/>
  </xdr:twoCellAnchor>
  <xdr:twoCellAnchor>
    <xdr:from>
      <xdr:col>21</xdr:col>
      <xdr:colOff>175260</xdr:colOff>
      <xdr:row>24</xdr:row>
      <xdr:rowOff>121652</xdr:rowOff>
    </xdr:from>
    <xdr:to>
      <xdr:col>22</xdr:col>
      <xdr:colOff>464820</xdr:colOff>
      <xdr:row>26</xdr:row>
      <xdr:rowOff>3542</xdr:rowOff>
    </xdr:to>
    <xdr:sp macro="" textlink="Processing!B19">
      <xdr:nvSpPr>
        <xdr:cNvPr id="85" name="TextBox 84">
          <a:extLst>
            <a:ext uri="{FF2B5EF4-FFF2-40B4-BE49-F238E27FC236}">
              <a16:creationId xmlns:a16="http://schemas.microsoft.com/office/drawing/2014/main" id="{D956D6FE-C880-4967-ACAE-CD38721D5E07}"/>
            </a:ext>
          </a:extLst>
        </xdr:cNvPr>
        <xdr:cNvSpPr txBox="1"/>
      </xdr:nvSpPr>
      <xdr:spPr>
        <a:xfrm>
          <a:off x="12976860" y="4510772"/>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2A036BD1-7C30-4B66-A74A-D4389008CF50}" type="TxLink">
            <a:rPr lang="en-US" sz="1100" b="0" i="0" u="none" strike="noStrike">
              <a:solidFill>
                <a:srgbClr val="405390"/>
              </a:solidFill>
              <a:latin typeface="Aptos Narrow"/>
              <a:ea typeface="+mn-ea"/>
              <a:cs typeface="+mn-cs"/>
            </a:rPr>
            <a:pPr marL="0" indent="0" algn="r"/>
            <a:t> $1,754 </a:t>
          </a:fld>
          <a:endParaRPr lang="ru-RU" sz="1100" b="0" i="0" u="none" strike="noStrike">
            <a:solidFill>
              <a:srgbClr val="405390"/>
            </a:solidFill>
            <a:latin typeface="Aptos Narrow"/>
            <a:ea typeface="+mn-ea"/>
            <a:cs typeface="+mn-cs"/>
          </a:endParaRPr>
        </a:p>
      </xdr:txBody>
    </xdr:sp>
    <xdr:clientData/>
  </xdr:twoCellAnchor>
  <xdr:twoCellAnchor>
    <xdr:from>
      <xdr:col>21</xdr:col>
      <xdr:colOff>175260</xdr:colOff>
      <xdr:row>26</xdr:row>
      <xdr:rowOff>37832</xdr:rowOff>
    </xdr:from>
    <xdr:to>
      <xdr:col>22</xdr:col>
      <xdr:colOff>464820</xdr:colOff>
      <xdr:row>27</xdr:row>
      <xdr:rowOff>102602</xdr:rowOff>
    </xdr:to>
    <xdr:sp macro="" textlink="Processing!B20">
      <xdr:nvSpPr>
        <xdr:cNvPr id="86" name="TextBox 85">
          <a:extLst>
            <a:ext uri="{FF2B5EF4-FFF2-40B4-BE49-F238E27FC236}">
              <a16:creationId xmlns:a16="http://schemas.microsoft.com/office/drawing/2014/main" id="{543D7FCC-D943-4C71-99D4-1CCDE35EA8B9}"/>
            </a:ext>
          </a:extLst>
        </xdr:cNvPr>
        <xdr:cNvSpPr txBox="1"/>
      </xdr:nvSpPr>
      <xdr:spPr>
        <a:xfrm>
          <a:off x="12976860" y="4792712"/>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3E4F60FB-8E45-4FB8-BBA7-38B8221B2525}" type="TxLink">
            <a:rPr lang="en-US" sz="1100" b="0" i="0" u="none" strike="noStrike">
              <a:solidFill>
                <a:srgbClr val="405390"/>
              </a:solidFill>
              <a:latin typeface="Aptos Narrow"/>
              <a:ea typeface="+mn-ea"/>
              <a:cs typeface="+mn-cs"/>
            </a:rPr>
            <a:pPr marL="0" indent="0" algn="r"/>
            <a:t> $1,495 </a:t>
          </a:fld>
          <a:endParaRPr lang="ru-RU" sz="1100" b="0" i="0" u="none" strike="noStrike">
            <a:solidFill>
              <a:srgbClr val="405390"/>
            </a:solidFill>
            <a:latin typeface="Aptos Narrow"/>
            <a:ea typeface="+mn-ea"/>
            <a:cs typeface="+mn-cs"/>
          </a:endParaRPr>
        </a:p>
      </xdr:txBody>
    </xdr:sp>
    <xdr:clientData/>
  </xdr:twoCellAnchor>
  <xdr:twoCellAnchor>
    <xdr:from>
      <xdr:col>21</xdr:col>
      <xdr:colOff>175260</xdr:colOff>
      <xdr:row>27</xdr:row>
      <xdr:rowOff>136892</xdr:rowOff>
    </xdr:from>
    <xdr:to>
      <xdr:col>22</xdr:col>
      <xdr:colOff>464820</xdr:colOff>
      <xdr:row>29</xdr:row>
      <xdr:rowOff>18782</xdr:rowOff>
    </xdr:to>
    <xdr:sp macro="" textlink="Processing!B21">
      <xdr:nvSpPr>
        <xdr:cNvPr id="87" name="TextBox 86">
          <a:extLst>
            <a:ext uri="{FF2B5EF4-FFF2-40B4-BE49-F238E27FC236}">
              <a16:creationId xmlns:a16="http://schemas.microsoft.com/office/drawing/2014/main" id="{CE028294-1608-4B22-A754-9CED060CA4FF}"/>
            </a:ext>
          </a:extLst>
        </xdr:cNvPr>
        <xdr:cNvSpPr txBox="1"/>
      </xdr:nvSpPr>
      <xdr:spPr>
        <a:xfrm>
          <a:off x="12976860" y="5074652"/>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7E472764-6107-4AB5-B152-80D09CF69334}" type="TxLink">
            <a:rPr lang="en-US" sz="1100" b="0" i="0" u="none" strike="noStrike">
              <a:solidFill>
                <a:srgbClr val="405390"/>
              </a:solidFill>
              <a:latin typeface="Aptos Narrow"/>
              <a:ea typeface="+mn-ea"/>
              <a:cs typeface="+mn-cs"/>
            </a:rPr>
            <a:pPr marL="0" indent="0" algn="r"/>
            <a:t> $1,567 </a:t>
          </a:fld>
          <a:endParaRPr lang="ru-RU" sz="1100" b="0" i="0" u="none" strike="noStrike">
            <a:solidFill>
              <a:srgbClr val="405390"/>
            </a:solidFill>
            <a:latin typeface="Aptos Narrow"/>
            <a:ea typeface="+mn-ea"/>
            <a:cs typeface="+mn-cs"/>
          </a:endParaRPr>
        </a:p>
      </xdr:txBody>
    </xdr:sp>
    <xdr:clientData/>
  </xdr:twoCellAnchor>
  <xdr:twoCellAnchor>
    <xdr:from>
      <xdr:col>20</xdr:col>
      <xdr:colOff>232226</xdr:colOff>
      <xdr:row>22</xdr:row>
      <xdr:rowOff>18267</xdr:rowOff>
    </xdr:from>
    <xdr:to>
      <xdr:col>20</xdr:col>
      <xdr:colOff>351098</xdr:colOff>
      <xdr:row>22</xdr:row>
      <xdr:rowOff>137139</xdr:rowOff>
    </xdr:to>
    <xdr:sp macro="" textlink="">
      <xdr:nvSpPr>
        <xdr:cNvPr id="88" name="Circle: Hollow 87">
          <a:extLst>
            <a:ext uri="{FF2B5EF4-FFF2-40B4-BE49-F238E27FC236}">
              <a16:creationId xmlns:a16="http://schemas.microsoft.com/office/drawing/2014/main" id="{D58B520D-7898-4B3A-B80F-50F1E527C326}"/>
            </a:ext>
          </a:extLst>
        </xdr:cNvPr>
        <xdr:cNvSpPr/>
      </xdr:nvSpPr>
      <xdr:spPr>
        <a:xfrm>
          <a:off x="12424226" y="4041627"/>
          <a:ext cx="118872" cy="118872"/>
        </a:xfrm>
        <a:prstGeom prst="donut">
          <a:avLst/>
        </a:prstGeom>
        <a:solidFill>
          <a:srgbClr val="180E3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clientData/>
  </xdr:twoCellAnchor>
  <xdr:twoCellAnchor>
    <xdr:from>
      <xdr:col>20</xdr:col>
      <xdr:colOff>232226</xdr:colOff>
      <xdr:row>23</xdr:row>
      <xdr:rowOff>111257</xdr:rowOff>
    </xdr:from>
    <xdr:to>
      <xdr:col>20</xdr:col>
      <xdr:colOff>351098</xdr:colOff>
      <xdr:row>24</xdr:row>
      <xdr:rowOff>46732</xdr:rowOff>
    </xdr:to>
    <xdr:sp macro="" textlink="">
      <xdr:nvSpPr>
        <xdr:cNvPr id="89" name="Circle: Hollow 88">
          <a:extLst>
            <a:ext uri="{FF2B5EF4-FFF2-40B4-BE49-F238E27FC236}">
              <a16:creationId xmlns:a16="http://schemas.microsoft.com/office/drawing/2014/main" id="{C0D99223-E1FD-4AF1-AC57-58858476879E}"/>
            </a:ext>
          </a:extLst>
        </xdr:cNvPr>
        <xdr:cNvSpPr/>
      </xdr:nvSpPr>
      <xdr:spPr>
        <a:xfrm>
          <a:off x="12424226" y="4317497"/>
          <a:ext cx="118872" cy="118355"/>
        </a:xfrm>
        <a:prstGeom prst="donut">
          <a:avLst/>
        </a:prstGeom>
        <a:solidFill>
          <a:srgbClr val="180E3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clientData/>
  </xdr:twoCellAnchor>
  <xdr:twoCellAnchor>
    <xdr:from>
      <xdr:col>20</xdr:col>
      <xdr:colOff>232226</xdr:colOff>
      <xdr:row>25</xdr:row>
      <xdr:rowOff>18266</xdr:rowOff>
    </xdr:from>
    <xdr:to>
      <xdr:col>20</xdr:col>
      <xdr:colOff>351098</xdr:colOff>
      <xdr:row>25</xdr:row>
      <xdr:rowOff>137138</xdr:rowOff>
    </xdr:to>
    <xdr:sp macro="" textlink="">
      <xdr:nvSpPr>
        <xdr:cNvPr id="90" name="Circle: Hollow 89">
          <a:extLst>
            <a:ext uri="{FF2B5EF4-FFF2-40B4-BE49-F238E27FC236}">
              <a16:creationId xmlns:a16="http://schemas.microsoft.com/office/drawing/2014/main" id="{09D899EA-4452-41DC-BDBE-DD41AF18BB99}"/>
            </a:ext>
          </a:extLst>
        </xdr:cNvPr>
        <xdr:cNvSpPr/>
      </xdr:nvSpPr>
      <xdr:spPr>
        <a:xfrm>
          <a:off x="12424226" y="4590266"/>
          <a:ext cx="118872" cy="118872"/>
        </a:xfrm>
        <a:prstGeom prst="donut">
          <a:avLst/>
        </a:prstGeom>
        <a:solidFill>
          <a:srgbClr val="180E3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clientData/>
  </xdr:twoCellAnchor>
  <xdr:twoCellAnchor>
    <xdr:from>
      <xdr:col>20</xdr:col>
      <xdr:colOff>232226</xdr:colOff>
      <xdr:row>26</xdr:row>
      <xdr:rowOff>108673</xdr:rowOff>
    </xdr:from>
    <xdr:to>
      <xdr:col>20</xdr:col>
      <xdr:colOff>351098</xdr:colOff>
      <xdr:row>27</xdr:row>
      <xdr:rowOff>44148</xdr:rowOff>
    </xdr:to>
    <xdr:sp macro="" textlink="">
      <xdr:nvSpPr>
        <xdr:cNvPr id="91" name="Circle: Hollow 90">
          <a:extLst>
            <a:ext uri="{FF2B5EF4-FFF2-40B4-BE49-F238E27FC236}">
              <a16:creationId xmlns:a16="http://schemas.microsoft.com/office/drawing/2014/main" id="{42A0F875-86B2-483C-84F8-8DB1C05AB3E4}"/>
            </a:ext>
          </a:extLst>
        </xdr:cNvPr>
        <xdr:cNvSpPr/>
      </xdr:nvSpPr>
      <xdr:spPr>
        <a:xfrm>
          <a:off x="12424226" y="4863553"/>
          <a:ext cx="118872" cy="118355"/>
        </a:xfrm>
        <a:prstGeom prst="donut">
          <a:avLst/>
        </a:prstGeom>
        <a:solidFill>
          <a:srgbClr val="180E3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clientData/>
  </xdr:twoCellAnchor>
  <xdr:twoCellAnchor>
    <xdr:from>
      <xdr:col>20</xdr:col>
      <xdr:colOff>232226</xdr:colOff>
      <xdr:row>28</xdr:row>
      <xdr:rowOff>18266</xdr:rowOff>
    </xdr:from>
    <xdr:to>
      <xdr:col>20</xdr:col>
      <xdr:colOff>351098</xdr:colOff>
      <xdr:row>28</xdr:row>
      <xdr:rowOff>137138</xdr:rowOff>
    </xdr:to>
    <xdr:sp macro="" textlink="">
      <xdr:nvSpPr>
        <xdr:cNvPr id="92" name="Circle: Hollow 91">
          <a:extLst>
            <a:ext uri="{FF2B5EF4-FFF2-40B4-BE49-F238E27FC236}">
              <a16:creationId xmlns:a16="http://schemas.microsoft.com/office/drawing/2014/main" id="{B5CEA495-7C4C-4053-8785-CAD043472422}"/>
            </a:ext>
          </a:extLst>
        </xdr:cNvPr>
        <xdr:cNvSpPr/>
      </xdr:nvSpPr>
      <xdr:spPr>
        <a:xfrm>
          <a:off x="12424226" y="5138906"/>
          <a:ext cx="118872" cy="118872"/>
        </a:xfrm>
        <a:prstGeom prst="donut">
          <a:avLst/>
        </a:prstGeom>
        <a:solidFill>
          <a:srgbClr val="180E3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clientData/>
  </xdr:twoCellAnchor>
  <xdr:twoCellAnchor>
    <xdr:from>
      <xdr:col>18</xdr:col>
      <xdr:colOff>190500</xdr:colOff>
      <xdr:row>25</xdr:row>
      <xdr:rowOff>20687</xdr:rowOff>
    </xdr:from>
    <xdr:to>
      <xdr:col>19</xdr:col>
      <xdr:colOff>480060</xdr:colOff>
      <xdr:row>26</xdr:row>
      <xdr:rowOff>85457</xdr:rowOff>
    </xdr:to>
    <xdr:sp macro="" textlink="Processing!B22">
      <xdr:nvSpPr>
        <xdr:cNvPr id="93" name="TextBox 92">
          <a:extLst>
            <a:ext uri="{FF2B5EF4-FFF2-40B4-BE49-F238E27FC236}">
              <a16:creationId xmlns:a16="http://schemas.microsoft.com/office/drawing/2014/main" id="{23A2D3E7-6413-4AC5-9DDC-D8E363BC6D91}"/>
            </a:ext>
          </a:extLst>
        </xdr:cNvPr>
        <xdr:cNvSpPr txBox="1"/>
      </xdr:nvSpPr>
      <xdr:spPr>
        <a:xfrm>
          <a:off x="11163300" y="4592687"/>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2C9C814-B7A6-4480-B6F0-E53365C32CDE}" type="TxLink">
            <a:rPr lang="en-US" sz="1400" b="0" i="0" u="none" strike="noStrike">
              <a:solidFill>
                <a:schemeClr val="bg1"/>
              </a:solidFill>
              <a:latin typeface="Aptos Narrow"/>
              <a:ea typeface="+mn-ea"/>
              <a:cs typeface="+mn-cs"/>
            </a:rPr>
            <a:pPr marL="0" indent="0" algn="ctr"/>
            <a:t> $7,840 </a:t>
          </a:fld>
          <a:endParaRPr lang="ru-RU" sz="2000" b="0" i="0" u="none" strike="noStrike">
            <a:solidFill>
              <a:schemeClr val="bg1"/>
            </a:solidFill>
            <a:latin typeface="Aptos Narrow"/>
            <a:ea typeface="+mn-ea"/>
            <a:cs typeface="+mn-cs"/>
          </a:endParaRPr>
        </a:p>
      </xdr:txBody>
    </xdr:sp>
    <xdr:clientData/>
  </xdr:twoCellAnchor>
  <xdr:twoCellAnchor>
    <xdr:from>
      <xdr:col>17</xdr:col>
      <xdr:colOff>297180</xdr:colOff>
      <xdr:row>10</xdr:row>
      <xdr:rowOff>121652</xdr:rowOff>
    </xdr:from>
    <xdr:to>
      <xdr:col>22</xdr:col>
      <xdr:colOff>83820</xdr:colOff>
      <xdr:row>19</xdr:row>
      <xdr:rowOff>30212</xdr:rowOff>
    </xdr:to>
    <xdr:graphicFrame macro="">
      <xdr:nvGraphicFramePr>
        <xdr:cNvPr id="94" name="Chart 93">
          <a:extLst>
            <a:ext uri="{FF2B5EF4-FFF2-40B4-BE49-F238E27FC236}">
              <a16:creationId xmlns:a16="http://schemas.microsoft.com/office/drawing/2014/main" id="{9E6D4C35-3AD4-47AF-AFE0-5F513AE59E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18</xdr:col>
      <xdr:colOff>244701</xdr:colOff>
      <xdr:row>12</xdr:row>
      <xdr:rowOff>121652</xdr:rowOff>
    </xdr:from>
    <xdr:to>
      <xdr:col>19</xdr:col>
      <xdr:colOff>458061</xdr:colOff>
      <xdr:row>17</xdr:row>
      <xdr:rowOff>30212</xdr:rowOff>
    </xdr:to>
    <xdr:sp macro="" textlink="Processing!B22">
      <xdr:nvSpPr>
        <xdr:cNvPr id="95" name="Oval 94">
          <a:extLst>
            <a:ext uri="{FF2B5EF4-FFF2-40B4-BE49-F238E27FC236}">
              <a16:creationId xmlns:a16="http://schemas.microsoft.com/office/drawing/2014/main" id="{10871EDC-8391-4F32-AC7A-B2DC42D9B074}"/>
            </a:ext>
          </a:extLst>
        </xdr:cNvPr>
        <xdr:cNvSpPr/>
      </xdr:nvSpPr>
      <xdr:spPr>
        <a:xfrm>
          <a:off x="11217501" y="2316212"/>
          <a:ext cx="822960" cy="822960"/>
        </a:xfrm>
        <a:prstGeom prst="ellipse">
          <a:avLst/>
        </a:prstGeom>
        <a:solidFill>
          <a:srgbClr val="051023"/>
        </a:solidFill>
        <a:ln>
          <a:noFill/>
        </a:ln>
        <a:effectLst>
          <a:outerShdw blurRad="228600" sx="102000" sy="102000" algn="c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4E43F556-6D80-449A-BCB9-CA6B907A57E8}" type="TxLink">
            <a:rPr lang="en-US" sz="1100" b="0" i="0" u="none" strike="noStrike">
              <a:solidFill>
                <a:srgbClr val="000000"/>
              </a:solidFill>
              <a:latin typeface="Aptos Narrow"/>
            </a:rPr>
            <a:pPr algn="l"/>
            <a:t> $7,840 </a:t>
          </a:fld>
          <a:endParaRPr lang="ru-RU" sz="1100"/>
        </a:p>
      </xdr:txBody>
    </xdr:sp>
    <xdr:clientData/>
  </xdr:twoCellAnchor>
  <xdr:twoCellAnchor>
    <xdr:from>
      <xdr:col>18</xdr:col>
      <xdr:colOff>201837</xdr:colOff>
      <xdr:row>14</xdr:row>
      <xdr:rowOff>43547</xdr:rowOff>
    </xdr:from>
    <xdr:to>
      <xdr:col>19</xdr:col>
      <xdr:colOff>491397</xdr:colOff>
      <xdr:row>15</xdr:row>
      <xdr:rowOff>108317</xdr:rowOff>
    </xdr:to>
    <xdr:sp macro="" textlink="Processing!E21">
      <xdr:nvSpPr>
        <xdr:cNvPr id="96" name="TextBox 95">
          <a:extLst>
            <a:ext uri="{FF2B5EF4-FFF2-40B4-BE49-F238E27FC236}">
              <a16:creationId xmlns:a16="http://schemas.microsoft.com/office/drawing/2014/main" id="{71DB08C1-39F7-4322-8406-C31E7F94C9D2}"/>
            </a:ext>
          </a:extLst>
        </xdr:cNvPr>
        <xdr:cNvSpPr txBox="1"/>
      </xdr:nvSpPr>
      <xdr:spPr>
        <a:xfrm>
          <a:off x="11174637" y="2603867"/>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86C8A1C-078A-43F3-B7CE-DB40D1D31544}" type="TxLink">
            <a:rPr lang="en-US" sz="1400" b="0" i="0" u="none" strike="noStrike">
              <a:solidFill>
                <a:schemeClr val="bg1"/>
              </a:solidFill>
              <a:latin typeface="Aptos Narrow"/>
              <a:ea typeface="+mn-ea"/>
              <a:cs typeface="+mn-cs"/>
            </a:rPr>
            <a:pPr marL="0" indent="0" algn="ctr"/>
            <a:t> $13,700 </a:t>
          </a:fld>
          <a:endParaRPr lang="ru-RU" sz="1400" b="0" i="0" u="none" strike="noStrike">
            <a:solidFill>
              <a:schemeClr val="bg1"/>
            </a:solidFill>
            <a:latin typeface="Aptos Narrow"/>
            <a:ea typeface="+mn-ea"/>
            <a:cs typeface="+mn-cs"/>
          </a:endParaRPr>
        </a:p>
      </xdr:txBody>
    </xdr:sp>
    <xdr:clientData/>
  </xdr:twoCellAnchor>
  <xdr:twoCellAnchor>
    <xdr:from>
      <xdr:col>20</xdr:col>
      <xdr:colOff>202791</xdr:colOff>
      <xdr:row>12</xdr:row>
      <xdr:rowOff>18131</xdr:rowOff>
    </xdr:from>
    <xdr:to>
      <xdr:col>20</xdr:col>
      <xdr:colOff>321663</xdr:colOff>
      <xdr:row>12</xdr:row>
      <xdr:rowOff>136019</xdr:rowOff>
    </xdr:to>
    <xdr:sp macro="" textlink="">
      <xdr:nvSpPr>
        <xdr:cNvPr id="97" name="Circle: Hollow 96">
          <a:extLst>
            <a:ext uri="{FF2B5EF4-FFF2-40B4-BE49-F238E27FC236}">
              <a16:creationId xmlns:a16="http://schemas.microsoft.com/office/drawing/2014/main" id="{8A4D86BC-4C04-417F-95B3-B58BEB574836}"/>
            </a:ext>
          </a:extLst>
        </xdr:cNvPr>
        <xdr:cNvSpPr/>
      </xdr:nvSpPr>
      <xdr:spPr>
        <a:xfrm>
          <a:off x="12394791" y="2212691"/>
          <a:ext cx="118872" cy="117888"/>
        </a:xfrm>
        <a:prstGeom prst="donut">
          <a:avLst/>
        </a:prstGeom>
        <a:solidFill>
          <a:srgbClr val="08061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clientData/>
  </xdr:twoCellAnchor>
  <xdr:twoCellAnchor>
    <xdr:from>
      <xdr:col>20</xdr:col>
      <xdr:colOff>202791</xdr:colOff>
      <xdr:row>13</xdr:row>
      <xdr:rowOff>130613</xdr:rowOff>
    </xdr:from>
    <xdr:to>
      <xdr:col>20</xdr:col>
      <xdr:colOff>321663</xdr:colOff>
      <xdr:row>14</xdr:row>
      <xdr:rowOff>68281</xdr:rowOff>
    </xdr:to>
    <xdr:sp macro="" textlink="">
      <xdr:nvSpPr>
        <xdr:cNvPr id="98" name="Circle: Hollow 97">
          <a:extLst>
            <a:ext uri="{FF2B5EF4-FFF2-40B4-BE49-F238E27FC236}">
              <a16:creationId xmlns:a16="http://schemas.microsoft.com/office/drawing/2014/main" id="{777EF20A-5D8E-4E52-8BDF-A08A26CDB976}"/>
            </a:ext>
          </a:extLst>
        </xdr:cNvPr>
        <xdr:cNvSpPr/>
      </xdr:nvSpPr>
      <xdr:spPr>
        <a:xfrm>
          <a:off x="12394791" y="2508053"/>
          <a:ext cx="118872" cy="120548"/>
        </a:xfrm>
        <a:prstGeom prst="donut">
          <a:avLst/>
        </a:prstGeom>
        <a:solidFill>
          <a:srgbClr val="08061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clientData/>
  </xdr:twoCellAnchor>
  <xdr:twoCellAnchor>
    <xdr:from>
      <xdr:col>20</xdr:col>
      <xdr:colOff>202791</xdr:colOff>
      <xdr:row>15</xdr:row>
      <xdr:rowOff>63016</xdr:rowOff>
    </xdr:from>
    <xdr:to>
      <xdr:col>20</xdr:col>
      <xdr:colOff>321663</xdr:colOff>
      <xdr:row>15</xdr:row>
      <xdr:rowOff>180905</xdr:rowOff>
    </xdr:to>
    <xdr:sp macro="" textlink="">
      <xdr:nvSpPr>
        <xdr:cNvPr id="99" name="Circle: Hollow 98">
          <a:extLst>
            <a:ext uri="{FF2B5EF4-FFF2-40B4-BE49-F238E27FC236}">
              <a16:creationId xmlns:a16="http://schemas.microsoft.com/office/drawing/2014/main" id="{16ADA4B2-BCC2-4C1D-B224-FE9783E86479}"/>
            </a:ext>
          </a:extLst>
        </xdr:cNvPr>
        <xdr:cNvSpPr/>
      </xdr:nvSpPr>
      <xdr:spPr>
        <a:xfrm>
          <a:off x="12394791" y="2806216"/>
          <a:ext cx="118872" cy="117889"/>
        </a:xfrm>
        <a:prstGeom prst="donut">
          <a:avLst/>
        </a:prstGeom>
        <a:solidFill>
          <a:srgbClr val="08061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clientData/>
  </xdr:twoCellAnchor>
  <xdr:twoCellAnchor>
    <xdr:from>
      <xdr:col>20</xdr:col>
      <xdr:colOff>202791</xdr:colOff>
      <xdr:row>16</xdr:row>
      <xdr:rowOff>175639</xdr:rowOff>
    </xdr:from>
    <xdr:to>
      <xdr:col>20</xdr:col>
      <xdr:colOff>321663</xdr:colOff>
      <xdr:row>17</xdr:row>
      <xdr:rowOff>111632</xdr:rowOff>
    </xdr:to>
    <xdr:sp macro="" textlink="">
      <xdr:nvSpPr>
        <xdr:cNvPr id="100" name="Circle: Hollow 99">
          <a:extLst>
            <a:ext uri="{FF2B5EF4-FFF2-40B4-BE49-F238E27FC236}">
              <a16:creationId xmlns:a16="http://schemas.microsoft.com/office/drawing/2014/main" id="{A3888743-016D-46E9-84A2-1598F54B3399}"/>
            </a:ext>
          </a:extLst>
        </xdr:cNvPr>
        <xdr:cNvSpPr/>
      </xdr:nvSpPr>
      <xdr:spPr>
        <a:xfrm>
          <a:off x="12394791" y="3101719"/>
          <a:ext cx="118872" cy="118873"/>
        </a:xfrm>
        <a:prstGeom prst="donut">
          <a:avLst/>
        </a:prstGeom>
        <a:solidFill>
          <a:srgbClr val="08061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clientData/>
  </xdr:twoCellAnchor>
  <xdr:twoCellAnchor>
    <xdr:from>
      <xdr:col>21</xdr:col>
      <xdr:colOff>335280</xdr:colOff>
      <xdr:row>11</xdr:row>
      <xdr:rowOff>129272</xdr:rowOff>
    </xdr:from>
    <xdr:to>
      <xdr:col>22</xdr:col>
      <xdr:colOff>449580</xdr:colOff>
      <xdr:row>13</xdr:row>
      <xdr:rowOff>11162</xdr:rowOff>
    </xdr:to>
    <xdr:sp macro="" textlink="Processing!E17">
      <xdr:nvSpPr>
        <xdr:cNvPr id="101" name="TextBox 100">
          <a:extLst>
            <a:ext uri="{FF2B5EF4-FFF2-40B4-BE49-F238E27FC236}">
              <a16:creationId xmlns:a16="http://schemas.microsoft.com/office/drawing/2014/main" id="{76AE1DE9-4106-4CD3-8BC3-75231FF46ECF}"/>
            </a:ext>
          </a:extLst>
        </xdr:cNvPr>
        <xdr:cNvSpPr txBox="1"/>
      </xdr:nvSpPr>
      <xdr:spPr>
        <a:xfrm>
          <a:off x="13136880" y="2140952"/>
          <a:ext cx="7239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42473A4A-D90A-4017-8C43-6308C7904446}" type="TxLink">
            <a:rPr lang="en-US" sz="1200" b="0" i="0" u="none" strike="noStrike">
              <a:solidFill>
                <a:srgbClr val="405390"/>
              </a:solidFill>
              <a:latin typeface="Aptos Narrow"/>
              <a:ea typeface="+mn-ea"/>
              <a:cs typeface="+mn-cs"/>
            </a:rPr>
            <a:pPr marL="0" indent="0" algn="r"/>
            <a:t> $3,042 </a:t>
          </a:fld>
          <a:endParaRPr lang="ru-RU" sz="1800" b="0" i="0" u="none" strike="noStrike">
            <a:solidFill>
              <a:srgbClr val="405390"/>
            </a:solidFill>
            <a:latin typeface="Aptos Narrow"/>
            <a:ea typeface="+mn-ea"/>
            <a:cs typeface="+mn-cs"/>
          </a:endParaRPr>
        </a:p>
      </xdr:txBody>
    </xdr:sp>
    <xdr:clientData/>
  </xdr:twoCellAnchor>
  <xdr:twoCellAnchor>
    <xdr:from>
      <xdr:col>21</xdr:col>
      <xdr:colOff>335280</xdr:colOff>
      <xdr:row>13</xdr:row>
      <xdr:rowOff>63232</xdr:rowOff>
    </xdr:from>
    <xdr:to>
      <xdr:col>22</xdr:col>
      <xdr:colOff>449580</xdr:colOff>
      <xdr:row>14</xdr:row>
      <xdr:rowOff>128002</xdr:rowOff>
    </xdr:to>
    <xdr:sp macro="" textlink="Processing!E18">
      <xdr:nvSpPr>
        <xdr:cNvPr id="102" name="TextBox 101">
          <a:extLst>
            <a:ext uri="{FF2B5EF4-FFF2-40B4-BE49-F238E27FC236}">
              <a16:creationId xmlns:a16="http://schemas.microsoft.com/office/drawing/2014/main" id="{85D2E6CA-9DB1-438E-AD00-80967DDAA226}"/>
            </a:ext>
          </a:extLst>
        </xdr:cNvPr>
        <xdr:cNvSpPr txBox="1"/>
      </xdr:nvSpPr>
      <xdr:spPr>
        <a:xfrm>
          <a:off x="13136880" y="2440672"/>
          <a:ext cx="7239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98476C9B-18B6-4DE9-A31D-3A1E8C69E530}" type="TxLink">
            <a:rPr lang="en-US" sz="1200" b="0" i="0" u="none" strike="noStrike">
              <a:solidFill>
                <a:srgbClr val="405390"/>
              </a:solidFill>
              <a:latin typeface="Aptos Narrow"/>
              <a:ea typeface="+mn-ea"/>
              <a:cs typeface="+mn-cs"/>
            </a:rPr>
            <a:pPr marL="0" indent="0" algn="r"/>
            <a:t> $3,647 </a:t>
          </a:fld>
          <a:endParaRPr lang="ru-RU" sz="1800" b="0" i="0" u="none" strike="noStrike">
            <a:solidFill>
              <a:srgbClr val="405390"/>
            </a:solidFill>
            <a:latin typeface="Aptos Narrow"/>
            <a:ea typeface="+mn-ea"/>
            <a:cs typeface="+mn-cs"/>
          </a:endParaRPr>
        </a:p>
      </xdr:txBody>
    </xdr:sp>
    <xdr:clientData/>
  </xdr:twoCellAnchor>
  <xdr:twoCellAnchor>
    <xdr:from>
      <xdr:col>21</xdr:col>
      <xdr:colOff>335280</xdr:colOff>
      <xdr:row>14</xdr:row>
      <xdr:rowOff>180072</xdr:rowOff>
    </xdr:from>
    <xdr:to>
      <xdr:col>22</xdr:col>
      <xdr:colOff>449580</xdr:colOff>
      <xdr:row>16</xdr:row>
      <xdr:rowOff>61962</xdr:rowOff>
    </xdr:to>
    <xdr:sp macro="" textlink="Processing!E19">
      <xdr:nvSpPr>
        <xdr:cNvPr id="103" name="TextBox 102">
          <a:extLst>
            <a:ext uri="{FF2B5EF4-FFF2-40B4-BE49-F238E27FC236}">
              <a16:creationId xmlns:a16="http://schemas.microsoft.com/office/drawing/2014/main" id="{E3E51114-6D58-4A6F-B3AC-62CF07C7AFDD}"/>
            </a:ext>
          </a:extLst>
        </xdr:cNvPr>
        <xdr:cNvSpPr txBox="1"/>
      </xdr:nvSpPr>
      <xdr:spPr>
        <a:xfrm>
          <a:off x="13136880" y="2740392"/>
          <a:ext cx="7239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8ADAEC4A-E16B-47F6-BE89-923C953A2B61}" type="TxLink">
            <a:rPr lang="en-US" sz="1200" b="0" i="0" u="none" strike="noStrike">
              <a:solidFill>
                <a:srgbClr val="405390"/>
              </a:solidFill>
              <a:latin typeface="Aptos Narrow"/>
              <a:ea typeface="+mn-ea"/>
              <a:cs typeface="+mn-cs"/>
            </a:rPr>
            <a:pPr marL="0" indent="0" algn="r"/>
            <a:t> $4,271 </a:t>
          </a:fld>
          <a:endParaRPr lang="ru-RU" sz="1800" b="0" i="0" u="none" strike="noStrike">
            <a:solidFill>
              <a:srgbClr val="405390"/>
            </a:solidFill>
            <a:latin typeface="Aptos Narrow"/>
            <a:ea typeface="+mn-ea"/>
            <a:cs typeface="+mn-cs"/>
          </a:endParaRPr>
        </a:p>
      </xdr:txBody>
    </xdr:sp>
    <xdr:clientData/>
  </xdr:twoCellAnchor>
  <xdr:twoCellAnchor>
    <xdr:from>
      <xdr:col>21</xdr:col>
      <xdr:colOff>335280</xdr:colOff>
      <xdr:row>16</xdr:row>
      <xdr:rowOff>114032</xdr:rowOff>
    </xdr:from>
    <xdr:to>
      <xdr:col>22</xdr:col>
      <xdr:colOff>449580</xdr:colOff>
      <xdr:row>17</xdr:row>
      <xdr:rowOff>178802</xdr:rowOff>
    </xdr:to>
    <xdr:sp macro="" textlink="Processing!E20">
      <xdr:nvSpPr>
        <xdr:cNvPr id="104" name="TextBox 103">
          <a:extLst>
            <a:ext uri="{FF2B5EF4-FFF2-40B4-BE49-F238E27FC236}">
              <a16:creationId xmlns:a16="http://schemas.microsoft.com/office/drawing/2014/main" id="{3DE3C9E1-CC10-4B47-A375-8153C4D53C9D}"/>
            </a:ext>
          </a:extLst>
        </xdr:cNvPr>
        <xdr:cNvSpPr txBox="1"/>
      </xdr:nvSpPr>
      <xdr:spPr>
        <a:xfrm>
          <a:off x="13136880" y="3040112"/>
          <a:ext cx="7239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DE197AF2-16F8-47B6-AD1A-523A6FCF712A}" type="TxLink">
            <a:rPr lang="en-US" sz="1200" b="0" i="0" u="none" strike="noStrike">
              <a:solidFill>
                <a:srgbClr val="405390"/>
              </a:solidFill>
              <a:latin typeface="Aptos Narrow"/>
              <a:ea typeface="+mn-ea"/>
              <a:cs typeface="+mn-cs"/>
            </a:rPr>
            <a:pPr marL="0" indent="0" algn="r"/>
            <a:t> $2,740 </a:t>
          </a:fld>
          <a:endParaRPr lang="ru-RU" sz="1200" b="0" i="0" u="none" strike="noStrike">
            <a:solidFill>
              <a:srgbClr val="405390"/>
            </a:solidFill>
            <a:latin typeface="Aptos Narrow"/>
            <a:ea typeface="+mn-ea"/>
            <a:cs typeface="+mn-cs"/>
          </a:endParaRPr>
        </a:p>
      </xdr:txBody>
    </xdr:sp>
    <xdr:clientData/>
  </xdr:twoCellAnchor>
  <xdr:twoCellAnchor>
    <xdr:from>
      <xdr:col>3</xdr:col>
      <xdr:colOff>274320</xdr:colOff>
      <xdr:row>33</xdr:row>
      <xdr:rowOff>38100</xdr:rowOff>
    </xdr:from>
    <xdr:to>
      <xdr:col>4</xdr:col>
      <xdr:colOff>121920</xdr:colOff>
      <xdr:row>35</xdr:row>
      <xdr:rowOff>129540</xdr:rowOff>
    </xdr:to>
    <xdr:sp macro="" textlink="">
      <xdr:nvSpPr>
        <xdr:cNvPr id="113" name="Oval 112">
          <a:extLst>
            <a:ext uri="{FF2B5EF4-FFF2-40B4-BE49-F238E27FC236}">
              <a16:creationId xmlns:a16="http://schemas.microsoft.com/office/drawing/2014/main" id="{413E2DE0-CA05-4052-8935-FED4A890C084}"/>
            </a:ext>
          </a:extLst>
        </xdr:cNvPr>
        <xdr:cNvSpPr/>
      </xdr:nvSpPr>
      <xdr:spPr>
        <a:xfrm>
          <a:off x="2103120" y="6073140"/>
          <a:ext cx="457200" cy="457200"/>
        </a:xfrm>
        <a:prstGeom prst="ellipse">
          <a:avLst/>
        </a:prstGeom>
        <a:gradFill flip="none" rotWithShape="1">
          <a:gsLst>
            <a:gs pos="0">
              <a:srgbClr val="221054"/>
            </a:gs>
            <a:gs pos="100000">
              <a:srgbClr val="130C33"/>
            </a:gs>
          </a:gsLst>
          <a:path path="circle">
            <a:fillToRect l="100000" b="100000"/>
          </a:path>
          <a:tileRect t="-100000" r="-100000"/>
        </a:gradFill>
        <a:ln w="12700">
          <a:gradFill>
            <a:gsLst>
              <a:gs pos="0">
                <a:srgbClr val="66FFFF"/>
              </a:gs>
              <a:gs pos="75000">
                <a:srgbClr val="1B143B"/>
              </a:gs>
              <a:gs pos="33000">
                <a:srgbClr val="1B143B"/>
              </a:gs>
              <a:gs pos="100000">
                <a:srgbClr val="2DD6E3"/>
              </a:gs>
            </a:gsLst>
            <a:lin ang="7200000" scaled="0"/>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4</xdr:col>
      <xdr:colOff>336804</xdr:colOff>
      <xdr:row>33</xdr:row>
      <xdr:rowOff>38100</xdr:rowOff>
    </xdr:from>
    <xdr:to>
      <xdr:col>5</xdr:col>
      <xdr:colOff>184404</xdr:colOff>
      <xdr:row>35</xdr:row>
      <xdr:rowOff>129540</xdr:rowOff>
    </xdr:to>
    <xdr:sp macro="" textlink="">
      <xdr:nvSpPr>
        <xdr:cNvPr id="114" name="Oval 113">
          <a:extLst>
            <a:ext uri="{FF2B5EF4-FFF2-40B4-BE49-F238E27FC236}">
              <a16:creationId xmlns:a16="http://schemas.microsoft.com/office/drawing/2014/main" id="{D5962AE0-C889-464B-8DC6-39E82321F067}"/>
            </a:ext>
          </a:extLst>
        </xdr:cNvPr>
        <xdr:cNvSpPr/>
      </xdr:nvSpPr>
      <xdr:spPr>
        <a:xfrm>
          <a:off x="2775204" y="6073140"/>
          <a:ext cx="457200" cy="457200"/>
        </a:xfrm>
        <a:prstGeom prst="ellipse">
          <a:avLst/>
        </a:prstGeom>
        <a:gradFill flip="none" rotWithShape="1">
          <a:gsLst>
            <a:gs pos="0">
              <a:srgbClr val="221054"/>
            </a:gs>
            <a:gs pos="100000">
              <a:srgbClr val="130C33"/>
            </a:gs>
          </a:gsLst>
          <a:path path="circle">
            <a:fillToRect l="100000" b="100000"/>
          </a:path>
          <a:tileRect t="-100000" r="-100000"/>
        </a:gradFill>
        <a:ln w="12700">
          <a:gradFill>
            <a:gsLst>
              <a:gs pos="0">
                <a:srgbClr val="5D468C"/>
              </a:gs>
              <a:gs pos="75000">
                <a:srgbClr val="1B143B"/>
              </a:gs>
              <a:gs pos="33000">
                <a:srgbClr val="1B143B"/>
              </a:gs>
              <a:gs pos="100000">
                <a:srgbClr val="5D468C"/>
              </a:gs>
            </a:gsLst>
            <a:lin ang="7200000" scaled="0"/>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5</xdr:col>
      <xdr:colOff>399288</xdr:colOff>
      <xdr:row>33</xdr:row>
      <xdr:rowOff>38100</xdr:rowOff>
    </xdr:from>
    <xdr:to>
      <xdr:col>6</xdr:col>
      <xdr:colOff>246888</xdr:colOff>
      <xdr:row>35</xdr:row>
      <xdr:rowOff>129540</xdr:rowOff>
    </xdr:to>
    <xdr:sp macro="" textlink="">
      <xdr:nvSpPr>
        <xdr:cNvPr id="115" name="Oval 114">
          <a:extLst>
            <a:ext uri="{FF2B5EF4-FFF2-40B4-BE49-F238E27FC236}">
              <a16:creationId xmlns:a16="http://schemas.microsoft.com/office/drawing/2014/main" id="{7262DD6C-B7CD-4A2D-96AC-645CE7135C7D}"/>
            </a:ext>
          </a:extLst>
        </xdr:cNvPr>
        <xdr:cNvSpPr/>
      </xdr:nvSpPr>
      <xdr:spPr>
        <a:xfrm>
          <a:off x="3447288" y="6073140"/>
          <a:ext cx="457200" cy="457200"/>
        </a:xfrm>
        <a:prstGeom prst="ellipse">
          <a:avLst/>
        </a:prstGeom>
        <a:gradFill flip="none" rotWithShape="1">
          <a:gsLst>
            <a:gs pos="0">
              <a:srgbClr val="221054"/>
            </a:gs>
            <a:gs pos="100000">
              <a:srgbClr val="130C33"/>
            </a:gs>
          </a:gsLst>
          <a:path path="circle">
            <a:fillToRect l="100000" b="100000"/>
          </a:path>
          <a:tileRect t="-100000" r="-100000"/>
        </a:gradFill>
        <a:ln w="12700">
          <a:gradFill>
            <a:gsLst>
              <a:gs pos="0">
                <a:srgbClr val="5D468C"/>
              </a:gs>
              <a:gs pos="75000">
                <a:srgbClr val="1B143B"/>
              </a:gs>
              <a:gs pos="33000">
                <a:srgbClr val="1B143B"/>
              </a:gs>
              <a:gs pos="100000">
                <a:srgbClr val="5D468C"/>
              </a:gs>
            </a:gsLst>
            <a:lin ang="7200000" scaled="0"/>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6</xdr:col>
      <xdr:colOff>461772</xdr:colOff>
      <xdr:row>33</xdr:row>
      <xdr:rowOff>38100</xdr:rowOff>
    </xdr:from>
    <xdr:to>
      <xdr:col>7</xdr:col>
      <xdr:colOff>309372</xdr:colOff>
      <xdr:row>35</xdr:row>
      <xdr:rowOff>129540</xdr:rowOff>
    </xdr:to>
    <xdr:sp macro="" textlink="">
      <xdr:nvSpPr>
        <xdr:cNvPr id="116" name="Oval 115">
          <a:extLst>
            <a:ext uri="{FF2B5EF4-FFF2-40B4-BE49-F238E27FC236}">
              <a16:creationId xmlns:a16="http://schemas.microsoft.com/office/drawing/2014/main" id="{2DEB901B-2E9D-4544-B291-9D201E2D48AA}"/>
            </a:ext>
          </a:extLst>
        </xdr:cNvPr>
        <xdr:cNvSpPr/>
      </xdr:nvSpPr>
      <xdr:spPr>
        <a:xfrm>
          <a:off x="4119372" y="6073140"/>
          <a:ext cx="457200" cy="457200"/>
        </a:xfrm>
        <a:prstGeom prst="ellipse">
          <a:avLst/>
        </a:prstGeom>
        <a:gradFill flip="none" rotWithShape="1">
          <a:gsLst>
            <a:gs pos="0">
              <a:srgbClr val="221054"/>
            </a:gs>
            <a:gs pos="100000">
              <a:srgbClr val="130C33"/>
            </a:gs>
          </a:gsLst>
          <a:path path="circle">
            <a:fillToRect l="100000" b="100000"/>
          </a:path>
          <a:tileRect t="-100000" r="-100000"/>
        </a:gradFill>
        <a:ln w="12700">
          <a:gradFill>
            <a:gsLst>
              <a:gs pos="0">
                <a:srgbClr val="5D468C"/>
              </a:gs>
              <a:gs pos="75000">
                <a:srgbClr val="1B143B"/>
              </a:gs>
              <a:gs pos="33000">
                <a:srgbClr val="1B143B"/>
              </a:gs>
              <a:gs pos="100000">
                <a:srgbClr val="5D468C"/>
              </a:gs>
            </a:gsLst>
            <a:lin ang="7200000" scaled="0"/>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7</xdr:col>
      <xdr:colOff>524256</xdr:colOff>
      <xdr:row>33</xdr:row>
      <xdr:rowOff>38100</xdr:rowOff>
    </xdr:from>
    <xdr:to>
      <xdr:col>8</xdr:col>
      <xdr:colOff>371856</xdr:colOff>
      <xdr:row>35</xdr:row>
      <xdr:rowOff>129540</xdr:rowOff>
    </xdr:to>
    <xdr:sp macro="" textlink="">
      <xdr:nvSpPr>
        <xdr:cNvPr id="117" name="Oval 116">
          <a:extLst>
            <a:ext uri="{FF2B5EF4-FFF2-40B4-BE49-F238E27FC236}">
              <a16:creationId xmlns:a16="http://schemas.microsoft.com/office/drawing/2014/main" id="{88DE8B5C-DB07-4D8C-929C-16BF4EB9708C}"/>
            </a:ext>
          </a:extLst>
        </xdr:cNvPr>
        <xdr:cNvSpPr/>
      </xdr:nvSpPr>
      <xdr:spPr>
        <a:xfrm>
          <a:off x="4791456" y="6073140"/>
          <a:ext cx="457200" cy="457200"/>
        </a:xfrm>
        <a:prstGeom prst="ellipse">
          <a:avLst/>
        </a:prstGeom>
        <a:gradFill flip="none" rotWithShape="1">
          <a:gsLst>
            <a:gs pos="0">
              <a:srgbClr val="221054"/>
            </a:gs>
            <a:gs pos="100000">
              <a:srgbClr val="130C33"/>
            </a:gs>
          </a:gsLst>
          <a:path path="circle">
            <a:fillToRect l="100000" b="100000"/>
          </a:path>
          <a:tileRect t="-100000" r="-100000"/>
        </a:gradFill>
        <a:ln w="12700">
          <a:gradFill>
            <a:gsLst>
              <a:gs pos="0">
                <a:srgbClr val="5D468C"/>
              </a:gs>
              <a:gs pos="75000">
                <a:srgbClr val="1B143B"/>
              </a:gs>
              <a:gs pos="33000">
                <a:srgbClr val="1B143B"/>
              </a:gs>
              <a:gs pos="100000">
                <a:srgbClr val="5D468C"/>
              </a:gs>
            </a:gsLst>
            <a:lin ang="7200000" scaled="0"/>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8</xdr:col>
      <xdr:colOff>586740</xdr:colOff>
      <xdr:row>33</xdr:row>
      <xdr:rowOff>38100</xdr:rowOff>
    </xdr:from>
    <xdr:to>
      <xdr:col>9</xdr:col>
      <xdr:colOff>434340</xdr:colOff>
      <xdr:row>35</xdr:row>
      <xdr:rowOff>129540</xdr:rowOff>
    </xdr:to>
    <xdr:sp macro="" textlink="">
      <xdr:nvSpPr>
        <xdr:cNvPr id="118" name="Oval 117">
          <a:extLst>
            <a:ext uri="{FF2B5EF4-FFF2-40B4-BE49-F238E27FC236}">
              <a16:creationId xmlns:a16="http://schemas.microsoft.com/office/drawing/2014/main" id="{E27FE856-09F4-4311-8331-53E64AA6EE80}"/>
            </a:ext>
          </a:extLst>
        </xdr:cNvPr>
        <xdr:cNvSpPr/>
      </xdr:nvSpPr>
      <xdr:spPr>
        <a:xfrm>
          <a:off x="5463540" y="6073140"/>
          <a:ext cx="457200" cy="457200"/>
        </a:xfrm>
        <a:prstGeom prst="ellipse">
          <a:avLst/>
        </a:prstGeom>
        <a:gradFill flip="none" rotWithShape="1">
          <a:gsLst>
            <a:gs pos="0">
              <a:srgbClr val="221054"/>
            </a:gs>
            <a:gs pos="100000">
              <a:srgbClr val="130C33"/>
            </a:gs>
          </a:gsLst>
          <a:path path="circle">
            <a:fillToRect l="100000" b="100000"/>
          </a:path>
          <a:tileRect t="-100000" r="-100000"/>
        </a:gradFill>
        <a:ln w="12700">
          <a:gradFill>
            <a:gsLst>
              <a:gs pos="0">
                <a:srgbClr val="5D468C"/>
              </a:gs>
              <a:gs pos="75000">
                <a:srgbClr val="1B143B"/>
              </a:gs>
              <a:gs pos="33000">
                <a:srgbClr val="1B143B"/>
              </a:gs>
              <a:gs pos="100000">
                <a:srgbClr val="5D468C"/>
              </a:gs>
            </a:gsLst>
            <a:lin ang="7200000" scaled="0"/>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4</xdr:col>
      <xdr:colOff>99060</xdr:colOff>
      <xdr:row>33</xdr:row>
      <xdr:rowOff>136892</xdr:rowOff>
    </xdr:from>
    <xdr:to>
      <xdr:col>4</xdr:col>
      <xdr:colOff>373380</xdr:colOff>
      <xdr:row>35</xdr:row>
      <xdr:rowOff>18782</xdr:rowOff>
    </xdr:to>
    <xdr:sp macro="" textlink="Processing!R17">
      <xdr:nvSpPr>
        <xdr:cNvPr id="119" name="TextBox 118">
          <a:extLst>
            <a:ext uri="{FF2B5EF4-FFF2-40B4-BE49-F238E27FC236}">
              <a16:creationId xmlns:a16="http://schemas.microsoft.com/office/drawing/2014/main" id="{D5E86880-B47F-4AA2-A01F-B787210E4FFC}"/>
            </a:ext>
          </a:extLst>
        </xdr:cNvPr>
        <xdr:cNvSpPr txBox="1"/>
      </xdr:nvSpPr>
      <xdr:spPr>
        <a:xfrm>
          <a:off x="2537460" y="6171932"/>
          <a:ext cx="2743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A5823056-52C5-4C14-A502-810225B9F685}" type="TxLink">
            <a:rPr lang="en-US" sz="1100" b="0" i="0" u="none" strike="noStrike">
              <a:solidFill>
                <a:srgbClr val="A514F6"/>
              </a:solidFill>
              <a:latin typeface="Aptos Narrow"/>
              <a:ea typeface="+mn-ea"/>
              <a:cs typeface="+mn-cs"/>
            </a:rPr>
            <a:pPr marL="0" indent="0" algn="l"/>
            <a:t>→</a:t>
          </a:fld>
          <a:endParaRPr lang="en-US" sz="1100" b="0" i="0" u="none" strike="noStrike">
            <a:solidFill>
              <a:srgbClr val="A514F6"/>
            </a:solidFill>
            <a:latin typeface="Aptos Narrow"/>
            <a:ea typeface="+mn-ea"/>
            <a:cs typeface="+mn-cs"/>
          </a:endParaRPr>
        </a:p>
      </xdr:txBody>
    </xdr:sp>
    <xdr:clientData/>
  </xdr:twoCellAnchor>
  <xdr:twoCellAnchor>
    <xdr:from>
      <xdr:col>5</xdr:col>
      <xdr:colOff>160020</xdr:colOff>
      <xdr:row>33</xdr:row>
      <xdr:rowOff>136892</xdr:rowOff>
    </xdr:from>
    <xdr:to>
      <xdr:col>5</xdr:col>
      <xdr:colOff>434340</xdr:colOff>
      <xdr:row>35</xdr:row>
      <xdr:rowOff>18782</xdr:rowOff>
    </xdr:to>
    <xdr:sp macro="" textlink="Processing!R18">
      <xdr:nvSpPr>
        <xdr:cNvPr id="120" name="TextBox 119">
          <a:extLst>
            <a:ext uri="{FF2B5EF4-FFF2-40B4-BE49-F238E27FC236}">
              <a16:creationId xmlns:a16="http://schemas.microsoft.com/office/drawing/2014/main" id="{579856F8-89D6-4597-A77F-486CE6C5162A}"/>
            </a:ext>
          </a:extLst>
        </xdr:cNvPr>
        <xdr:cNvSpPr txBox="1"/>
      </xdr:nvSpPr>
      <xdr:spPr>
        <a:xfrm>
          <a:off x="3208020" y="6171932"/>
          <a:ext cx="2743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0BE50523-FA2F-439E-9ACB-1ADB7863DE6C}" type="TxLink">
            <a:rPr lang="en-US" sz="1100" b="0" i="0" u="none" strike="noStrike">
              <a:solidFill>
                <a:srgbClr val="A514F6"/>
              </a:solidFill>
              <a:latin typeface="Aptos Narrow"/>
              <a:ea typeface="+mn-ea"/>
              <a:cs typeface="+mn-cs"/>
            </a:rPr>
            <a:pPr marL="0" indent="0" algn="l"/>
            <a:t>→</a:t>
          </a:fld>
          <a:endParaRPr lang="en-US" sz="1100" b="0" i="0" u="none" strike="noStrike">
            <a:solidFill>
              <a:srgbClr val="A514F6"/>
            </a:solidFill>
            <a:latin typeface="Aptos Narrow"/>
            <a:ea typeface="+mn-ea"/>
            <a:cs typeface="+mn-cs"/>
          </a:endParaRPr>
        </a:p>
      </xdr:txBody>
    </xdr:sp>
    <xdr:clientData/>
  </xdr:twoCellAnchor>
  <xdr:twoCellAnchor>
    <xdr:from>
      <xdr:col>6</xdr:col>
      <xdr:colOff>220980</xdr:colOff>
      <xdr:row>33</xdr:row>
      <xdr:rowOff>141246</xdr:rowOff>
    </xdr:from>
    <xdr:to>
      <xdr:col>6</xdr:col>
      <xdr:colOff>495300</xdr:colOff>
      <xdr:row>35</xdr:row>
      <xdr:rowOff>23136</xdr:rowOff>
    </xdr:to>
    <xdr:sp macro="" textlink="Processing!R19">
      <xdr:nvSpPr>
        <xdr:cNvPr id="121" name="TextBox 120">
          <a:extLst>
            <a:ext uri="{FF2B5EF4-FFF2-40B4-BE49-F238E27FC236}">
              <a16:creationId xmlns:a16="http://schemas.microsoft.com/office/drawing/2014/main" id="{C07E7EBB-6FB8-4D04-ADF8-A7BA56FFAABF}"/>
            </a:ext>
          </a:extLst>
        </xdr:cNvPr>
        <xdr:cNvSpPr txBox="1"/>
      </xdr:nvSpPr>
      <xdr:spPr>
        <a:xfrm>
          <a:off x="3878580" y="6176286"/>
          <a:ext cx="2743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9B2980A2-87B0-4B58-BBCA-7227326554D8}" type="TxLink">
            <a:rPr lang="en-US" sz="1100" b="0" i="0" u="none" strike="noStrike">
              <a:solidFill>
                <a:srgbClr val="A514F6"/>
              </a:solidFill>
              <a:latin typeface="Aptos Narrow"/>
              <a:ea typeface="+mn-ea"/>
              <a:cs typeface="+mn-cs"/>
            </a:rPr>
            <a:pPr marL="0" indent="0" algn="l"/>
            <a:t>→</a:t>
          </a:fld>
          <a:endParaRPr lang="en-US" sz="1100" b="0" i="0" u="none" strike="noStrike">
            <a:solidFill>
              <a:srgbClr val="A514F6"/>
            </a:solidFill>
            <a:latin typeface="Aptos Narrow"/>
            <a:ea typeface="+mn-ea"/>
            <a:cs typeface="+mn-cs"/>
          </a:endParaRPr>
        </a:p>
      </xdr:txBody>
    </xdr:sp>
    <xdr:clientData/>
  </xdr:twoCellAnchor>
  <xdr:twoCellAnchor>
    <xdr:from>
      <xdr:col>7</xdr:col>
      <xdr:colOff>281940</xdr:colOff>
      <xdr:row>33</xdr:row>
      <xdr:rowOff>141246</xdr:rowOff>
    </xdr:from>
    <xdr:to>
      <xdr:col>7</xdr:col>
      <xdr:colOff>556260</xdr:colOff>
      <xdr:row>35</xdr:row>
      <xdr:rowOff>23136</xdr:rowOff>
    </xdr:to>
    <xdr:sp macro="" textlink="Processing!R20">
      <xdr:nvSpPr>
        <xdr:cNvPr id="122" name="TextBox 121">
          <a:extLst>
            <a:ext uri="{FF2B5EF4-FFF2-40B4-BE49-F238E27FC236}">
              <a16:creationId xmlns:a16="http://schemas.microsoft.com/office/drawing/2014/main" id="{B4C22C10-2697-4355-899C-E3B721849494}"/>
            </a:ext>
          </a:extLst>
        </xdr:cNvPr>
        <xdr:cNvSpPr txBox="1"/>
      </xdr:nvSpPr>
      <xdr:spPr>
        <a:xfrm>
          <a:off x="4549140" y="6176286"/>
          <a:ext cx="2743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997FD843-73F4-4743-9CE3-C42A2412D5D0}" type="TxLink">
            <a:rPr lang="en-US" sz="1100" b="0" i="0" u="none" strike="noStrike">
              <a:solidFill>
                <a:srgbClr val="A514F6"/>
              </a:solidFill>
              <a:latin typeface="Aptos Narrow"/>
              <a:ea typeface="+mn-ea"/>
              <a:cs typeface="+mn-cs"/>
            </a:rPr>
            <a:pPr marL="0" indent="0" algn="l"/>
            <a:t>→</a:t>
          </a:fld>
          <a:endParaRPr lang="en-US" sz="1100" b="0" i="0" u="none" strike="noStrike">
            <a:solidFill>
              <a:srgbClr val="A514F6"/>
            </a:solidFill>
            <a:latin typeface="Aptos Narrow"/>
            <a:ea typeface="+mn-ea"/>
            <a:cs typeface="+mn-cs"/>
          </a:endParaRPr>
        </a:p>
      </xdr:txBody>
    </xdr:sp>
    <xdr:clientData/>
  </xdr:twoCellAnchor>
  <xdr:twoCellAnchor>
    <xdr:from>
      <xdr:col>8</xdr:col>
      <xdr:colOff>342900</xdr:colOff>
      <xdr:row>33</xdr:row>
      <xdr:rowOff>141246</xdr:rowOff>
    </xdr:from>
    <xdr:to>
      <xdr:col>9</xdr:col>
      <xdr:colOff>7620</xdr:colOff>
      <xdr:row>35</xdr:row>
      <xdr:rowOff>23136</xdr:rowOff>
    </xdr:to>
    <xdr:sp macro="" textlink="Processing!R21">
      <xdr:nvSpPr>
        <xdr:cNvPr id="123" name="TextBox 122">
          <a:extLst>
            <a:ext uri="{FF2B5EF4-FFF2-40B4-BE49-F238E27FC236}">
              <a16:creationId xmlns:a16="http://schemas.microsoft.com/office/drawing/2014/main" id="{4AE89B18-F722-4E86-BDBF-BE06894CC2F2}"/>
            </a:ext>
          </a:extLst>
        </xdr:cNvPr>
        <xdr:cNvSpPr txBox="1"/>
      </xdr:nvSpPr>
      <xdr:spPr>
        <a:xfrm>
          <a:off x="5219700" y="6176286"/>
          <a:ext cx="2743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CD39102E-9BB9-4277-B68F-444C4EAE8578}" type="TxLink">
            <a:rPr lang="en-US" sz="1100" b="0" i="0" u="none" strike="noStrike">
              <a:solidFill>
                <a:srgbClr val="A514F6"/>
              </a:solidFill>
              <a:latin typeface="Aptos Narrow"/>
              <a:ea typeface="+mn-ea"/>
              <a:cs typeface="+mn-cs"/>
            </a:rPr>
            <a:pPr marL="0" indent="0" algn="l"/>
            <a:t>→</a:t>
          </a:fld>
          <a:endParaRPr lang="en-US" sz="1100" b="0" i="0" u="none" strike="noStrike">
            <a:solidFill>
              <a:srgbClr val="A514F6"/>
            </a:solidFill>
            <a:latin typeface="Aptos Narrow"/>
            <a:ea typeface="+mn-ea"/>
            <a:cs typeface="+mn-cs"/>
          </a:endParaRPr>
        </a:p>
      </xdr:txBody>
    </xdr:sp>
    <xdr:clientData/>
  </xdr:twoCellAnchor>
  <xdr:twoCellAnchor>
    <xdr:from>
      <xdr:col>4</xdr:col>
      <xdr:colOff>408492</xdr:colOff>
      <xdr:row>33</xdr:row>
      <xdr:rowOff>137160</xdr:rowOff>
    </xdr:from>
    <xdr:to>
      <xdr:col>5</xdr:col>
      <xdr:colOff>93600</xdr:colOff>
      <xdr:row>35</xdr:row>
      <xdr:rowOff>17330</xdr:rowOff>
    </xdr:to>
    <xdr:grpSp>
      <xdr:nvGrpSpPr>
        <xdr:cNvPr id="124" name="Group 123">
          <a:extLst>
            <a:ext uri="{FF2B5EF4-FFF2-40B4-BE49-F238E27FC236}">
              <a16:creationId xmlns:a16="http://schemas.microsoft.com/office/drawing/2014/main" id="{1AC07F4C-DB1D-4575-95A7-138FFB15437B}"/>
            </a:ext>
          </a:extLst>
        </xdr:cNvPr>
        <xdr:cNvGrpSpPr/>
      </xdr:nvGrpSpPr>
      <xdr:grpSpPr>
        <a:xfrm>
          <a:off x="2846892" y="6172200"/>
          <a:ext cx="294708" cy="245930"/>
          <a:chOff x="4455268" y="2130357"/>
          <a:chExt cx="1926076" cy="2092309"/>
        </a:xfrm>
        <a:solidFill>
          <a:srgbClr val="A514F6"/>
        </a:solidFill>
      </xdr:grpSpPr>
      <xdr:sp macro="" textlink="">
        <xdr:nvSpPr>
          <xdr:cNvPr id="125" name="Flowchart: Decision 124">
            <a:extLst>
              <a:ext uri="{FF2B5EF4-FFF2-40B4-BE49-F238E27FC236}">
                <a16:creationId xmlns:a16="http://schemas.microsoft.com/office/drawing/2014/main" id="{86A36D3B-EF0C-0737-DE66-34FF892C0E21}"/>
              </a:ext>
            </a:extLst>
          </xdr:cNvPr>
          <xdr:cNvSpPr/>
        </xdr:nvSpPr>
        <xdr:spPr>
          <a:xfrm>
            <a:off x="4455268" y="3230444"/>
            <a:ext cx="1926076" cy="992222"/>
          </a:xfrm>
          <a:prstGeom prst="flowChartDecision">
            <a:avLst/>
          </a:prstGeom>
          <a:grp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26" name="Flowchart: Decision 125">
            <a:extLst>
              <a:ext uri="{FF2B5EF4-FFF2-40B4-BE49-F238E27FC236}">
                <a16:creationId xmlns:a16="http://schemas.microsoft.com/office/drawing/2014/main" id="{0322CB98-68AC-F2E4-9973-8C0682F6C1D1}"/>
              </a:ext>
            </a:extLst>
          </xdr:cNvPr>
          <xdr:cNvSpPr/>
        </xdr:nvSpPr>
        <xdr:spPr>
          <a:xfrm>
            <a:off x="4455268" y="2680401"/>
            <a:ext cx="1926076" cy="992222"/>
          </a:xfrm>
          <a:prstGeom prst="flowChartDecision">
            <a:avLst/>
          </a:prstGeom>
          <a:grp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27" name="Flowchart: Decision 126">
            <a:extLst>
              <a:ext uri="{FF2B5EF4-FFF2-40B4-BE49-F238E27FC236}">
                <a16:creationId xmlns:a16="http://schemas.microsoft.com/office/drawing/2014/main" id="{B4768268-5570-4A13-1C41-F3CEF4F30B6D}"/>
              </a:ext>
            </a:extLst>
          </xdr:cNvPr>
          <xdr:cNvSpPr/>
        </xdr:nvSpPr>
        <xdr:spPr>
          <a:xfrm>
            <a:off x="4455268" y="2130357"/>
            <a:ext cx="1926076" cy="992222"/>
          </a:xfrm>
          <a:prstGeom prst="flowChartDecision">
            <a:avLst/>
          </a:prstGeom>
          <a:grp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editAs="oneCell">
    <xdr:from>
      <xdr:col>3</xdr:col>
      <xdr:colOff>365760</xdr:colOff>
      <xdr:row>33</xdr:row>
      <xdr:rowOff>129540</xdr:rowOff>
    </xdr:from>
    <xdr:to>
      <xdr:col>4</xdr:col>
      <xdr:colOff>30480</xdr:colOff>
      <xdr:row>35</xdr:row>
      <xdr:rowOff>38100</xdr:rowOff>
    </xdr:to>
    <xdr:pic>
      <xdr:nvPicPr>
        <xdr:cNvPr id="128" name="Graphic 127" descr="Graduation cap with solid fill">
          <a:extLst>
            <a:ext uri="{FF2B5EF4-FFF2-40B4-BE49-F238E27FC236}">
              <a16:creationId xmlns:a16="http://schemas.microsoft.com/office/drawing/2014/main" id="{DD05C3C8-232C-4F66-87DB-45B47ECA77C5}"/>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2194560" y="6164580"/>
          <a:ext cx="274320" cy="274320"/>
        </a:xfrm>
        <a:prstGeom prst="rect">
          <a:avLst/>
        </a:prstGeom>
      </xdr:spPr>
    </xdr:pic>
    <xdr:clientData/>
  </xdr:twoCellAnchor>
  <xdr:twoCellAnchor editAs="oneCell">
    <xdr:from>
      <xdr:col>5</xdr:col>
      <xdr:colOff>464820</xdr:colOff>
      <xdr:row>33</xdr:row>
      <xdr:rowOff>114300</xdr:rowOff>
    </xdr:from>
    <xdr:to>
      <xdr:col>6</xdr:col>
      <xdr:colOff>175260</xdr:colOff>
      <xdr:row>35</xdr:row>
      <xdr:rowOff>68580</xdr:rowOff>
    </xdr:to>
    <xdr:pic>
      <xdr:nvPicPr>
        <xdr:cNvPr id="129" name="Graphic 128" descr="Users with solid fill">
          <a:extLst>
            <a:ext uri="{FF2B5EF4-FFF2-40B4-BE49-F238E27FC236}">
              <a16:creationId xmlns:a16="http://schemas.microsoft.com/office/drawing/2014/main" id="{1E7477F9-F548-461F-91CB-5B5C54C40221}"/>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3512820" y="6149340"/>
          <a:ext cx="320040" cy="320040"/>
        </a:xfrm>
        <a:prstGeom prst="rect">
          <a:avLst/>
        </a:prstGeom>
      </xdr:spPr>
    </xdr:pic>
    <xdr:clientData/>
  </xdr:twoCellAnchor>
  <xdr:twoCellAnchor>
    <xdr:from>
      <xdr:col>6</xdr:col>
      <xdr:colOff>571500</xdr:colOff>
      <xdr:row>33</xdr:row>
      <xdr:rowOff>137160</xdr:rowOff>
    </xdr:from>
    <xdr:to>
      <xdr:col>7</xdr:col>
      <xdr:colOff>213360</xdr:colOff>
      <xdr:row>35</xdr:row>
      <xdr:rowOff>22860</xdr:rowOff>
    </xdr:to>
    <xdr:sp macro="" textlink="">
      <xdr:nvSpPr>
        <xdr:cNvPr id="130" name="Oval 129">
          <a:extLst>
            <a:ext uri="{FF2B5EF4-FFF2-40B4-BE49-F238E27FC236}">
              <a16:creationId xmlns:a16="http://schemas.microsoft.com/office/drawing/2014/main" id="{3C0772D1-F631-4DD4-BC54-4E2B733620E8}"/>
            </a:ext>
          </a:extLst>
        </xdr:cNvPr>
        <xdr:cNvSpPr/>
      </xdr:nvSpPr>
      <xdr:spPr>
        <a:xfrm>
          <a:off x="4229100" y="6172200"/>
          <a:ext cx="251460" cy="251460"/>
        </a:xfrm>
        <a:prstGeom prst="ellipse">
          <a:avLst/>
        </a:prstGeom>
        <a:solidFill>
          <a:srgbClr val="A514F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a:solidFill>
                <a:schemeClr val="tx1"/>
              </a:solidFill>
            </a:rPr>
            <a:t>$</a:t>
          </a:r>
          <a:endParaRPr lang="ru-RU" sz="1600">
            <a:solidFill>
              <a:schemeClr val="tx1"/>
            </a:solidFill>
          </a:endParaRPr>
        </a:p>
      </xdr:txBody>
    </xdr:sp>
    <xdr:clientData/>
  </xdr:twoCellAnchor>
  <xdr:twoCellAnchor>
    <xdr:from>
      <xdr:col>8</xdr:col>
      <xdr:colOff>60995</xdr:colOff>
      <xdr:row>33</xdr:row>
      <xdr:rowOff>118988</xdr:rowOff>
    </xdr:from>
    <xdr:to>
      <xdr:col>8</xdr:col>
      <xdr:colOff>275665</xdr:colOff>
      <xdr:row>35</xdr:row>
      <xdr:rowOff>68660</xdr:rowOff>
    </xdr:to>
    <xdr:sp macro="" textlink="">
      <xdr:nvSpPr>
        <xdr:cNvPr id="131" name="Freeform: Shape 130">
          <a:extLst>
            <a:ext uri="{FF2B5EF4-FFF2-40B4-BE49-F238E27FC236}">
              <a16:creationId xmlns:a16="http://schemas.microsoft.com/office/drawing/2014/main" id="{C231B1FA-4393-4171-877C-2030669CB933}"/>
            </a:ext>
          </a:extLst>
        </xdr:cNvPr>
        <xdr:cNvSpPr/>
      </xdr:nvSpPr>
      <xdr:spPr>
        <a:xfrm rot="18600000">
          <a:off x="4887414" y="6204409"/>
          <a:ext cx="315432" cy="214670"/>
        </a:xfrm>
        <a:custGeom>
          <a:avLst/>
          <a:gdLst>
            <a:gd name="csX0" fmla="*/ 1407326 w 5329310"/>
            <a:gd name="csY0" fmla="*/ 756025 h 3622360"/>
            <a:gd name="csX1" fmla="*/ 424497 w 5329310"/>
            <a:gd name="csY1" fmla="*/ 1562480 h 3622360"/>
            <a:gd name="csX2" fmla="*/ 0 w 5329310"/>
            <a:gd name="csY2" fmla="*/ 1056584 h 3622360"/>
            <a:gd name="csX3" fmla="*/ 407512 w 5329310"/>
            <a:gd name="csY3" fmla="*/ 726245 h 3622360"/>
            <a:gd name="csX4" fmla="*/ 2644319 w 5329310"/>
            <a:gd name="csY4" fmla="*/ 2026711 h 3622360"/>
            <a:gd name="csX5" fmla="*/ 1570263 w 5329310"/>
            <a:gd name="csY5" fmla="*/ 2927951 h 3622360"/>
            <a:gd name="csX6" fmla="*/ 1165358 w 5329310"/>
            <a:gd name="csY6" fmla="*/ 2445404 h 3622360"/>
            <a:gd name="csX7" fmla="*/ 2213146 w 5329310"/>
            <a:gd name="csY7" fmla="*/ 1566206 h 3622360"/>
            <a:gd name="csX8" fmla="*/ 2194736 w 5329310"/>
            <a:gd name="csY8" fmla="*/ 2042158 h 3622360"/>
            <a:gd name="csX9" fmla="*/ 2202046 w 5329310"/>
            <a:gd name="csY9" fmla="*/ 794282 h 3622360"/>
            <a:gd name="csX10" fmla="*/ 2197372 w 5329310"/>
            <a:gd name="csY10" fmla="*/ 1223381 h 3622360"/>
            <a:gd name="csX11" fmla="*/ 987584 w 5329310"/>
            <a:gd name="csY11" fmla="*/ 2233541 h 3622360"/>
            <a:gd name="csX12" fmla="*/ 582679 w 5329310"/>
            <a:gd name="csY12" fmla="*/ 1750994 h 3622360"/>
            <a:gd name="csX13" fmla="*/ 1750131 w 5329310"/>
            <a:gd name="csY13" fmla="*/ 771386 h 3622360"/>
            <a:gd name="csX14" fmla="*/ 4053383 w 5329310"/>
            <a:gd name="csY14" fmla="*/ 2054226 h 3622360"/>
            <a:gd name="csX15" fmla="*/ 2152942 w 5329310"/>
            <a:gd name="csY15" fmla="*/ 3622360 h 3622360"/>
            <a:gd name="csX16" fmla="*/ 1748037 w 5329310"/>
            <a:gd name="csY16" fmla="*/ 3139813 h 3622360"/>
            <a:gd name="csX17" fmla="*/ 3052944 w 5329310"/>
            <a:gd name="csY17" fmla="*/ 2031604 h 3622360"/>
            <a:gd name="csX18" fmla="*/ 5329310 w 5329310"/>
            <a:gd name="csY18" fmla="*/ 1547567 h 3622360"/>
            <a:gd name="csX19" fmla="*/ 4381420 w 5329310"/>
            <a:gd name="csY19" fmla="*/ 2070045 h 3622360"/>
            <a:gd name="csX20" fmla="*/ 4381420 w 5329310"/>
            <a:gd name="csY20" fmla="*/ 1755309 h 3622360"/>
            <a:gd name="csX21" fmla="*/ 2538404 w 5329310"/>
            <a:gd name="csY21" fmla="*/ 1755309 h 3622360"/>
            <a:gd name="csX22" fmla="*/ 2538404 w 5329310"/>
            <a:gd name="csY22" fmla="*/ 1339825 h 3622360"/>
            <a:gd name="csX23" fmla="*/ 2539242 w 5329310"/>
            <a:gd name="csY23" fmla="*/ 1339825 h 3622360"/>
            <a:gd name="csX24" fmla="*/ 2539242 w 5329310"/>
            <a:gd name="csY24" fmla="*/ 432344 h 3622360"/>
            <a:gd name="csX25" fmla="*/ 844290 w 5329310"/>
            <a:gd name="csY25" fmla="*/ 372906 h 3622360"/>
            <a:gd name="csX26" fmla="*/ 1296711 w 5329310"/>
            <a:gd name="csY26" fmla="*/ 0 h 3622360"/>
            <a:gd name="csX27" fmla="*/ 2959290 w 5329310"/>
            <a:gd name="csY27" fmla="*/ 35342 h 3622360"/>
            <a:gd name="csX28" fmla="*/ 2947263 w 5329310"/>
            <a:gd name="csY28" fmla="*/ 378323 h 3622360"/>
            <a:gd name="csX29" fmla="*/ 2950722 w 5329310"/>
            <a:gd name="csY29" fmla="*/ 378323 h 3622360"/>
            <a:gd name="csX30" fmla="*/ 2950722 w 5329310"/>
            <a:gd name="csY30" fmla="*/ 1339825 h 3622360"/>
            <a:gd name="csX31" fmla="*/ 4381420 w 5329310"/>
            <a:gd name="csY31" fmla="*/ 1339825 h 3622360"/>
            <a:gd name="csX32" fmla="*/ 4381420 w 5329310"/>
            <a:gd name="csY32" fmla="*/ 1025089 h 362236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 ang="0">
              <a:pos x="csX27" y="csY27"/>
            </a:cxn>
            <a:cxn ang="0">
              <a:pos x="csX28" y="csY28"/>
            </a:cxn>
            <a:cxn ang="0">
              <a:pos x="csX29" y="csY29"/>
            </a:cxn>
            <a:cxn ang="0">
              <a:pos x="csX30" y="csY30"/>
            </a:cxn>
            <a:cxn ang="0">
              <a:pos x="csX31" y="csY31"/>
            </a:cxn>
            <a:cxn ang="0">
              <a:pos x="csX32" y="csY32"/>
            </a:cxn>
          </a:cxnLst>
          <a:rect l="l" t="t" r="r" b="b"/>
          <a:pathLst>
            <a:path w="5329310" h="3622360">
              <a:moveTo>
                <a:pt x="1407326" y="756025"/>
              </a:moveTo>
              <a:lnTo>
                <a:pt x="424497" y="1562480"/>
              </a:lnTo>
              <a:lnTo>
                <a:pt x="0" y="1056584"/>
              </a:lnTo>
              <a:lnTo>
                <a:pt x="407512" y="726245"/>
              </a:lnTo>
              <a:close/>
              <a:moveTo>
                <a:pt x="2644319" y="2026711"/>
              </a:moveTo>
              <a:lnTo>
                <a:pt x="1570263" y="2927951"/>
              </a:lnTo>
              <a:lnTo>
                <a:pt x="1165358" y="2445404"/>
              </a:lnTo>
              <a:lnTo>
                <a:pt x="2213146" y="1566206"/>
              </a:lnTo>
              <a:lnTo>
                <a:pt x="2194736" y="2042158"/>
              </a:lnTo>
              <a:close/>
              <a:moveTo>
                <a:pt x="2202046" y="794282"/>
              </a:moveTo>
              <a:lnTo>
                <a:pt x="2197372" y="1223381"/>
              </a:lnTo>
              <a:lnTo>
                <a:pt x="987584" y="2233541"/>
              </a:lnTo>
              <a:lnTo>
                <a:pt x="582679" y="1750994"/>
              </a:lnTo>
              <a:lnTo>
                <a:pt x="1750131" y="771386"/>
              </a:lnTo>
              <a:close/>
              <a:moveTo>
                <a:pt x="4053383" y="2054226"/>
              </a:moveTo>
              <a:lnTo>
                <a:pt x="2152942" y="3622360"/>
              </a:lnTo>
              <a:lnTo>
                <a:pt x="1748037" y="3139813"/>
              </a:lnTo>
              <a:cubicBezTo>
                <a:pt x="2190788" y="2763879"/>
                <a:pt x="2610192" y="2407538"/>
                <a:pt x="3052944" y="2031604"/>
              </a:cubicBezTo>
              <a:close/>
              <a:moveTo>
                <a:pt x="5329310" y="1547567"/>
              </a:moveTo>
              <a:lnTo>
                <a:pt x="4381420" y="2070045"/>
              </a:lnTo>
              <a:lnTo>
                <a:pt x="4381420" y="1755309"/>
              </a:lnTo>
              <a:lnTo>
                <a:pt x="2538404" y="1755309"/>
              </a:lnTo>
              <a:lnTo>
                <a:pt x="2538404" y="1339825"/>
              </a:lnTo>
              <a:lnTo>
                <a:pt x="2539242" y="1339825"/>
              </a:lnTo>
              <a:lnTo>
                <a:pt x="2539242" y="432344"/>
              </a:lnTo>
              <a:lnTo>
                <a:pt x="844290" y="372906"/>
              </a:lnTo>
              <a:lnTo>
                <a:pt x="1296711" y="0"/>
              </a:lnTo>
              <a:lnTo>
                <a:pt x="2959290" y="35342"/>
              </a:lnTo>
              <a:lnTo>
                <a:pt x="2947263" y="378323"/>
              </a:lnTo>
              <a:lnTo>
                <a:pt x="2950722" y="378323"/>
              </a:lnTo>
              <a:lnTo>
                <a:pt x="2950722" y="1339825"/>
              </a:lnTo>
              <a:lnTo>
                <a:pt x="4381420" y="1339825"/>
              </a:lnTo>
              <a:lnTo>
                <a:pt x="4381420" y="1025089"/>
              </a:lnTo>
              <a:close/>
            </a:path>
          </a:pathLst>
        </a:custGeom>
        <a:solidFill>
          <a:srgbClr val="A514F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9</xdr:col>
      <xdr:colOff>60960</xdr:colOff>
      <xdr:row>33</xdr:row>
      <xdr:rowOff>121920</xdr:rowOff>
    </xdr:from>
    <xdr:to>
      <xdr:col>9</xdr:col>
      <xdr:colOff>358140</xdr:colOff>
      <xdr:row>35</xdr:row>
      <xdr:rowOff>53340</xdr:rowOff>
    </xdr:to>
    <xdr:pic>
      <xdr:nvPicPr>
        <xdr:cNvPr id="132" name="Graphic 131" descr="Bullseye with solid fill">
          <a:extLst>
            <a:ext uri="{FF2B5EF4-FFF2-40B4-BE49-F238E27FC236}">
              <a16:creationId xmlns:a16="http://schemas.microsoft.com/office/drawing/2014/main" id="{C11176BE-0B52-483E-B619-A87D1B61CDC9}"/>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5547360" y="6156960"/>
          <a:ext cx="297180" cy="297180"/>
        </a:xfrm>
        <a:prstGeom prst="rect">
          <a:avLst/>
        </a:prstGeom>
      </xdr:spPr>
    </xdr:pic>
    <xdr:clientData/>
  </xdr:twoCellAnchor>
  <xdr:twoCellAnchor>
    <xdr:from>
      <xdr:col>3</xdr:col>
      <xdr:colOff>22860</xdr:colOff>
      <xdr:row>36</xdr:row>
      <xdr:rowOff>38100</xdr:rowOff>
    </xdr:from>
    <xdr:to>
      <xdr:col>10</xdr:col>
      <xdr:colOff>80772</xdr:colOff>
      <xdr:row>39</xdr:row>
      <xdr:rowOff>129540</xdr:rowOff>
    </xdr:to>
    <xdr:graphicFrame macro="">
      <xdr:nvGraphicFramePr>
        <xdr:cNvPr id="133" name="Chart 132">
          <a:extLst>
            <a:ext uri="{FF2B5EF4-FFF2-40B4-BE49-F238E27FC236}">
              <a16:creationId xmlns:a16="http://schemas.microsoft.com/office/drawing/2014/main" id="{53A22925-1733-4402-ADFE-2A460E90F4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4</xdr:col>
      <xdr:colOff>91440</xdr:colOff>
      <xdr:row>33</xdr:row>
      <xdr:rowOff>136892</xdr:rowOff>
    </xdr:from>
    <xdr:to>
      <xdr:col>4</xdr:col>
      <xdr:colOff>365760</xdr:colOff>
      <xdr:row>35</xdr:row>
      <xdr:rowOff>18782</xdr:rowOff>
    </xdr:to>
    <xdr:sp macro="" textlink="Processing!S17">
      <xdr:nvSpPr>
        <xdr:cNvPr id="134" name="TextBox 133">
          <a:extLst>
            <a:ext uri="{FF2B5EF4-FFF2-40B4-BE49-F238E27FC236}">
              <a16:creationId xmlns:a16="http://schemas.microsoft.com/office/drawing/2014/main" id="{B3435855-A608-4243-9107-1E20F8D6B529}"/>
            </a:ext>
          </a:extLst>
        </xdr:cNvPr>
        <xdr:cNvSpPr txBox="1"/>
      </xdr:nvSpPr>
      <xdr:spPr>
        <a:xfrm>
          <a:off x="2529840" y="6171932"/>
          <a:ext cx="2743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E0AFF4A5-6E99-4E95-A434-FE10E1D2EBC0}" type="TxLink">
            <a:rPr lang="en-US" sz="1100" b="0" i="0" u="none" strike="noStrike">
              <a:solidFill>
                <a:srgbClr val="66FFFF"/>
              </a:solidFill>
              <a:latin typeface="Aptos Narrow"/>
              <a:ea typeface="+mn-ea"/>
              <a:cs typeface="+mn-cs"/>
            </a:rPr>
            <a:pPr marL="0" indent="0" algn="l"/>
            <a:t>→</a:t>
          </a:fld>
          <a:endParaRPr lang="en-US" sz="1100" b="0" i="0" u="none" strike="noStrike">
            <a:solidFill>
              <a:srgbClr val="66FFFF"/>
            </a:solidFill>
            <a:latin typeface="Aptos Narrow"/>
            <a:ea typeface="+mn-ea"/>
            <a:cs typeface="+mn-cs"/>
          </a:endParaRPr>
        </a:p>
      </xdr:txBody>
    </xdr:sp>
    <xdr:clientData/>
  </xdr:twoCellAnchor>
  <xdr:twoCellAnchor>
    <xdr:from>
      <xdr:col>5</xdr:col>
      <xdr:colOff>156754</xdr:colOff>
      <xdr:row>33</xdr:row>
      <xdr:rowOff>136892</xdr:rowOff>
    </xdr:from>
    <xdr:to>
      <xdr:col>5</xdr:col>
      <xdr:colOff>431074</xdr:colOff>
      <xdr:row>35</xdr:row>
      <xdr:rowOff>18782</xdr:rowOff>
    </xdr:to>
    <xdr:sp macro="" textlink="Processing!S18">
      <xdr:nvSpPr>
        <xdr:cNvPr id="135" name="TextBox 134">
          <a:extLst>
            <a:ext uri="{FF2B5EF4-FFF2-40B4-BE49-F238E27FC236}">
              <a16:creationId xmlns:a16="http://schemas.microsoft.com/office/drawing/2014/main" id="{C647E74F-CB56-441A-B1DD-00188FB42ACE}"/>
            </a:ext>
          </a:extLst>
        </xdr:cNvPr>
        <xdr:cNvSpPr txBox="1"/>
      </xdr:nvSpPr>
      <xdr:spPr>
        <a:xfrm>
          <a:off x="3204754" y="6171932"/>
          <a:ext cx="2743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5C30430A-D7CD-4600-BB52-483272FFF231}" type="TxLink">
            <a:rPr lang="en-US" sz="1100" b="0" i="0" u="none" strike="noStrike">
              <a:solidFill>
                <a:srgbClr val="66FFFF"/>
              </a:solidFill>
              <a:latin typeface="Aptos Narrow"/>
              <a:ea typeface="+mn-ea"/>
              <a:cs typeface="+mn-cs"/>
            </a:rPr>
            <a:pPr marL="0" indent="0" algn="l"/>
            <a:t>→</a:t>
          </a:fld>
          <a:endParaRPr lang="en-US" sz="1100" b="0" i="0" u="none" strike="noStrike">
            <a:solidFill>
              <a:srgbClr val="66FFFF"/>
            </a:solidFill>
            <a:latin typeface="Aptos Narrow"/>
            <a:ea typeface="+mn-ea"/>
            <a:cs typeface="+mn-cs"/>
          </a:endParaRPr>
        </a:p>
      </xdr:txBody>
    </xdr:sp>
    <xdr:clientData/>
  </xdr:twoCellAnchor>
  <xdr:twoCellAnchor>
    <xdr:from>
      <xdr:col>6</xdr:col>
      <xdr:colOff>217714</xdr:colOff>
      <xdr:row>33</xdr:row>
      <xdr:rowOff>141246</xdr:rowOff>
    </xdr:from>
    <xdr:to>
      <xdr:col>6</xdr:col>
      <xdr:colOff>492034</xdr:colOff>
      <xdr:row>35</xdr:row>
      <xdr:rowOff>23136</xdr:rowOff>
    </xdr:to>
    <xdr:sp macro="" textlink="Processing!S19">
      <xdr:nvSpPr>
        <xdr:cNvPr id="136" name="TextBox 135">
          <a:extLst>
            <a:ext uri="{FF2B5EF4-FFF2-40B4-BE49-F238E27FC236}">
              <a16:creationId xmlns:a16="http://schemas.microsoft.com/office/drawing/2014/main" id="{B9588E30-D059-4A7E-8849-B9358F90857F}"/>
            </a:ext>
          </a:extLst>
        </xdr:cNvPr>
        <xdr:cNvSpPr txBox="1"/>
      </xdr:nvSpPr>
      <xdr:spPr>
        <a:xfrm>
          <a:off x="3875314" y="6176286"/>
          <a:ext cx="2743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BA6E5EEC-E0C6-4FFB-9811-488C3628D4A6}" type="TxLink">
            <a:rPr lang="en-US" sz="1100" b="0" i="0" u="none" strike="noStrike">
              <a:solidFill>
                <a:srgbClr val="66FFFF"/>
              </a:solidFill>
              <a:latin typeface="Aptos Narrow"/>
              <a:ea typeface="+mn-ea"/>
              <a:cs typeface="+mn-cs"/>
            </a:rPr>
            <a:pPr marL="0" indent="0" algn="l"/>
            <a:t>→</a:t>
          </a:fld>
          <a:endParaRPr lang="en-US" sz="1100" b="0" i="0" u="none" strike="noStrike">
            <a:solidFill>
              <a:srgbClr val="66FFFF"/>
            </a:solidFill>
            <a:latin typeface="Aptos Narrow"/>
            <a:ea typeface="+mn-ea"/>
            <a:cs typeface="+mn-cs"/>
          </a:endParaRPr>
        </a:p>
      </xdr:txBody>
    </xdr:sp>
    <xdr:clientData/>
  </xdr:twoCellAnchor>
  <xdr:twoCellAnchor>
    <xdr:from>
      <xdr:col>7</xdr:col>
      <xdr:colOff>278674</xdr:colOff>
      <xdr:row>33</xdr:row>
      <xdr:rowOff>141246</xdr:rowOff>
    </xdr:from>
    <xdr:to>
      <xdr:col>7</xdr:col>
      <xdr:colOff>552994</xdr:colOff>
      <xdr:row>35</xdr:row>
      <xdr:rowOff>23136</xdr:rowOff>
    </xdr:to>
    <xdr:sp macro="" textlink="Processing!S20">
      <xdr:nvSpPr>
        <xdr:cNvPr id="137" name="TextBox 136">
          <a:extLst>
            <a:ext uri="{FF2B5EF4-FFF2-40B4-BE49-F238E27FC236}">
              <a16:creationId xmlns:a16="http://schemas.microsoft.com/office/drawing/2014/main" id="{09106058-FE59-4326-A737-842012269F26}"/>
            </a:ext>
          </a:extLst>
        </xdr:cNvPr>
        <xdr:cNvSpPr txBox="1"/>
      </xdr:nvSpPr>
      <xdr:spPr>
        <a:xfrm>
          <a:off x="4545874" y="6176286"/>
          <a:ext cx="2743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3B722019-532E-495D-831B-F990D9C2E2CC}" type="TxLink">
            <a:rPr lang="en-US" sz="1100" b="0" i="0" u="none" strike="noStrike">
              <a:solidFill>
                <a:srgbClr val="66FFFF"/>
              </a:solidFill>
              <a:latin typeface="Aptos Narrow"/>
              <a:ea typeface="+mn-ea"/>
              <a:cs typeface="+mn-cs"/>
            </a:rPr>
            <a:pPr marL="0" indent="0" algn="l"/>
            <a:t> </a:t>
          </a:fld>
          <a:endParaRPr lang="en-US" sz="1100" b="0" i="0" u="none" strike="noStrike">
            <a:solidFill>
              <a:srgbClr val="66FFFF"/>
            </a:solidFill>
            <a:latin typeface="Aptos Narrow"/>
            <a:ea typeface="+mn-ea"/>
            <a:cs typeface="+mn-cs"/>
          </a:endParaRPr>
        </a:p>
      </xdr:txBody>
    </xdr:sp>
    <xdr:clientData/>
  </xdr:twoCellAnchor>
  <xdr:twoCellAnchor>
    <xdr:from>
      <xdr:col>8</xdr:col>
      <xdr:colOff>339634</xdr:colOff>
      <xdr:row>33</xdr:row>
      <xdr:rowOff>141246</xdr:rowOff>
    </xdr:from>
    <xdr:to>
      <xdr:col>9</xdr:col>
      <xdr:colOff>4354</xdr:colOff>
      <xdr:row>35</xdr:row>
      <xdr:rowOff>23136</xdr:rowOff>
    </xdr:to>
    <xdr:sp macro="" textlink="Processing!S21">
      <xdr:nvSpPr>
        <xdr:cNvPr id="138" name="TextBox 137">
          <a:extLst>
            <a:ext uri="{FF2B5EF4-FFF2-40B4-BE49-F238E27FC236}">
              <a16:creationId xmlns:a16="http://schemas.microsoft.com/office/drawing/2014/main" id="{0EE6FD4C-28B2-4BF0-9F4D-B528855D9B9B}"/>
            </a:ext>
          </a:extLst>
        </xdr:cNvPr>
        <xdr:cNvSpPr txBox="1"/>
      </xdr:nvSpPr>
      <xdr:spPr>
        <a:xfrm>
          <a:off x="5216434" y="6176286"/>
          <a:ext cx="2743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E1AF970D-CAD2-412C-BC08-841ED1657F78}" type="TxLink">
            <a:rPr lang="en-US" sz="1100" b="0" i="0" u="none" strike="noStrike">
              <a:solidFill>
                <a:srgbClr val="66FFFF"/>
              </a:solidFill>
              <a:latin typeface="Aptos Narrow"/>
              <a:ea typeface="+mn-ea"/>
              <a:cs typeface="+mn-cs"/>
            </a:rPr>
            <a:pPr marL="0" indent="0" algn="l"/>
            <a:t> </a:t>
          </a:fld>
          <a:endParaRPr lang="en-US" sz="1100" b="0" i="0" u="none" strike="noStrike">
            <a:solidFill>
              <a:srgbClr val="66FFFF"/>
            </a:solidFill>
            <a:latin typeface="Aptos Narrow"/>
            <a:ea typeface="+mn-ea"/>
            <a:cs typeface="+mn-cs"/>
          </a:endParaRPr>
        </a:p>
      </xdr:txBody>
    </xdr:sp>
    <xdr:clientData/>
  </xdr:twoCellAnchor>
  <xdr:twoCellAnchor>
    <xdr:from>
      <xdr:col>4</xdr:col>
      <xdr:colOff>42949</xdr:colOff>
      <xdr:row>31</xdr:row>
      <xdr:rowOff>181918</xdr:rowOff>
    </xdr:from>
    <xdr:to>
      <xdr:col>5</xdr:col>
      <xdr:colOff>456514</xdr:colOff>
      <xdr:row>36</xdr:row>
      <xdr:rowOff>151707</xdr:rowOff>
    </xdr:to>
    <xdr:sp macro="" textlink="Processing!$Q$18">
      <xdr:nvSpPr>
        <xdr:cNvPr id="139" name="TextBox 138">
          <a:extLst>
            <a:ext uri="{FF2B5EF4-FFF2-40B4-BE49-F238E27FC236}">
              <a16:creationId xmlns:a16="http://schemas.microsoft.com/office/drawing/2014/main" id="{BA23D69A-EFF2-45B5-9856-13D1603853FB}"/>
            </a:ext>
          </a:extLst>
        </xdr:cNvPr>
        <xdr:cNvSpPr txBox="1"/>
      </xdr:nvSpPr>
      <xdr:spPr>
        <a:xfrm>
          <a:off x="2481349" y="5851198"/>
          <a:ext cx="1023165" cy="8841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6E563F7-6F04-431E-BE5E-013EF9DECF46}" type="TxLink">
            <a:rPr lang="en-US" sz="15000" b="0" i="0" u="none" strike="noStrike">
              <a:blipFill>
                <a:blip xmlns:r="http://schemas.openxmlformats.org/officeDocument/2006/relationships" r:embed="rId24">
                  <a:extLst>
                    <a:ext uri="{96DAC541-7B7A-43D3-8B79-37D633B846F1}">
                      <asvg:svgBlip xmlns:asvg="http://schemas.microsoft.com/office/drawing/2016/SVG/main" r:embed="rId25"/>
                    </a:ext>
                  </a:extLst>
                </a:blip>
                <a:stretch>
                  <a:fillRect/>
                </a:stretch>
              </a:blipFill>
              <a:latin typeface="Aptos Narrow"/>
              <a:ea typeface="+mn-ea"/>
              <a:cs typeface="+mn-cs"/>
            </a:rPr>
            <a:pPr marL="0" indent="0" algn="ctr"/>
            <a:t>•</a:t>
          </a:fld>
          <a:endParaRPr lang="en-US" sz="15000" b="0" i="0" u="none" strike="noStrike">
            <a:blipFill>
              <a:blip xmlns:r="http://schemas.openxmlformats.org/officeDocument/2006/relationships" r:embed="rId24">
                <a:extLst>
                  <a:ext uri="{96DAC541-7B7A-43D3-8B79-37D633B846F1}">
                    <asvg:svgBlip xmlns:asvg="http://schemas.microsoft.com/office/drawing/2016/SVG/main" r:embed="rId25"/>
                  </a:ext>
                </a:extLst>
              </a:blip>
              <a:stretch>
                <a:fillRect/>
              </a:stretch>
            </a:blipFill>
            <a:latin typeface="Aptos Narrow"/>
            <a:ea typeface="+mn-ea"/>
            <a:cs typeface="+mn-cs"/>
          </a:endParaRPr>
        </a:p>
      </xdr:txBody>
    </xdr:sp>
    <xdr:clientData/>
  </xdr:twoCellAnchor>
  <xdr:twoCellAnchor>
    <xdr:from>
      <xdr:col>5</xdr:col>
      <xdr:colOff>126769</xdr:colOff>
      <xdr:row>31</xdr:row>
      <xdr:rowOff>181918</xdr:rowOff>
    </xdr:from>
    <xdr:to>
      <xdr:col>6</xdr:col>
      <xdr:colOff>540334</xdr:colOff>
      <xdr:row>36</xdr:row>
      <xdr:rowOff>151707</xdr:rowOff>
    </xdr:to>
    <xdr:sp macro="" textlink="Processing!$Q$19">
      <xdr:nvSpPr>
        <xdr:cNvPr id="140" name="TextBox 139">
          <a:extLst>
            <a:ext uri="{FF2B5EF4-FFF2-40B4-BE49-F238E27FC236}">
              <a16:creationId xmlns:a16="http://schemas.microsoft.com/office/drawing/2014/main" id="{0079D6DE-8A1B-4770-8217-A94757D5747B}"/>
            </a:ext>
          </a:extLst>
        </xdr:cNvPr>
        <xdr:cNvSpPr txBox="1"/>
      </xdr:nvSpPr>
      <xdr:spPr>
        <a:xfrm>
          <a:off x="3174769" y="5851198"/>
          <a:ext cx="1023165" cy="8841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62CA686-CC56-49F2-8265-E7890150581A}" type="TxLink">
            <a:rPr lang="en-US" sz="15000" b="0" i="0" u="none" strike="noStrike">
              <a:blipFill>
                <a:blip xmlns:r="http://schemas.openxmlformats.org/officeDocument/2006/relationships" r:embed="rId26">
                  <a:extLst>
                    <a:ext uri="{96DAC541-7B7A-43D3-8B79-37D633B846F1}">
                      <asvg:svgBlip xmlns:asvg="http://schemas.microsoft.com/office/drawing/2016/SVG/main" r:embed="rId27"/>
                    </a:ext>
                  </a:extLst>
                </a:blip>
                <a:stretch>
                  <a:fillRect/>
                </a:stretch>
              </a:blipFill>
              <a:latin typeface="Aptos Narrow"/>
              <a:ea typeface="+mn-ea"/>
              <a:cs typeface="+mn-cs"/>
            </a:rPr>
            <a:pPr marL="0" indent="0" algn="ctr"/>
            <a:t>•</a:t>
          </a:fld>
          <a:endParaRPr lang="en-US" sz="15000" b="0" i="0" u="none" strike="noStrike">
            <a:blipFill>
              <a:blip xmlns:r="http://schemas.openxmlformats.org/officeDocument/2006/relationships" r:embed="rId26">
                <a:extLst>
                  <a:ext uri="{96DAC541-7B7A-43D3-8B79-37D633B846F1}">
                    <asvg:svgBlip xmlns:asvg="http://schemas.microsoft.com/office/drawing/2016/SVG/main" r:embed="rId27"/>
                  </a:ext>
                </a:extLst>
              </a:blip>
              <a:stretch>
                <a:fillRect/>
              </a:stretch>
            </a:blipFill>
            <a:latin typeface="Aptos Narrow"/>
            <a:ea typeface="+mn-ea"/>
            <a:cs typeface="+mn-cs"/>
          </a:endParaRPr>
        </a:p>
      </xdr:txBody>
    </xdr:sp>
    <xdr:clientData/>
  </xdr:twoCellAnchor>
  <xdr:twoCellAnchor>
    <xdr:from>
      <xdr:col>6</xdr:col>
      <xdr:colOff>180109</xdr:colOff>
      <xdr:row>31</xdr:row>
      <xdr:rowOff>181918</xdr:rowOff>
    </xdr:from>
    <xdr:to>
      <xdr:col>7</xdr:col>
      <xdr:colOff>593674</xdr:colOff>
      <xdr:row>36</xdr:row>
      <xdr:rowOff>151707</xdr:rowOff>
    </xdr:to>
    <xdr:sp macro="" textlink="Processing!$Q$20">
      <xdr:nvSpPr>
        <xdr:cNvPr id="141" name="TextBox 140">
          <a:extLst>
            <a:ext uri="{FF2B5EF4-FFF2-40B4-BE49-F238E27FC236}">
              <a16:creationId xmlns:a16="http://schemas.microsoft.com/office/drawing/2014/main" id="{CDED5846-3FEA-46E0-8A96-327B92E7407C}"/>
            </a:ext>
          </a:extLst>
        </xdr:cNvPr>
        <xdr:cNvSpPr txBox="1"/>
      </xdr:nvSpPr>
      <xdr:spPr>
        <a:xfrm>
          <a:off x="3837709" y="5851198"/>
          <a:ext cx="1023165" cy="8841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0C67C81-521C-4560-906F-EDED6DEC486E}" type="TxLink">
            <a:rPr lang="en-US" sz="15000" b="0" i="0" u="none" strike="noStrike">
              <a:blipFill>
                <a:blip xmlns:r="http://schemas.openxmlformats.org/officeDocument/2006/relationships" r:embed="rId28">
                  <a:extLst>
                    <a:ext uri="{96DAC541-7B7A-43D3-8B79-37D633B846F1}">
                      <asvg:svgBlip xmlns:asvg="http://schemas.microsoft.com/office/drawing/2016/SVG/main" r:embed="rId29"/>
                    </a:ext>
                  </a:extLst>
                </a:blip>
                <a:stretch>
                  <a:fillRect/>
                </a:stretch>
              </a:blipFill>
              <a:latin typeface="Aptos Narrow"/>
              <a:ea typeface="+mn-ea"/>
              <a:cs typeface="+mn-cs"/>
            </a:rPr>
            <a:pPr marL="0" indent="0" algn="ctr"/>
            <a:t>•</a:t>
          </a:fld>
          <a:endParaRPr lang="en-US" sz="15000" b="0" i="0" u="none" strike="noStrike">
            <a:blipFill>
              <a:blip xmlns:r="http://schemas.openxmlformats.org/officeDocument/2006/relationships" r:embed="rId28">
                <a:extLst>
                  <a:ext uri="{96DAC541-7B7A-43D3-8B79-37D633B846F1}">
                    <asvg:svgBlip xmlns:asvg="http://schemas.microsoft.com/office/drawing/2016/SVG/main" r:embed="rId29"/>
                  </a:ext>
                </a:extLst>
              </a:blip>
              <a:stretch>
                <a:fillRect/>
              </a:stretch>
            </a:blipFill>
            <a:latin typeface="Aptos Narrow"/>
            <a:ea typeface="+mn-ea"/>
            <a:cs typeface="+mn-cs"/>
          </a:endParaRPr>
        </a:p>
      </xdr:txBody>
    </xdr:sp>
    <xdr:clientData/>
  </xdr:twoCellAnchor>
  <xdr:twoCellAnchor>
    <xdr:from>
      <xdr:col>7</xdr:col>
      <xdr:colOff>241069</xdr:colOff>
      <xdr:row>31</xdr:row>
      <xdr:rowOff>181918</xdr:rowOff>
    </xdr:from>
    <xdr:to>
      <xdr:col>9</xdr:col>
      <xdr:colOff>45034</xdr:colOff>
      <xdr:row>36</xdr:row>
      <xdr:rowOff>151707</xdr:rowOff>
    </xdr:to>
    <xdr:sp macro="" textlink="Processing!$Q$21">
      <xdr:nvSpPr>
        <xdr:cNvPr id="142" name="TextBox 141">
          <a:extLst>
            <a:ext uri="{FF2B5EF4-FFF2-40B4-BE49-F238E27FC236}">
              <a16:creationId xmlns:a16="http://schemas.microsoft.com/office/drawing/2014/main" id="{2DD521D5-6D81-474F-8590-6800FF822EDA}"/>
            </a:ext>
          </a:extLst>
        </xdr:cNvPr>
        <xdr:cNvSpPr txBox="1"/>
      </xdr:nvSpPr>
      <xdr:spPr>
        <a:xfrm>
          <a:off x="4508269" y="5851198"/>
          <a:ext cx="1023165" cy="8841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8C4DE4B-44A7-4A98-87B6-882158129776}" type="TxLink">
            <a:rPr lang="en-US" sz="15000" b="0" i="0" u="none" strike="noStrike">
              <a:blipFill>
                <a:blip xmlns:r="http://schemas.openxmlformats.org/officeDocument/2006/relationships" r:embed="rId30">
                  <a:extLst>
                    <a:ext uri="{96DAC541-7B7A-43D3-8B79-37D633B846F1}">
                      <asvg:svgBlip xmlns:asvg="http://schemas.microsoft.com/office/drawing/2016/SVG/main" r:embed="rId31"/>
                    </a:ext>
                  </a:extLst>
                </a:blip>
                <a:stretch>
                  <a:fillRect/>
                </a:stretch>
              </a:blipFill>
              <a:latin typeface="Aptos Narrow"/>
              <a:ea typeface="+mn-ea"/>
              <a:cs typeface="+mn-cs"/>
            </a:rPr>
            <a:pPr marL="0" indent="0" algn="ctr"/>
            <a:t> </a:t>
          </a:fld>
          <a:endParaRPr lang="en-US" sz="15000" b="0" i="0" u="none" strike="noStrike">
            <a:blipFill>
              <a:blip xmlns:r="http://schemas.openxmlformats.org/officeDocument/2006/relationships" r:embed="rId30">
                <a:extLst>
                  <a:ext uri="{96DAC541-7B7A-43D3-8B79-37D633B846F1}">
                    <asvg:svgBlip xmlns:asvg="http://schemas.microsoft.com/office/drawing/2016/SVG/main" r:embed="rId31"/>
                  </a:ext>
                </a:extLst>
              </a:blip>
              <a:stretch>
                <a:fillRect/>
              </a:stretch>
            </a:blipFill>
            <a:latin typeface="Aptos Narrow"/>
            <a:ea typeface="+mn-ea"/>
            <a:cs typeface="+mn-cs"/>
          </a:endParaRPr>
        </a:p>
      </xdr:txBody>
    </xdr:sp>
    <xdr:clientData/>
  </xdr:twoCellAnchor>
  <xdr:twoCellAnchor>
    <xdr:from>
      <xdr:col>8</xdr:col>
      <xdr:colOff>294409</xdr:colOff>
      <xdr:row>31</xdr:row>
      <xdr:rowOff>181918</xdr:rowOff>
    </xdr:from>
    <xdr:to>
      <xdr:col>10</xdr:col>
      <xdr:colOff>98374</xdr:colOff>
      <xdr:row>36</xdr:row>
      <xdr:rowOff>151707</xdr:rowOff>
    </xdr:to>
    <xdr:sp macro="" textlink="Processing!$Q$22">
      <xdr:nvSpPr>
        <xdr:cNvPr id="143" name="TextBox 142">
          <a:extLst>
            <a:ext uri="{FF2B5EF4-FFF2-40B4-BE49-F238E27FC236}">
              <a16:creationId xmlns:a16="http://schemas.microsoft.com/office/drawing/2014/main" id="{3FC26B46-513B-4232-B53D-9776518D4811}"/>
            </a:ext>
          </a:extLst>
        </xdr:cNvPr>
        <xdr:cNvSpPr txBox="1"/>
      </xdr:nvSpPr>
      <xdr:spPr>
        <a:xfrm>
          <a:off x="5171209" y="5851198"/>
          <a:ext cx="1023165" cy="8841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10A3101-E8A8-4CAD-8D6D-1C51CC04AAE2}" type="TxLink">
            <a:rPr lang="en-US" sz="15000" b="0" i="0" u="none" strike="noStrike">
              <a:blipFill>
                <a:blip xmlns:r="http://schemas.openxmlformats.org/officeDocument/2006/relationships" r:embed="rId32">
                  <a:extLst>
                    <a:ext uri="{96DAC541-7B7A-43D3-8B79-37D633B846F1}">
                      <asvg:svgBlip xmlns:asvg="http://schemas.microsoft.com/office/drawing/2016/SVG/main" r:embed="rId33"/>
                    </a:ext>
                  </a:extLst>
                </a:blip>
                <a:stretch>
                  <a:fillRect/>
                </a:stretch>
              </a:blipFill>
              <a:latin typeface="Aptos Narrow"/>
              <a:ea typeface="+mn-ea"/>
              <a:cs typeface="+mn-cs"/>
            </a:rPr>
            <a:pPr marL="0" indent="0" algn="ctr"/>
            <a:t> </a:t>
          </a:fld>
          <a:endParaRPr lang="en-US" sz="15000" b="0" i="0" u="none" strike="noStrike">
            <a:blipFill>
              <a:blip xmlns:r="http://schemas.openxmlformats.org/officeDocument/2006/relationships" r:embed="rId32">
                <a:extLst>
                  <a:ext uri="{96DAC541-7B7A-43D3-8B79-37D633B846F1}">
                    <asvg:svgBlip xmlns:asvg="http://schemas.microsoft.com/office/drawing/2016/SVG/main" r:embed="rId33"/>
                  </a:ext>
                </a:extLst>
              </a:blip>
              <a:stretch>
                <a:fillRect/>
              </a:stretch>
            </a:blipFill>
            <a:latin typeface="Aptos Narrow"/>
            <a:ea typeface="+mn-ea"/>
            <a:cs typeface="+mn-cs"/>
          </a:endParaRPr>
        </a:p>
      </xdr:txBody>
    </xdr:sp>
    <xdr:clientData/>
  </xdr:twoCellAnchor>
  <xdr:twoCellAnchor>
    <xdr:from>
      <xdr:col>8</xdr:col>
      <xdr:colOff>190500</xdr:colOff>
      <xdr:row>31</xdr:row>
      <xdr:rowOff>75932</xdr:rowOff>
    </xdr:from>
    <xdr:to>
      <xdr:col>9</xdr:col>
      <xdr:colOff>480060</xdr:colOff>
      <xdr:row>32</xdr:row>
      <xdr:rowOff>140702</xdr:rowOff>
    </xdr:to>
    <xdr:sp macro="" textlink="Processing!U16">
      <xdr:nvSpPr>
        <xdr:cNvPr id="144" name="TextBox 143">
          <a:extLst>
            <a:ext uri="{FF2B5EF4-FFF2-40B4-BE49-F238E27FC236}">
              <a16:creationId xmlns:a16="http://schemas.microsoft.com/office/drawing/2014/main" id="{B9526A5F-5EB0-43B5-8D42-388C7CAD56F0}"/>
            </a:ext>
          </a:extLst>
        </xdr:cNvPr>
        <xdr:cNvSpPr txBox="1"/>
      </xdr:nvSpPr>
      <xdr:spPr>
        <a:xfrm>
          <a:off x="5067300" y="5745212"/>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4774D879-049C-454F-ADD6-037A171D4577}" type="TxLink">
            <a:rPr lang="en-US" sz="1400" b="0" i="0" u="none" strike="noStrike">
              <a:solidFill>
                <a:srgbClr val="66FFFF"/>
              </a:solidFill>
              <a:latin typeface="Aptos Narrow"/>
              <a:ea typeface="+mn-ea"/>
              <a:cs typeface="+mn-cs"/>
            </a:rPr>
            <a:pPr marL="0" indent="0" algn="r"/>
            <a:t>67%</a:t>
          </a:fld>
          <a:endParaRPr lang="ru-RU" sz="2400" b="0" i="0" u="none" strike="noStrike">
            <a:solidFill>
              <a:srgbClr val="66FFFF"/>
            </a:solidFill>
            <a:latin typeface="Aptos Narrow"/>
            <a:ea typeface="+mn-ea"/>
            <a:cs typeface="+mn-cs"/>
          </a:endParaRPr>
        </a:p>
      </xdr:txBody>
    </xdr:sp>
    <xdr:clientData/>
  </xdr:twoCellAnchor>
  <xdr:twoCellAnchor>
    <xdr:from>
      <xdr:col>10</xdr:col>
      <xdr:colOff>255270</xdr:colOff>
      <xdr:row>31</xdr:row>
      <xdr:rowOff>121518</xdr:rowOff>
    </xdr:from>
    <xdr:to>
      <xdr:col>15</xdr:col>
      <xdr:colOff>590550</xdr:colOff>
      <xdr:row>39</xdr:row>
      <xdr:rowOff>121518</xdr:rowOff>
    </xdr:to>
    <mc:AlternateContent xmlns:mc="http://schemas.openxmlformats.org/markup-compatibility/2006">
      <mc:Choice xmlns:cx1="http://schemas.microsoft.com/office/drawing/2015/9/8/chartex" Requires="cx1">
        <xdr:graphicFrame macro="">
          <xdr:nvGraphicFramePr>
            <xdr:cNvPr id="145" name="Chart 144">
              <a:extLst>
                <a:ext uri="{FF2B5EF4-FFF2-40B4-BE49-F238E27FC236}">
                  <a16:creationId xmlns:a16="http://schemas.microsoft.com/office/drawing/2014/main" id="{5B127AD4-6A07-4B5E-BA44-EFF0C4C04C5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4"/>
            </a:graphicData>
          </a:graphic>
        </xdr:graphicFrame>
      </mc:Choice>
      <mc:Fallback>
        <xdr:sp macro="" textlink="">
          <xdr:nvSpPr>
            <xdr:cNvPr id="0" name=""/>
            <xdr:cNvSpPr>
              <a:spLocks noTextEdit="1"/>
            </xdr:cNvSpPr>
          </xdr:nvSpPr>
          <xdr:spPr>
            <a:xfrm>
              <a:off x="6351270" y="5790798"/>
              <a:ext cx="3383280" cy="1463040"/>
            </a:xfrm>
            <a:prstGeom prst="rect">
              <a:avLst/>
            </a:prstGeom>
            <a:solidFill>
              <a:prstClr val="white"/>
            </a:solidFill>
            <a:ln w="1">
              <a:solidFill>
                <a:prstClr val="green"/>
              </a:solidFill>
            </a:ln>
          </xdr:spPr>
          <xdr:txBody>
            <a:bodyPr vertOverflow="clip" horzOverflow="clip"/>
            <a:lstStyle/>
            <a:p>
              <a:r>
                <a:rPr lang="ru-RU"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38100</xdr:colOff>
      <xdr:row>35</xdr:row>
      <xdr:rowOff>129272</xdr:rowOff>
    </xdr:from>
    <xdr:to>
      <xdr:col>4</xdr:col>
      <xdr:colOff>327660</xdr:colOff>
      <xdr:row>37</xdr:row>
      <xdr:rowOff>11162</xdr:rowOff>
    </xdr:to>
    <xdr:sp macro="" textlink="Processing!P17">
      <xdr:nvSpPr>
        <xdr:cNvPr id="146" name="TextBox 145">
          <a:extLst>
            <a:ext uri="{FF2B5EF4-FFF2-40B4-BE49-F238E27FC236}">
              <a16:creationId xmlns:a16="http://schemas.microsoft.com/office/drawing/2014/main" id="{A56CE729-00A9-41E1-8E9B-6CF535A63EE0}"/>
            </a:ext>
          </a:extLst>
        </xdr:cNvPr>
        <xdr:cNvSpPr txBox="1"/>
      </xdr:nvSpPr>
      <xdr:spPr>
        <a:xfrm>
          <a:off x="1866900" y="6530072"/>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78A1BC5-0E27-40C3-ACF4-115259E79CF1}" type="TxLink">
            <a:rPr lang="en-US" sz="800" b="0" i="0" u="none" strike="noStrike">
              <a:solidFill>
                <a:srgbClr val="9AA7D2"/>
              </a:solidFill>
              <a:latin typeface="Aptos Narrow"/>
              <a:ea typeface="+mn-ea"/>
              <a:cs typeface="+mn-cs"/>
            </a:rPr>
            <a:pPr marL="0" indent="0" algn="ctr"/>
            <a:t>Education</a:t>
          </a:fld>
          <a:endParaRPr lang="ru-RU" sz="800" b="0" i="0" u="none" strike="noStrike">
            <a:solidFill>
              <a:srgbClr val="9AA7D2"/>
            </a:solidFill>
            <a:latin typeface="Aptos Narrow"/>
            <a:ea typeface="+mn-ea"/>
            <a:cs typeface="+mn-cs"/>
          </a:endParaRPr>
        </a:p>
      </xdr:txBody>
    </xdr:sp>
    <xdr:clientData/>
  </xdr:twoCellAnchor>
  <xdr:twoCellAnchor>
    <xdr:from>
      <xdr:col>4</xdr:col>
      <xdr:colOff>69342</xdr:colOff>
      <xdr:row>35</xdr:row>
      <xdr:rowOff>129272</xdr:rowOff>
    </xdr:from>
    <xdr:to>
      <xdr:col>5</xdr:col>
      <xdr:colOff>448818</xdr:colOff>
      <xdr:row>37</xdr:row>
      <xdr:rowOff>11162</xdr:rowOff>
    </xdr:to>
    <xdr:sp macro="" textlink="Processing!P18">
      <xdr:nvSpPr>
        <xdr:cNvPr id="147" name="TextBox 146">
          <a:extLst>
            <a:ext uri="{FF2B5EF4-FFF2-40B4-BE49-F238E27FC236}">
              <a16:creationId xmlns:a16="http://schemas.microsoft.com/office/drawing/2014/main" id="{079B876E-1F80-4ACD-AD27-E0BE3AF9C5D6}"/>
            </a:ext>
          </a:extLst>
        </xdr:cNvPr>
        <xdr:cNvSpPr txBox="1"/>
      </xdr:nvSpPr>
      <xdr:spPr>
        <a:xfrm>
          <a:off x="2507742" y="6530072"/>
          <a:ext cx="989076"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39B99F5-7EDE-4539-8627-56A03475B22B}" type="TxLink">
            <a:rPr lang="en-US" sz="800" b="0" i="0" u="none" strike="noStrike">
              <a:solidFill>
                <a:srgbClr val="9AA7D2"/>
              </a:solidFill>
              <a:latin typeface="Aptos Narrow"/>
              <a:ea typeface="+mn-ea"/>
              <a:cs typeface="+mn-cs"/>
            </a:rPr>
            <a:pPr marL="0" indent="0" algn="ctr"/>
            <a:t>Creatie Assets</a:t>
          </a:fld>
          <a:endParaRPr lang="ru-RU" sz="800" b="0" i="0" u="none" strike="noStrike">
            <a:solidFill>
              <a:srgbClr val="9AA7D2"/>
            </a:solidFill>
            <a:latin typeface="Aptos Narrow"/>
            <a:ea typeface="+mn-ea"/>
            <a:cs typeface="+mn-cs"/>
          </a:endParaRPr>
        </a:p>
      </xdr:txBody>
    </xdr:sp>
    <xdr:clientData/>
  </xdr:twoCellAnchor>
  <xdr:twoCellAnchor>
    <xdr:from>
      <xdr:col>5</xdr:col>
      <xdr:colOff>137922</xdr:colOff>
      <xdr:row>35</xdr:row>
      <xdr:rowOff>129272</xdr:rowOff>
    </xdr:from>
    <xdr:to>
      <xdr:col>6</xdr:col>
      <xdr:colOff>517398</xdr:colOff>
      <xdr:row>37</xdr:row>
      <xdr:rowOff>11162</xdr:rowOff>
    </xdr:to>
    <xdr:sp macro="" textlink="Processing!P19">
      <xdr:nvSpPr>
        <xdr:cNvPr id="148" name="TextBox 147">
          <a:extLst>
            <a:ext uri="{FF2B5EF4-FFF2-40B4-BE49-F238E27FC236}">
              <a16:creationId xmlns:a16="http://schemas.microsoft.com/office/drawing/2014/main" id="{89EA3D16-D69C-4685-9971-7D822C011583}"/>
            </a:ext>
          </a:extLst>
        </xdr:cNvPr>
        <xdr:cNvSpPr txBox="1"/>
      </xdr:nvSpPr>
      <xdr:spPr>
        <a:xfrm>
          <a:off x="3185922" y="6530072"/>
          <a:ext cx="989076"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DAB8184-91FE-45D4-B076-F742ABC12F08}" type="TxLink">
            <a:rPr lang="en-US" sz="800" b="0" i="0" u="none" strike="noStrike">
              <a:solidFill>
                <a:srgbClr val="9AA7D2"/>
              </a:solidFill>
              <a:latin typeface="Aptos Narrow"/>
              <a:ea typeface="+mn-ea"/>
              <a:cs typeface="+mn-cs"/>
            </a:rPr>
            <a:pPr marL="0" indent="0" algn="ctr"/>
            <a:t>Build Audience</a:t>
          </a:fld>
          <a:endParaRPr lang="ru-RU" sz="800" b="0" i="0" u="none" strike="noStrike">
            <a:solidFill>
              <a:srgbClr val="9AA7D2"/>
            </a:solidFill>
            <a:latin typeface="Aptos Narrow"/>
            <a:ea typeface="+mn-ea"/>
            <a:cs typeface="+mn-cs"/>
          </a:endParaRPr>
        </a:p>
      </xdr:txBody>
    </xdr:sp>
    <xdr:clientData/>
  </xdr:twoCellAnchor>
  <xdr:twoCellAnchor>
    <xdr:from>
      <xdr:col>6</xdr:col>
      <xdr:colOff>198882</xdr:colOff>
      <xdr:row>35</xdr:row>
      <xdr:rowOff>129272</xdr:rowOff>
    </xdr:from>
    <xdr:to>
      <xdr:col>7</xdr:col>
      <xdr:colOff>578358</xdr:colOff>
      <xdr:row>37</xdr:row>
      <xdr:rowOff>11162</xdr:rowOff>
    </xdr:to>
    <xdr:sp macro="" textlink="Processing!P20">
      <xdr:nvSpPr>
        <xdr:cNvPr id="149" name="TextBox 148">
          <a:extLst>
            <a:ext uri="{FF2B5EF4-FFF2-40B4-BE49-F238E27FC236}">
              <a16:creationId xmlns:a16="http://schemas.microsoft.com/office/drawing/2014/main" id="{FFB8584D-D789-4BB4-838F-91801678BE4A}"/>
            </a:ext>
          </a:extLst>
        </xdr:cNvPr>
        <xdr:cNvSpPr txBox="1"/>
      </xdr:nvSpPr>
      <xdr:spPr>
        <a:xfrm>
          <a:off x="3856482" y="6530072"/>
          <a:ext cx="989076"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633B88F-9F1B-44B3-A35A-ED633189AC44}" type="TxLink">
            <a:rPr lang="en-US" sz="800" b="0" i="0" u="none" strike="noStrike">
              <a:solidFill>
                <a:srgbClr val="9AA7D2"/>
              </a:solidFill>
              <a:latin typeface="Aptos Narrow"/>
              <a:ea typeface="+mn-ea"/>
              <a:cs typeface="+mn-cs"/>
            </a:rPr>
            <a:pPr marL="0" indent="0" algn="ctr"/>
            <a:t>Get Income</a:t>
          </a:fld>
          <a:endParaRPr lang="ru-RU" sz="800" b="0" i="0" u="none" strike="noStrike">
            <a:solidFill>
              <a:srgbClr val="9AA7D2"/>
            </a:solidFill>
            <a:latin typeface="Aptos Narrow"/>
            <a:ea typeface="+mn-ea"/>
            <a:cs typeface="+mn-cs"/>
          </a:endParaRPr>
        </a:p>
      </xdr:txBody>
    </xdr:sp>
    <xdr:clientData/>
  </xdr:twoCellAnchor>
  <xdr:twoCellAnchor>
    <xdr:from>
      <xdr:col>7</xdr:col>
      <xdr:colOff>267462</xdr:colOff>
      <xdr:row>35</xdr:row>
      <xdr:rowOff>129272</xdr:rowOff>
    </xdr:from>
    <xdr:to>
      <xdr:col>9</xdr:col>
      <xdr:colOff>37338</xdr:colOff>
      <xdr:row>37</xdr:row>
      <xdr:rowOff>11162</xdr:rowOff>
    </xdr:to>
    <xdr:sp macro="" textlink="Processing!P21">
      <xdr:nvSpPr>
        <xdr:cNvPr id="150" name="TextBox 149">
          <a:extLst>
            <a:ext uri="{FF2B5EF4-FFF2-40B4-BE49-F238E27FC236}">
              <a16:creationId xmlns:a16="http://schemas.microsoft.com/office/drawing/2014/main" id="{6C7798CE-8D46-44D4-83DB-61C4FE248826}"/>
            </a:ext>
          </a:extLst>
        </xdr:cNvPr>
        <xdr:cNvSpPr txBox="1"/>
      </xdr:nvSpPr>
      <xdr:spPr>
        <a:xfrm>
          <a:off x="4534662" y="6530072"/>
          <a:ext cx="989076"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BF05F2C-9D95-4E9C-AAB1-32E924107076}" type="TxLink">
            <a:rPr lang="en-US" sz="800" b="0" i="0" u="none" strike="noStrike">
              <a:solidFill>
                <a:srgbClr val="9AA7D2"/>
              </a:solidFill>
              <a:latin typeface="Aptos Narrow"/>
              <a:ea typeface="+mn-ea"/>
              <a:cs typeface="+mn-cs"/>
            </a:rPr>
            <a:pPr marL="0" indent="0" algn="ctr"/>
            <a:t>Invest &amp; Growth</a:t>
          </a:fld>
          <a:endParaRPr lang="ru-RU" sz="800" b="0" i="0" u="none" strike="noStrike">
            <a:solidFill>
              <a:srgbClr val="9AA7D2"/>
            </a:solidFill>
            <a:latin typeface="Aptos Narrow"/>
            <a:ea typeface="+mn-ea"/>
            <a:cs typeface="+mn-cs"/>
          </a:endParaRPr>
        </a:p>
      </xdr:txBody>
    </xdr:sp>
    <xdr:clientData/>
  </xdr:twoCellAnchor>
  <xdr:twoCellAnchor>
    <xdr:from>
      <xdr:col>8</xdr:col>
      <xdr:colOff>320802</xdr:colOff>
      <xdr:row>35</xdr:row>
      <xdr:rowOff>129272</xdr:rowOff>
    </xdr:from>
    <xdr:to>
      <xdr:col>10</xdr:col>
      <xdr:colOff>90678</xdr:colOff>
      <xdr:row>37</xdr:row>
      <xdr:rowOff>11162</xdr:rowOff>
    </xdr:to>
    <xdr:sp macro="" textlink="Processing!P22">
      <xdr:nvSpPr>
        <xdr:cNvPr id="151" name="TextBox 150">
          <a:extLst>
            <a:ext uri="{FF2B5EF4-FFF2-40B4-BE49-F238E27FC236}">
              <a16:creationId xmlns:a16="http://schemas.microsoft.com/office/drawing/2014/main" id="{9C3A7D08-1D9D-4340-9849-9617033095A1}"/>
            </a:ext>
          </a:extLst>
        </xdr:cNvPr>
        <xdr:cNvSpPr txBox="1"/>
      </xdr:nvSpPr>
      <xdr:spPr>
        <a:xfrm>
          <a:off x="5197602" y="6530072"/>
          <a:ext cx="989076"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46EAD2F-A8C1-464B-B24A-3CE65CE53BC6}" type="TxLink">
            <a:rPr lang="en-US" sz="800" b="0" i="0" u="none" strike="noStrike">
              <a:solidFill>
                <a:srgbClr val="9AA7D2"/>
              </a:solidFill>
              <a:latin typeface="Aptos Narrow"/>
              <a:ea typeface="+mn-ea"/>
              <a:cs typeface="+mn-cs"/>
            </a:rPr>
            <a:pPr marL="0" indent="0" algn="ctr"/>
            <a:t>Build Capital</a:t>
          </a:fld>
          <a:endParaRPr lang="ru-RU" sz="800" b="0" i="0" u="none" strike="noStrike">
            <a:solidFill>
              <a:srgbClr val="9AA7D2"/>
            </a:solidFill>
            <a:latin typeface="Aptos Narrow"/>
            <a:ea typeface="+mn-ea"/>
            <a:cs typeface="+mn-cs"/>
          </a:endParaRPr>
        </a:p>
      </xdr:txBody>
    </xdr:sp>
    <xdr:clientData/>
  </xdr:twoCellAnchor>
  <xdr:twoCellAnchor>
    <xdr:from>
      <xdr:col>17</xdr:col>
      <xdr:colOff>22860</xdr:colOff>
      <xdr:row>33</xdr:row>
      <xdr:rowOff>133108</xdr:rowOff>
    </xdr:from>
    <xdr:to>
      <xdr:col>22</xdr:col>
      <xdr:colOff>487680</xdr:colOff>
      <xdr:row>39</xdr:row>
      <xdr:rowOff>83819</xdr:rowOff>
    </xdr:to>
    <xdr:graphicFrame macro="">
      <xdr:nvGraphicFramePr>
        <xdr:cNvPr id="152" name="Chart 151">
          <a:extLst>
            <a:ext uri="{FF2B5EF4-FFF2-40B4-BE49-F238E27FC236}">
              <a16:creationId xmlns:a16="http://schemas.microsoft.com/office/drawing/2014/main" id="{81E9ACFC-19F4-4E18-8727-D1F29EFC38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5"/>
        </a:graphicData>
      </a:graphic>
    </xdr:graphicFrame>
    <xdr:clientData/>
  </xdr:twoCellAnchor>
  <xdr:twoCellAnchor>
    <xdr:from>
      <xdr:col>16</xdr:col>
      <xdr:colOff>266700</xdr:colOff>
      <xdr:row>35</xdr:row>
      <xdr:rowOff>22592</xdr:rowOff>
    </xdr:from>
    <xdr:to>
      <xdr:col>17</xdr:col>
      <xdr:colOff>152400</xdr:colOff>
      <xdr:row>36</xdr:row>
      <xdr:rowOff>87362</xdr:rowOff>
    </xdr:to>
    <xdr:sp macro="" textlink="Processing!C28">
      <xdr:nvSpPr>
        <xdr:cNvPr id="153" name="TextBox 152">
          <a:extLst>
            <a:ext uri="{FF2B5EF4-FFF2-40B4-BE49-F238E27FC236}">
              <a16:creationId xmlns:a16="http://schemas.microsoft.com/office/drawing/2014/main" id="{5F5F0934-38D8-43F8-9706-FA9DFD688583}"/>
            </a:ext>
          </a:extLst>
        </xdr:cNvPr>
        <xdr:cNvSpPr txBox="1"/>
      </xdr:nvSpPr>
      <xdr:spPr>
        <a:xfrm>
          <a:off x="10020300" y="6423392"/>
          <a:ext cx="4953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05968366-23FC-446C-9E84-E6E3997BBEB9}" type="TxLink">
            <a:rPr lang="en-US" sz="1100" b="0" i="0" u="none" strike="noStrike">
              <a:solidFill>
                <a:srgbClr val="405390"/>
              </a:solidFill>
              <a:latin typeface="Aptos Narrow"/>
              <a:ea typeface="+mn-ea"/>
              <a:cs typeface="+mn-cs"/>
            </a:rPr>
            <a:pPr marL="0" indent="0" algn="r"/>
            <a:t>2028</a:t>
          </a:fld>
          <a:endParaRPr lang="ru-RU" sz="1800" b="0" i="0" u="none" strike="noStrike">
            <a:solidFill>
              <a:srgbClr val="405390"/>
            </a:solidFill>
            <a:latin typeface="Aptos Narrow"/>
            <a:ea typeface="+mn-ea"/>
            <a:cs typeface="+mn-cs"/>
          </a:endParaRPr>
        </a:p>
      </xdr:txBody>
    </xdr:sp>
    <xdr:clientData/>
  </xdr:twoCellAnchor>
  <xdr:twoCellAnchor>
    <xdr:from>
      <xdr:col>16</xdr:col>
      <xdr:colOff>266700</xdr:colOff>
      <xdr:row>36</xdr:row>
      <xdr:rowOff>53072</xdr:rowOff>
    </xdr:from>
    <xdr:to>
      <xdr:col>17</xdr:col>
      <xdr:colOff>152400</xdr:colOff>
      <xdr:row>37</xdr:row>
      <xdr:rowOff>117842</xdr:rowOff>
    </xdr:to>
    <xdr:sp macro="" textlink="Processing!C32">
      <xdr:nvSpPr>
        <xdr:cNvPr id="154" name="TextBox 153">
          <a:extLst>
            <a:ext uri="{FF2B5EF4-FFF2-40B4-BE49-F238E27FC236}">
              <a16:creationId xmlns:a16="http://schemas.microsoft.com/office/drawing/2014/main" id="{6BB6F36A-E28E-4CC0-839A-2E4CB2DBAFBB}"/>
            </a:ext>
          </a:extLst>
        </xdr:cNvPr>
        <xdr:cNvSpPr txBox="1"/>
      </xdr:nvSpPr>
      <xdr:spPr>
        <a:xfrm>
          <a:off x="10020300" y="6636752"/>
          <a:ext cx="4953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FBCE056B-2C23-47AF-A930-C4E6F1539C40}" type="TxLink">
            <a:rPr lang="en-US" sz="1100" b="0" i="0" u="none" strike="noStrike">
              <a:solidFill>
                <a:srgbClr val="405390"/>
              </a:solidFill>
              <a:latin typeface="Aptos Narrow"/>
              <a:ea typeface="+mn-ea"/>
              <a:cs typeface="+mn-cs"/>
            </a:rPr>
            <a:pPr marL="0" indent="0" algn="r"/>
            <a:t>2029</a:t>
          </a:fld>
          <a:endParaRPr lang="ru-RU" sz="1100" b="0" i="0" u="none" strike="noStrike">
            <a:solidFill>
              <a:srgbClr val="405390"/>
            </a:solidFill>
            <a:latin typeface="Aptos Narrow"/>
            <a:ea typeface="+mn-ea"/>
            <a:cs typeface="+mn-cs"/>
          </a:endParaRPr>
        </a:p>
      </xdr:txBody>
    </xdr:sp>
    <xdr:clientData/>
  </xdr:twoCellAnchor>
  <xdr:twoCellAnchor>
    <xdr:from>
      <xdr:col>16</xdr:col>
      <xdr:colOff>266700</xdr:colOff>
      <xdr:row>37</xdr:row>
      <xdr:rowOff>83552</xdr:rowOff>
    </xdr:from>
    <xdr:to>
      <xdr:col>17</xdr:col>
      <xdr:colOff>152400</xdr:colOff>
      <xdr:row>38</xdr:row>
      <xdr:rowOff>148322</xdr:rowOff>
    </xdr:to>
    <xdr:sp macro="" textlink="Processing!C36">
      <xdr:nvSpPr>
        <xdr:cNvPr id="155" name="TextBox 154">
          <a:extLst>
            <a:ext uri="{FF2B5EF4-FFF2-40B4-BE49-F238E27FC236}">
              <a16:creationId xmlns:a16="http://schemas.microsoft.com/office/drawing/2014/main" id="{F123C0B4-D529-4619-AE91-FAA9D1D60711}"/>
            </a:ext>
          </a:extLst>
        </xdr:cNvPr>
        <xdr:cNvSpPr txBox="1"/>
      </xdr:nvSpPr>
      <xdr:spPr>
        <a:xfrm>
          <a:off x="10020300" y="6850112"/>
          <a:ext cx="4953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F7BE8DF8-8947-4E2B-A8FF-642FD4FEC3F8}" type="TxLink">
            <a:rPr lang="en-US" sz="1100" b="0" i="0" u="none" strike="noStrike">
              <a:solidFill>
                <a:srgbClr val="405390"/>
              </a:solidFill>
              <a:latin typeface="Aptos Narrow"/>
              <a:ea typeface="+mn-ea"/>
              <a:cs typeface="+mn-cs"/>
            </a:rPr>
            <a:pPr marL="0" indent="0" algn="r"/>
            <a:t>2030</a:t>
          </a:fld>
          <a:endParaRPr lang="ru-RU" sz="1100" b="0" i="0" u="none" strike="noStrike">
            <a:solidFill>
              <a:srgbClr val="405390"/>
            </a:solidFill>
            <a:latin typeface="Aptos Narrow"/>
            <a:ea typeface="+mn-ea"/>
            <a:cs typeface="+mn-cs"/>
          </a:endParaRPr>
        </a:p>
      </xdr:txBody>
    </xdr:sp>
    <xdr:clientData/>
  </xdr:twoCellAnchor>
  <xdr:twoCellAnchor>
    <xdr:from>
      <xdr:col>17</xdr:col>
      <xdr:colOff>190500</xdr:colOff>
      <xdr:row>33</xdr:row>
      <xdr:rowOff>60960</xdr:rowOff>
    </xdr:from>
    <xdr:to>
      <xdr:col>22</xdr:col>
      <xdr:colOff>342900</xdr:colOff>
      <xdr:row>33</xdr:row>
      <xdr:rowOff>88392</xdr:rowOff>
    </xdr:to>
    <xdr:sp macro="" textlink="">
      <xdr:nvSpPr>
        <xdr:cNvPr id="156" name="Rectangle 155">
          <a:extLst>
            <a:ext uri="{FF2B5EF4-FFF2-40B4-BE49-F238E27FC236}">
              <a16:creationId xmlns:a16="http://schemas.microsoft.com/office/drawing/2014/main" id="{FB2FEDDD-FDE3-4E0D-97F7-01CDB3DD2C92}"/>
            </a:ext>
          </a:extLst>
        </xdr:cNvPr>
        <xdr:cNvSpPr/>
      </xdr:nvSpPr>
      <xdr:spPr>
        <a:xfrm>
          <a:off x="10553700" y="6096000"/>
          <a:ext cx="3200400" cy="27432"/>
        </a:xfrm>
        <a:prstGeom prst="rect">
          <a:avLst/>
        </a:prstGeom>
        <a:gradFill>
          <a:gsLst>
            <a:gs pos="0">
              <a:srgbClr val="231663"/>
            </a:gs>
            <a:gs pos="30000">
              <a:srgbClr val="5F41EC"/>
            </a:gs>
            <a:gs pos="70000">
              <a:srgbClr val="28E6E7"/>
            </a:gs>
            <a:gs pos="100000">
              <a:srgbClr val="66FFFF"/>
            </a:gs>
          </a:gsLst>
          <a:lin ang="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403860</xdr:colOff>
      <xdr:row>31</xdr:row>
      <xdr:rowOff>121920</xdr:rowOff>
    </xdr:from>
    <xdr:to>
      <xdr:col>22</xdr:col>
      <xdr:colOff>522732</xdr:colOff>
      <xdr:row>35</xdr:row>
      <xdr:rowOff>30480</xdr:rowOff>
    </xdr:to>
    <xdr:graphicFrame macro="">
      <xdr:nvGraphicFramePr>
        <xdr:cNvPr id="157" name="Chart 156">
          <a:extLst>
            <a:ext uri="{FF2B5EF4-FFF2-40B4-BE49-F238E27FC236}">
              <a16:creationId xmlns:a16="http://schemas.microsoft.com/office/drawing/2014/main" id="{396AB04A-0833-40E6-B502-BB503A06CB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6"/>
        </a:graphicData>
      </a:graphic>
    </xdr:graphicFrame>
    <xdr:clientData/>
  </xdr:twoCellAnchor>
  <xdr:twoCellAnchor>
    <xdr:from>
      <xdr:col>21</xdr:col>
      <xdr:colOff>106680</xdr:colOff>
      <xdr:row>31</xdr:row>
      <xdr:rowOff>106412</xdr:rowOff>
    </xdr:from>
    <xdr:to>
      <xdr:col>22</xdr:col>
      <xdr:colOff>396240</xdr:colOff>
      <xdr:row>32</xdr:row>
      <xdr:rowOff>171182</xdr:rowOff>
    </xdr:to>
    <xdr:sp macro="" textlink="Processing!S63">
      <xdr:nvSpPr>
        <xdr:cNvPr id="158" name="TextBox 157">
          <a:extLst>
            <a:ext uri="{FF2B5EF4-FFF2-40B4-BE49-F238E27FC236}">
              <a16:creationId xmlns:a16="http://schemas.microsoft.com/office/drawing/2014/main" id="{0E0B2F14-20AE-405D-A22C-867C095D8F6E}"/>
            </a:ext>
          </a:extLst>
        </xdr:cNvPr>
        <xdr:cNvSpPr txBox="1"/>
      </xdr:nvSpPr>
      <xdr:spPr>
        <a:xfrm>
          <a:off x="12908280" y="5775692"/>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BC2F55E5-3AFD-4DDF-B919-98960407424E}" type="TxLink">
            <a:rPr lang="en-US" sz="1400" b="0" i="0" u="none" strike="noStrike">
              <a:solidFill>
                <a:srgbClr val="66FFFF"/>
              </a:solidFill>
              <a:latin typeface="Aptos Narrow"/>
              <a:ea typeface="+mn-ea"/>
              <a:cs typeface="+mn-cs"/>
            </a:rPr>
            <a:pPr marL="0" indent="0" algn="r"/>
            <a:t>67%</a:t>
          </a:fld>
          <a:endParaRPr lang="ru-RU" sz="1400" b="0" i="0" u="none" strike="noStrike">
            <a:solidFill>
              <a:srgbClr val="66FFFF"/>
            </a:solidFill>
            <a:latin typeface="Aptos Narrow"/>
            <a:ea typeface="+mn-ea"/>
            <a:cs typeface="+mn-cs"/>
          </a:endParaRPr>
        </a:p>
      </xdr:txBody>
    </xdr:sp>
    <xdr:clientData/>
  </xdr:twoCellAnchor>
  <xdr:twoCellAnchor>
    <xdr:from>
      <xdr:col>0</xdr:col>
      <xdr:colOff>421020</xdr:colOff>
      <xdr:row>26</xdr:row>
      <xdr:rowOff>180408</xdr:rowOff>
    </xdr:from>
    <xdr:to>
      <xdr:col>2</xdr:col>
      <xdr:colOff>540327</xdr:colOff>
      <xdr:row>29</xdr:row>
      <xdr:rowOff>101831</xdr:rowOff>
    </xdr:to>
    <xdr:sp macro="" textlink="Processing!T10">
      <xdr:nvSpPr>
        <xdr:cNvPr id="159" name="TextBox 158">
          <a:extLst>
            <a:ext uri="{FF2B5EF4-FFF2-40B4-BE49-F238E27FC236}">
              <a16:creationId xmlns:a16="http://schemas.microsoft.com/office/drawing/2014/main" id="{16C840D2-7DB4-497B-878C-E73CE0812D19}"/>
            </a:ext>
          </a:extLst>
        </xdr:cNvPr>
        <xdr:cNvSpPr txBox="1"/>
      </xdr:nvSpPr>
      <xdr:spPr>
        <a:xfrm>
          <a:off x="421020" y="4935288"/>
          <a:ext cx="1338507" cy="4700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39644E15-6806-45EF-A805-843F6B867C12}" type="TxLink">
            <a:rPr lang="en-US" sz="1200" b="0" i="0" u="none" strike="noStrike">
              <a:solidFill>
                <a:srgbClr val="9AA7D2"/>
              </a:solidFill>
              <a:latin typeface="Aptos Narrow"/>
              <a:ea typeface="+mn-ea"/>
              <a:cs typeface="+mn-cs"/>
            </a:rPr>
            <a:pPr marL="0" indent="0"/>
            <a:t>Goal Progress to $100,000</a:t>
          </a:fld>
          <a:endParaRPr lang="ru-RU" sz="1600" b="0" i="0" u="none" strike="noStrike">
            <a:solidFill>
              <a:srgbClr val="9AA7D2"/>
            </a:solidFill>
            <a:latin typeface="Aptos Narrow"/>
            <a:ea typeface="+mn-ea"/>
            <a:cs typeface="+mn-cs"/>
          </a:endParaRPr>
        </a:p>
      </xdr:txBody>
    </xdr:sp>
    <xdr:clientData/>
  </xdr:twoCellAnchor>
  <xdr:twoCellAnchor>
    <xdr:from>
      <xdr:col>0</xdr:col>
      <xdr:colOff>557645</xdr:colOff>
      <xdr:row>29</xdr:row>
      <xdr:rowOff>154569</xdr:rowOff>
    </xdr:from>
    <xdr:to>
      <xdr:col>2</xdr:col>
      <xdr:colOff>527165</xdr:colOff>
      <xdr:row>36</xdr:row>
      <xdr:rowOff>63129</xdr:rowOff>
    </xdr:to>
    <xdr:grpSp>
      <xdr:nvGrpSpPr>
        <xdr:cNvPr id="160" name="Group 159">
          <a:extLst>
            <a:ext uri="{FF2B5EF4-FFF2-40B4-BE49-F238E27FC236}">
              <a16:creationId xmlns:a16="http://schemas.microsoft.com/office/drawing/2014/main" id="{F21B141B-9E33-481E-A022-50594430171A}"/>
            </a:ext>
          </a:extLst>
        </xdr:cNvPr>
        <xdr:cNvGrpSpPr/>
      </xdr:nvGrpSpPr>
      <xdr:grpSpPr>
        <a:xfrm>
          <a:off x="557645" y="5458089"/>
          <a:ext cx="1188720" cy="1188720"/>
          <a:chOff x="527165" y="5229489"/>
          <a:chExt cx="1188720" cy="1188720"/>
        </a:xfrm>
      </xdr:grpSpPr>
      <xdr:sp macro="" textlink="">
        <xdr:nvSpPr>
          <xdr:cNvPr id="161" name="Circle: Hollow 160">
            <a:extLst>
              <a:ext uri="{FF2B5EF4-FFF2-40B4-BE49-F238E27FC236}">
                <a16:creationId xmlns:a16="http://schemas.microsoft.com/office/drawing/2014/main" id="{59C6D33B-C273-6333-B1FB-22CFDF6F5E22}"/>
              </a:ext>
            </a:extLst>
          </xdr:cNvPr>
          <xdr:cNvSpPr/>
        </xdr:nvSpPr>
        <xdr:spPr>
          <a:xfrm>
            <a:off x="664325" y="5366649"/>
            <a:ext cx="914400" cy="914400"/>
          </a:xfrm>
          <a:prstGeom prst="donut">
            <a:avLst>
              <a:gd name="adj" fmla="val 6414"/>
            </a:avLst>
          </a:prstGeom>
          <a:solidFill>
            <a:srgbClr val="222C4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solidFill>
                <a:schemeClr val="tx1"/>
              </a:solidFill>
            </a:endParaRPr>
          </a:p>
        </xdr:txBody>
      </xdr:sp>
      <xdr:graphicFrame macro="">
        <xdr:nvGraphicFramePr>
          <xdr:cNvPr id="162" name="Chart 161">
            <a:extLst>
              <a:ext uri="{FF2B5EF4-FFF2-40B4-BE49-F238E27FC236}">
                <a16:creationId xmlns:a16="http://schemas.microsoft.com/office/drawing/2014/main" id="{E258E63B-D828-5AA1-6CB8-C32829BF33A4}"/>
              </a:ext>
            </a:extLst>
          </xdr:cNvPr>
          <xdr:cNvGraphicFramePr>
            <a:graphicFrameLocks/>
          </xdr:cNvGraphicFramePr>
        </xdr:nvGraphicFramePr>
        <xdr:xfrm>
          <a:off x="527165" y="5229489"/>
          <a:ext cx="1188720" cy="1188720"/>
        </xdr:xfrm>
        <a:graphic>
          <a:graphicData uri="http://schemas.openxmlformats.org/drawingml/2006/chart">
            <c:chart xmlns:c="http://schemas.openxmlformats.org/drawingml/2006/chart" xmlns:r="http://schemas.openxmlformats.org/officeDocument/2006/relationships" r:id="rId37"/>
          </a:graphicData>
        </a:graphic>
      </xdr:graphicFrame>
      <xdr:sp macro="" textlink="Processing!U10">
        <xdr:nvSpPr>
          <xdr:cNvPr id="163" name="TextBox 162">
            <a:extLst>
              <a:ext uri="{FF2B5EF4-FFF2-40B4-BE49-F238E27FC236}">
                <a16:creationId xmlns:a16="http://schemas.microsoft.com/office/drawing/2014/main" id="{4E5CFE98-EA8A-E1F6-2254-478C483EC5CA}"/>
              </a:ext>
            </a:extLst>
          </xdr:cNvPr>
          <xdr:cNvSpPr txBox="1"/>
        </xdr:nvSpPr>
        <xdr:spPr>
          <a:xfrm>
            <a:off x="776599" y="5651312"/>
            <a:ext cx="679302" cy="3472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40D1D87-7800-4742-B6F0-9BB403083383}" type="TxLink">
              <a:rPr lang="en-US" sz="1600" b="0" i="0" u="none" strike="noStrike">
                <a:solidFill>
                  <a:schemeClr val="bg1"/>
                </a:solidFill>
                <a:latin typeface="Aptos Narrow"/>
                <a:ea typeface="+mn-ea"/>
                <a:cs typeface="+mn-cs"/>
              </a:rPr>
              <a:pPr marL="0" indent="0" algn="ctr"/>
              <a:t>14%</a:t>
            </a:fld>
            <a:endParaRPr lang="ru-RU" sz="2000" b="0" i="0" u="none" strike="noStrike">
              <a:solidFill>
                <a:schemeClr val="bg1"/>
              </a:solidFill>
              <a:latin typeface="Aptos Narrow"/>
              <a:ea typeface="+mn-ea"/>
              <a:cs typeface="+mn-cs"/>
            </a:endParaRPr>
          </a:p>
        </xdr:txBody>
      </xdr:sp>
    </xdr:grpSp>
    <xdr:clientData/>
  </xdr:twoCellAnchor>
  <xdr:twoCellAnchor editAs="oneCell">
    <xdr:from>
      <xdr:col>20</xdr:col>
      <xdr:colOff>30480</xdr:colOff>
      <xdr:row>9</xdr:row>
      <xdr:rowOff>60692</xdr:rowOff>
    </xdr:from>
    <xdr:to>
      <xdr:col>22</xdr:col>
      <xdr:colOff>457200</xdr:colOff>
      <xdr:row>11</xdr:row>
      <xdr:rowOff>98792</xdr:rowOff>
    </xdr:to>
    <mc:AlternateContent xmlns:mc="http://schemas.openxmlformats.org/markup-compatibility/2006" xmlns:a14="http://schemas.microsoft.com/office/drawing/2010/main">
      <mc:Choice Requires="a14">
        <xdr:graphicFrame macro="">
          <xdr:nvGraphicFramePr>
            <xdr:cNvPr id="165" name="Year 1">
              <a:extLst>
                <a:ext uri="{FF2B5EF4-FFF2-40B4-BE49-F238E27FC236}">
                  <a16:creationId xmlns:a16="http://schemas.microsoft.com/office/drawing/2014/main" id="{774A0BC9-BA47-481F-9613-FE4CFCBB1077}"/>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2222480" y="1706612"/>
              <a:ext cx="1645920" cy="40386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30480</xdr:colOff>
      <xdr:row>27</xdr:row>
      <xdr:rowOff>144779</xdr:rowOff>
    </xdr:from>
    <xdr:to>
      <xdr:col>16</xdr:col>
      <xdr:colOff>594360</xdr:colOff>
      <xdr:row>30</xdr:row>
      <xdr:rowOff>22860</xdr:rowOff>
    </xdr:to>
    <mc:AlternateContent xmlns:mc="http://schemas.openxmlformats.org/markup-compatibility/2006" xmlns:a14="http://schemas.microsoft.com/office/drawing/2010/main">
      <mc:Choice Requires="a14">
        <xdr:graphicFrame macro="">
          <xdr:nvGraphicFramePr>
            <xdr:cNvPr id="166" name="Month 3">
              <a:extLst>
                <a:ext uri="{FF2B5EF4-FFF2-40B4-BE49-F238E27FC236}">
                  <a16:creationId xmlns:a16="http://schemas.microsoft.com/office/drawing/2014/main" id="{52BC7CF9-FFE7-491C-92B9-322852253805}"/>
                </a:ext>
              </a:extLst>
            </xdr:cNvPr>
            <xdr:cNvGraphicFramePr/>
          </xdr:nvGraphicFramePr>
          <xdr:xfrm>
            <a:off x="0" y="0"/>
            <a:ext cx="0" cy="0"/>
          </xdr:xfrm>
          <a:graphic>
            <a:graphicData uri="http://schemas.microsoft.com/office/drawing/2010/slicer">
              <sle:slicer xmlns:sle="http://schemas.microsoft.com/office/drawing/2010/slicer" name="Month 3"/>
            </a:graphicData>
          </a:graphic>
        </xdr:graphicFrame>
      </mc:Choice>
      <mc:Fallback xmlns="">
        <xdr:sp macro="" textlink="">
          <xdr:nvSpPr>
            <xdr:cNvPr id="0" name=""/>
            <xdr:cNvSpPr>
              <a:spLocks noTextEdit="1"/>
            </xdr:cNvSpPr>
          </xdr:nvSpPr>
          <xdr:spPr>
            <a:xfrm>
              <a:off x="2468880" y="5082539"/>
              <a:ext cx="7879080" cy="426721"/>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304800</xdr:colOff>
      <xdr:row>4</xdr:row>
      <xdr:rowOff>106278</xdr:rowOff>
    </xdr:from>
    <xdr:to>
      <xdr:col>19</xdr:col>
      <xdr:colOff>243840</xdr:colOff>
      <xdr:row>7</xdr:row>
      <xdr:rowOff>106278</xdr:rowOff>
    </xdr:to>
    <xdr:grpSp>
      <xdr:nvGrpSpPr>
        <xdr:cNvPr id="167" name="Group 166">
          <a:extLst>
            <a:ext uri="{FF2B5EF4-FFF2-40B4-BE49-F238E27FC236}">
              <a16:creationId xmlns:a16="http://schemas.microsoft.com/office/drawing/2014/main" id="{77841E25-48EB-469C-8239-615363BDBDD5}"/>
            </a:ext>
          </a:extLst>
        </xdr:cNvPr>
        <xdr:cNvGrpSpPr/>
      </xdr:nvGrpSpPr>
      <xdr:grpSpPr>
        <a:xfrm>
          <a:off x="11277600" y="837798"/>
          <a:ext cx="548640" cy="548640"/>
          <a:chOff x="3048000" y="9144000"/>
          <a:chExt cx="548640" cy="548640"/>
        </a:xfrm>
        <a:effectLst>
          <a:outerShdw blurRad="50800" dist="38100" dir="2700000" algn="tl" rotWithShape="0">
            <a:prstClr val="black">
              <a:alpha val="40000"/>
            </a:prstClr>
          </a:outerShdw>
        </a:effectLst>
      </xdr:grpSpPr>
      <xdr:sp macro="" textlink="">
        <xdr:nvSpPr>
          <xdr:cNvPr id="168" name="Oval 167">
            <a:extLst>
              <a:ext uri="{FF2B5EF4-FFF2-40B4-BE49-F238E27FC236}">
                <a16:creationId xmlns:a16="http://schemas.microsoft.com/office/drawing/2014/main" id="{8B25C64F-6D6B-F0FD-6AA3-552BC50ADC1A}"/>
              </a:ext>
            </a:extLst>
          </xdr:cNvPr>
          <xdr:cNvSpPr/>
        </xdr:nvSpPr>
        <xdr:spPr>
          <a:xfrm>
            <a:off x="3048000" y="9144000"/>
            <a:ext cx="548640" cy="548640"/>
          </a:xfrm>
          <a:prstGeom prst="ellipse">
            <a:avLst/>
          </a:prstGeom>
          <a:gradFill flip="none" rotWithShape="1">
            <a:gsLst>
              <a:gs pos="0">
                <a:srgbClr val="221054"/>
              </a:gs>
              <a:gs pos="100000">
                <a:srgbClr val="130C33"/>
              </a:gs>
            </a:gsLst>
            <a:path path="circle">
              <a:fillToRect l="100000" b="100000"/>
            </a:path>
            <a:tileRect t="-100000" r="-100000"/>
          </a:gradFill>
          <a:ln w="12700">
            <a:gradFill>
              <a:gsLst>
                <a:gs pos="0">
                  <a:srgbClr val="5D468C"/>
                </a:gs>
                <a:gs pos="60000">
                  <a:srgbClr val="1B143B"/>
                </a:gs>
                <a:gs pos="33000">
                  <a:srgbClr val="1B143B"/>
                </a:gs>
                <a:gs pos="100000">
                  <a:srgbClr val="221947"/>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69" name="Rectangle: Rounded Corners 168">
            <a:extLst>
              <a:ext uri="{FF2B5EF4-FFF2-40B4-BE49-F238E27FC236}">
                <a16:creationId xmlns:a16="http://schemas.microsoft.com/office/drawing/2014/main" id="{DB31656A-2EA7-2384-E67C-3F2CF38536E2}"/>
              </a:ext>
            </a:extLst>
          </xdr:cNvPr>
          <xdr:cNvSpPr/>
        </xdr:nvSpPr>
        <xdr:spPr>
          <a:xfrm>
            <a:off x="3177539" y="9304020"/>
            <a:ext cx="304801" cy="53548"/>
          </a:xfrm>
          <a:prstGeom prst="roundRect">
            <a:avLst>
              <a:gd name="adj" fmla="val 50000"/>
            </a:avLst>
          </a:prstGeom>
          <a:solidFill>
            <a:srgbClr val="C59DF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70" name="Rectangle: Rounded Corners 169">
            <a:extLst>
              <a:ext uri="{FF2B5EF4-FFF2-40B4-BE49-F238E27FC236}">
                <a16:creationId xmlns:a16="http://schemas.microsoft.com/office/drawing/2014/main" id="{DD9D6076-3B39-9C53-CD79-A3D7AA444EE3}"/>
              </a:ext>
            </a:extLst>
          </xdr:cNvPr>
          <xdr:cNvSpPr/>
        </xdr:nvSpPr>
        <xdr:spPr>
          <a:xfrm>
            <a:off x="3177539" y="9372380"/>
            <a:ext cx="264178" cy="53548"/>
          </a:xfrm>
          <a:prstGeom prst="roundRect">
            <a:avLst>
              <a:gd name="adj" fmla="val 50000"/>
            </a:avLst>
          </a:prstGeom>
          <a:solidFill>
            <a:srgbClr val="C59DF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71" name="Rectangle: Rounded Corners 170">
            <a:extLst>
              <a:ext uri="{FF2B5EF4-FFF2-40B4-BE49-F238E27FC236}">
                <a16:creationId xmlns:a16="http://schemas.microsoft.com/office/drawing/2014/main" id="{59DA268B-A9E2-BCDB-AAC5-E080765179F9}"/>
              </a:ext>
            </a:extLst>
          </xdr:cNvPr>
          <xdr:cNvSpPr/>
        </xdr:nvSpPr>
        <xdr:spPr>
          <a:xfrm>
            <a:off x="3177539" y="9440740"/>
            <a:ext cx="220149" cy="53548"/>
          </a:xfrm>
          <a:prstGeom prst="roundRect">
            <a:avLst>
              <a:gd name="adj" fmla="val 50000"/>
            </a:avLst>
          </a:prstGeom>
          <a:solidFill>
            <a:srgbClr val="C59DF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72" name="Rectangle: Rounded Corners 171">
            <a:extLst>
              <a:ext uri="{FF2B5EF4-FFF2-40B4-BE49-F238E27FC236}">
                <a16:creationId xmlns:a16="http://schemas.microsoft.com/office/drawing/2014/main" id="{5719C45A-A77A-4BBC-F3FC-A82A13EF4FFA}"/>
              </a:ext>
            </a:extLst>
          </xdr:cNvPr>
          <xdr:cNvSpPr/>
        </xdr:nvSpPr>
        <xdr:spPr>
          <a:xfrm>
            <a:off x="3177539" y="9509100"/>
            <a:ext cx="157249" cy="53548"/>
          </a:xfrm>
          <a:prstGeom prst="roundRect">
            <a:avLst>
              <a:gd name="adj" fmla="val 50000"/>
            </a:avLst>
          </a:prstGeom>
          <a:solidFill>
            <a:srgbClr val="C59DF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xdr:from>
      <xdr:col>16</xdr:col>
      <xdr:colOff>411480</xdr:colOff>
      <xdr:row>6</xdr:row>
      <xdr:rowOff>98792</xdr:rowOff>
    </xdr:from>
    <xdr:to>
      <xdr:col>18</xdr:col>
      <xdr:colOff>266700</xdr:colOff>
      <xdr:row>7</xdr:row>
      <xdr:rowOff>163562</xdr:rowOff>
    </xdr:to>
    <xdr:sp macro="" textlink="Processing!V6">
      <xdr:nvSpPr>
        <xdr:cNvPr id="173" name="TextBox 172">
          <a:extLst>
            <a:ext uri="{FF2B5EF4-FFF2-40B4-BE49-F238E27FC236}">
              <a16:creationId xmlns:a16="http://schemas.microsoft.com/office/drawing/2014/main" id="{FA84E950-990F-4BDE-B0AA-6BE9F50B76D9}"/>
            </a:ext>
          </a:extLst>
        </xdr:cNvPr>
        <xdr:cNvSpPr txBox="1"/>
      </xdr:nvSpPr>
      <xdr:spPr>
        <a:xfrm>
          <a:off x="10165080" y="1196072"/>
          <a:ext cx="10744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D16940DD-7C67-43BB-8571-87ADB608B8CC}" type="TxLink">
            <a:rPr lang="en-US" sz="1100" b="0" i="0" u="none" strike="noStrike">
              <a:solidFill>
                <a:srgbClr val="C59DF5"/>
              </a:solidFill>
              <a:latin typeface="Aptos Narrow"/>
              <a:ea typeface="+mn-ea"/>
              <a:cs typeface="+mn-cs"/>
            </a:rPr>
            <a:pPr marL="0" indent="0" algn="r"/>
            <a:t>Blog Articles</a:t>
          </a:fld>
          <a:endParaRPr lang="ru-RU" sz="1100" b="0" i="0" u="none" strike="noStrike">
            <a:solidFill>
              <a:srgbClr val="C59DF5"/>
            </a:solidFill>
            <a:latin typeface="Aptos Narrow"/>
            <a:ea typeface="+mn-ea"/>
            <a:cs typeface="+mn-cs"/>
          </a:endParaRPr>
        </a:p>
      </xdr:txBody>
    </xdr:sp>
    <xdr:clientData/>
  </xdr:twoCellAnchor>
  <xdr:twoCellAnchor>
    <xdr:from>
      <xdr:col>1</xdr:col>
      <xdr:colOff>205582</xdr:colOff>
      <xdr:row>5</xdr:row>
      <xdr:rowOff>7226</xdr:rowOff>
    </xdr:from>
    <xdr:to>
      <xdr:col>3</xdr:col>
      <xdr:colOff>30480</xdr:colOff>
      <xdr:row>6</xdr:row>
      <xdr:rowOff>71996</xdr:rowOff>
    </xdr:to>
    <xdr:sp macro="" textlink="Processing!T1">
      <xdr:nvSpPr>
        <xdr:cNvPr id="174" name="TextBox 173">
          <a:extLst>
            <a:ext uri="{FF2B5EF4-FFF2-40B4-BE49-F238E27FC236}">
              <a16:creationId xmlns:a16="http://schemas.microsoft.com/office/drawing/2014/main" id="{9C6A62F6-BA84-23CB-FDEA-2DFCA4332EC3}"/>
            </a:ext>
          </a:extLst>
        </xdr:cNvPr>
        <xdr:cNvSpPr txBox="1"/>
      </xdr:nvSpPr>
      <xdr:spPr>
        <a:xfrm>
          <a:off x="815182" y="921626"/>
          <a:ext cx="1044098"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43D242BA-807F-4AC6-AC72-DD1FB43C994D}" type="TxLink">
            <a:rPr lang="en-US" sz="1200" b="0" i="0" u="none" strike="noStrike">
              <a:solidFill>
                <a:srgbClr val="C59DF5"/>
              </a:solidFill>
              <a:latin typeface="Aptos Narrow"/>
              <a:ea typeface="+mn-ea"/>
              <a:cs typeface="+mn-cs"/>
            </a:rPr>
            <a:pPr marL="0" indent="0"/>
            <a:t>Dashboard</a:t>
          </a:fld>
          <a:endParaRPr lang="ru-RU" sz="1200" b="0" i="0" u="none" strike="noStrike">
            <a:solidFill>
              <a:srgbClr val="C59DF5"/>
            </a:solidFill>
            <a:latin typeface="Aptos Narrow"/>
            <a:ea typeface="+mn-ea"/>
            <a:cs typeface="+mn-cs"/>
          </a:endParaRPr>
        </a:p>
      </xdr:txBody>
    </xdr:sp>
    <xdr:clientData/>
  </xdr:twoCellAnchor>
  <xdr:twoCellAnchor editAs="oneCell">
    <xdr:from>
      <xdr:col>0</xdr:col>
      <xdr:colOff>562554</xdr:colOff>
      <xdr:row>20</xdr:row>
      <xdr:rowOff>145775</xdr:rowOff>
    </xdr:from>
    <xdr:to>
      <xdr:col>1</xdr:col>
      <xdr:colOff>181554</xdr:colOff>
      <xdr:row>22</xdr:row>
      <xdr:rowOff>8615</xdr:rowOff>
    </xdr:to>
    <xdr:pic>
      <xdr:nvPicPr>
        <xdr:cNvPr id="15" name="Graphic 14" descr="Signal outline">
          <a:extLst>
            <a:ext uri="{FF2B5EF4-FFF2-40B4-BE49-F238E27FC236}">
              <a16:creationId xmlns:a16="http://schemas.microsoft.com/office/drawing/2014/main" id="{DECB319B-F1EE-48D8-B09B-595A448D6DAE}"/>
            </a:ext>
          </a:extLst>
        </xdr:cNvPr>
        <xdr:cNvPicPr>
          <a:picLocks noChangeAspect="1"/>
        </xdr:cNvPicPr>
      </xdr:nvPicPr>
      <xdr:blipFill>
        <a:blip xmlns:r="http://schemas.openxmlformats.org/officeDocument/2006/relationships" r:embed="rId38">
          <a:extLst>
            <a:ext uri="{96DAC541-7B7A-43D3-8B79-37D633B846F1}">
              <asvg:svgBlip xmlns:asvg="http://schemas.microsoft.com/office/drawing/2016/SVG/main" r:embed="rId39"/>
            </a:ext>
          </a:extLst>
        </a:blip>
        <a:stretch>
          <a:fillRect/>
        </a:stretch>
      </xdr:blipFill>
      <xdr:spPr>
        <a:xfrm rot="5400000" flipH="1">
          <a:off x="562554" y="3803375"/>
          <a:ext cx="228600" cy="228600"/>
        </a:xfrm>
        <a:prstGeom prst="rect">
          <a:avLst/>
        </a:prstGeom>
      </xdr:spPr>
    </xdr:pic>
    <xdr:clientData/>
  </xdr:twoCellAnchor>
  <xdr:twoCellAnchor editAs="oneCell">
    <xdr:from>
      <xdr:col>1</xdr:col>
      <xdr:colOff>424858</xdr:colOff>
      <xdr:row>2</xdr:row>
      <xdr:rowOff>75806</xdr:rowOff>
    </xdr:from>
    <xdr:to>
      <xdr:col>2</xdr:col>
      <xdr:colOff>89578</xdr:colOff>
      <xdr:row>3</xdr:row>
      <xdr:rowOff>167246</xdr:rowOff>
    </xdr:to>
    <xdr:pic>
      <xdr:nvPicPr>
        <xdr:cNvPr id="17" name="Graphic 16" descr="Sun with solid fill">
          <a:hlinkClick xmlns:r="http://schemas.openxmlformats.org/officeDocument/2006/relationships" r:id="rId40"/>
          <a:extLst>
            <a:ext uri="{FF2B5EF4-FFF2-40B4-BE49-F238E27FC236}">
              <a16:creationId xmlns:a16="http://schemas.microsoft.com/office/drawing/2014/main" id="{7B5C14EF-145F-46CC-A039-2015C6D845BF}"/>
            </a:ext>
          </a:extLst>
        </xdr:cNvPr>
        <xdr:cNvPicPr>
          <a:picLocks noChangeAspect="1"/>
        </xdr:cNvPicPr>
      </xdr:nvPicPr>
      <xdr:blipFill>
        <a:blip xmlns:r="http://schemas.openxmlformats.org/officeDocument/2006/relationships" r:embed="rId41">
          <a:extLst>
            <a:ext uri="{96DAC541-7B7A-43D3-8B79-37D633B846F1}">
              <asvg:svgBlip xmlns:asvg="http://schemas.microsoft.com/office/drawing/2016/SVG/main" r:embed="rId42"/>
            </a:ext>
          </a:extLst>
        </a:blip>
        <a:stretch>
          <a:fillRect/>
        </a:stretch>
      </xdr:blipFill>
      <xdr:spPr>
        <a:xfrm>
          <a:off x="1034458" y="441566"/>
          <a:ext cx="274320" cy="274320"/>
        </a:xfrm>
        <a:prstGeom prst="rect">
          <a:avLst/>
        </a:prstGeom>
      </xdr:spPr>
    </xdr:pic>
    <xdr:clientData/>
  </xdr:twoCellAnchor>
  <xdr:twoCellAnchor>
    <xdr:from>
      <xdr:col>3</xdr:col>
      <xdr:colOff>120058</xdr:colOff>
      <xdr:row>3</xdr:row>
      <xdr:rowOff>30086</xdr:rowOff>
    </xdr:from>
    <xdr:to>
      <xdr:col>6</xdr:col>
      <xdr:colOff>158158</xdr:colOff>
      <xdr:row>8</xdr:row>
      <xdr:rowOff>52946</xdr:rowOff>
    </xdr:to>
    <xdr:sp macro="" textlink="">
      <xdr:nvSpPr>
        <xdr:cNvPr id="20" name="Rectangle: Rounded Corners 19">
          <a:hlinkClick xmlns:r="http://schemas.openxmlformats.org/officeDocument/2006/relationships" r:id="rId43"/>
          <a:extLst>
            <a:ext uri="{FF2B5EF4-FFF2-40B4-BE49-F238E27FC236}">
              <a16:creationId xmlns:a16="http://schemas.microsoft.com/office/drawing/2014/main" id="{F2FA3E28-BD8B-4E14-A422-CE1A5DFD5493}"/>
            </a:ext>
          </a:extLst>
        </xdr:cNvPr>
        <xdr:cNvSpPr/>
      </xdr:nvSpPr>
      <xdr:spPr>
        <a:xfrm>
          <a:off x="1948858" y="578726"/>
          <a:ext cx="1866900" cy="9372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6</xdr:col>
      <xdr:colOff>325798</xdr:colOff>
      <xdr:row>3</xdr:row>
      <xdr:rowOff>30086</xdr:rowOff>
    </xdr:from>
    <xdr:to>
      <xdr:col>9</xdr:col>
      <xdr:colOff>363898</xdr:colOff>
      <xdr:row>8</xdr:row>
      <xdr:rowOff>52946</xdr:rowOff>
    </xdr:to>
    <xdr:sp macro="" textlink="">
      <xdr:nvSpPr>
        <xdr:cNvPr id="21" name="Rectangle: Rounded Corners 20">
          <a:hlinkClick xmlns:r="http://schemas.openxmlformats.org/officeDocument/2006/relationships" r:id="rId44"/>
          <a:extLst>
            <a:ext uri="{FF2B5EF4-FFF2-40B4-BE49-F238E27FC236}">
              <a16:creationId xmlns:a16="http://schemas.microsoft.com/office/drawing/2014/main" id="{505D01C2-0065-4DB9-86D0-1236687E745B}"/>
            </a:ext>
          </a:extLst>
        </xdr:cNvPr>
        <xdr:cNvSpPr/>
      </xdr:nvSpPr>
      <xdr:spPr>
        <a:xfrm>
          <a:off x="3983398" y="578726"/>
          <a:ext cx="1866900" cy="9372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9</xdr:col>
      <xdr:colOff>531538</xdr:colOff>
      <xdr:row>3</xdr:row>
      <xdr:rowOff>30086</xdr:rowOff>
    </xdr:from>
    <xdr:to>
      <xdr:col>12</xdr:col>
      <xdr:colOff>569638</xdr:colOff>
      <xdr:row>8</xdr:row>
      <xdr:rowOff>52946</xdr:rowOff>
    </xdr:to>
    <xdr:sp macro="" textlink="">
      <xdr:nvSpPr>
        <xdr:cNvPr id="66" name="Rectangle: Rounded Corners 65">
          <a:hlinkClick xmlns:r="http://schemas.openxmlformats.org/officeDocument/2006/relationships" r:id="rId45"/>
          <a:extLst>
            <a:ext uri="{FF2B5EF4-FFF2-40B4-BE49-F238E27FC236}">
              <a16:creationId xmlns:a16="http://schemas.microsoft.com/office/drawing/2014/main" id="{32D1EEDD-E804-4284-9F29-2693DDA2FE94}"/>
            </a:ext>
          </a:extLst>
        </xdr:cNvPr>
        <xdr:cNvSpPr/>
      </xdr:nvSpPr>
      <xdr:spPr>
        <a:xfrm>
          <a:off x="6017938" y="578726"/>
          <a:ext cx="1866900" cy="9372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13</xdr:col>
      <xdr:colOff>112438</xdr:colOff>
      <xdr:row>3</xdr:row>
      <xdr:rowOff>30086</xdr:rowOff>
    </xdr:from>
    <xdr:to>
      <xdr:col>16</xdr:col>
      <xdr:colOff>150538</xdr:colOff>
      <xdr:row>8</xdr:row>
      <xdr:rowOff>52946</xdr:rowOff>
    </xdr:to>
    <xdr:sp macro="" textlink="">
      <xdr:nvSpPr>
        <xdr:cNvPr id="78" name="Rectangle: Rounded Corners 77">
          <a:hlinkClick xmlns:r="http://schemas.openxmlformats.org/officeDocument/2006/relationships" r:id="rId46"/>
          <a:extLst>
            <a:ext uri="{FF2B5EF4-FFF2-40B4-BE49-F238E27FC236}">
              <a16:creationId xmlns:a16="http://schemas.microsoft.com/office/drawing/2014/main" id="{87C97FCC-387F-4832-AA12-F4F04A261710}"/>
            </a:ext>
          </a:extLst>
        </xdr:cNvPr>
        <xdr:cNvSpPr/>
      </xdr:nvSpPr>
      <xdr:spPr>
        <a:xfrm>
          <a:off x="8037238" y="578726"/>
          <a:ext cx="1866900" cy="9372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333418</xdr:colOff>
      <xdr:row>3</xdr:row>
      <xdr:rowOff>30086</xdr:rowOff>
    </xdr:from>
    <xdr:to>
      <xdr:col>19</xdr:col>
      <xdr:colOff>371518</xdr:colOff>
      <xdr:row>8</xdr:row>
      <xdr:rowOff>52946</xdr:rowOff>
    </xdr:to>
    <xdr:sp macro="" textlink="">
      <xdr:nvSpPr>
        <xdr:cNvPr id="79" name="Rectangle: Rounded Corners 78">
          <a:hlinkClick xmlns:r="http://schemas.openxmlformats.org/officeDocument/2006/relationships" r:id="rId47"/>
          <a:extLst>
            <a:ext uri="{FF2B5EF4-FFF2-40B4-BE49-F238E27FC236}">
              <a16:creationId xmlns:a16="http://schemas.microsoft.com/office/drawing/2014/main" id="{072707EE-30A2-461E-8530-DE7E2A00C8DA}"/>
            </a:ext>
          </a:extLst>
        </xdr:cNvPr>
        <xdr:cNvSpPr/>
      </xdr:nvSpPr>
      <xdr:spPr>
        <a:xfrm>
          <a:off x="10087018" y="578726"/>
          <a:ext cx="1866900" cy="9372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19</xdr:col>
      <xdr:colOff>523918</xdr:colOff>
      <xdr:row>3</xdr:row>
      <xdr:rowOff>30086</xdr:rowOff>
    </xdr:from>
    <xdr:to>
      <xdr:col>22</xdr:col>
      <xdr:colOff>562018</xdr:colOff>
      <xdr:row>8</xdr:row>
      <xdr:rowOff>52946</xdr:rowOff>
    </xdr:to>
    <xdr:sp macro="" textlink="">
      <xdr:nvSpPr>
        <xdr:cNvPr id="80" name="Rectangle: Rounded Corners 79">
          <a:hlinkClick xmlns:r="http://schemas.openxmlformats.org/officeDocument/2006/relationships" r:id="rId48"/>
          <a:extLst>
            <a:ext uri="{FF2B5EF4-FFF2-40B4-BE49-F238E27FC236}">
              <a16:creationId xmlns:a16="http://schemas.microsoft.com/office/drawing/2014/main" id="{9D108C68-EDEA-431F-AD62-4918B3067EE6}"/>
            </a:ext>
          </a:extLst>
        </xdr:cNvPr>
        <xdr:cNvSpPr/>
      </xdr:nvSpPr>
      <xdr:spPr>
        <a:xfrm>
          <a:off x="12106318" y="578726"/>
          <a:ext cx="1866900" cy="9372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531538</xdr:colOff>
      <xdr:row>5</xdr:row>
      <xdr:rowOff>9551</xdr:rowOff>
    </xdr:from>
    <xdr:to>
      <xdr:col>3</xdr:col>
      <xdr:colOff>81958</xdr:colOff>
      <xdr:row>6</xdr:row>
      <xdr:rowOff>73482</xdr:rowOff>
    </xdr:to>
    <xdr:sp macro="" textlink="">
      <xdr:nvSpPr>
        <xdr:cNvPr id="105" name="Rectangle: Rounded Corners 104">
          <a:hlinkClick xmlns:r="http://schemas.openxmlformats.org/officeDocument/2006/relationships" r:id="rId49"/>
          <a:extLst>
            <a:ext uri="{FF2B5EF4-FFF2-40B4-BE49-F238E27FC236}">
              <a16:creationId xmlns:a16="http://schemas.microsoft.com/office/drawing/2014/main" id="{973C9513-D8A5-4002-835F-83051D76CFD4}"/>
            </a:ext>
          </a:extLst>
        </xdr:cNvPr>
        <xdr:cNvSpPr/>
      </xdr:nvSpPr>
      <xdr:spPr>
        <a:xfrm>
          <a:off x="531538" y="923951"/>
          <a:ext cx="1379220" cy="24681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531538</xdr:colOff>
      <xdr:row>11</xdr:row>
      <xdr:rowOff>47651</xdr:rowOff>
    </xdr:from>
    <xdr:to>
      <xdr:col>3</xdr:col>
      <xdr:colOff>81958</xdr:colOff>
      <xdr:row>12</xdr:row>
      <xdr:rowOff>111582</xdr:rowOff>
    </xdr:to>
    <xdr:sp macro="" textlink="">
      <xdr:nvSpPr>
        <xdr:cNvPr id="107" name="Rectangle: Rounded Corners 106">
          <a:hlinkClick xmlns:r="http://schemas.openxmlformats.org/officeDocument/2006/relationships" r:id="rId44"/>
          <a:extLst>
            <a:ext uri="{FF2B5EF4-FFF2-40B4-BE49-F238E27FC236}">
              <a16:creationId xmlns:a16="http://schemas.microsoft.com/office/drawing/2014/main" id="{720157C1-D53F-48FA-BAF1-ED35AB0A2DE6}"/>
            </a:ext>
          </a:extLst>
        </xdr:cNvPr>
        <xdr:cNvSpPr/>
      </xdr:nvSpPr>
      <xdr:spPr>
        <a:xfrm>
          <a:off x="531538" y="2059331"/>
          <a:ext cx="1379220" cy="24681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531538</xdr:colOff>
      <xdr:row>14</xdr:row>
      <xdr:rowOff>70511</xdr:rowOff>
    </xdr:from>
    <xdr:to>
      <xdr:col>3</xdr:col>
      <xdr:colOff>81958</xdr:colOff>
      <xdr:row>15</xdr:row>
      <xdr:rowOff>134442</xdr:rowOff>
    </xdr:to>
    <xdr:sp macro="" textlink="">
      <xdr:nvSpPr>
        <xdr:cNvPr id="108" name="Rectangle: Rounded Corners 107">
          <a:hlinkClick xmlns:r="http://schemas.openxmlformats.org/officeDocument/2006/relationships" r:id="rId45"/>
          <a:extLst>
            <a:ext uri="{FF2B5EF4-FFF2-40B4-BE49-F238E27FC236}">
              <a16:creationId xmlns:a16="http://schemas.microsoft.com/office/drawing/2014/main" id="{553BBDD2-0B91-4F50-A3ED-9B64553FA178}"/>
            </a:ext>
          </a:extLst>
        </xdr:cNvPr>
        <xdr:cNvSpPr/>
      </xdr:nvSpPr>
      <xdr:spPr>
        <a:xfrm>
          <a:off x="531538" y="2630831"/>
          <a:ext cx="1379220" cy="24681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531538</xdr:colOff>
      <xdr:row>17</xdr:row>
      <xdr:rowOff>100991</xdr:rowOff>
    </xdr:from>
    <xdr:to>
      <xdr:col>3</xdr:col>
      <xdr:colOff>81958</xdr:colOff>
      <xdr:row>18</xdr:row>
      <xdr:rowOff>164922</xdr:rowOff>
    </xdr:to>
    <xdr:sp macro="" textlink="">
      <xdr:nvSpPr>
        <xdr:cNvPr id="109" name="Rectangle: Rounded Corners 108">
          <a:hlinkClick xmlns:r="http://schemas.openxmlformats.org/officeDocument/2006/relationships" r:id="rId46"/>
          <a:extLst>
            <a:ext uri="{FF2B5EF4-FFF2-40B4-BE49-F238E27FC236}">
              <a16:creationId xmlns:a16="http://schemas.microsoft.com/office/drawing/2014/main" id="{496535E0-6415-4A82-AF30-AFDD50BEE4C0}"/>
            </a:ext>
          </a:extLst>
        </xdr:cNvPr>
        <xdr:cNvSpPr/>
      </xdr:nvSpPr>
      <xdr:spPr>
        <a:xfrm>
          <a:off x="531538" y="3209951"/>
          <a:ext cx="1379220" cy="24681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531538</xdr:colOff>
      <xdr:row>20</xdr:row>
      <xdr:rowOff>131471</xdr:rowOff>
    </xdr:from>
    <xdr:to>
      <xdr:col>3</xdr:col>
      <xdr:colOff>81958</xdr:colOff>
      <xdr:row>22</xdr:row>
      <xdr:rowOff>12522</xdr:rowOff>
    </xdr:to>
    <xdr:sp macro="" textlink="">
      <xdr:nvSpPr>
        <xdr:cNvPr id="110" name="Rectangle: Rounded Corners 109">
          <a:hlinkClick xmlns:r="http://schemas.openxmlformats.org/officeDocument/2006/relationships" r:id="rId47"/>
          <a:extLst>
            <a:ext uri="{FF2B5EF4-FFF2-40B4-BE49-F238E27FC236}">
              <a16:creationId xmlns:a16="http://schemas.microsoft.com/office/drawing/2014/main" id="{5C357046-C1AB-40D7-8795-9604427026B9}"/>
            </a:ext>
          </a:extLst>
        </xdr:cNvPr>
        <xdr:cNvSpPr/>
      </xdr:nvSpPr>
      <xdr:spPr>
        <a:xfrm>
          <a:off x="531538" y="3789071"/>
          <a:ext cx="1379220" cy="24681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531538</xdr:colOff>
      <xdr:row>23</xdr:row>
      <xdr:rowOff>131471</xdr:rowOff>
    </xdr:from>
    <xdr:to>
      <xdr:col>3</xdr:col>
      <xdr:colOff>81958</xdr:colOff>
      <xdr:row>25</xdr:row>
      <xdr:rowOff>12522</xdr:rowOff>
    </xdr:to>
    <xdr:sp macro="" textlink="">
      <xdr:nvSpPr>
        <xdr:cNvPr id="111" name="Rectangle: Rounded Corners 110">
          <a:hlinkClick xmlns:r="http://schemas.openxmlformats.org/officeDocument/2006/relationships" r:id="rId48"/>
          <a:extLst>
            <a:ext uri="{FF2B5EF4-FFF2-40B4-BE49-F238E27FC236}">
              <a16:creationId xmlns:a16="http://schemas.microsoft.com/office/drawing/2014/main" id="{9DA85C94-D86A-4138-B3B5-D2395F0BF972}"/>
            </a:ext>
          </a:extLst>
        </xdr:cNvPr>
        <xdr:cNvSpPr/>
      </xdr:nvSpPr>
      <xdr:spPr>
        <a:xfrm>
          <a:off x="531538" y="4337711"/>
          <a:ext cx="1379220" cy="24681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76200</xdr:colOff>
      <xdr:row>1</xdr:row>
      <xdr:rowOff>38100</xdr:rowOff>
    </xdr:to>
    <xdr:sp macro="" textlink="">
      <xdr:nvSpPr>
        <xdr:cNvPr id="171" name="Rectangle 170">
          <a:extLst>
            <a:ext uri="{FF2B5EF4-FFF2-40B4-BE49-F238E27FC236}">
              <a16:creationId xmlns:a16="http://schemas.microsoft.com/office/drawing/2014/main" id="{50E5519B-D6EA-4774-8FE8-F785DBE797C3}"/>
            </a:ext>
          </a:extLst>
        </xdr:cNvPr>
        <xdr:cNvSpPr/>
      </xdr:nvSpPr>
      <xdr:spPr>
        <a:xfrm>
          <a:off x="0" y="0"/>
          <a:ext cx="685800" cy="220980"/>
        </a:xfrm>
        <a:prstGeom prst="rect">
          <a:avLst/>
        </a:prstGeom>
        <a:solidFill>
          <a:srgbClr val="130E2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0</xdr:colOff>
      <xdr:row>8</xdr:row>
      <xdr:rowOff>121920</xdr:rowOff>
    </xdr:from>
    <xdr:to>
      <xdr:col>24</xdr:col>
      <xdr:colOff>464820</xdr:colOff>
      <xdr:row>42</xdr:row>
      <xdr:rowOff>137160</xdr:rowOff>
    </xdr:to>
    <xdr:sp macro="" textlink="">
      <xdr:nvSpPr>
        <xdr:cNvPr id="2" name="Rectangle 1">
          <a:extLst>
            <a:ext uri="{FF2B5EF4-FFF2-40B4-BE49-F238E27FC236}">
              <a16:creationId xmlns:a16="http://schemas.microsoft.com/office/drawing/2014/main" id="{287C58C7-476A-4510-B4F1-3825700FD6AB}"/>
            </a:ext>
          </a:extLst>
        </xdr:cNvPr>
        <xdr:cNvSpPr/>
      </xdr:nvSpPr>
      <xdr:spPr>
        <a:xfrm>
          <a:off x="0" y="1584960"/>
          <a:ext cx="15095220" cy="6233160"/>
        </a:xfrm>
        <a:prstGeom prst="rect">
          <a:avLst/>
        </a:prstGeom>
        <a:gradFill flip="none" rotWithShape="1">
          <a:gsLst>
            <a:gs pos="5000">
              <a:srgbClr val="110B2E"/>
            </a:gs>
            <a:gs pos="57000">
              <a:srgbClr val="130E2C"/>
            </a:gs>
            <a:gs pos="31000">
              <a:srgbClr val="6236B2"/>
            </a:gs>
          </a:gsLst>
          <a:path path="circle">
            <a:fillToRect r="100000" b="100000"/>
          </a:path>
          <a:tileRect l="-100000" t="-100000"/>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0</xdr:col>
      <xdr:colOff>318178</xdr:colOff>
      <xdr:row>1</xdr:row>
      <xdr:rowOff>98666</xdr:rowOff>
    </xdr:from>
    <xdr:to>
      <xdr:col>23</xdr:col>
      <xdr:colOff>196258</xdr:colOff>
      <xdr:row>41</xdr:row>
      <xdr:rowOff>7226</xdr:rowOff>
    </xdr:to>
    <xdr:sp macro="" textlink="">
      <xdr:nvSpPr>
        <xdr:cNvPr id="3" name="Rectangle: Rounded Corners 2">
          <a:extLst>
            <a:ext uri="{FF2B5EF4-FFF2-40B4-BE49-F238E27FC236}">
              <a16:creationId xmlns:a16="http://schemas.microsoft.com/office/drawing/2014/main" id="{1DE0F5E2-4837-44AC-97C0-24DE40AA1495}"/>
            </a:ext>
          </a:extLst>
        </xdr:cNvPr>
        <xdr:cNvSpPr/>
      </xdr:nvSpPr>
      <xdr:spPr>
        <a:xfrm>
          <a:off x="318178" y="281546"/>
          <a:ext cx="13898880" cy="7223760"/>
        </a:xfrm>
        <a:prstGeom prst="roundRect">
          <a:avLst>
            <a:gd name="adj" fmla="val 2721"/>
          </a:avLst>
        </a:prstGeom>
        <a:gradFill flip="none" rotWithShape="1">
          <a:gsLst>
            <a:gs pos="0">
              <a:srgbClr val="4A278F"/>
            </a:gs>
            <a:gs pos="46000">
              <a:srgbClr val="0A0616"/>
            </a:gs>
          </a:gsLst>
          <a:lin ang="2700000" scaled="0"/>
          <a:tileRect/>
        </a:gradFill>
        <a:ln w="9525">
          <a:gradFill>
            <a:gsLst>
              <a:gs pos="0">
                <a:schemeClr val="bg1"/>
              </a:gs>
              <a:gs pos="74000">
                <a:srgbClr val="511652"/>
              </a:gs>
              <a:gs pos="43000">
                <a:srgbClr val="C73BCA"/>
              </a:gs>
            </a:gsLst>
            <a:lin ang="2700000" scaled="0"/>
          </a:gradFill>
        </a:ln>
        <a:effectLst>
          <a:outerShdw blurRad="266700" dist="114300" dir="16800000" algn="br" rotWithShape="0">
            <a:srgbClr val="0066FF">
              <a:alpha val="54902"/>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sz="2000"/>
        </a:p>
      </xdr:txBody>
    </xdr:sp>
    <xdr:clientData/>
  </xdr:twoCellAnchor>
  <xdr:twoCellAnchor>
    <xdr:from>
      <xdr:col>1</xdr:col>
      <xdr:colOff>200040</xdr:colOff>
      <xdr:row>37</xdr:row>
      <xdr:rowOff>38548</xdr:rowOff>
    </xdr:from>
    <xdr:to>
      <xdr:col>3</xdr:col>
      <xdr:colOff>184265</xdr:colOff>
      <xdr:row>38</xdr:row>
      <xdr:rowOff>116228</xdr:rowOff>
    </xdr:to>
    <xdr:sp macro="" textlink="Processing!T11">
      <xdr:nvSpPr>
        <xdr:cNvPr id="4" name="TextBox 3">
          <a:extLst>
            <a:ext uri="{FF2B5EF4-FFF2-40B4-BE49-F238E27FC236}">
              <a16:creationId xmlns:a16="http://schemas.microsoft.com/office/drawing/2014/main" id="{3A117BBA-D458-4C4D-8824-39C6083C6AD8}"/>
            </a:ext>
          </a:extLst>
        </xdr:cNvPr>
        <xdr:cNvSpPr txBox="1"/>
      </xdr:nvSpPr>
      <xdr:spPr>
        <a:xfrm>
          <a:off x="809640" y="6805108"/>
          <a:ext cx="1203425" cy="260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C8609768-DD84-47F1-8D13-D870C0ABBA91}" type="TxLink">
            <a:rPr lang="en-US" sz="1200" b="0" i="0" u="none" strike="noStrike">
              <a:solidFill>
                <a:srgbClr val="9AA7D2"/>
              </a:solidFill>
              <a:latin typeface="Aptos Narrow"/>
              <a:ea typeface="+mn-ea"/>
              <a:cs typeface="+mn-cs"/>
            </a:rPr>
            <a:pPr marL="0" indent="0"/>
            <a:t>Current Capital</a:t>
          </a:fld>
          <a:endParaRPr lang="ru-RU" sz="1200" b="0" i="0" u="none" strike="noStrike">
            <a:solidFill>
              <a:srgbClr val="9AA7D2"/>
            </a:solidFill>
            <a:latin typeface="Aptos Narrow"/>
            <a:ea typeface="+mn-ea"/>
            <a:cs typeface="+mn-cs"/>
          </a:endParaRPr>
        </a:p>
      </xdr:txBody>
    </xdr:sp>
    <xdr:clientData/>
  </xdr:twoCellAnchor>
  <xdr:twoCellAnchor>
    <xdr:from>
      <xdr:col>1</xdr:col>
      <xdr:colOff>109986</xdr:colOff>
      <xdr:row>36</xdr:row>
      <xdr:rowOff>44782</xdr:rowOff>
    </xdr:from>
    <xdr:to>
      <xdr:col>3</xdr:col>
      <xdr:colOff>94211</xdr:colOff>
      <xdr:row>37</xdr:row>
      <xdr:rowOff>122462</xdr:rowOff>
    </xdr:to>
    <xdr:sp macro="" textlink="Processing!U11">
      <xdr:nvSpPr>
        <xdr:cNvPr id="5" name="TextBox 4">
          <a:extLst>
            <a:ext uri="{FF2B5EF4-FFF2-40B4-BE49-F238E27FC236}">
              <a16:creationId xmlns:a16="http://schemas.microsoft.com/office/drawing/2014/main" id="{5D5A041F-ABF0-428E-B650-7A2A00EE834B}"/>
            </a:ext>
          </a:extLst>
        </xdr:cNvPr>
        <xdr:cNvSpPr txBox="1"/>
      </xdr:nvSpPr>
      <xdr:spPr>
        <a:xfrm>
          <a:off x="719586" y="6628462"/>
          <a:ext cx="1203425" cy="260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2D4CF443-8582-4200-A0C8-3FA26552584D}" type="TxLink">
            <a:rPr lang="en-US" sz="1200" b="0" i="0" u="none" strike="noStrike">
              <a:solidFill>
                <a:srgbClr val="66FFFF"/>
              </a:solidFill>
              <a:latin typeface="Aptos Narrow"/>
              <a:ea typeface="+mn-ea"/>
              <a:cs typeface="+mn-cs"/>
            </a:rPr>
            <a:pPr marL="0" indent="0" algn="r"/>
            <a:t> $13,700 </a:t>
          </a:fld>
          <a:endParaRPr lang="ru-RU" sz="1400" b="0" i="0" u="none" strike="noStrike">
            <a:solidFill>
              <a:srgbClr val="66FFFF"/>
            </a:solidFill>
            <a:latin typeface="Aptos Narrow"/>
            <a:ea typeface="+mn-ea"/>
            <a:cs typeface="+mn-cs"/>
          </a:endParaRPr>
        </a:p>
      </xdr:txBody>
    </xdr:sp>
    <xdr:clientData/>
  </xdr:twoCellAnchor>
  <xdr:twoCellAnchor>
    <xdr:from>
      <xdr:col>0</xdr:col>
      <xdr:colOff>531951</xdr:colOff>
      <xdr:row>10</xdr:row>
      <xdr:rowOff>174858</xdr:rowOff>
    </xdr:from>
    <xdr:to>
      <xdr:col>3</xdr:col>
      <xdr:colOff>422223</xdr:colOff>
      <xdr:row>12</xdr:row>
      <xdr:rowOff>174858</xdr:rowOff>
    </xdr:to>
    <xdr:sp macro="" textlink="">
      <xdr:nvSpPr>
        <xdr:cNvPr id="6" name="Rectangle: Rounded Corners 5">
          <a:extLst>
            <a:ext uri="{FF2B5EF4-FFF2-40B4-BE49-F238E27FC236}">
              <a16:creationId xmlns:a16="http://schemas.microsoft.com/office/drawing/2014/main" id="{A867E426-ED03-4C4E-AAC6-B921C80A5DD4}"/>
            </a:ext>
          </a:extLst>
        </xdr:cNvPr>
        <xdr:cNvSpPr/>
      </xdr:nvSpPr>
      <xdr:spPr>
        <a:xfrm>
          <a:off x="531951" y="2003658"/>
          <a:ext cx="1719072" cy="365760"/>
        </a:xfrm>
        <a:prstGeom prst="roundRect">
          <a:avLst/>
        </a:prstGeom>
        <a:gradFill flip="none" rotWithShape="1">
          <a:gsLst>
            <a:gs pos="60000">
              <a:srgbClr val="38F0F0"/>
            </a:gs>
            <a:gs pos="14000">
              <a:srgbClr val="66FFFF"/>
            </a:gs>
            <a:gs pos="90000">
              <a:srgbClr val="982AC9"/>
            </a:gs>
          </a:gsLst>
          <a:path path="circle">
            <a:fillToRect t="100000" r="100000"/>
          </a:path>
          <a:tileRect l="-100000" b="-100000"/>
        </a:gradFill>
        <a:ln w="9525">
          <a:gradFill>
            <a:gsLst>
              <a:gs pos="0">
                <a:schemeClr val="bg1"/>
              </a:gs>
              <a:gs pos="63000">
                <a:srgbClr val="8D59D3"/>
              </a:gs>
            </a:gsLst>
            <a:lin ang="2700000" scaled="0"/>
          </a:gradFill>
        </a:ln>
        <a:effectLst>
          <a:outerShdw blurRad="165100" dist="127000" dir="2700000" algn="tl"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r>
            <a:rPr lang="en-US" sz="1300">
              <a:solidFill>
                <a:schemeClr val="tx1"/>
              </a:solidFill>
            </a:rPr>
            <a:t>       </a:t>
          </a:r>
          <a:endParaRPr lang="ru-RU" sz="1300">
            <a:solidFill>
              <a:schemeClr val="tx1"/>
            </a:solidFill>
          </a:endParaRPr>
        </a:p>
      </xdr:txBody>
    </xdr:sp>
    <xdr:clientData/>
  </xdr:twoCellAnchor>
  <xdr:twoCellAnchor>
    <xdr:from>
      <xdr:col>1</xdr:col>
      <xdr:colOff>175102</xdr:colOff>
      <xdr:row>8</xdr:row>
      <xdr:rowOff>37706</xdr:rowOff>
    </xdr:from>
    <xdr:to>
      <xdr:col>3</xdr:col>
      <xdr:colOff>601822</xdr:colOff>
      <xdr:row>9</xdr:row>
      <xdr:rowOff>102476</xdr:rowOff>
    </xdr:to>
    <xdr:sp macro="" textlink="Processing!T2">
      <xdr:nvSpPr>
        <xdr:cNvPr id="7" name="TextBox 6">
          <a:extLst>
            <a:ext uri="{FF2B5EF4-FFF2-40B4-BE49-F238E27FC236}">
              <a16:creationId xmlns:a16="http://schemas.microsoft.com/office/drawing/2014/main" id="{10664CBD-C5F0-4820-82C7-120CCD3EF1E6}"/>
            </a:ext>
          </a:extLst>
        </xdr:cNvPr>
        <xdr:cNvSpPr txBox="1"/>
      </xdr:nvSpPr>
      <xdr:spPr>
        <a:xfrm>
          <a:off x="784702" y="1500746"/>
          <a:ext cx="16459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F46B766F-CC7B-4AE3-9E8D-3E114D6F1F8D}" type="TxLink">
            <a:rPr lang="en-US" sz="1200" b="0" i="0" u="none" strike="noStrike">
              <a:solidFill>
                <a:srgbClr val="C59DF5"/>
              </a:solidFill>
              <a:latin typeface="Aptos Narrow"/>
              <a:ea typeface="+mn-ea"/>
              <a:cs typeface="+mn-cs"/>
            </a:rPr>
            <a:pPr marL="0" indent="0"/>
            <a:t>Total Capital</a:t>
          </a:fld>
          <a:endParaRPr lang="ru-RU" sz="1200" b="0" i="0" u="none" strike="noStrike">
            <a:solidFill>
              <a:srgbClr val="C59DF5"/>
            </a:solidFill>
            <a:latin typeface="Aptos Narrow"/>
            <a:ea typeface="+mn-ea"/>
            <a:cs typeface="+mn-cs"/>
          </a:endParaRPr>
        </a:p>
      </xdr:txBody>
    </xdr:sp>
    <xdr:clientData/>
  </xdr:twoCellAnchor>
  <xdr:twoCellAnchor>
    <xdr:from>
      <xdr:col>1</xdr:col>
      <xdr:colOff>175102</xdr:colOff>
      <xdr:row>11</xdr:row>
      <xdr:rowOff>60566</xdr:rowOff>
    </xdr:from>
    <xdr:to>
      <xdr:col>3</xdr:col>
      <xdr:colOff>601822</xdr:colOff>
      <xdr:row>12</xdr:row>
      <xdr:rowOff>125336</xdr:rowOff>
    </xdr:to>
    <xdr:sp macro="" textlink="Processing!T3">
      <xdr:nvSpPr>
        <xdr:cNvPr id="8" name="TextBox 7">
          <a:extLst>
            <a:ext uri="{FF2B5EF4-FFF2-40B4-BE49-F238E27FC236}">
              <a16:creationId xmlns:a16="http://schemas.microsoft.com/office/drawing/2014/main" id="{6935D4D9-9D69-4C2F-932F-E5638AFF274F}"/>
            </a:ext>
          </a:extLst>
        </xdr:cNvPr>
        <xdr:cNvSpPr txBox="1"/>
      </xdr:nvSpPr>
      <xdr:spPr>
        <a:xfrm>
          <a:off x="784702" y="2072246"/>
          <a:ext cx="16459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B7479F05-7C2F-4942-BD92-5994B11FB3E0}" type="TxLink">
            <a:rPr lang="en-US" sz="1200" b="0" i="0" u="none" strike="noStrike">
              <a:solidFill>
                <a:schemeClr val="tx1"/>
              </a:solidFill>
              <a:latin typeface="Aptos Narrow"/>
              <a:ea typeface="+mn-ea"/>
              <a:cs typeface="+mn-cs"/>
            </a:rPr>
            <a:pPr marL="0" indent="0"/>
            <a:t>Cost &amp; Income</a:t>
          </a:fld>
          <a:endParaRPr lang="ru-RU" sz="1400" b="0" i="0" u="none" strike="noStrike">
            <a:solidFill>
              <a:schemeClr val="tx1"/>
            </a:solidFill>
            <a:latin typeface="Aptos Narrow"/>
            <a:ea typeface="+mn-ea"/>
            <a:cs typeface="+mn-cs"/>
          </a:endParaRPr>
        </a:p>
      </xdr:txBody>
    </xdr:sp>
    <xdr:clientData/>
  </xdr:twoCellAnchor>
  <xdr:twoCellAnchor>
    <xdr:from>
      <xdr:col>1</xdr:col>
      <xdr:colOff>175102</xdr:colOff>
      <xdr:row>14</xdr:row>
      <xdr:rowOff>83426</xdr:rowOff>
    </xdr:from>
    <xdr:to>
      <xdr:col>3</xdr:col>
      <xdr:colOff>601822</xdr:colOff>
      <xdr:row>15</xdr:row>
      <xdr:rowOff>148196</xdr:rowOff>
    </xdr:to>
    <xdr:sp macro="" textlink="Processing!T4">
      <xdr:nvSpPr>
        <xdr:cNvPr id="9" name="TextBox 8">
          <a:extLst>
            <a:ext uri="{FF2B5EF4-FFF2-40B4-BE49-F238E27FC236}">
              <a16:creationId xmlns:a16="http://schemas.microsoft.com/office/drawing/2014/main" id="{939F1980-1011-4BC2-A4DA-2D686CAAC95B}"/>
            </a:ext>
          </a:extLst>
        </xdr:cNvPr>
        <xdr:cNvSpPr txBox="1"/>
      </xdr:nvSpPr>
      <xdr:spPr>
        <a:xfrm>
          <a:off x="784702" y="2643746"/>
          <a:ext cx="16459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6BD30846-1266-4AB5-8EB7-AFF1E473DC78}" type="TxLink">
            <a:rPr lang="en-US" sz="1200" b="0" i="0" u="none" strike="noStrike">
              <a:solidFill>
                <a:srgbClr val="C59DF5"/>
              </a:solidFill>
              <a:latin typeface="Aptos Narrow"/>
              <a:ea typeface="+mn-ea"/>
              <a:cs typeface="+mn-cs"/>
            </a:rPr>
            <a:pPr marL="0" indent="0"/>
            <a:t>Income vs Capital</a:t>
          </a:fld>
          <a:endParaRPr lang="ru-RU" sz="1400" b="0" i="0" u="none" strike="noStrike">
            <a:solidFill>
              <a:srgbClr val="C59DF5"/>
            </a:solidFill>
            <a:latin typeface="Aptos Narrow"/>
            <a:ea typeface="+mn-ea"/>
            <a:cs typeface="+mn-cs"/>
          </a:endParaRPr>
        </a:p>
      </xdr:txBody>
    </xdr:sp>
    <xdr:clientData/>
  </xdr:twoCellAnchor>
  <xdr:twoCellAnchor>
    <xdr:from>
      <xdr:col>1</xdr:col>
      <xdr:colOff>175102</xdr:colOff>
      <xdr:row>17</xdr:row>
      <xdr:rowOff>106286</xdr:rowOff>
    </xdr:from>
    <xdr:to>
      <xdr:col>3</xdr:col>
      <xdr:colOff>601822</xdr:colOff>
      <xdr:row>18</xdr:row>
      <xdr:rowOff>171056</xdr:rowOff>
    </xdr:to>
    <xdr:sp macro="" textlink="Processing!T5">
      <xdr:nvSpPr>
        <xdr:cNvPr id="10" name="TextBox 9">
          <a:extLst>
            <a:ext uri="{FF2B5EF4-FFF2-40B4-BE49-F238E27FC236}">
              <a16:creationId xmlns:a16="http://schemas.microsoft.com/office/drawing/2014/main" id="{6A2A28C0-E99D-40CF-A580-29492879A41E}"/>
            </a:ext>
          </a:extLst>
        </xdr:cNvPr>
        <xdr:cNvSpPr txBox="1"/>
      </xdr:nvSpPr>
      <xdr:spPr>
        <a:xfrm>
          <a:off x="784702" y="3215246"/>
          <a:ext cx="16459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A611AB34-669A-409A-AAD2-C50A6FB6560C}" type="TxLink">
            <a:rPr lang="en-US" sz="1200" b="0" i="0" u="none" strike="noStrike">
              <a:solidFill>
                <a:srgbClr val="C59DF5"/>
              </a:solidFill>
              <a:latin typeface="Aptos Narrow"/>
              <a:ea typeface="+mn-ea"/>
              <a:cs typeface="+mn-cs"/>
            </a:rPr>
            <a:pPr marL="0" indent="0"/>
            <a:t>Leverage Index</a:t>
          </a:fld>
          <a:endParaRPr lang="ru-RU" sz="1400" b="0" i="0" u="none" strike="noStrike">
            <a:solidFill>
              <a:srgbClr val="C59DF5"/>
            </a:solidFill>
            <a:latin typeface="Aptos Narrow"/>
            <a:ea typeface="+mn-ea"/>
            <a:cs typeface="+mn-cs"/>
          </a:endParaRPr>
        </a:p>
      </xdr:txBody>
    </xdr:sp>
    <xdr:clientData/>
  </xdr:twoCellAnchor>
  <xdr:twoCellAnchor>
    <xdr:from>
      <xdr:col>1</xdr:col>
      <xdr:colOff>175102</xdr:colOff>
      <xdr:row>20</xdr:row>
      <xdr:rowOff>129146</xdr:rowOff>
    </xdr:from>
    <xdr:to>
      <xdr:col>3</xdr:col>
      <xdr:colOff>601822</xdr:colOff>
      <xdr:row>22</xdr:row>
      <xdr:rowOff>11036</xdr:rowOff>
    </xdr:to>
    <xdr:sp macro="" textlink="Processing!T6">
      <xdr:nvSpPr>
        <xdr:cNvPr id="11" name="TextBox 10">
          <a:extLst>
            <a:ext uri="{FF2B5EF4-FFF2-40B4-BE49-F238E27FC236}">
              <a16:creationId xmlns:a16="http://schemas.microsoft.com/office/drawing/2014/main" id="{73030187-63BD-44E8-94A6-178D9B5F763F}"/>
            </a:ext>
          </a:extLst>
        </xdr:cNvPr>
        <xdr:cNvSpPr txBox="1"/>
      </xdr:nvSpPr>
      <xdr:spPr>
        <a:xfrm>
          <a:off x="784702" y="3786746"/>
          <a:ext cx="16459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5FE9B56D-9C38-489F-809A-3351F02D04CF}" type="TxLink">
            <a:rPr lang="en-US" sz="1200" b="0" i="0" u="none" strike="noStrike">
              <a:solidFill>
                <a:srgbClr val="C59DF5"/>
              </a:solidFill>
              <a:latin typeface="Aptos Narrow"/>
              <a:ea typeface="+mn-ea"/>
              <a:cs typeface="+mn-cs"/>
            </a:rPr>
            <a:pPr marL="0" indent="0"/>
            <a:t>Traffic Top Rank</a:t>
          </a:fld>
          <a:endParaRPr lang="ru-RU" sz="1400" b="0" i="0" u="none" strike="noStrike">
            <a:solidFill>
              <a:srgbClr val="C59DF5"/>
            </a:solidFill>
            <a:latin typeface="Aptos Narrow"/>
            <a:ea typeface="+mn-ea"/>
            <a:cs typeface="+mn-cs"/>
          </a:endParaRPr>
        </a:p>
      </xdr:txBody>
    </xdr:sp>
    <xdr:clientData/>
  </xdr:twoCellAnchor>
  <xdr:twoCellAnchor>
    <xdr:from>
      <xdr:col>1</xdr:col>
      <xdr:colOff>175102</xdr:colOff>
      <xdr:row>23</xdr:row>
      <xdr:rowOff>152006</xdr:rowOff>
    </xdr:from>
    <xdr:to>
      <xdr:col>3</xdr:col>
      <xdr:colOff>601822</xdr:colOff>
      <xdr:row>25</xdr:row>
      <xdr:rowOff>33896</xdr:rowOff>
    </xdr:to>
    <xdr:sp macro="" textlink="Processing!T7">
      <xdr:nvSpPr>
        <xdr:cNvPr id="12" name="TextBox 11">
          <a:extLst>
            <a:ext uri="{FF2B5EF4-FFF2-40B4-BE49-F238E27FC236}">
              <a16:creationId xmlns:a16="http://schemas.microsoft.com/office/drawing/2014/main" id="{A640C855-8723-459B-8C88-1FE2559E93F6}"/>
            </a:ext>
          </a:extLst>
        </xdr:cNvPr>
        <xdr:cNvSpPr txBox="1"/>
      </xdr:nvSpPr>
      <xdr:spPr>
        <a:xfrm>
          <a:off x="784702" y="4358246"/>
          <a:ext cx="16459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6B076968-1A6F-49DC-B194-E25A20AFEB60}" type="TxLink">
            <a:rPr lang="en-US" sz="1200" b="0" i="0" u="none" strike="noStrike">
              <a:solidFill>
                <a:srgbClr val="C59DF5"/>
              </a:solidFill>
              <a:latin typeface="Aptos Narrow"/>
              <a:ea typeface="+mn-ea"/>
              <a:cs typeface="+mn-cs"/>
            </a:rPr>
            <a:pPr marL="0" indent="0"/>
            <a:t>Capital Efficiency</a:t>
          </a:fld>
          <a:endParaRPr lang="ru-RU" sz="1400" b="0" i="0" u="none" strike="noStrike">
            <a:solidFill>
              <a:srgbClr val="C59DF5"/>
            </a:solidFill>
            <a:latin typeface="Aptos Narrow"/>
            <a:ea typeface="+mn-ea"/>
            <a:cs typeface="+mn-cs"/>
          </a:endParaRPr>
        </a:p>
      </xdr:txBody>
    </xdr:sp>
    <xdr:clientData/>
  </xdr:twoCellAnchor>
  <xdr:twoCellAnchor>
    <xdr:from>
      <xdr:col>3</xdr:col>
      <xdr:colOff>121920</xdr:colOff>
      <xdr:row>3</xdr:row>
      <xdr:rowOff>37698</xdr:rowOff>
    </xdr:from>
    <xdr:to>
      <xdr:col>6</xdr:col>
      <xdr:colOff>140208</xdr:colOff>
      <xdr:row>8</xdr:row>
      <xdr:rowOff>37698</xdr:rowOff>
    </xdr:to>
    <xdr:sp macro="" textlink="Processing!T2">
      <xdr:nvSpPr>
        <xdr:cNvPr id="13" name="Rectangle: Rounded Corners 12">
          <a:extLst>
            <a:ext uri="{FF2B5EF4-FFF2-40B4-BE49-F238E27FC236}">
              <a16:creationId xmlns:a16="http://schemas.microsoft.com/office/drawing/2014/main" id="{F5AB4CF6-E4AC-4E8B-877E-4A4190195CDD}"/>
            </a:ext>
          </a:extLst>
        </xdr:cNvPr>
        <xdr:cNvSpPr/>
      </xdr:nvSpPr>
      <xdr:spPr>
        <a:xfrm>
          <a:off x="1950720" y="586338"/>
          <a:ext cx="1847088" cy="914400"/>
        </a:xfrm>
        <a:prstGeom prst="roundRect">
          <a:avLst>
            <a:gd name="adj" fmla="val 15133"/>
          </a:avLst>
        </a:prstGeom>
        <a:gradFill flip="none" rotWithShape="1">
          <a:gsLst>
            <a:gs pos="100000">
              <a:srgbClr val="130E2C"/>
            </a:gs>
            <a:gs pos="60000">
              <a:srgbClr val="351C66"/>
            </a:gs>
            <a:gs pos="0">
              <a:srgbClr val="4A278F"/>
            </a:gs>
          </a:gsLst>
          <a:path path="circle">
            <a:fillToRect r="100000" b="100000"/>
          </a:path>
          <a:tileRect l="-100000" t="-100000"/>
        </a:gradFill>
        <a:ln w="9525">
          <a:gradFill flip="none" rotWithShape="1">
            <a:gsLst>
              <a:gs pos="75000">
                <a:srgbClr val="764BE1">
                  <a:alpha val="25000"/>
                </a:srgbClr>
              </a:gs>
              <a:gs pos="0">
                <a:schemeClr val="accent5">
                  <a:lumMod val="20000"/>
                  <a:lumOff val="80000"/>
                </a:schemeClr>
              </a:gs>
              <a:gs pos="44000">
                <a:srgbClr val="764BE1">
                  <a:alpha val="25000"/>
                </a:srgbClr>
              </a:gs>
              <a:gs pos="22000">
                <a:srgbClr val="9742AB"/>
              </a:gs>
              <a:gs pos="100000">
                <a:srgbClr val="764BE1">
                  <a:alpha val="50000"/>
                </a:srgbClr>
              </a:gs>
            </a:gsLst>
            <a:path path="circle">
              <a:fillToRect r="100000" b="100000"/>
            </a:path>
            <a:tileRect l="-100000" t="-100000"/>
          </a:gradFill>
        </a:ln>
        <a:effectLst>
          <a:outerShdw blurRad="127000" dist="1905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fld id="{0C5E5868-911B-44D3-89AA-72A45AF24645}" type="TxLink">
            <a:rPr lang="en-US" sz="1200" b="0" i="0" u="none" strike="noStrike">
              <a:solidFill>
                <a:schemeClr val="bg1"/>
              </a:solidFill>
              <a:latin typeface="Aptos Narrow"/>
            </a:rPr>
            <a:pPr algn="l"/>
            <a:t>Total Capital</a:t>
          </a:fld>
          <a:endParaRPr lang="ru-RU" sz="2000">
            <a:solidFill>
              <a:schemeClr val="bg1"/>
            </a:solidFill>
          </a:endParaRPr>
        </a:p>
      </xdr:txBody>
    </xdr:sp>
    <xdr:clientData/>
  </xdr:twoCellAnchor>
  <xdr:twoCellAnchor>
    <xdr:from>
      <xdr:col>3</xdr:col>
      <xdr:colOff>121920</xdr:colOff>
      <xdr:row>9</xdr:row>
      <xdr:rowOff>30212</xdr:rowOff>
    </xdr:from>
    <xdr:to>
      <xdr:col>17</xdr:col>
      <xdr:colOff>91440</xdr:colOff>
      <xdr:row>30</xdr:row>
      <xdr:rowOff>30212</xdr:rowOff>
    </xdr:to>
    <xdr:sp macro="" textlink="Processing!L14">
      <xdr:nvSpPr>
        <xdr:cNvPr id="14" name="Rectangle: Rounded Corners 13">
          <a:extLst>
            <a:ext uri="{FF2B5EF4-FFF2-40B4-BE49-F238E27FC236}">
              <a16:creationId xmlns:a16="http://schemas.microsoft.com/office/drawing/2014/main" id="{7A79320A-0EFE-48D2-8AB1-615DEF64E870}"/>
            </a:ext>
          </a:extLst>
        </xdr:cNvPr>
        <xdr:cNvSpPr/>
      </xdr:nvSpPr>
      <xdr:spPr>
        <a:xfrm>
          <a:off x="1950720" y="1676132"/>
          <a:ext cx="8503920" cy="3840480"/>
        </a:xfrm>
        <a:prstGeom prst="roundRect">
          <a:avLst>
            <a:gd name="adj" fmla="val 3943"/>
          </a:avLst>
        </a:prstGeom>
        <a:gradFill flip="none" rotWithShape="1">
          <a:gsLst>
            <a:gs pos="56000">
              <a:srgbClr val="130E2C"/>
            </a:gs>
            <a:gs pos="24000">
              <a:srgbClr val="351C66"/>
            </a:gs>
            <a:gs pos="0">
              <a:srgbClr val="4A278F"/>
            </a:gs>
          </a:gsLst>
          <a:lin ang="4500000" scaled="0"/>
          <a:tileRect/>
        </a:gradFill>
        <a:ln w="9525">
          <a:gradFill flip="none" rotWithShape="1">
            <a:gsLst>
              <a:gs pos="75000">
                <a:srgbClr val="764BE1">
                  <a:alpha val="25000"/>
                </a:srgbClr>
              </a:gs>
              <a:gs pos="0">
                <a:schemeClr val="accent5">
                  <a:lumMod val="20000"/>
                  <a:lumOff val="80000"/>
                </a:schemeClr>
              </a:gs>
              <a:gs pos="44000">
                <a:srgbClr val="764BE1">
                  <a:alpha val="25000"/>
                </a:srgbClr>
              </a:gs>
              <a:gs pos="22000">
                <a:srgbClr val="9742AB"/>
              </a:gs>
              <a:gs pos="100000">
                <a:srgbClr val="764BE1">
                  <a:alpha val="50000"/>
                </a:srgbClr>
              </a:gs>
            </a:gsLst>
            <a:path path="circle">
              <a:fillToRect r="100000" b="100000"/>
            </a:path>
            <a:tileRect l="-100000" t="-100000"/>
          </a:gradFill>
        </a:ln>
        <a:effectLst>
          <a:outerShdw blurRad="127000" dist="1905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fld id="{4D80A188-6645-40F7-9F00-F3F55787D272}" type="TxLink">
            <a:rPr lang="en-US" sz="1400" b="0" i="0" u="none" strike="noStrike">
              <a:solidFill>
                <a:schemeClr val="bg1"/>
              </a:solidFill>
              <a:latin typeface="Aptos Narrow"/>
            </a:rPr>
            <a:pPr algn="ctr"/>
            <a:t>Income &amp; Expenses</a:t>
          </a:fld>
          <a:endParaRPr lang="ru-RU" sz="3600">
            <a:solidFill>
              <a:schemeClr val="bg1"/>
            </a:solidFill>
          </a:endParaRPr>
        </a:p>
      </xdr:txBody>
    </xdr:sp>
    <xdr:clientData/>
  </xdr:twoCellAnchor>
  <xdr:twoCellAnchor>
    <xdr:from>
      <xdr:col>3</xdr:col>
      <xdr:colOff>121920</xdr:colOff>
      <xdr:row>31</xdr:row>
      <xdr:rowOff>30078</xdr:rowOff>
    </xdr:from>
    <xdr:to>
      <xdr:col>9</xdr:col>
      <xdr:colOff>579120</xdr:colOff>
      <xdr:row>39</xdr:row>
      <xdr:rowOff>121518</xdr:rowOff>
    </xdr:to>
    <xdr:sp macro="" textlink="Processing!P16">
      <xdr:nvSpPr>
        <xdr:cNvPr id="15" name="Rectangle: Rounded Corners 14">
          <a:extLst>
            <a:ext uri="{FF2B5EF4-FFF2-40B4-BE49-F238E27FC236}">
              <a16:creationId xmlns:a16="http://schemas.microsoft.com/office/drawing/2014/main" id="{61A46480-0C16-46EE-8E2B-26B73C4853EB}"/>
            </a:ext>
          </a:extLst>
        </xdr:cNvPr>
        <xdr:cNvSpPr/>
      </xdr:nvSpPr>
      <xdr:spPr>
        <a:xfrm>
          <a:off x="1950720" y="5699358"/>
          <a:ext cx="4114800" cy="1554480"/>
        </a:xfrm>
        <a:prstGeom prst="roundRect">
          <a:avLst>
            <a:gd name="adj" fmla="val 9300"/>
          </a:avLst>
        </a:prstGeom>
        <a:gradFill flip="none" rotWithShape="1">
          <a:gsLst>
            <a:gs pos="72000">
              <a:srgbClr val="080614"/>
            </a:gs>
            <a:gs pos="0">
              <a:srgbClr val="351C66"/>
            </a:gs>
          </a:gsLst>
          <a:path path="circle">
            <a:fillToRect r="100000" b="100000"/>
          </a:path>
          <a:tileRect l="-100000" t="-100000"/>
        </a:gradFill>
        <a:ln w="9525">
          <a:gradFill flip="none" rotWithShape="1">
            <a:gsLst>
              <a:gs pos="75000">
                <a:srgbClr val="764BE1">
                  <a:alpha val="25000"/>
                </a:srgbClr>
              </a:gs>
              <a:gs pos="0">
                <a:srgbClr val="38F0F0"/>
              </a:gs>
              <a:gs pos="44000">
                <a:srgbClr val="764BE1">
                  <a:alpha val="25000"/>
                </a:srgbClr>
              </a:gs>
              <a:gs pos="22000">
                <a:srgbClr val="9742AB"/>
              </a:gs>
              <a:gs pos="100000">
                <a:srgbClr val="764BE1">
                  <a:alpha val="50000"/>
                </a:srgbClr>
              </a:gs>
            </a:gsLst>
            <a:path path="circle">
              <a:fillToRect r="100000" b="100000"/>
            </a:path>
            <a:tileRect l="-100000" t="-100000"/>
          </a:gradFill>
        </a:ln>
        <a:effectLst>
          <a:outerShdw blurRad="127000" dist="1905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ACCAFBB1-A89B-4943-A2F7-25E2E0899564}" type="TxLink">
            <a:rPr lang="en-US" sz="1200" b="0" i="0" u="none" strike="noStrike" kern="1200">
              <a:solidFill>
                <a:schemeClr val="bg1"/>
              </a:solidFill>
              <a:latin typeface="Aptos Narrow"/>
              <a:ea typeface="+mn-ea"/>
              <a:cs typeface="+mn-cs"/>
            </a:rPr>
            <a:pPr marL="0" indent="0" algn="l" defTabSz="914400" rtl="0" eaLnBrk="1" latinLnBrk="0" hangingPunct="1"/>
            <a:t>Wealth Engine Flywheel</a:t>
          </a:fld>
          <a:endParaRPr lang="ru-RU" sz="2000" kern="1200">
            <a:solidFill>
              <a:schemeClr val="bg1"/>
            </a:solidFill>
            <a:latin typeface="+mn-lt"/>
            <a:ea typeface="+mn-ea"/>
            <a:cs typeface="+mn-cs"/>
          </a:endParaRPr>
        </a:p>
      </xdr:txBody>
    </xdr:sp>
    <xdr:clientData/>
  </xdr:twoCellAnchor>
  <xdr:twoCellAnchor>
    <xdr:from>
      <xdr:col>17</xdr:col>
      <xdr:colOff>297180</xdr:colOff>
      <xdr:row>20</xdr:row>
      <xdr:rowOff>30212</xdr:rowOff>
    </xdr:from>
    <xdr:to>
      <xdr:col>22</xdr:col>
      <xdr:colOff>541020</xdr:colOff>
      <xdr:row>30</xdr:row>
      <xdr:rowOff>30212</xdr:rowOff>
    </xdr:to>
    <xdr:sp macro="" textlink="Processing!A16">
      <xdr:nvSpPr>
        <xdr:cNvPr id="16" name="Rectangle: Rounded Corners 15">
          <a:extLst>
            <a:ext uri="{FF2B5EF4-FFF2-40B4-BE49-F238E27FC236}">
              <a16:creationId xmlns:a16="http://schemas.microsoft.com/office/drawing/2014/main" id="{84461CDB-01A6-44EB-A601-DE3C36F66546}"/>
            </a:ext>
          </a:extLst>
        </xdr:cNvPr>
        <xdr:cNvSpPr/>
      </xdr:nvSpPr>
      <xdr:spPr>
        <a:xfrm>
          <a:off x="10660380" y="3687812"/>
          <a:ext cx="3291840" cy="1828800"/>
        </a:xfrm>
        <a:prstGeom prst="roundRect">
          <a:avLst>
            <a:gd name="adj" fmla="val 9300"/>
          </a:avLst>
        </a:prstGeom>
        <a:gradFill flip="none" rotWithShape="1">
          <a:gsLst>
            <a:gs pos="77000">
              <a:srgbClr val="080614"/>
            </a:gs>
            <a:gs pos="0">
              <a:srgbClr val="140C2E"/>
            </a:gs>
          </a:gsLst>
          <a:path path="circle">
            <a:fillToRect t="100000" r="100000"/>
          </a:path>
          <a:tileRect l="-100000" b="-100000"/>
        </a:gradFill>
        <a:ln w="9525">
          <a:gradFill flip="none" rotWithShape="1">
            <a:gsLst>
              <a:gs pos="44000">
                <a:srgbClr val="764BE1">
                  <a:alpha val="50000"/>
                </a:srgbClr>
              </a:gs>
              <a:gs pos="0">
                <a:srgbClr val="9742AB"/>
              </a:gs>
            </a:gsLst>
            <a:path path="circle">
              <a:fillToRect r="100000" b="100000"/>
            </a:path>
            <a:tileRect l="-100000" t="-100000"/>
          </a:gradFill>
        </a:ln>
        <a:effectLst>
          <a:outerShdw blurRad="127000" dist="1905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5F50C319-AD92-49EB-8653-535576404961}" type="TxLink">
            <a:rPr lang="en-US" sz="1200" b="0" i="0" u="none" strike="noStrike" kern="1200">
              <a:solidFill>
                <a:schemeClr val="bg1"/>
              </a:solidFill>
              <a:latin typeface="Aptos Narrow"/>
              <a:ea typeface="+mn-ea"/>
              <a:cs typeface="+mn-cs"/>
            </a:rPr>
            <a:pPr marL="0" indent="0" algn="l" defTabSz="914400" rtl="0" eaLnBrk="1" latinLnBrk="0" hangingPunct="1"/>
            <a:t>Income Sources</a:t>
          </a:fld>
          <a:endParaRPr lang="ru-RU" sz="1200" b="0" i="0" u="none" strike="noStrike" kern="1200">
            <a:solidFill>
              <a:schemeClr val="bg1"/>
            </a:solidFill>
            <a:latin typeface="Aptos Narrow"/>
            <a:ea typeface="+mn-ea"/>
            <a:cs typeface="+mn-cs"/>
          </a:endParaRPr>
        </a:p>
      </xdr:txBody>
    </xdr:sp>
    <xdr:clientData/>
  </xdr:twoCellAnchor>
  <xdr:twoCellAnchor>
    <xdr:from>
      <xdr:col>17</xdr:col>
      <xdr:colOff>297180</xdr:colOff>
      <xdr:row>9</xdr:row>
      <xdr:rowOff>30212</xdr:rowOff>
    </xdr:from>
    <xdr:to>
      <xdr:col>22</xdr:col>
      <xdr:colOff>541020</xdr:colOff>
      <xdr:row>19</xdr:row>
      <xdr:rowOff>30212</xdr:rowOff>
    </xdr:to>
    <xdr:sp macro="" textlink="Processing!D16">
      <xdr:nvSpPr>
        <xdr:cNvPr id="17" name="Rectangle: Rounded Corners 16">
          <a:extLst>
            <a:ext uri="{FF2B5EF4-FFF2-40B4-BE49-F238E27FC236}">
              <a16:creationId xmlns:a16="http://schemas.microsoft.com/office/drawing/2014/main" id="{1294D655-DE7F-4F29-87BC-9EA088B9374D}"/>
            </a:ext>
          </a:extLst>
        </xdr:cNvPr>
        <xdr:cNvSpPr/>
      </xdr:nvSpPr>
      <xdr:spPr>
        <a:xfrm>
          <a:off x="10660380" y="1676132"/>
          <a:ext cx="3291840" cy="1828800"/>
        </a:xfrm>
        <a:prstGeom prst="roundRect">
          <a:avLst>
            <a:gd name="adj" fmla="val 9300"/>
          </a:avLst>
        </a:prstGeom>
        <a:gradFill flip="none" rotWithShape="1">
          <a:gsLst>
            <a:gs pos="77000">
              <a:srgbClr val="080614"/>
            </a:gs>
            <a:gs pos="0">
              <a:srgbClr val="140C2E"/>
            </a:gs>
          </a:gsLst>
          <a:path path="circle">
            <a:fillToRect t="100000" r="100000"/>
          </a:path>
          <a:tileRect l="-100000" b="-100000"/>
        </a:gradFill>
        <a:ln w="9525">
          <a:gradFill flip="none" rotWithShape="1">
            <a:gsLst>
              <a:gs pos="44000">
                <a:srgbClr val="764BE1">
                  <a:alpha val="50000"/>
                </a:srgbClr>
              </a:gs>
              <a:gs pos="0">
                <a:srgbClr val="9742AB"/>
              </a:gs>
            </a:gsLst>
            <a:path path="circle">
              <a:fillToRect r="100000" b="100000"/>
            </a:path>
            <a:tileRect l="-100000" t="-100000"/>
          </a:gradFill>
        </a:ln>
        <a:effectLst>
          <a:outerShdw blurRad="127000" dist="1905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A49CB9EF-72CA-4B79-A7CE-949CB1AE4CC8}" type="TxLink">
            <a:rPr lang="en-US" sz="1200" b="0" i="0" u="none" strike="noStrike" kern="1200">
              <a:solidFill>
                <a:schemeClr val="bg1"/>
              </a:solidFill>
              <a:latin typeface="Aptos Narrow"/>
              <a:ea typeface="+mn-ea"/>
              <a:cs typeface="+mn-cs"/>
            </a:rPr>
            <a:pPr marL="0" indent="0" algn="l" defTabSz="914400" rtl="0" eaLnBrk="1" latinLnBrk="0" hangingPunct="1"/>
            <a:t>Capital Allocation</a:t>
          </a:fld>
          <a:endParaRPr lang="ru-RU" sz="2000" kern="1200">
            <a:solidFill>
              <a:schemeClr val="bg1"/>
            </a:solidFill>
            <a:latin typeface="+mn-lt"/>
            <a:ea typeface="+mn-ea"/>
            <a:cs typeface="+mn-cs"/>
          </a:endParaRPr>
        </a:p>
      </xdr:txBody>
    </xdr:sp>
    <xdr:clientData/>
  </xdr:twoCellAnchor>
  <xdr:twoCellAnchor>
    <xdr:from>
      <xdr:col>10</xdr:col>
      <xdr:colOff>163830</xdr:colOff>
      <xdr:row>31</xdr:row>
      <xdr:rowOff>30078</xdr:rowOff>
    </xdr:from>
    <xdr:to>
      <xdr:col>16</xdr:col>
      <xdr:colOff>72390</xdr:colOff>
      <xdr:row>39</xdr:row>
      <xdr:rowOff>121518</xdr:rowOff>
    </xdr:to>
    <xdr:sp macro="" textlink="Processing!Q1">
      <xdr:nvSpPr>
        <xdr:cNvPr id="18" name="Rectangle: Rounded Corners 17">
          <a:extLst>
            <a:ext uri="{FF2B5EF4-FFF2-40B4-BE49-F238E27FC236}">
              <a16:creationId xmlns:a16="http://schemas.microsoft.com/office/drawing/2014/main" id="{74B03717-189E-49C3-AF41-04AD37BFF1EA}"/>
            </a:ext>
          </a:extLst>
        </xdr:cNvPr>
        <xdr:cNvSpPr/>
      </xdr:nvSpPr>
      <xdr:spPr>
        <a:xfrm>
          <a:off x="6259830" y="5699358"/>
          <a:ext cx="3566160" cy="1554480"/>
        </a:xfrm>
        <a:prstGeom prst="roundRect">
          <a:avLst>
            <a:gd name="adj" fmla="val 9300"/>
          </a:avLst>
        </a:prstGeom>
        <a:gradFill flip="none" rotWithShape="1">
          <a:gsLst>
            <a:gs pos="77000">
              <a:srgbClr val="080614"/>
            </a:gs>
            <a:gs pos="0">
              <a:srgbClr val="140C2E"/>
            </a:gs>
          </a:gsLst>
          <a:path path="circle">
            <a:fillToRect t="100000" r="100000"/>
          </a:path>
          <a:tileRect l="-100000" b="-100000"/>
        </a:gradFill>
        <a:ln w="9525">
          <a:gradFill flip="none" rotWithShape="1">
            <a:gsLst>
              <a:gs pos="44000">
                <a:srgbClr val="764BE1">
                  <a:alpha val="50000"/>
                </a:srgbClr>
              </a:gs>
              <a:gs pos="0">
                <a:srgbClr val="9742AB"/>
              </a:gs>
            </a:gsLst>
            <a:path path="circle">
              <a:fillToRect r="100000" b="100000"/>
            </a:path>
            <a:tileRect l="-100000" t="-100000"/>
          </a:gradFill>
        </a:ln>
        <a:effectLst>
          <a:outerShdw blurRad="127000" dist="1905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FA370704-18CA-4E94-97EC-5BD804615EDF}" type="TxLink">
            <a:rPr lang="en-US" sz="1200" b="0" i="0" u="none" strike="noStrike" kern="1200">
              <a:solidFill>
                <a:schemeClr val="bg1"/>
              </a:solidFill>
              <a:latin typeface="Aptos Narrow"/>
              <a:ea typeface="+mn-ea"/>
              <a:cs typeface="+mn-cs"/>
            </a:rPr>
            <a:pPr marL="0" indent="0" algn="l" defTabSz="914400" rtl="0" eaLnBrk="1" latinLnBrk="0" hangingPunct="1"/>
            <a:t>Capital Accumulation</a:t>
          </a:fld>
          <a:endParaRPr lang="ru-RU" sz="2000" kern="1200">
            <a:solidFill>
              <a:schemeClr val="bg1"/>
            </a:solidFill>
            <a:latin typeface="+mn-lt"/>
            <a:ea typeface="+mn-ea"/>
            <a:cs typeface="+mn-cs"/>
          </a:endParaRPr>
        </a:p>
      </xdr:txBody>
    </xdr:sp>
    <xdr:clientData/>
  </xdr:twoCellAnchor>
  <xdr:twoCellAnchor>
    <xdr:from>
      <xdr:col>16</xdr:col>
      <xdr:colOff>266700</xdr:colOff>
      <xdr:row>31</xdr:row>
      <xdr:rowOff>30078</xdr:rowOff>
    </xdr:from>
    <xdr:to>
      <xdr:col>22</xdr:col>
      <xdr:colOff>541020</xdr:colOff>
      <xdr:row>39</xdr:row>
      <xdr:rowOff>121518</xdr:rowOff>
    </xdr:to>
    <xdr:sp macro="" textlink="Processing!A27">
      <xdr:nvSpPr>
        <xdr:cNvPr id="19" name="Rectangle: Rounded Corners 18">
          <a:extLst>
            <a:ext uri="{FF2B5EF4-FFF2-40B4-BE49-F238E27FC236}">
              <a16:creationId xmlns:a16="http://schemas.microsoft.com/office/drawing/2014/main" id="{E8722E48-E8E9-4571-B157-2763EBB40260}"/>
            </a:ext>
          </a:extLst>
        </xdr:cNvPr>
        <xdr:cNvSpPr/>
      </xdr:nvSpPr>
      <xdr:spPr>
        <a:xfrm>
          <a:off x="10020300" y="5699358"/>
          <a:ext cx="3931920" cy="1554480"/>
        </a:xfrm>
        <a:prstGeom prst="roundRect">
          <a:avLst>
            <a:gd name="adj" fmla="val 9300"/>
          </a:avLst>
        </a:prstGeom>
        <a:gradFill flip="none" rotWithShape="1">
          <a:gsLst>
            <a:gs pos="77000">
              <a:srgbClr val="080614"/>
            </a:gs>
            <a:gs pos="0">
              <a:srgbClr val="140C2E"/>
            </a:gs>
          </a:gsLst>
          <a:path path="circle">
            <a:fillToRect t="100000" r="100000"/>
          </a:path>
          <a:tileRect l="-100000" b="-100000"/>
        </a:gradFill>
        <a:ln w="9525">
          <a:gradFill flip="none" rotWithShape="1">
            <a:gsLst>
              <a:gs pos="44000">
                <a:srgbClr val="764BE1">
                  <a:alpha val="50000"/>
                </a:srgbClr>
              </a:gs>
              <a:gs pos="0">
                <a:srgbClr val="9742AB"/>
              </a:gs>
            </a:gsLst>
            <a:path path="circle">
              <a:fillToRect r="100000" b="100000"/>
            </a:path>
            <a:tileRect l="-100000" t="-100000"/>
          </a:gradFill>
        </a:ln>
        <a:effectLst>
          <a:outerShdw blurRad="127000" dist="1905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37229D55-C24D-43D5-9FC5-AF6053A2C156}" type="TxLink">
            <a:rPr lang="en-US" sz="1200" b="0" i="0" u="none" strike="noStrike" kern="1200">
              <a:solidFill>
                <a:schemeClr val="bg1"/>
              </a:solidFill>
              <a:latin typeface="Aptos Narrow"/>
              <a:ea typeface="+mn-ea"/>
              <a:cs typeface="+mn-cs"/>
            </a:rPr>
            <a:pPr marL="0" indent="0" algn="l" defTabSz="914400" rtl="0" eaLnBrk="1" latinLnBrk="0" hangingPunct="1"/>
            <a:t>Heatmap  Monthly Activity</a:t>
          </a:fld>
          <a:endParaRPr lang="ru-RU" sz="2000" kern="1200">
            <a:solidFill>
              <a:schemeClr val="bg1"/>
            </a:solidFill>
            <a:latin typeface="+mn-lt"/>
            <a:ea typeface="+mn-ea"/>
            <a:cs typeface="+mn-cs"/>
          </a:endParaRPr>
        </a:p>
      </xdr:txBody>
    </xdr:sp>
    <xdr:clientData/>
  </xdr:twoCellAnchor>
  <xdr:twoCellAnchor>
    <xdr:from>
      <xdr:col>6</xdr:col>
      <xdr:colOff>324002</xdr:colOff>
      <xdr:row>3</xdr:row>
      <xdr:rowOff>37698</xdr:rowOff>
    </xdr:from>
    <xdr:to>
      <xdr:col>9</xdr:col>
      <xdr:colOff>342290</xdr:colOff>
      <xdr:row>8</xdr:row>
      <xdr:rowOff>37698</xdr:rowOff>
    </xdr:to>
    <xdr:sp macro="" textlink="Processing!T3">
      <xdr:nvSpPr>
        <xdr:cNvPr id="20" name="Rectangle: Rounded Corners 19">
          <a:extLst>
            <a:ext uri="{FF2B5EF4-FFF2-40B4-BE49-F238E27FC236}">
              <a16:creationId xmlns:a16="http://schemas.microsoft.com/office/drawing/2014/main" id="{F7960E3E-C4DF-4AD5-9B2E-A3E2EF730160}"/>
            </a:ext>
          </a:extLst>
        </xdr:cNvPr>
        <xdr:cNvSpPr/>
      </xdr:nvSpPr>
      <xdr:spPr>
        <a:xfrm>
          <a:off x="3981602" y="586338"/>
          <a:ext cx="1847088" cy="914400"/>
        </a:xfrm>
        <a:prstGeom prst="roundRect">
          <a:avLst>
            <a:gd name="adj" fmla="val 15967"/>
          </a:avLst>
        </a:prstGeom>
        <a:gradFill flip="none" rotWithShape="1">
          <a:gsLst>
            <a:gs pos="100000">
              <a:srgbClr val="130E2C"/>
            </a:gs>
            <a:gs pos="60000">
              <a:srgbClr val="351C66"/>
            </a:gs>
            <a:gs pos="0">
              <a:srgbClr val="4A278F"/>
            </a:gs>
          </a:gsLst>
          <a:path path="circle">
            <a:fillToRect r="100000" b="100000"/>
          </a:path>
          <a:tileRect l="-100000" t="-100000"/>
        </a:gradFill>
        <a:ln w="9525">
          <a:gradFill flip="none" rotWithShape="1">
            <a:gsLst>
              <a:gs pos="75000">
                <a:srgbClr val="764BE1">
                  <a:alpha val="25000"/>
                </a:srgbClr>
              </a:gs>
              <a:gs pos="0">
                <a:schemeClr val="accent5">
                  <a:lumMod val="20000"/>
                  <a:lumOff val="80000"/>
                </a:schemeClr>
              </a:gs>
              <a:gs pos="44000">
                <a:srgbClr val="764BE1">
                  <a:alpha val="25000"/>
                </a:srgbClr>
              </a:gs>
              <a:gs pos="22000">
                <a:srgbClr val="9742AB"/>
              </a:gs>
              <a:gs pos="100000">
                <a:srgbClr val="764BE1">
                  <a:alpha val="50000"/>
                </a:srgbClr>
              </a:gs>
            </a:gsLst>
            <a:path path="circle">
              <a:fillToRect r="100000" b="100000"/>
            </a:path>
            <a:tileRect l="-100000" t="-100000"/>
          </a:gradFill>
        </a:ln>
        <a:effectLst>
          <a:outerShdw blurRad="127000" dist="1905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fld id="{E40EC387-B5F5-408F-B908-0ACEA007C8CA}" type="TxLink">
            <a:rPr lang="en-US" sz="1200" b="0" i="0" u="none" strike="noStrike">
              <a:solidFill>
                <a:srgbClr val="66FFFF"/>
              </a:solidFill>
              <a:latin typeface="Aptos Narrow"/>
            </a:rPr>
            <a:pPr algn="l"/>
            <a:t>Cost &amp; Income</a:t>
          </a:fld>
          <a:endParaRPr lang="ru-RU" sz="2000">
            <a:solidFill>
              <a:srgbClr val="66FFFF"/>
            </a:solidFill>
          </a:endParaRPr>
        </a:p>
      </xdr:txBody>
    </xdr:sp>
    <xdr:clientData/>
  </xdr:twoCellAnchor>
  <xdr:twoCellAnchor>
    <xdr:from>
      <xdr:col>9</xdr:col>
      <xdr:colOff>526084</xdr:colOff>
      <xdr:row>3</xdr:row>
      <xdr:rowOff>37698</xdr:rowOff>
    </xdr:from>
    <xdr:to>
      <xdr:col>12</xdr:col>
      <xdr:colOff>544372</xdr:colOff>
      <xdr:row>8</xdr:row>
      <xdr:rowOff>37698</xdr:rowOff>
    </xdr:to>
    <xdr:sp macro="" textlink="Processing!T4">
      <xdr:nvSpPr>
        <xdr:cNvPr id="21" name="Rectangle: Rounded Corners 20">
          <a:extLst>
            <a:ext uri="{FF2B5EF4-FFF2-40B4-BE49-F238E27FC236}">
              <a16:creationId xmlns:a16="http://schemas.microsoft.com/office/drawing/2014/main" id="{88E2E657-0BFF-4B14-BA97-D87A0CF93AF6}"/>
            </a:ext>
          </a:extLst>
        </xdr:cNvPr>
        <xdr:cNvSpPr/>
      </xdr:nvSpPr>
      <xdr:spPr>
        <a:xfrm>
          <a:off x="6012484" y="586338"/>
          <a:ext cx="1847088" cy="914400"/>
        </a:xfrm>
        <a:prstGeom prst="roundRect">
          <a:avLst>
            <a:gd name="adj" fmla="val 13467"/>
          </a:avLst>
        </a:prstGeom>
        <a:gradFill flip="none" rotWithShape="1">
          <a:gsLst>
            <a:gs pos="68000">
              <a:srgbClr val="130E2C"/>
            </a:gs>
            <a:gs pos="0">
              <a:srgbClr val="351C66"/>
            </a:gs>
          </a:gsLst>
          <a:path path="circle">
            <a:fillToRect r="100000" b="100000"/>
          </a:path>
          <a:tileRect l="-100000" t="-100000"/>
        </a:gradFill>
        <a:ln w="9525">
          <a:gradFill flip="none" rotWithShape="1">
            <a:gsLst>
              <a:gs pos="75000">
                <a:srgbClr val="764BE1">
                  <a:alpha val="25000"/>
                </a:srgbClr>
              </a:gs>
              <a:gs pos="0">
                <a:schemeClr val="accent5">
                  <a:lumMod val="20000"/>
                  <a:lumOff val="80000"/>
                </a:schemeClr>
              </a:gs>
              <a:gs pos="44000">
                <a:srgbClr val="764BE1">
                  <a:alpha val="25000"/>
                </a:srgbClr>
              </a:gs>
              <a:gs pos="22000">
                <a:srgbClr val="9742AB"/>
              </a:gs>
              <a:gs pos="100000">
                <a:srgbClr val="764BE1">
                  <a:alpha val="50000"/>
                </a:srgbClr>
              </a:gs>
            </a:gsLst>
            <a:path path="circle">
              <a:fillToRect r="100000" b="100000"/>
            </a:path>
            <a:tileRect l="-100000" t="-100000"/>
          </a:gradFill>
        </a:ln>
        <a:effectLst>
          <a:outerShdw blurRad="127000" dist="1905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DAD88EEC-2EDA-496C-9103-126AFD785F29}" type="TxLink">
            <a:rPr lang="en-US" sz="1200" b="0" i="0" u="none" strike="noStrike" kern="1200">
              <a:solidFill>
                <a:schemeClr val="bg1"/>
              </a:solidFill>
              <a:latin typeface="Aptos Narrow"/>
              <a:ea typeface="+mn-ea"/>
              <a:cs typeface="+mn-cs"/>
            </a:rPr>
            <a:pPr marL="0" indent="0" algn="l" defTabSz="914400" rtl="0" eaLnBrk="1" latinLnBrk="0" hangingPunct="1"/>
            <a:t>Income vs Capital</a:t>
          </a:fld>
          <a:endParaRPr lang="ru-RU" sz="2000" kern="1200">
            <a:solidFill>
              <a:schemeClr val="bg1"/>
            </a:solidFill>
            <a:latin typeface="+mn-lt"/>
            <a:ea typeface="+mn-ea"/>
            <a:cs typeface="+mn-cs"/>
          </a:endParaRPr>
        </a:p>
      </xdr:txBody>
    </xdr:sp>
    <xdr:clientData/>
  </xdr:twoCellAnchor>
  <xdr:twoCellAnchor>
    <xdr:from>
      <xdr:col>13</xdr:col>
      <xdr:colOff>118566</xdr:colOff>
      <xdr:row>3</xdr:row>
      <xdr:rowOff>37698</xdr:rowOff>
    </xdr:from>
    <xdr:to>
      <xdr:col>16</xdr:col>
      <xdr:colOff>136854</xdr:colOff>
      <xdr:row>8</xdr:row>
      <xdr:rowOff>37698</xdr:rowOff>
    </xdr:to>
    <xdr:sp macro="" textlink="Processing!T5">
      <xdr:nvSpPr>
        <xdr:cNvPr id="22" name="Rectangle: Rounded Corners 21">
          <a:extLst>
            <a:ext uri="{FF2B5EF4-FFF2-40B4-BE49-F238E27FC236}">
              <a16:creationId xmlns:a16="http://schemas.microsoft.com/office/drawing/2014/main" id="{8A94E159-0BF2-43A9-98F3-CD442F576FE8}"/>
            </a:ext>
          </a:extLst>
        </xdr:cNvPr>
        <xdr:cNvSpPr/>
      </xdr:nvSpPr>
      <xdr:spPr>
        <a:xfrm>
          <a:off x="8043366" y="586338"/>
          <a:ext cx="1847088" cy="914400"/>
        </a:xfrm>
        <a:prstGeom prst="roundRect">
          <a:avLst>
            <a:gd name="adj" fmla="val 15967"/>
          </a:avLst>
        </a:prstGeom>
        <a:gradFill flip="none" rotWithShape="1">
          <a:gsLst>
            <a:gs pos="58000">
              <a:srgbClr val="080614"/>
            </a:gs>
            <a:gs pos="0">
              <a:srgbClr val="27154B"/>
            </a:gs>
          </a:gsLst>
          <a:path path="circle">
            <a:fillToRect r="100000" b="100000"/>
          </a:path>
          <a:tileRect l="-100000" t="-100000"/>
        </a:gradFill>
        <a:ln w="9525">
          <a:gradFill flip="none" rotWithShape="1">
            <a:gsLst>
              <a:gs pos="75000">
                <a:srgbClr val="764BE1">
                  <a:alpha val="25000"/>
                </a:srgbClr>
              </a:gs>
              <a:gs pos="0">
                <a:srgbClr val="38F0F0"/>
              </a:gs>
              <a:gs pos="44000">
                <a:srgbClr val="764BE1">
                  <a:alpha val="25000"/>
                </a:srgbClr>
              </a:gs>
              <a:gs pos="22000">
                <a:srgbClr val="9742AB"/>
              </a:gs>
              <a:gs pos="100000">
                <a:srgbClr val="764BE1">
                  <a:alpha val="50000"/>
                </a:srgbClr>
              </a:gs>
            </a:gsLst>
            <a:path path="circle">
              <a:fillToRect r="100000" b="100000"/>
            </a:path>
            <a:tileRect l="-100000" t="-100000"/>
          </a:gradFill>
        </a:ln>
        <a:effectLst>
          <a:outerShdw blurRad="127000" dist="1905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15F9A591-338C-4025-9198-52B79EDB19C4}" type="TxLink">
            <a:rPr lang="en-US" sz="1200" b="0" i="0" u="none" strike="noStrike" kern="1200">
              <a:solidFill>
                <a:schemeClr val="bg1"/>
              </a:solidFill>
              <a:latin typeface="Aptos Narrow"/>
              <a:ea typeface="+mn-ea"/>
              <a:cs typeface="+mn-cs"/>
            </a:rPr>
            <a:pPr marL="0" indent="0" algn="l" defTabSz="914400" rtl="0" eaLnBrk="1" latinLnBrk="0" hangingPunct="1"/>
            <a:t>Leverage Index</a:t>
          </a:fld>
          <a:endParaRPr lang="ru-RU" sz="2000" kern="1200">
            <a:solidFill>
              <a:schemeClr val="bg1"/>
            </a:solidFill>
            <a:latin typeface="+mn-lt"/>
            <a:ea typeface="+mn-ea"/>
            <a:cs typeface="+mn-cs"/>
          </a:endParaRPr>
        </a:p>
      </xdr:txBody>
    </xdr:sp>
    <xdr:clientData/>
  </xdr:twoCellAnchor>
  <xdr:twoCellAnchor>
    <xdr:from>
      <xdr:col>16</xdr:col>
      <xdr:colOff>320648</xdr:colOff>
      <xdr:row>3</xdr:row>
      <xdr:rowOff>37698</xdr:rowOff>
    </xdr:from>
    <xdr:to>
      <xdr:col>19</xdr:col>
      <xdr:colOff>338936</xdr:colOff>
      <xdr:row>8</xdr:row>
      <xdr:rowOff>37698</xdr:rowOff>
    </xdr:to>
    <xdr:sp macro="" textlink="Processing!T6">
      <xdr:nvSpPr>
        <xdr:cNvPr id="23" name="Rectangle: Rounded Corners 22">
          <a:extLst>
            <a:ext uri="{FF2B5EF4-FFF2-40B4-BE49-F238E27FC236}">
              <a16:creationId xmlns:a16="http://schemas.microsoft.com/office/drawing/2014/main" id="{F05E7867-AFD0-41EF-91E2-B582BCA28B48}"/>
            </a:ext>
          </a:extLst>
        </xdr:cNvPr>
        <xdr:cNvSpPr/>
      </xdr:nvSpPr>
      <xdr:spPr>
        <a:xfrm>
          <a:off x="10074248" y="586338"/>
          <a:ext cx="1847088" cy="914400"/>
        </a:xfrm>
        <a:prstGeom prst="roundRect">
          <a:avLst>
            <a:gd name="adj" fmla="val 16800"/>
          </a:avLst>
        </a:prstGeom>
        <a:gradFill flip="none" rotWithShape="1">
          <a:gsLst>
            <a:gs pos="77000">
              <a:srgbClr val="080614"/>
            </a:gs>
            <a:gs pos="0">
              <a:srgbClr val="140C2E"/>
            </a:gs>
          </a:gsLst>
          <a:path path="circle">
            <a:fillToRect t="100000" r="100000"/>
          </a:path>
          <a:tileRect l="-100000" b="-100000"/>
        </a:gradFill>
        <a:ln w="9525">
          <a:gradFill flip="none" rotWithShape="1">
            <a:gsLst>
              <a:gs pos="44000">
                <a:srgbClr val="764BE1">
                  <a:alpha val="50000"/>
                </a:srgbClr>
              </a:gs>
              <a:gs pos="0">
                <a:srgbClr val="9742AB"/>
              </a:gs>
            </a:gsLst>
            <a:path path="circle">
              <a:fillToRect r="100000" b="100000"/>
            </a:path>
            <a:tileRect l="-100000" t="-100000"/>
          </a:gradFill>
        </a:ln>
        <a:effectLst>
          <a:outerShdw blurRad="127000" dist="1905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E4554C56-1CD8-4CD8-9343-19EB38BC3631}" type="TxLink">
            <a:rPr lang="en-US" sz="1200" b="0" i="0" u="none" strike="noStrike" kern="1200">
              <a:solidFill>
                <a:schemeClr val="bg1"/>
              </a:solidFill>
              <a:latin typeface="Aptos Narrow"/>
              <a:ea typeface="+mn-ea"/>
              <a:cs typeface="+mn-cs"/>
            </a:rPr>
            <a:pPr marL="0" indent="0" algn="l" defTabSz="914400" rtl="0" eaLnBrk="1" latinLnBrk="0" hangingPunct="1"/>
            <a:t>Traffic Top Rank</a:t>
          </a:fld>
          <a:endParaRPr lang="ru-RU" sz="2000" kern="1200">
            <a:solidFill>
              <a:schemeClr val="bg1"/>
            </a:solidFill>
            <a:latin typeface="+mn-lt"/>
            <a:ea typeface="+mn-ea"/>
            <a:cs typeface="+mn-cs"/>
          </a:endParaRPr>
        </a:p>
      </xdr:txBody>
    </xdr:sp>
    <xdr:clientData/>
  </xdr:twoCellAnchor>
  <xdr:twoCellAnchor>
    <xdr:from>
      <xdr:col>19</xdr:col>
      <xdr:colOff>522732</xdr:colOff>
      <xdr:row>3</xdr:row>
      <xdr:rowOff>37698</xdr:rowOff>
    </xdr:from>
    <xdr:to>
      <xdr:col>22</xdr:col>
      <xdr:colOff>541020</xdr:colOff>
      <xdr:row>8</xdr:row>
      <xdr:rowOff>37698</xdr:rowOff>
    </xdr:to>
    <xdr:sp macro="" textlink="Processing!T7">
      <xdr:nvSpPr>
        <xdr:cNvPr id="24" name="Rectangle: Rounded Corners 23">
          <a:extLst>
            <a:ext uri="{FF2B5EF4-FFF2-40B4-BE49-F238E27FC236}">
              <a16:creationId xmlns:a16="http://schemas.microsoft.com/office/drawing/2014/main" id="{F5644634-C24C-46BC-BC3B-FBFAFEDA8338}"/>
            </a:ext>
          </a:extLst>
        </xdr:cNvPr>
        <xdr:cNvSpPr/>
      </xdr:nvSpPr>
      <xdr:spPr>
        <a:xfrm>
          <a:off x="12105132" y="586338"/>
          <a:ext cx="1847088" cy="914400"/>
        </a:xfrm>
        <a:prstGeom prst="roundRect">
          <a:avLst>
            <a:gd name="adj" fmla="val 15967"/>
          </a:avLst>
        </a:prstGeom>
        <a:gradFill flip="none" rotWithShape="1">
          <a:gsLst>
            <a:gs pos="77000">
              <a:srgbClr val="080614"/>
            </a:gs>
            <a:gs pos="0">
              <a:srgbClr val="140C2E"/>
            </a:gs>
          </a:gsLst>
          <a:path path="circle">
            <a:fillToRect t="100000" r="100000"/>
          </a:path>
          <a:tileRect l="-100000" b="-100000"/>
        </a:gradFill>
        <a:ln w="9525">
          <a:gradFill flip="none" rotWithShape="1">
            <a:gsLst>
              <a:gs pos="44000">
                <a:srgbClr val="764BE1">
                  <a:alpha val="50000"/>
                </a:srgbClr>
              </a:gs>
              <a:gs pos="0">
                <a:srgbClr val="9742AB"/>
              </a:gs>
            </a:gsLst>
            <a:path path="circle">
              <a:fillToRect r="100000" b="100000"/>
            </a:path>
            <a:tileRect l="-100000" t="-100000"/>
          </a:gradFill>
        </a:ln>
        <a:effectLst>
          <a:outerShdw blurRad="127000" dist="1905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51868B0B-AE3C-4355-9BA0-AC8DCC58BC27}" type="TxLink">
            <a:rPr lang="en-US" sz="1200" b="0" i="0" u="none" strike="noStrike" kern="1200">
              <a:solidFill>
                <a:schemeClr val="bg1"/>
              </a:solidFill>
              <a:latin typeface="Aptos Narrow"/>
              <a:ea typeface="+mn-ea"/>
              <a:cs typeface="+mn-cs"/>
            </a:rPr>
            <a:pPr marL="0" indent="0" algn="l" defTabSz="914400" rtl="0" eaLnBrk="1" latinLnBrk="0" hangingPunct="1"/>
            <a:t>Capital Efficiency</a:t>
          </a:fld>
          <a:endParaRPr lang="ru-RU" sz="2000" kern="1200">
            <a:solidFill>
              <a:schemeClr val="bg1"/>
            </a:solidFill>
            <a:latin typeface="+mn-lt"/>
            <a:ea typeface="+mn-ea"/>
            <a:cs typeface="+mn-cs"/>
          </a:endParaRPr>
        </a:p>
      </xdr:txBody>
    </xdr:sp>
    <xdr:clientData/>
  </xdr:twoCellAnchor>
  <xdr:twoCellAnchor editAs="oneCell">
    <xdr:from>
      <xdr:col>0</xdr:col>
      <xdr:colOff>607738</xdr:colOff>
      <xdr:row>5</xdr:row>
      <xdr:rowOff>14846</xdr:rowOff>
    </xdr:from>
    <xdr:to>
      <xdr:col>1</xdr:col>
      <xdr:colOff>226738</xdr:colOff>
      <xdr:row>6</xdr:row>
      <xdr:rowOff>60566</xdr:rowOff>
    </xdr:to>
    <xdr:pic>
      <xdr:nvPicPr>
        <xdr:cNvPr id="25" name="Graphic 24" descr="Signal with solid fill">
          <a:extLst>
            <a:ext uri="{FF2B5EF4-FFF2-40B4-BE49-F238E27FC236}">
              <a16:creationId xmlns:a16="http://schemas.microsoft.com/office/drawing/2014/main" id="{250636CA-7AC9-4D44-9458-0B0D20C7AA0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07738" y="929246"/>
          <a:ext cx="228600" cy="228600"/>
        </a:xfrm>
        <a:prstGeom prst="rect">
          <a:avLst/>
        </a:prstGeom>
      </xdr:spPr>
    </xdr:pic>
    <xdr:clientData/>
  </xdr:twoCellAnchor>
  <xdr:twoCellAnchor>
    <xdr:from>
      <xdr:col>5</xdr:col>
      <xdr:colOff>83820</xdr:colOff>
      <xdr:row>4</xdr:row>
      <xdr:rowOff>123759</xdr:rowOff>
    </xdr:from>
    <xdr:to>
      <xdr:col>6</xdr:col>
      <xdr:colOff>22860</xdr:colOff>
      <xdr:row>7</xdr:row>
      <xdr:rowOff>134516</xdr:rowOff>
    </xdr:to>
    <xdr:grpSp>
      <xdr:nvGrpSpPr>
        <xdr:cNvPr id="26" name="Group 25">
          <a:extLst>
            <a:ext uri="{FF2B5EF4-FFF2-40B4-BE49-F238E27FC236}">
              <a16:creationId xmlns:a16="http://schemas.microsoft.com/office/drawing/2014/main" id="{6786C4C4-91C7-4683-96AF-3511C7CB19DF}"/>
            </a:ext>
          </a:extLst>
        </xdr:cNvPr>
        <xdr:cNvGrpSpPr/>
      </xdr:nvGrpSpPr>
      <xdr:grpSpPr>
        <a:xfrm>
          <a:off x="3131820" y="855279"/>
          <a:ext cx="548640" cy="559397"/>
          <a:chOff x="-1103845" y="633236"/>
          <a:chExt cx="7156174" cy="7305641"/>
        </a:xfrm>
        <a:effectLst>
          <a:outerShdw blurRad="50800" dist="38100" dir="2700000" algn="tl" rotWithShape="0">
            <a:prstClr val="black">
              <a:alpha val="40000"/>
            </a:prstClr>
          </a:outerShdw>
        </a:effectLst>
      </xdr:grpSpPr>
      <xdr:sp macro="" textlink="">
        <xdr:nvSpPr>
          <xdr:cNvPr id="27" name="Oval 26">
            <a:extLst>
              <a:ext uri="{FF2B5EF4-FFF2-40B4-BE49-F238E27FC236}">
                <a16:creationId xmlns:a16="http://schemas.microsoft.com/office/drawing/2014/main" id="{160154CB-E2B4-CDDA-C9FE-909E2592D0DB}"/>
              </a:ext>
            </a:extLst>
          </xdr:cNvPr>
          <xdr:cNvSpPr/>
        </xdr:nvSpPr>
        <xdr:spPr>
          <a:xfrm>
            <a:off x="-1103845" y="633236"/>
            <a:ext cx="7156174" cy="7305641"/>
          </a:xfrm>
          <a:prstGeom prst="ellipse">
            <a:avLst/>
          </a:prstGeom>
          <a:gradFill flip="none" rotWithShape="1">
            <a:gsLst>
              <a:gs pos="0">
                <a:srgbClr val="221054"/>
              </a:gs>
              <a:gs pos="100000">
                <a:srgbClr val="130C33"/>
              </a:gs>
            </a:gsLst>
            <a:path path="circle">
              <a:fillToRect l="100000" b="100000"/>
            </a:path>
            <a:tileRect t="-100000" r="-100000"/>
          </a:gradFill>
          <a:ln w="12700">
            <a:gradFill>
              <a:gsLst>
                <a:gs pos="0">
                  <a:srgbClr val="C59DF5"/>
                </a:gs>
                <a:gs pos="75000">
                  <a:srgbClr val="1B143B"/>
                </a:gs>
                <a:gs pos="33000">
                  <a:srgbClr val="1B143B"/>
                </a:gs>
                <a:gs pos="100000">
                  <a:srgbClr val="C59DF5"/>
                </a:gs>
              </a:gsLst>
              <a:lin ang="7200000" scaled="0"/>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28" name="Freeform: Shape 27">
            <a:extLst>
              <a:ext uri="{FF2B5EF4-FFF2-40B4-BE49-F238E27FC236}">
                <a16:creationId xmlns:a16="http://schemas.microsoft.com/office/drawing/2014/main" id="{8FA92370-1EC2-8830-6838-CADDC40ECDD0}"/>
              </a:ext>
            </a:extLst>
          </xdr:cNvPr>
          <xdr:cNvSpPr/>
        </xdr:nvSpPr>
        <xdr:spPr>
          <a:xfrm rot="18600000">
            <a:off x="106178" y="2764140"/>
            <a:ext cx="5329307" cy="3622357"/>
          </a:xfrm>
          <a:custGeom>
            <a:avLst/>
            <a:gdLst>
              <a:gd name="csX0" fmla="*/ 1407326 w 5329310"/>
              <a:gd name="csY0" fmla="*/ 756025 h 3622360"/>
              <a:gd name="csX1" fmla="*/ 424497 w 5329310"/>
              <a:gd name="csY1" fmla="*/ 1562480 h 3622360"/>
              <a:gd name="csX2" fmla="*/ 0 w 5329310"/>
              <a:gd name="csY2" fmla="*/ 1056584 h 3622360"/>
              <a:gd name="csX3" fmla="*/ 407512 w 5329310"/>
              <a:gd name="csY3" fmla="*/ 726245 h 3622360"/>
              <a:gd name="csX4" fmla="*/ 2644319 w 5329310"/>
              <a:gd name="csY4" fmla="*/ 2026711 h 3622360"/>
              <a:gd name="csX5" fmla="*/ 1570263 w 5329310"/>
              <a:gd name="csY5" fmla="*/ 2927951 h 3622360"/>
              <a:gd name="csX6" fmla="*/ 1165358 w 5329310"/>
              <a:gd name="csY6" fmla="*/ 2445404 h 3622360"/>
              <a:gd name="csX7" fmla="*/ 2213146 w 5329310"/>
              <a:gd name="csY7" fmla="*/ 1566206 h 3622360"/>
              <a:gd name="csX8" fmla="*/ 2194736 w 5329310"/>
              <a:gd name="csY8" fmla="*/ 2042158 h 3622360"/>
              <a:gd name="csX9" fmla="*/ 2202046 w 5329310"/>
              <a:gd name="csY9" fmla="*/ 794282 h 3622360"/>
              <a:gd name="csX10" fmla="*/ 2197372 w 5329310"/>
              <a:gd name="csY10" fmla="*/ 1223381 h 3622360"/>
              <a:gd name="csX11" fmla="*/ 987584 w 5329310"/>
              <a:gd name="csY11" fmla="*/ 2233541 h 3622360"/>
              <a:gd name="csX12" fmla="*/ 582679 w 5329310"/>
              <a:gd name="csY12" fmla="*/ 1750994 h 3622360"/>
              <a:gd name="csX13" fmla="*/ 1750131 w 5329310"/>
              <a:gd name="csY13" fmla="*/ 771386 h 3622360"/>
              <a:gd name="csX14" fmla="*/ 4053383 w 5329310"/>
              <a:gd name="csY14" fmla="*/ 2054226 h 3622360"/>
              <a:gd name="csX15" fmla="*/ 2152942 w 5329310"/>
              <a:gd name="csY15" fmla="*/ 3622360 h 3622360"/>
              <a:gd name="csX16" fmla="*/ 1748037 w 5329310"/>
              <a:gd name="csY16" fmla="*/ 3139813 h 3622360"/>
              <a:gd name="csX17" fmla="*/ 3052944 w 5329310"/>
              <a:gd name="csY17" fmla="*/ 2031604 h 3622360"/>
              <a:gd name="csX18" fmla="*/ 5329310 w 5329310"/>
              <a:gd name="csY18" fmla="*/ 1547567 h 3622360"/>
              <a:gd name="csX19" fmla="*/ 4381420 w 5329310"/>
              <a:gd name="csY19" fmla="*/ 2070045 h 3622360"/>
              <a:gd name="csX20" fmla="*/ 4381420 w 5329310"/>
              <a:gd name="csY20" fmla="*/ 1755309 h 3622360"/>
              <a:gd name="csX21" fmla="*/ 2538404 w 5329310"/>
              <a:gd name="csY21" fmla="*/ 1755309 h 3622360"/>
              <a:gd name="csX22" fmla="*/ 2538404 w 5329310"/>
              <a:gd name="csY22" fmla="*/ 1339825 h 3622360"/>
              <a:gd name="csX23" fmla="*/ 2539242 w 5329310"/>
              <a:gd name="csY23" fmla="*/ 1339825 h 3622360"/>
              <a:gd name="csX24" fmla="*/ 2539242 w 5329310"/>
              <a:gd name="csY24" fmla="*/ 432344 h 3622360"/>
              <a:gd name="csX25" fmla="*/ 844290 w 5329310"/>
              <a:gd name="csY25" fmla="*/ 372906 h 3622360"/>
              <a:gd name="csX26" fmla="*/ 1296711 w 5329310"/>
              <a:gd name="csY26" fmla="*/ 0 h 3622360"/>
              <a:gd name="csX27" fmla="*/ 2959290 w 5329310"/>
              <a:gd name="csY27" fmla="*/ 35342 h 3622360"/>
              <a:gd name="csX28" fmla="*/ 2947263 w 5329310"/>
              <a:gd name="csY28" fmla="*/ 378323 h 3622360"/>
              <a:gd name="csX29" fmla="*/ 2950722 w 5329310"/>
              <a:gd name="csY29" fmla="*/ 378323 h 3622360"/>
              <a:gd name="csX30" fmla="*/ 2950722 w 5329310"/>
              <a:gd name="csY30" fmla="*/ 1339825 h 3622360"/>
              <a:gd name="csX31" fmla="*/ 4381420 w 5329310"/>
              <a:gd name="csY31" fmla="*/ 1339825 h 3622360"/>
              <a:gd name="csX32" fmla="*/ 4381420 w 5329310"/>
              <a:gd name="csY32" fmla="*/ 1025089 h 362236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 ang="0">
                <a:pos x="csX27" y="csY27"/>
              </a:cxn>
              <a:cxn ang="0">
                <a:pos x="csX28" y="csY28"/>
              </a:cxn>
              <a:cxn ang="0">
                <a:pos x="csX29" y="csY29"/>
              </a:cxn>
              <a:cxn ang="0">
                <a:pos x="csX30" y="csY30"/>
              </a:cxn>
              <a:cxn ang="0">
                <a:pos x="csX31" y="csY31"/>
              </a:cxn>
              <a:cxn ang="0">
                <a:pos x="csX32" y="csY32"/>
              </a:cxn>
            </a:cxnLst>
            <a:rect l="l" t="t" r="r" b="b"/>
            <a:pathLst>
              <a:path w="5329310" h="3622360">
                <a:moveTo>
                  <a:pt x="1407326" y="756025"/>
                </a:moveTo>
                <a:lnTo>
                  <a:pt x="424497" y="1562480"/>
                </a:lnTo>
                <a:lnTo>
                  <a:pt x="0" y="1056584"/>
                </a:lnTo>
                <a:lnTo>
                  <a:pt x="407512" y="726245"/>
                </a:lnTo>
                <a:close/>
                <a:moveTo>
                  <a:pt x="2644319" y="2026711"/>
                </a:moveTo>
                <a:lnTo>
                  <a:pt x="1570263" y="2927951"/>
                </a:lnTo>
                <a:lnTo>
                  <a:pt x="1165358" y="2445404"/>
                </a:lnTo>
                <a:lnTo>
                  <a:pt x="2213146" y="1566206"/>
                </a:lnTo>
                <a:lnTo>
                  <a:pt x="2194736" y="2042158"/>
                </a:lnTo>
                <a:close/>
                <a:moveTo>
                  <a:pt x="2202046" y="794282"/>
                </a:moveTo>
                <a:lnTo>
                  <a:pt x="2197372" y="1223381"/>
                </a:lnTo>
                <a:lnTo>
                  <a:pt x="987584" y="2233541"/>
                </a:lnTo>
                <a:lnTo>
                  <a:pt x="582679" y="1750994"/>
                </a:lnTo>
                <a:lnTo>
                  <a:pt x="1750131" y="771386"/>
                </a:lnTo>
                <a:close/>
                <a:moveTo>
                  <a:pt x="4053383" y="2054226"/>
                </a:moveTo>
                <a:lnTo>
                  <a:pt x="2152942" y="3622360"/>
                </a:lnTo>
                <a:lnTo>
                  <a:pt x="1748037" y="3139813"/>
                </a:lnTo>
                <a:cubicBezTo>
                  <a:pt x="2190788" y="2763879"/>
                  <a:pt x="2610192" y="2407538"/>
                  <a:pt x="3052944" y="2031604"/>
                </a:cubicBezTo>
                <a:close/>
                <a:moveTo>
                  <a:pt x="5329310" y="1547567"/>
                </a:moveTo>
                <a:lnTo>
                  <a:pt x="4381420" y="2070045"/>
                </a:lnTo>
                <a:lnTo>
                  <a:pt x="4381420" y="1755309"/>
                </a:lnTo>
                <a:lnTo>
                  <a:pt x="2538404" y="1755309"/>
                </a:lnTo>
                <a:lnTo>
                  <a:pt x="2538404" y="1339825"/>
                </a:lnTo>
                <a:lnTo>
                  <a:pt x="2539242" y="1339825"/>
                </a:lnTo>
                <a:lnTo>
                  <a:pt x="2539242" y="432344"/>
                </a:lnTo>
                <a:lnTo>
                  <a:pt x="844290" y="372906"/>
                </a:lnTo>
                <a:lnTo>
                  <a:pt x="1296711" y="0"/>
                </a:lnTo>
                <a:lnTo>
                  <a:pt x="2959290" y="35342"/>
                </a:lnTo>
                <a:lnTo>
                  <a:pt x="2947263" y="378323"/>
                </a:lnTo>
                <a:lnTo>
                  <a:pt x="2950722" y="378323"/>
                </a:lnTo>
                <a:lnTo>
                  <a:pt x="2950722" y="1339825"/>
                </a:lnTo>
                <a:lnTo>
                  <a:pt x="4381420" y="1339825"/>
                </a:lnTo>
                <a:lnTo>
                  <a:pt x="4381420" y="1025089"/>
                </a:lnTo>
                <a:close/>
              </a:path>
            </a:pathLst>
          </a:custGeom>
          <a:solidFill>
            <a:srgbClr val="C59DF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xdr:from>
      <xdr:col>8</xdr:col>
      <xdr:colOff>301647</xdr:colOff>
      <xdr:row>4</xdr:row>
      <xdr:rowOff>121441</xdr:rowOff>
    </xdr:from>
    <xdr:to>
      <xdr:col>9</xdr:col>
      <xdr:colOff>240687</xdr:colOff>
      <xdr:row>7</xdr:row>
      <xdr:rowOff>136835</xdr:rowOff>
    </xdr:to>
    <xdr:grpSp>
      <xdr:nvGrpSpPr>
        <xdr:cNvPr id="29" name="Group 28">
          <a:extLst>
            <a:ext uri="{FF2B5EF4-FFF2-40B4-BE49-F238E27FC236}">
              <a16:creationId xmlns:a16="http://schemas.microsoft.com/office/drawing/2014/main" id="{92F87391-CDA9-4461-B6D2-EC9FC978F483}"/>
            </a:ext>
          </a:extLst>
        </xdr:cNvPr>
        <xdr:cNvGrpSpPr/>
      </xdr:nvGrpSpPr>
      <xdr:grpSpPr>
        <a:xfrm>
          <a:off x="5178447" y="852961"/>
          <a:ext cx="548640" cy="564034"/>
          <a:chOff x="7315200" y="8272259"/>
          <a:chExt cx="548640" cy="567187"/>
        </a:xfrm>
        <a:effectLst>
          <a:outerShdw blurRad="50800" dist="38100" dir="2700000" algn="tl" rotWithShape="0">
            <a:prstClr val="black">
              <a:alpha val="40000"/>
            </a:prstClr>
          </a:outerShdw>
        </a:effectLst>
      </xdr:grpSpPr>
      <xdr:sp macro="" textlink="">
        <xdr:nvSpPr>
          <xdr:cNvPr id="30" name="Oval 29">
            <a:extLst>
              <a:ext uri="{FF2B5EF4-FFF2-40B4-BE49-F238E27FC236}">
                <a16:creationId xmlns:a16="http://schemas.microsoft.com/office/drawing/2014/main" id="{DDDB8FFF-96BB-E21C-0A85-6EEFAB10E6B2}"/>
              </a:ext>
            </a:extLst>
          </xdr:cNvPr>
          <xdr:cNvSpPr/>
        </xdr:nvSpPr>
        <xdr:spPr>
          <a:xfrm>
            <a:off x="7315200" y="8272259"/>
            <a:ext cx="548640" cy="567187"/>
          </a:xfrm>
          <a:prstGeom prst="ellipse">
            <a:avLst/>
          </a:prstGeom>
          <a:gradFill flip="none" rotWithShape="1">
            <a:gsLst>
              <a:gs pos="0">
                <a:srgbClr val="221054"/>
              </a:gs>
              <a:gs pos="100000">
                <a:srgbClr val="130C33"/>
              </a:gs>
            </a:gsLst>
            <a:path path="circle">
              <a:fillToRect l="100000" b="100000"/>
            </a:path>
            <a:tileRect t="-100000" r="-100000"/>
          </a:gradFill>
          <a:ln w="12700">
            <a:gradFill>
              <a:gsLst>
                <a:gs pos="0">
                  <a:srgbClr val="66FFFF"/>
                </a:gs>
                <a:gs pos="80000">
                  <a:srgbClr val="1B143B"/>
                </a:gs>
                <a:gs pos="33000">
                  <a:srgbClr val="1B143B"/>
                </a:gs>
                <a:gs pos="100000">
                  <a:srgbClr val="66FFFF"/>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nvGrpSpPr>
          <xdr:cNvPr id="31" name="Group 30">
            <a:extLst>
              <a:ext uri="{FF2B5EF4-FFF2-40B4-BE49-F238E27FC236}">
                <a16:creationId xmlns:a16="http://schemas.microsoft.com/office/drawing/2014/main" id="{E887BF3F-C50E-AC66-79F5-B3C38C30868A}"/>
              </a:ext>
            </a:extLst>
          </xdr:cNvPr>
          <xdr:cNvGrpSpPr/>
        </xdr:nvGrpSpPr>
        <xdr:grpSpPr>
          <a:xfrm>
            <a:off x="7443262" y="8385091"/>
            <a:ext cx="292517" cy="349932"/>
            <a:chOff x="2956130" y="2689277"/>
            <a:chExt cx="2134619" cy="2485936"/>
          </a:xfrm>
        </xdr:grpSpPr>
        <xdr:sp macro="" textlink="">
          <xdr:nvSpPr>
            <xdr:cNvPr id="32" name="Flowchart: Delay 31">
              <a:extLst>
                <a:ext uri="{FF2B5EF4-FFF2-40B4-BE49-F238E27FC236}">
                  <a16:creationId xmlns:a16="http://schemas.microsoft.com/office/drawing/2014/main" id="{639A7A1D-0453-B536-03D3-D145219D793C}"/>
                </a:ext>
              </a:extLst>
            </xdr:cNvPr>
            <xdr:cNvSpPr/>
          </xdr:nvSpPr>
          <xdr:spPr>
            <a:xfrm rot="5400000">
              <a:off x="4144193" y="3586002"/>
              <a:ext cx="636105" cy="1252728"/>
            </a:xfrm>
            <a:prstGeom prst="flowChartDelay">
              <a:avLst/>
            </a:prstGeom>
            <a:solidFill>
              <a:srgbClr val="66FFFF"/>
            </a:solidFill>
            <a:ln w="12700">
              <a:solidFill>
                <a:srgbClr val="0B081A">
                  <a:alpha val="95000"/>
                </a:srgb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33" name="Flowchart: Delay 32">
              <a:extLst>
                <a:ext uri="{FF2B5EF4-FFF2-40B4-BE49-F238E27FC236}">
                  <a16:creationId xmlns:a16="http://schemas.microsoft.com/office/drawing/2014/main" id="{A1FB406D-A16A-9269-B8AC-F6573116254F}"/>
                </a:ext>
              </a:extLst>
            </xdr:cNvPr>
            <xdr:cNvSpPr/>
          </xdr:nvSpPr>
          <xdr:spPr>
            <a:xfrm rot="5400000">
              <a:off x="4144193" y="3291034"/>
              <a:ext cx="636105" cy="1252728"/>
            </a:xfrm>
            <a:prstGeom prst="flowChartDelay">
              <a:avLst/>
            </a:prstGeom>
            <a:solidFill>
              <a:srgbClr val="66FFFF"/>
            </a:solidFill>
            <a:ln w="12700">
              <a:solidFill>
                <a:srgbClr val="0B081A">
                  <a:alpha val="95000"/>
                </a:srgb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34" name="Flowchart: Delay 33">
              <a:extLst>
                <a:ext uri="{FF2B5EF4-FFF2-40B4-BE49-F238E27FC236}">
                  <a16:creationId xmlns:a16="http://schemas.microsoft.com/office/drawing/2014/main" id="{1BA1B480-9C42-9812-5955-FA5E8A5F6043}"/>
                </a:ext>
              </a:extLst>
            </xdr:cNvPr>
            <xdr:cNvSpPr/>
          </xdr:nvSpPr>
          <xdr:spPr>
            <a:xfrm rot="5400000">
              <a:off x="4144193" y="2996067"/>
              <a:ext cx="636105" cy="1252728"/>
            </a:xfrm>
            <a:prstGeom prst="flowChartDelay">
              <a:avLst/>
            </a:prstGeom>
            <a:solidFill>
              <a:srgbClr val="66FFFF"/>
            </a:solidFill>
            <a:ln w="12700">
              <a:solidFill>
                <a:srgbClr val="0B081A">
                  <a:alpha val="95000"/>
                </a:srgb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35" name="Flowchart: Delay 34">
              <a:extLst>
                <a:ext uri="{FF2B5EF4-FFF2-40B4-BE49-F238E27FC236}">
                  <a16:creationId xmlns:a16="http://schemas.microsoft.com/office/drawing/2014/main" id="{865FE0C5-246D-E0DC-A466-51AA6DA2E8FA}"/>
                </a:ext>
              </a:extLst>
            </xdr:cNvPr>
            <xdr:cNvSpPr/>
          </xdr:nvSpPr>
          <xdr:spPr>
            <a:xfrm rot="5400000">
              <a:off x="4144193" y="2701100"/>
              <a:ext cx="636105" cy="1252728"/>
            </a:xfrm>
            <a:prstGeom prst="flowChartDelay">
              <a:avLst/>
            </a:prstGeom>
            <a:solidFill>
              <a:srgbClr val="66FFFF"/>
            </a:solidFill>
            <a:ln w="12700">
              <a:solidFill>
                <a:srgbClr val="0B081A">
                  <a:alpha val="95000"/>
                </a:srgb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36" name="Oval 35">
              <a:extLst>
                <a:ext uri="{FF2B5EF4-FFF2-40B4-BE49-F238E27FC236}">
                  <a16:creationId xmlns:a16="http://schemas.microsoft.com/office/drawing/2014/main" id="{43A42B0A-ADB4-4211-12E5-5A38F802793C}"/>
                </a:ext>
              </a:extLst>
            </xdr:cNvPr>
            <xdr:cNvSpPr/>
          </xdr:nvSpPr>
          <xdr:spPr>
            <a:xfrm>
              <a:off x="3835881" y="2689277"/>
              <a:ext cx="1254868" cy="671208"/>
            </a:xfrm>
            <a:prstGeom prst="ellipse">
              <a:avLst/>
            </a:prstGeom>
            <a:solidFill>
              <a:srgbClr val="66FFFF"/>
            </a:solidFill>
            <a:ln w="12700">
              <a:solidFill>
                <a:srgbClr val="0B081A">
                  <a:alpha val="95000"/>
                </a:srgb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37" name="Flowchart: Delay 36">
              <a:extLst>
                <a:ext uri="{FF2B5EF4-FFF2-40B4-BE49-F238E27FC236}">
                  <a16:creationId xmlns:a16="http://schemas.microsoft.com/office/drawing/2014/main" id="{C5C4F0DD-6D8E-F420-612F-DCA2CE12BAD7}"/>
                </a:ext>
              </a:extLst>
            </xdr:cNvPr>
            <xdr:cNvSpPr/>
          </xdr:nvSpPr>
          <xdr:spPr>
            <a:xfrm rot="5400000">
              <a:off x="3264442" y="4230797"/>
              <a:ext cx="636105" cy="1252728"/>
            </a:xfrm>
            <a:prstGeom prst="flowChartDelay">
              <a:avLst/>
            </a:prstGeom>
            <a:solidFill>
              <a:srgbClr val="66FFFF"/>
            </a:solidFill>
            <a:ln w="12700">
              <a:solidFill>
                <a:srgbClr val="0B081A">
                  <a:alpha val="95000"/>
                </a:srgb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38" name="Flowchart: Delay 37">
              <a:extLst>
                <a:ext uri="{FF2B5EF4-FFF2-40B4-BE49-F238E27FC236}">
                  <a16:creationId xmlns:a16="http://schemas.microsoft.com/office/drawing/2014/main" id="{FDB8281A-E48D-F605-CA85-F1AD177D004D}"/>
                </a:ext>
              </a:extLst>
            </xdr:cNvPr>
            <xdr:cNvSpPr/>
          </xdr:nvSpPr>
          <xdr:spPr>
            <a:xfrm rot="5400000">
              <a:off x="3264442" y="3909773"/>
              <a:ext cx="636105" cy="1252728"/>
            </a:xfrm>
            <a:prstGeom prst="flowChartDelay">
              <a:avLst/>
            </a:prstGeom>
            <a:solidFill>
              <a:srgbClr val="66FFFF"/>
            </a:solidFill>
            <a:ln w="12700">
              <a:solidFill>
                <a:srgbClr val="0B081A">
                  <a:alpha val="95000"/>
                </a:srgb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39" name="Flowchart: Delay 38">
              <a:extLst>
                <a:ext uri="{FF2B5EF4-FFF2-40B4-BE49-F238E27FC236}">
                  <a16:creationId xmlns:a16="http://schemas.microsoft.com/office/drawing/2014/main" id="{4B51B6F4-9769-AEAB-92A4-CE1F8A1331B3}"/>
                </a:ext>
              </a:extLst>
            </xdr:cNvPr>
            <xdr:cNvSpPr/>
          </xdr:nvSpPr>
          <xdr:spPr>
            <a:xfrm rot="5400000">
              <a:off x="3264442" y="3588750"/>
              <a:ext cx="636105" cy="1252728"/>
            </a:xfrm>
            <a:prstGeom prst="flowChartDelay">
              <a:avLst/>
            </a:prstGeom>
            <a:solidFill>
              <a:srgbClr val="66FFFF"/>
            </a:solidFill>
            <a:ln w="12700">
              <a:solidFill>
                <a:srgbClr val="0B081A">
                  <a:alpha val="95000"/>
                </a:srgb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40" name="Oval 39">
              <a:extLst>
                <a:ext uri="{FF2B5EF4-FFF2-40B4-BE49-F238E27FC236}">
                  <a16:creationId xmlns:a16="http://schemas.microsoft.com/office/drawing/2014/main" id="{0571D48C-C690-AD54-A8CA-BFB15E74ACE2}"/>
                </a:ext>
              </a:extLst>
            </xdr:cNvPr>
            <xdr:cNvSpPr/>
          </xdr:nvSpPr>
          <xdr:spPr>
            <a:xfrm>
              <a:off x="2956130" y="3576927"/>
              <a:ext cx="1254868" cy="671208"/>
            </a:xfrm>
            <a:prstGeom prst="ellipse">
              <a:avLst/>
            </a:prstGeom>
            <a:solidFill>
              <a:srgbClr val="66FFFF"/>
            </a:solidFill>
            <a:ln w="12700">
              <a:solidFill>
                <a:srgbClr val="0B081A">
                  <a:alpha val="95000"/>
                </a:srgb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grpSp>
    <xdr:clientData/>
  </xdr:twoCellAnchor>
  <xdr:twoCellAnchor>
    <xdr:from>
      <xdr:col>15</xdr:col>
      <xdr:colOff>137160</xdr:colOff>
      <xdr:row>4</xdr:row>
      <xdr:rowOff>110490</xdr:rowOff>
    </xdr:from>
    <xdr:to>
      <xdr:col>16</xdr:col>
      <xdr:colOff>76200</xdr:colOff>
      <xdr:row>7</xdr:row>
      <xdr:rowOff>110490</xdr:rowOff>
    </xdr:to>
    <xdr:grpSp>
      <xdr:nvGrpSpPr>
        <xdr:cNvPr id="41" name="Group 40">
          <a:extLst>
            <a:ext uri="{FF2B5EF4-FFF2-40B4-BE49-F238E27FC236}">
              <a16:creationId xmlns:a16="http://schemas.microsoft.com/office/drawing/2014/main" id="{BEE8E451-A9E6-46E1-AC85-77C8C2F7A100}"/>
            </a:ext>
          </a:extLst>
        </xdr:cNvPr>
        <xdr:cNvGrpSpPr/>
      </xdr:nvGrpSpPr>
      <xdr:grpSpPr>
        <a:xfrm>
          <a:off x="9281160" y="842010"/>
          <a:ext cx="548640" cy="548640"/>
          <a:chOff x="6446520" y="7936230"/>
          <a:chExt cx="548640" cy="548640"/>
        </a:xfrm>
        <a:effectLst>
          <a:outerShdw blurRad="50800" dist="38100" dir="2700000" algn="tl" rotWithShape="0">
            <a:prstClr val="black">
              <a:alpha val="40000"/>
            </a:prstClr>
          </a:outerShdw>
        </a:effectLst>
      </xdr:grpSpPr>
      <xdr:sp macro="" textlink="">
        <xdr:nvSpPr>
          <xdr:cNvPr id="42" name="Oval 41">
            <a:extLst>
              <a:ext uri="{FF2B5EF4-FFF2-40B4-BE49-F238E27FC236}">
                <a16:creationId xmlns:a16="http://schemas.microsoft.com/office/drawing/2014/main" id="{224E50AE-759E-A8BA-3462-C125A1F0F0D4}"/>
              </a:ext>
            </a:extLst>
          </xdr:cNvPr>
          <xdr:cNvSpPr/>
        </xdr:nvSpPr>
        <xdr:spPr>
          <a:xfrm>
            <a:off x="6446520" y="7936230"/>
            <a:ext cx="548640" cy="548640"/>
          </a:xfrm>
          <a:prstGeom prst="ellipse">
            <a:avLst/>
          </a:prstGeom>
          <a:gradFill flip="none" rotWithShape="1">
            <a:gsLst>
              <a:gs pos="0">
                <a:srgbClr val="221054"/>
              </a:gs>
              <a:gs pos="100000">
                <a:srgbClr val="130C33"/>
              </a:gs>
            </a:gsLst>
            <a:path path="circle">
              <a:fillToRect l="100000" b="100000"/>
            </a:path>
            <a:tileRect t="-100000" r="-100000"/>
          </a:gradFill>
          <a:ln w="12700">
            <a:gradFill>
              <a:gsLst>
                <a:gs pos="0">
                  <a:srgbClr val="5D468C"/>
                </a:gs>
                <a:gs pos="60000">
                  <a:srgbClr val="1B143B"/>
                </a:gs>
                <a:gs pos="33000">
                  <a:srgbClr val="1B143B"/>
                </a:gs>
                <a:gs pos="100000">
                  <a:srgbClr val="221947"/>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pic>
        <xdr:nvPicPr>
          <xdr:cNvPr id="43" name="Graphic 42" descr="Rocket with solid fill">
            <a:extLst>
              <a:ext uri="{FF2B5EF4-FFF2-40B4-BE49-F238E27FC236}">
                <a16:creationId xmlns:a16="http://schemas.microsoft.com/office/drawing/2014/main" id="{B596C89E-F4A2-D26E-39B2-5B42E4CE07ED}"/>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537960" y="8027670"/>
            <a:ext cx="365760" cy="365760"/>
          </a:xfrm>
          <a:prstGeom prst="rect">
            <a:avLst/>
          </a:prstGeom>
        </xdr:spPr>
      </xdr:pic>
    </xdr:grpSp>
    <xdr:clientData/>
  </xdr:twoCellAnchor>
  <xdr:twoCellAnchor>
    <xdr:from>
      <xdr:col>11</xdr:col>
      <xdr:colOff>483870</xdr:colOff>
      <xdr:row>4</xdr:row>
      <xdr:rowOff>60558</xdr:rowOff>
    </xdr:from>
    <xdr:to>
      <xdr:col>12</xdr:col>
      <xdr:colOff>514350</xdr:colOff>
      <xdr:row>7</xdr:row>
      <xdr:rowOff>151998</xdr:rowOff>
    </xdr:to>
    <xdr:grpSp>
      <xdr:nvGrpSpPr>
        <xdr:cNvPr id="44" name="Group 43">
          <a:extLst>
            <a:ext uri="{FF2B5EF4-FFF2-40B4-BE49-F238E27FC236}">
              <a16:creationId xmlns:a16="http://schemas.microsoft.com/office/drawing/2014/main" id="{175D4B60-B3CA-47FA-8456-B6C607B18E85}"/>
            </a:ext>
          </a:extLst>
        </xdr:cNvPr>
        <xdr:cNvGrpSpPr/>
      </xdr:nvGrpSpPr>
      <xdr:grpSpPr>
        <a:xfrm>
          <a:off x="7189470" y="792078"/>
          <a:ext cx="640080" cy="640080"/>
          <a:chOff x="5878830" y="1350925"/>
          <a:chExt cx="640080" cy="640080"/>
        </a:xfrm>
        <a:effectLst>
          <a:outerShdw blurRad="50800" dist="38100" dir="2700000" algn="tl" rotWithShape="0">
            <a:prstClr val="black">
              <a:alpha val="40000"/>
            </a:prstClr>
          </a:outerShdw>
        </a:effectLst>
      </xdr:grpSpPr>
      <xdr:sp macro="" textlink="">
        <xdr:nvSpPr>
          <xdr:cNvPr id="45" name="Oval 44">
            <a:extLst>
              <a:ext uri="{FF2B5EF4-FFF2-40B4-BE49-F238E27FC236}">
                <a16:creationId xmlns:a16="http://schemas.microsoft.com/office/drawing/2014/main" id="{A3E582B0-11E6-4701-B804-403D6BAED31E}"/>
              </a:ext>
            </a:extLst>
          </xdr:cNvPr>
          <xdr:cNvSpPr/>
        </xdr:nvSpPr>
        <xdr:spPr>
          <a:xfrm>
            <a:off x="5924550" y="1396645"/>
            <a:ext cx="548640" cy="548640"/>
          </a:xfrm>
          <a:prstGeom prst="ellipse">
            <a:avLst/>
          </a:prstGeom>
          <a:gradFill flip="none" rotWithShape="1">
            <a:gsLst>
              <a:gs pos="0">
                <a:srgbClr val="221054"/>
              </a:gs>
              <a:gs pos="100000">
                <a:srgbClr val="130C33"/>
              </a:gs>
            </a:gsLst>
            <a:path path="circle">
              <a:fillToRect l="100000" b="100000"/>
            </a:path>
            <a:tileRect t="-100000" r="-100000"/>
          </a:gradFill>
          <a:ln w="12700">
            <a:gradFill>
              <a:gsLst>
                <a:gs pos="0">
                  <a:srgbClr val="5D468C"/>
                </a:gs>
                <a:gs pos="60000">
                  <a:srgbClr val="1B143B"/>
                </a:gs>
                <a:gs pos="33000">
                  <a:srgbClr val="1B143B"/>
                </a:gs>
                <a:gs pos="100000">
                  <a:srgbClr val="221947"/>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aphicFrame macro="">
        <xdr:nvGraphicFramePr>
          <xdr:cNvPr id="46" name="Chart 45">
            <a:extLst>
              <a:ext uri="{FF2B5EF4-FFF2-40B4-BE49-F238E27FC236}">
                <a16:creationId xmlns:a16="http://schemas.microsoft.com/office/drawing/2014/main" id="{6C4FE23F-C4A0-2941-59D5-AA0149E09DB9}"/>
              </a:ext>
            </a:extLst>
          </xdr:cNvPr>
          <xdr:cNvGraphicFramePr>
            <a:graphicFrameLocks/>
          </xdr:cNvGraphicFramePr>
        </xdr:nvGraphicFramePr>
        <xdr:xfrm>
          <a:off x="5878830" y="1350925"/>
          <a:ext cx="640080" cy="640080"/>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xdr:from>
      <xdr:col>21</xdr:col>
      <xdr:colOff>518160</xdr:colOff>
      <xdr:row>4</xdr:row>
      <xdr:rowOff>106278</xdr:rowOff>
    </xdr:from>
    <xdr:to>
      <xdr:col>22</xdr:col>
      <xdr:colOff>457200</xdr:colOff>
      <xdr:row>7</xdr:row>
      <xdr:rowOff>106278</xdr:rowOff>
    </xdr:to>
    <xdr:grpSp>
      <xdr:nvGrpSpPr>
        <xdr:cNvPr id="47" name="Group 46">
          <a:extLst>
            <a:ext uri="{FF2B5EF4-FFF2-40B4-BE49-F238E27FC236}">
              <a16:creationId xmlns:a16="http://schemas.microsoft.com/office/drawing/2014/main" id="{C533B613-CBC8-4021-B3D5-B182D38FE2F2}"/>
            </a:ext>
          </a:extLst>
        </xdr:cNvPr>
        <xdr:cNvGrpSpPr/>
      </xdr:nvGrpSpPr>
      <xdr:grpSpPr>
        <a:xfrm>
          <a:off x="13319760" y="837798"/>
          <a:ext cx="548640" cy="548640"/>
          <a:chOff x="4876800" y="8778240"/>
          <a:chExt cx="548640" cy="548640"/>
        </a:xfrm>
        <a:effectLst>
          <a:outerShdw blurRad="50800" dist="38100" dir="2700000" algn="tl" rotWithShape="0">
            <a:prstClr val="black">
              <a:alpha val="40000"/>
            </a:prstClr>
          </a:outerShdw>
        </a:effectLst>
      </xdr:grpSpPr>
      <xdr:sp macro="" textlink="">
        <xdr:nvSpPr>
          <xdr:cNvPr id="48" name="Oval 47">
            <a:extLst>
              <a:ext uri="{FF2B5EF4-FFF2-40B4-BE49-F238E27FC236}">
                <a16:creationId xmlns:a16="http://schemas.microsoft.com/office/drawing/2014/main" id="{E60FDE1B-9977-75C5-4285-22A502AD4280}"/>
              </a:ext>
            </a:extLst>
          </xdr:cNvPr>
          <xdr:cNvSpPr/>
        </xdr:nvSpPr>
        <xdr:spPr>
          <a:xfrm>
            <a:off x="4876800" y="8778240"/>
            <a:ext cx="548640" cy="548640"/>
          </a:xfrm>
          <a:prstGeom prst="ellipse">
            <a:avLst/>
          </a:prstGeom>
          <a:gradFill flip="none" rotWithShape="1">
            <a:gsLst>
              <a:gs pos="0">
                <a:srgbClr val="221054"/>
              </a:gs>
              <a:gs pos="100000">
                <a:srgbClr val="130C33"/>
              </a:gs>
            </a:gsLst>
            <a:path path="circle">
              <a:fillToRect l="100000" b="100000"/>
            </a:path>
            <a:tileRect t="-100000" r="-100000"/>
          </a:gradFill>
          <a:ln w="12700">
            <a:gradFill>
              <a:gsLst>
                <a:gs pos="0">
                  <a:srgbClr val="5D468C"/>
                </a:gs>
                <a:gs pos="60000">
                  <a:srgbClr val="1B143B"/>
                </a:gs>
                <a:gs pos="33000">
                  <a:srgbClr val="1B143B"/>
                </a:gs>
                <a:gs pos="100000">
                  <a:srgbClr val="221947"/>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pic>
        <xdr:nvPicPr>
          <xdr:cNvPr id="49" name="Graphic 48" descr="Bullseye with solid fill">
            <a:extLst>
              <a:ext uri="{FF2B5EF4-FFF2-40B4-BE49-F238E27FC236}">
                <a16:creationId xmlns:a16="http://schemas.microsoft.com/office/drawing/2014/main" id="{F9218E17-604B-6426-207F-9658440F32CD}"/>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968240" y="8869680"/>
            <a:ext cx="365760" cy="365760"/>
          </a:xfrm>
          <a:prstGeom prst="rect">
            <a:avLst/>
          </a:prstGeom>
        </xdr:spPr>
      </xdr:pic>
    </xdr:grpSp>
    <xdr:clientData/>
  </xdr:twoCellAnchor>
  <xdr:twoCellAnchor>
    <xdr:from>
      <xdr:col>3</xdr:col>
      <xdr:colOff>129540</xdr:colOff>
      <xdr:row>5</xdr:row>
      <xdr:rowOff>53072</xdr:rowOff>
    </xdr:from>
    <xdr:to>
      <xdr:col>5</xdr:col>
      <xdr:colOff>281940</xdr:colOff>
      <xdr:row>6</xdr:row>
      <xdr:rowOff>117842</xdr:rowOff>
    </xdr:to>
    <xdr:sp macro="" textlink="Processing!U2">
      <xdr:nvSpPr>
        <xdr:cNvPr id="50" name="TextBox 49">
          <a:extLst>
            <a:ext uri="{FF2B5EF4-FFF2-40B4-BE49-F238E27FC236}">
              <a16:creationId xmlns:a16="http://schemas.microsoft.com/office/drawing/2014/main" id="{5A521C83-34F7-44C0-A56E-B0D1F34F161A}"/>
            </a:ext>
          </a:extLst>
        </xdr:cNvPr>
        <xdr:cNvSpPr txBox="1"/>
      </xdr:nvSpPr>
      <xdr:spPr>
        <a:xfrm>
          <a:off x="1958340" y="967472"/>
          <a:ext cx="13716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7EB0C1B9-4CF9-4703-B64E-C8BC47487701}" type="TxLink">
            <a:rPr lang="en-US" sz="2000" b="0" i="0" u="none" strike="noStrike">
              <a:solidFill>
                <a:schemeClr val="bg1"/>
              </a:solidFill>
              <a:latin typeface="Aptos Narrow"/>
              <a:ea typeface="+mn-ea"/>
              <a:cs typeface="+mn-cs"/>
            </a:rPr>
            <a:pPr marL="0" indent="0"/>
            <a:t> $13,700 </a:t>
          </a:fld>
          <a:endParaRPr lang="ru-RU" sz="2400" b="0" i="0" u="none" strike="noStrike">
            <a:solidFill>
              <a:schemeClr val="bg1"/>
            </a:solidFill>
            <a:latin typeface="Aptos Narrow"/>
            <a:ea typeface="+mn-ea"/>
            <a:cs typeface="+mn-cs"/>
          </a:endParaRPr>
        </a:p>
      </xdr:txBody>
    </xdr:sp>
    <xdr:clientData/>
  </xdr:twoCellAnchor>
  <xdr:twoCellAnchor>
    <xdr:from>
      <xdr:col>3</xdr:col>
      <xdr:colOff>205740</xdr:colOff>
      <xdr:row>6</xdr:row>
      <xdr:rowOff>98792</xdr:rowOff>
    </xdr:from>
    <xdr:to>
      <xdr:col>5</xdr:col>
      <xdr:colOff>358140</xdr:colOff>
      <xdr:row>7</xdr:row>
      <xdr:rowOff>163562</xdr:rowOff>
    </xdr:to>
    <xdr:sp macro="" textlink="Processing!V2">
      <xdr:nvSpPr>
        <xdr:cNvPr id="51" name="TextBox 50">
          <a:extLst>
            <a:ext uri="{FF2B5EF4-FFF2-40B4-BE49-F238E27FC236}">
              <a16:creationId xmlns:a16="http://schemas.microsoft.com/office/drawing/2014/main" id="{B7084C0F-6D62-4146-9FE4-ABD4C7BA938F}"/>
            </a:ext>
          </a:extLst>
        </xdr:cNvPr>
        <xdr:cNvSpPr txBox="1"/>
      </xdr:nvSpPr>
      <xdr:spPr>
        <a:xfrm>
          <a:off x="2034540" y="1196072"/>
          <a:ext cx="13716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34CEED9D-0114-4B6F-BF24-04E7BDB18D64}" type="TxLink">
            <a:rPr lang="en-US" sz="1100" b="0" i="0" u="none" strike="noStrike">
              <a:solidFill>
                <a:srgbClr val="C59DF5"/>
              </a:solidFill>
              <a:latin typeface="Aptos Narrow"/>
              <a:ea typeface="+mn-ea"/>
              <a:cs typeface="+mn-cs"/>
            </a:rPr>
            <a:pPr marL="0" indent="0"/>
            <a:t>of $100,000</a:t>
          </a:fld>
          <a:endParaRPr lang="ru-RU" sz="2000" b="0" i="0" u="none" strike="noStrike">
            <a:solidFill>
              <a:srgbClr val="C59DF5"/>
            </a:solidFill>
            <a:latin typeface="Aptos Narrow"/>
            <a:ea typeface="+mn-ea"/>
            <a:cs typeface="+mn-cs"/>
          </a:endParaRPr>
        </a:p>
      </xdr:txBody>
    </xdr:sp>
    <xdr:clientData/>
  </xdr:twoCellAnchor>
  <xdr:twoCellAnchor>
    <xdr:from>
      <xdr:col>6</xdr:col>
      <xdr:colOff>365760</xdr:colOff>
      <xdr:row>5</xdr:row>
      <xdr:rowOff>53072</xdr:rowOff>
    </xdr:from>
    <xdr:to>
      <xdr:col>8</xdr:col>
      <xdr:colOff>518160</xdr:colOff>
      <xdr:row>6</xdr:row>
      <xdr:rowOff>117842</xdr:rowOff>
    </xdr:to>
    <xdr:sp macro="" textlink="Processing!U3">
      <xdr:nvSpPr>
        <xdr:cNvPr id="52" name="TextBox 51">
          <a:extLst>
            <a:ext uri="{FF2B5EF4-FFF2-40B4-BE49-F238E27FC236}">
              <a16:creationId xmlns:a16="http://schemas.microsoft.com/office/drawing/2014/main" id="{C5D70B14-C0DD-4C06-A45F-3F256E5CDAB5}"/>
            </a:ext>
          </a:extLst>
        </xdr:cNvPr>
        <xdr:cNvSpPr txBox="1"/>
      </xdr:nvSpPr>
      <xdr:spPr>
        <a:xfrm>
          <a:off x="4023360" y="967472"/>
          <a:ext cx="13716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0F63C1B4-98D6-4475-951E-AD51CD7DAC4A}" type="TxLink">
            <a:rPr lang="en-US" sz="2000" b="0" i="0" u="none" strike="noStrike">
              <a:solidFill>
                <a:srgbClr val="66FFFF"/>
              </a:solidFill>
              <a:latin typeface="Aptos Narrow"/>
              <a:ea typeface="+mn-ea"/>
              <a:cs typeface="+mn-cs"/>
            </a:rPr>
            <a:pPr marL="0" indent="0"/>
            <a:t> $5,460 </a:t>
          </a:fld>
          <a:endParaRPr lang="ru-RU" sz="2000" b="0" i="0" u="none" strike="noStrike">
            <a:solidFill>
              <a:srgbClr val="66FFFF"/>
            </a:solidFill>
            <a:latin typeface="Aptos Narrow"/>
            <a:ea typeface="+mn-ea"/>
            <a:cs typeface="+mn-cs"/>
          </a:endParaRPr>
        </a:p>
      </xdr:txBody>
    </xdr:sp>
    <xdr:clientData/>
  </xdr:twoCellAnchor>
  <xdr:twoCellAnchor>
    <xdr:from>
      <xdr:col>10</xdr:col>
      <xdr:colOff>259080</xdr:colOff>
      <xdr:row>5</xdr:row>
      <xdr:rowOff>53072</xdr:rowOff>
    </xdr:from>
    <xdr:to>
      <xdr:col>12</xdr:col>
      <xdr:colOff>53340</xdr:colOff>
      <xdr:row>6</xdr:row>
      <xdr:rowOff>117842</xdr:rowOff>
    </xdr:to>
    <xdr:sp macro="" textlink="Processing!U4">
      <xdr:nvSpPr>
        <xdr:cNvPr id="53" name="TextBox 52">
          <a:extLst>
            <a:ext uri="{FF2B5EF4-FFF2-40B4-BE49-F238E27FC236}">
              <a16:creationId xmlns:a16="http://schemas.microsoft.com/office/drawing/2014/main" id="{39DACC4E-5244-4DEE-8DD5-4828EF312DBB}"/>
            </a:ext>
          </a:extLst>
        </xdr:cNvPr>
        <xdr:cNvSpPr txBox="1"/>
      </xdr:nvSpPr>
      <xdr:spPr>
        <a:xfrm>
          <a:off x="6355080" y="967472"/>
          <a:ext cx="10134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B136825-12BE-45B0-B06E-8E794190B424}" type="TxLink">
            <a:rPr lang="en-US" sz="2000" b="0" i="0" u="none" strike="noStrike">
              <a:solidFill>
                <a:schemeClr val="bg1"/>
              </a:solidFill>
              <a:latin typeface="Aptos Narrow"/>
              <a:ea typeface="+mn-ea"/>
              <a:cs typeface="+mn-cs"/>
            </a:rPr>
            <a:pPr marL="0" indent="0" algn="ctr"/>
            <a:t>36%</a:t>
          </a:fld>
          <a:endParaRPr lang="ru-RU" sz="2000" b="0" i="0" u="none" strike="noStrike">
            <a:solidFill>
              <a:schemeClr val="bg1"/>
            </a:solidFill>
            <a:latin typeface="Aptos Narrow"/>
            <a:ea typeface="+mn-ea"/>
            <a:cs typeface="+mn-cs"/>
          </a:endParaRPr>
        </a:p>
      </xdr:txBody>
    </xdr:sp>
    <xdr:clientData/>
  </xdr:twoCellAnchor>
  <xdr:twoCellAnchor>
    <xdr:from>
      <xdr:col>13</xdr:col>
      <xdr:colOff>373380</xdr:colOff>
      <xdr:row>5</xdr:row>
      <xdr:rowOff>53072</xdr:rowOff>
    </xdr:from>
    <xdr:to>
      <xdr:col>15</xdr:col>
      <xdr:colOff>167640</xdr:colOff>
      <xdr:row>6</xdr:row>
      <xdr:rowOff>117842</xdr:rowOff>
    </xdr:to>
    <xdr:sp macro="" textlink="Processing!U5">
      <xdr:nvSpPr>
        <xdr:cNvPr id="54" name="TextBox 53">
          <a:extLst>
            <a:ext uri="{FF2B5EF4-FFF2-40B4-BE49-F238E27FC236}">
              <a16:creationId xmlns:a16="http://schemas.microsoft.com/office/drawing/2014/main" id="{F8383B55-7AD9-45B5-8EA7-67E1B3097419}"/>
            </a:ext>
          </a:extLst>
        </xdr:cNvPr>
        <xdr:cNvSpPr txBox="1"/>
      </xdr:nvSpPr>
      <xdr:spPr>
        <a:xfrm>
          <a:off x="8298180" y="967472"/>
          <a:ext cx="10134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6642627-6AA1-4646-84EA-6B02B91AC37E}" type="TxLink">
            <a:rPr lang="en-US" sz="2000" b="0" i="0" u="none" strike="noStrike">
              <a:solidFill>
                <a:schemeClr val="bg1"/>
              </a:solidFill>
              <a:latin typeface="Aptos Narrow"/>
              <a:ea typeface="+mn-ea"/>
              <a:cs typeface="+mn-cs"/>
            </a:rPr>
            <a:pPr marL="0" indent="0" algn="ctr"/>
            <a:t>227/100</a:t>
          </a:fld>
          <a:endParaRPr lang="ru-RU" sz="2000" b="0" i="0" u="none" strike="noStrike">
            <a:solidFill>
              <a:schemeClr val="bg1"/>
            </a:solidFill>
            <a:latin typeface="Aptos Narrow"/>
            <a:ea typeface="+mn-ea"/>
            <a:cs typeface="+mn-cs"/>
          </a:endParaRPr>
        </a:p>
      </xdr:txBody>
    </xdr:sp>
    <xdr:clientData/>
  </xdr:twoCellAnchor>
  <xdr:twoCellAnchor>
    <xdr:from>
      <xdr:col>16</xdr:col>
      <xdr:colOff>358140</xdr:colOff>
      <xdr:row>5</xdr:row>
      <xdr:rowOff>53072</xdr:rowOff>
    </xdr:from>
    <xdr:to>
      <xdr:col>18</xdr:col>
      <xdr:colOff>510540</xdr:colOff>
      <xdr:row>6</xdr:row>
      <xdr:rowOff>117842</xdr:rowOff>
    </xdr:to>
    <xdr:sp macro="" textlink="Processing!U6">
      <xdr:nvSpPr>
        <xdr:cNvPr id="55" name="TextBox 54">
          <a:extLst>
            <a:ext uri="{FF2B5EF4-FFF2-40B4-BE49-F238E27FC236}">
              <a16:creationId xmlns:a16="http://schemas.microsoft.com/office/drawing/2014/main" id="{0457ECB9-8F1B-4F6D-BF55-E0B24B88A548}"/>
            </a:ext>
          </a:extLst>
        </xdr:cNvPr>
        <xdr:cNvSpPr txBox="1"/>
      </xdr:nvSpPr>
      <xdr:spPr>
        <a:xfrm>
          <a:off x="10111740" y="967472"/>
          <a:ext cx="13716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41825A9-FB69-4141-8337-34DD22D18C1D}" type="TxLink">
            <a:rPr lang="en-US" sz="2000" b="0" i="0" u="none" strike="noStrike">
              <a:solidFill>
                <a:schemeClr val="bg1"/>
              </a:solidFill>
              <a:latin typeface="Aptos Narrow"/>
              <a:ea typeface="+mn-ea"/>
              <a:cs typeface="+mn-cs"/>
            </a:rPr>
            <a:pPr marL="0" indent="0" algn="ctr"/>
            <a:t>20,821</a:t>
          </a:fld>
          <a:endParaRPr lang="ru-RU" sz="2000" b="0" i="0" u="none" strike="noStrike">
            <a:solidFill>
              <a:schemeClr val="bg1"/>
            </a:solidFill>
            <a:latin typeface="Aptos Narrow"/>
            <a:ea typeface="+mn-ea"/>
            <a:cs typeface="+mn-cs"/>
          </a:endParaRPr>
        </a:p>
      </xdr:txBody>
    </xdr:sp>
    <xdr:clientData/>
  </xdr:twoCellAnchor>
  <xdr:twoCellAnchor>
    <xdr:from>
      <xdr:col>19</xdr:col>
      <xdr:colOff>586740</xdr:colOff>
      <xdr:row>5</xdr:row>
      <xdr:rowOff>53072</xdr:rowOff>
    </xdr:from>
    <xdr:to>
      <xdr:col>22</xdr:col>
      <xdr:colOff>129540</xdr:colOff>
      <xdr:row>6</xdr:row>
      <xdr:rowOff>117842</xdr:rowOff>
    </xdr:to>
    <xdr:sp macro="" textlink="Processing!U7">
      <xdr:nvSpPr>
        <xdr:cNvPr id="56" name="TextBox 55">
          <a:extLst>
            <a:ext uri="{FF2B5EF4-FFF2-40B4-BE49-F238E27FC236}">
              <a16:creationId xmlns:a16="http://schemas.microsoft.com/office/drawing/2014/main" id="{72C76E9D-9E36-4932-A281-74DF389484C5}"/>
            </a:ext>
          </a:extLst>
        </xdr:cNvPr>
        <xdr:cNvSpPr txBox="1"/>
      </xdr:nvSpPr>
      <xdr:spPr>
        <a:xfrm>
          <a:off x="12169140" y="967472"/>
          <a:ext cx="13716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0CC03C6-F54D-4FD5-915E-0A77F15FC7D5}" type="TxLink">
            <a:rPr lang="en-US" sz="2000" b="0" i="0" u="none" strike="noStrike">
              <a:solidFill>
                <a:schemeClr val="bg1"/>
              </a:solidFill>
              <a:latin typeface="Aptos Narrow"/>
              <a:ea typeface="+mn-ea"/>
              <a:cs typeface="+mn-cs"/>
            </a:rPr>
            <a:pPr marL="0" indent="0" algn="ctr"/>
            <a:t> $21.67 </a:t>
          </a:fld>
          <a:endParaRPr lang="ru-RU" sz="2000" b="0" i="0" u="none" strike="noStrike">
            <a:solidFill>
              <a:schemeClr val="bg1"/>
            </a:solidFill>
            <a:latin typeface="Aptos Narrow"/>
            <a:ea typeface="+mn-ea"/>
            <a:cs typeface="+mn-cs"/>
          </a:endParaRPr>
        </a:p>
      </xdr:txBody>
    </xdr:sp>
    <xdr:clientData/>
  </xdr:twoCellAnchor>
  <xdr:twoCellAnchor editAs="oneCell">
    <xdr:from>
      <xdr:col>0</xdr:col>
      <xdr:colOff>593034</xdr:colOff>
      <xdr:row>11</xdr:row>
      <xdr:rowOff>58879</xdr:rowOff>
    </xdr:from>
    <xdr:to>
      <xdr:col>1</xdr:col>
      <xdr:colOff>212034</xdr:colOff>
      <xdr:row>12</xdr:row>
      <xdr:rowOff>104772</xdr:rowOff>
    </xdr:to>
    <xdr:pic>
      <xdr:nvPicPr>
        <xdr:cNvPr id="57" name="Graphic 56" descr="Coins outline">
          <a:extLst>
            <a:ext uri="{FF2B5EF4-FFF2-40B4-BE49-F238E27FC236}">
              <a16:creationId xmlns:a16="http://schemas.microsoft.com/office/drawing/2014/main" id="{1079E3B5-7818-464F-99FD-C893B02359F4}"/>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593034" y="2070559"/>
          <a:ext cx="228600" cy="228773"/>
        </a:xfrm>
        <a:prstGeom prst="rect">
          <a:avLst/>
        </a:prstGeom>
      </xdr:spPr>
    </xdr:pic>
    <xdr:clientData/>
  </xdr:twoCellAnchor>
  <xdr:twoCellAnchor>
    <xdr:from>
      <xdr:col>0</xdr:col>
      <xdr:colOff>588621</xdr:colOff>
      <xdr:row>14</xdr:row>
      <xdr:rowOff>119062</xdr:rowOff>
    </xdr:from>
    <xdr:to>
      <xdr:col>1</xdr:col>
      <xdr:colOff>155488</xdr:colOff>
      <xdr:row>15</xdr:row>
      <xdr:rowOff>112679</xdr:rowOff>
    </xdr:to>
    <xdr:grpSp>
      <xdr:nvGrpSpPr>
        <xdr:cNvPr id="58" name="Group 57">
          <a:extLst>
            <a:ext uri="{FF2B5EF4-FFF2-40B4-BE49-F238E27FC236}">
              <a16:creationId xmlns:a16="http://schemas.microsoft.com/office/drawing/2014/main" id="{A385F33F-2619-4D67-AFAC-AA45AAE0B253}"/>
            </a:ext>
          </a:extLst>
        </xdr:cNvPr>
        <xdr:cNvGrpSpPr/>
      </xdr:nvGrpSpPr>
      <xdr:grpSpPr>
        <a:xfrm>
          <a:off x="588621" y="2679382"/>
          <a:ext cx="176467" cy="176497"/>
          <a:chOff x="2057174" y="7954500"/>
          <a:chExt cx="2078634" cy="2078634"/>
        </a:xfrm>
      </xdr:grpSpPr>
      <xdr:sp macro="" textlink="">
        <xdr:nvSpPr>
          <xdr:cNvPr id="59" name="Circle: Hollow 58">
            <a:extLst>
              <a:ext uri="{FF2B5EF4-FFF2-40B4-BE49-F238E27FC236}">
                <a16:creationId xmlns:a16="http://schemas.microsoft.com/office/drawing/2014/main" id="{F0D00C3C-ECFC-9DF5-A9B3-4A1A0A187426}"/>
              </a:ext>
            </a:extLst>
          </xdr:cNvPr>
          <xdr:cNvSpPr/>
        </xdr:nvSpPr>
        <xdr:spPr>
          <a:xfrm>
            <a:off x="2057174" y="7954500"/>
            <a:ext cx="2078634" cy="2078634"/>
          </a:xfrm>
          <a:prstGeom prst="donut">
            <a:avLst>
              <a:gd name="adj" fmla="val 26743"/>
            </a:avLst>
          </a:prstGeom>
          <a:noFill/>
          <a:ln w="9525">
            <a:solidFill>
              <a:srgbClr val="C59DF5"/>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solidFill>
                <a:schemeClr val="tx1"/>
              </a:solidFill>
            </a:endParaRPr>
          </a:p>
        </xdr:txBody>
      </xdr:sp>
      <xdr:sp macro="" textlink="">
        <xdr:nvSpPr>
          <xdr:cNvPr id="60" name="Block Arc 59">
            <a:extLst>
              <a:ext uri="{FF2B5EF4-FFF2-40B4-BE49-F238E27FC236}">
                <a16:creationId xmlns:a16="http://schemas.microsoft.com/office/drawing/2014/main" id="{E64ACE8D-4EF8-A041-4B0D-86EDAA8FC1CD}"/>
              </a:ext>
            </a:extLst>
          </xdr:cNvPr>
          <xdr:cNvSpPr/>
        </xdr:nvSpPr>
        <xdr:spPr>
          <a:xfrm rot="5400000">
            <a:off x="2058644" y="7955966"/>
            <a:ext cx="2075694" cy="2075689"/>
          </a:xfrm>
          <a:prstGeom prst="blockArc">
            <a:avLst>
              <a:gd name="adj1" fmla="val 10800000"/>
              <a:gd name="adj2" fmla="val 14219001"/>
              <a:gd name="adj3" fmla="val 27631"/>
            </a:avLst>
          </a:prstGeom>
          <a:solidFill>
            <a:srgbClr val="C59DF5">
              <a:alpha val="70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solidFill>
                <a:schemeClr val="tx1"/>
              </a:solidFill>
            </a:endParaRPr>
          </a:p>
        </xdr:txBody>
      </xdr:sp>
    </xdr:grpSp>
    <xdr:clientData/>
  </xdr:twoCellAnchor>
  <xdr:twoCellAnchor editAs="oneCell">
    <xdr:from>
      <xdr:col>0</xdr:col>
      <xdr:colOff>562215</xdr:colOff>
      <xdr:row>17</xdr:row>
      <xdr:rowOff>118663</xdr:rowOff>
    </xdr:from>
    <xdr:to>
      <xdr:col>1</xdr:col>
      <xdr:colOff>181893</xdr:colOff>
      <xdr:row>18</xdr:row>
      <xdr:rowOff>165126</xdr:rowOff>
    </xdr:to>
    <xdr:pic>
      <xdr:nvPicPr>
        <xdr:cNvPr id="61" name="Graphic 60" descr="Rocket outline">
          <a:extLst>
            <a:ext uri="{FF2B5EF4-FFF2-40B4-BE49-F238E27FC236}">
              <a16:creationId xmlns:a16="http://schemas.microsoft.com/office/drawing/2014/main" id="{4796FAAA-3119-45B8-9C30-208DC44F2E07}"/>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562215" y="3227623"/>
          <a:ext cx="229278" cy="229343"/>
        </a:xfrm>
        <a:prstGeom prst="rect">
          <a:avLst/>
        </a:prstGeom>
      </xdr:spPr>
    </xdr:pic>
    <xdr:clientData/>
  </xdr:twoCellAnchor>
  <xdr:twoCellAnchor editAs="oneCell">
    <xdr:from>
      <xdr:col>0</xdr:col>
      <xdr:colOff>562554</xdr:colOff>
      <xdr:row>23</xdr:row>
      <xdr:rowOff>150848</xdr:rowOff>
    </xdr:from>
    <xdr:to>
      <xdr:col>1</xdr:col>
      <xdr:colOff>181554</xdr:colOff>
      <xdr:row>25</xdr:row>
      <xdr:rowOff>12336</xdr:rowOff>
    </xdr:to>
    <xdr:pic>
      <xdr:nvPicPr>
        <xdr:cNvPr id="63" name="Graphic 62" descr="Bullseye outline">
          <a:extLst>
            <a:ext uri="{FF2B5EF4-FFF2-40B4-BE49-F238E27FC236}">
              <a16:creationId xmlns:a16="http://schemas.microsoft.com/office/drawing/2014/main" id="{5034C32D-04B8-41A7-A8E3-2A0B065D5B01}"/>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562554" y="4357088"/>
          <a:ext cx="228600" cy="227248"/>
        </a:xfrm>
        <a:prstGeom prst="rect">
          <a:avLst/>
        </a:prstGeom>
      </xdr:spPr>
    </xdr:pic>
    <xdr:clientData/>
  </xdr:twoCellAnchor>
  <xdr:twoCellAnchor>
    <xdr:from>
      <xdr:col>1</xdr:col>
      <xdr:colOff>14868</xdr:colOff>
      <xdr:row>8</xdr:row>
      <xdr:rowOff>76759</xdr:rowOff>
    </xdr:from>
    <xdr:to>
      <xdr:col>1</xdr:col>
      <xdr:colOff>159512</xdr:colOff>
      <xdr:row>9</xdr:row>
      <xdr:rowOff>38797</xdr:rowOff>
    </xdr:to>
    <xdr:grpSp>
      <xdr:nvGrpSpPr>
        <xdr:cNvPr id="64" name="Graphic 142" descr="Bar graph with upward trend outline">
          <a:extLst>
            <a:ext uri="{FF2B5EF4-FFF2-40B4-BE49-F238E27FC236}">
              <a16:creationId xmlns:a16="http://schemas.microsoft.com/office/drawing/2014/main" id="{E91E1897-9D35-45C3-9786-C3A570E67AF3}"/>
            </a:ext>
          </a:extLst>
        </xdr:cNvPr>
        <xdr:cNvGrpSpPr/>
      </xdr:nvGrpSpPr>
      <xdr:grpSpPr>
        <a:xfrm>
          <a:off x="624468" y="1539799"/>
          <a:ext cx="144644" cy="144918"/>
          <a:chOff x="2656455" y="8532495"/>
          <a:chExt cx="578235" cy="571500"/>
        </a:xfrm>
        <a:solidFill>
          <a:srgbClr val="C59DF5"/>
        </a:solidFill>
      </xdr:grpSpPr>
      <xdr:sp macro="" textlink="">
        <xdr:nvSpPr>
          <xdr:cNvPr id="65" name="Freeform: Shape 64">
            <a:extLst>
              <a:ext uri="{FF2B5EF4-FFF2-40B4-BE49-F238E27FC236}">
                <a16:creationId xmlns:a16="http://schemas.microsoft.com/office/drawing/2014/main" id="{06F73AB2-80F7-E170-0C5A-1715177A88E8}"/>
              </a:ext>
            </a:extLst>
          </xdr:cNvPr>
          <xdr:cNvSpPr/>
        </xdr:nvSpPr>
        <xdr:spPr>
          <a:xfrm>
            <a:off x="3082290" y="8532495"/>
            <a:ext cx="152400" cy="571500"/>
          </a:xfrm>
          <a:custGeom>
            <a:avLst/>
            <a:gdLst>
              <a:gd name="csX0" fmla="*/ 152400 w 152400"/>
              <a:gd name="csY0" fmla="*/ 0 h 571500"/>
              <a:gd name="csX1" fmla="*/ 0 w 152400"/>
              <a:gd name="csY1" fmla="*/ 0 h 571500"/>
              <a:gd name="csX2" fmla="*/ 0 w 152400"/>
              <a:gd name="csY2" fmla="*/ 571500 h 571500"/>
              <a:gd name="csX3" fmla="*/ 152400 w 152400"/>
              <a:gd name="csY3" fmla="*/ 571500 h 571500"/>
              <a:gd name="csX4" fmla="*/ 133350 w 152400"/>
              <a:gd name="csY4" fmla="*/ 552450 h 571500"/>
              <a:gd name="csX5" fmla="*/ 19050 w 152400"/>
              <a:gd name="csY5" fmla="*/ 552450 h 571500"/>
              <a:gd name="csX6" fmla="*/ 19050 w 152400"/>
              <a:gd name="csY6" fmla="*/ 19050 h 571500"/>
              <a:gd name="csX7" fmla="*/ 133350 w 152400"/>
              <a:gd name="csY7" fmla="*/ 19050 h 57150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Lst>
            <a:rect l="l" t="t" r="r" b="b"/>
            <a:pathLst>
              <a:path w="152400" h="571500">
                <a:moveTo>
                  <a:pt x="152400" y="0"/>
                </a:moveTo>
                <a:lnTo>
                  <a:pt x="0" y="0"/>
                </a:lnTo>
                <a:lnTo>
                  <a:pt x="0" y="571500"/>
                </a:lnTo>
                <a:lnTo>
                  <a:pt x="152400" y="571500"/>
                </a:lnTo>
                <a:close/>
                <a:moveTo>
                  <a:pt x="133350" y="552450"/>
                </a:moveTo>
                <a:lnTo>
                  <a:pt x="19050" y="552450"/>
                </a:lnTo>
                <a:lnTo>
                  <a:pt x="19050" y="19050"/>
                </a:lnTo>
                <a:lnTo>
                  <a:pt x="133350" y="19050"/>
                </a:lnTo>
                <a:close/>
              </a:path>
            </a:pathLst>
          </a:custGeom>
          <a:grpFill/>
          <a:ln w="9525" cap="flat">
            <a:noFill/>
            <a:prstDash val="solid"/>
            <a:miter/>
          </a:ln>
        </xdr:spPr>
      </xdr:sp>
      <xdr:sp macro="" textlink="">
        <xdr:nvSpPr>
          <xdr:cNvPr id="66" name="Freeform: Shape 65">
            <a:extLst>
              <a:ext uri="{FF2B5EF4-FFF2-40B4-BE49-F238E27FC236}">
                <a16:creationId xmlns:a16="http://schemas.microsoft.com/office/drawing/2014/main" id="{F3146181-AD61-3AC1-9CB0-CE238C0FEC19}"/>
              </a:ext>
            </a:extLst>
          </xdr:cNvPr>
          <xdr:cNvSpPr/>
        </xdr:nvSpPr>
        <xdr:spPr>
          <a:xfrm>
            <a:off x="2872740" y="8742045"/>
            <a:ext cx="152400" cy="361950"/>
          </a:xfrm>
          <a:custGeom>
            <a:avLst/>
            <a:gdLst>
              <a:gd name="csX0" fmla="*/ 0 w 152400"/>
              <a:gd name="csY0" fmla="*/ 361950 h 361950"/>
              <a:gd name="csX1" fmla="*/ 152400 w 152400"/>
              <a:gd name="csY1" fmla="*/ 361950 h 361950"/>
              <a:gd name="csX2" fmla="*/ 152400 w 152400"/>
              <a:gd name="csY2" fmla="*/ 0 h 361950"/>
              <a:gd name="csX3" fmla="*/ 0 w 152400"/>
              <a:gd name="csY3" fmla="*/ 0 h 361950"/>
              <a:gd name="csX4" fmla="*/ 19050 w 152400"/>
              <a:gd name="csY4" fmla="*/ 19050 h 361950"/>
              <a:gd name="csX5" fmla="*/ 133350 w 152400"/>
              <a:gd name="csY5" fmla="*/ 19050 h 361950"/>
              <a:gd name="csX6" fmla="*/ 133350 w 152400"/>
              <a:gd name="csY6" fmla="*/ 342900 h 361950"/>
              <a:gd name="csX7" fmla="*/ 19050 w 152400"/>
              <a:gd name="csY7" fmla="*/ 342900 h 36195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Lst>
            <a:rect l="l" t="t" r="r" b="b"/>
            <a:pathLst>
              <a:path w="152400" h="361950">
                <a:moveTo>
                  <a:pt x="0" y="361950"/>
                </a:moveTo>
                <a:lnTo>
                  <a:pt x="152400" y="361950"/>
                </a:lnTo>
                <a:lnTo>
                  <a:pt x="152400" y="0"/>
                </a:lnTo>
                <a:lnTo>
                  <a:pt x="0" y="0"/>
                </a:lnTo>
                <a:close/>
                <a:moveTo>
                  <a:pt x="19050" y="19050"/>
                </a:moveTo>
                <a:lnTo>
                  <a:pt x="133350" y="19050"/>
                </a:lnTo>
                <a:lnTo>
                  <a:pt x="133350" y="342900"/>
                </a:lnTo>
                <a:lnTo>
                  <a:pt x="19050" y="342900"/>
                </a:lnTo>
                <a:close/>
              </a:path>
            </a:pathLst>
          </a:custGeom>
          <a:grpFill/>
          <a:ln w="9525" cap="flat">
            <a:noFill/>
            <a:prstDash val="solid"/>
            <a:miter/>
          </a:ln>
        </xdr:spPr>
      </xdr:sp>
      <xdr:sp macro="" textlink="">
        <xdr:nvSpPr>
          <xdr:cNvPr id="67" name="Freeform: Shape 66">
            <a:extLst>
              <a:ext uri="{FF2B5EF4-FFF2-40B4-BE49-F238E27FC236}">
                <a16:creationId xmlns:a16="http://schemas.microsoft.com/office/drawing/2014/main" id="{916AB1F5-E701-9DF4-70B9-8FE851AC7EE8}"/>
              </a:ext>
            </a:extLst>
          </xdr:cNvPr>
          <xdr:cNvSpPr/>
        </xdr:nvSpPr>
        <xdr:spPr>
          <a:xfrm>
            <a:off x="2663190" y="8913495"/>
            <a:ext cx="152400" cy="190500"/>
          </a:xfrm>
          <a:custGeom>
            <a:avLst/>
            <a:gdLst>
              <a:gd name="csX0" fmla="*/ 0 w 152400"/>
              <a:gd name="csY0" fmla="*/ 190500 h 190500"/>
              <a:gd name="csX1" fmla="*/ 152400 w 152400"/>
              <a:gd name="csY1" fmla="*/ 190500 h 190500"/>
              <a:gd name="csX2" fmla="*/ 152400 w 152400"/>
              <a:gd name="csY2" fmla="*/ 0 h 190500"/>
              <a:gd name="csX3" fmla="*/ 0 w 152400"/>
              <a:gd name="csY3" fmla="*/ 0 h 190500"/>
              <a:gd name="csX4" fmla="*/ 19050 w 152400"/>
              <a:gd name="csY4" fmla="*/ 19050 h 190500"/>
              <a:gd name="csX5" fmla="*/ 133350 w 152400"/>
              <a:gd name="csY5" fmla="*/ 19050 h 190500"/>
              <a:gd name="csX6" fmla="*/ 133350 w 152400"/>
              <a:gd name="csY6" fmla="*/ 171450 h 190500"/>
              <a:gd name="csX7" fmla="*/ 19050 w 152400"/>
              <a:gd name="csY7" fmla="*/ 171450 h 19050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Lst>
            <a:rect l="l" t="t" r="r" b="b"/>
            <a:pathLst>
              <a:path w="152400" h="190500">
                <a:moveTo>
                  <a:pt x="0" y="190500"/>
                </a:moveTo>
                <a:lnTo>
                  <a:pt x="152400" y="190500"/>
                </a:lnTo>
                <a:lnTo>
                  <a:pt x="152400" y="0"/>
                </a:lnTo>
                <a:lnTo>
                  <a:pt x="0" y="0"/>
                </a:lnTo>
                <a:close/>
                <a:moveTo>
                  <a:pt x="19050" y="19050"/>
                </a:moveTo>
                <a:lnTo>
                  <a:pt x="133350" y="19050"/>
                </a:lnTo>
                <a:lnTo>
                  <a:pt x="133350" y="171450"/>
                </a:lnTo>
                <a:lnTo>
                  <a:pt x="19050" y="171450"/>
                </a:lnTo>
                <a:close/>
              </a:path>
            </a:pathLst>
          </a:custGeom>
          <a:grpFill/>
          <a:ln w="9525" cap="flat">
            <a:noFill/>
            <a:prstDash val="solid"/>
            <a:miter/>
          </a:ln>
        </xdr:spPr>
      </xdr:sp>
      <xdr:sp macro="" textlink="">
        <xdr:nvSpPr>
          <xdr:cNvPr id="68" name="Freeform: Shape 67">
            <a:extLst>
              <a:ext uri="{FF2B5EF4-FFF2-40B4-BE49-F238E27FC236}">
                <a16:creationId xmlns:a16="http://schemas.microsoft.com/office/drawing/2014/main" id="{80678561-EFED-6079-A5E7-56E3C3B74CF6}"/>
              </a:ext>
            </a:extLst>
          </xdr:cNvPr>
          <xdr:cNvSpPr/>
        </xdr:nvSpPr>
        <xdr:spPr>
          <a:xfrm>
            <a:off x="2656455" y="8532495"/>
            <a:ext cx="311562" cy="311534"/>
          </a:xfrm>
          <a:custGeom>
            <a:avLst/>
            <a:gdLst>
              <a:gd name="csX0" fmla="*/ 13468 w 311562"/>
              <a:gd name="csY0" fmla="*/ 311534 h 311534"/>
              <a:gd name="csX1" fmla="*/ 292351 w 311562"/>
              <a:gd name="csY1" fmla="*/ 32652 h 311534"/>
              <a:gd name="csX2" fmla="*/ 292485 w 311562"/>
              <a:gd name="csY2" fmla="*/ 32653 h 311534"/>
              <a:gd name="csX3" fmla="*/ 292513 w 311562"/>
              <a:gd name="csY3" fmla="*/ 32718 h 311534"/>
              <a:gd name="csX4" fmla="*/ 292513 w 311562"/>
              <a:gd name="csY4" fmla="*/ 123825 h 311534"/>
              <a:gd name="csX5" fmla="*/ 311563 w 311562"/>
              <a:gd name="csY5" fmla="*/ 123825 h 311534"/>
              <a:gd name="csX6" fmla="*/ 311563 w 311562"/>
              <a:gd name="csY6" fmla="*/ 0 h 311534"/>
              <a:gd name="csX7" fmla="*/ 187995 w 311562"/>
              <a:gd name="csY7" fmla="*/ 0 h 311534"/>
              <a:gd name="csX8" fmla="*/ 187995 w 311562"/>
              <a:gd name="csY8" fmla="*/ 19050 h 311534"/>
              <a:gd name="csX9" fmla="*/ 278787 w 311562"/>
              <a:gd name="csY9" fmla="*/ 19050 h 311534"/>
              <a:gd name="csX10" fmla="*/ 278882 w 311562"/>
              <a:gd name="csY10" fmla="*/ 19146 h 311534"/>
              <a:gd name="csX11" fmla="*/ 278854 w 311562"/>
              <a:gd name="csY11" fmla="*/ 19212 h 311534"/>
              <a:gd name="csX12" fmla="*/ 0 w 311562"/>
              <a:gd name="csY12" fmla="*/ 298066 h 311534"/>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Lst>
            <a:rect l="l" t="t" r="r" b="b"/>
            <a:pathLst>
              <a:path w="311562" h="311534">
                <a:moveTo>
                  <a:pt x="13468" y="311534"/>
                </a:moveTo>
                <a:lnTo>
                  <a:pt x="292351" y="32652"/>
                </a:lnTo>
                <a:cubicBezTo>
                  <a:pt x="292388" y="32615"/>
                  <a:pt x="292449" y="32616"/>
                  <a:pt x="292485" y="32653"/>
                </a:cubicBezTo>
                <a:cubicBezTo>
                  <a:pt x="292502" y="32671"/>
                  <a:pt x="292513" y="32694"/>
                  <a:pt x="292513" y="32718"/>
                </a:cubicBezTo>
                <a:lnTo>
                  <a:pt x="292513" y="123825"/>
                </a:lnTo>
                <a:lnTo>
                  <a:pt x="311563" y="123825"/>
                </a:lnTo>
                <a:lnTo>
                  <a:pt x="311563" y="0"/>
                </a:lnTo>
                <a:lnTo>
                  <a:pt x="187995" y="0"/>
                </a:lnTo>
                <a:lnTo>
                  <a:pt x="187995" y="19050"/>
                </a:lnTo>
                <a:lnTo>
                  <a:pt x="278787" y="19050"/>
                </a:lnTo>
                <a:cubicBezTo>
                  <a:pt x="278840" y="19051"/>
                  <a:pt x="278882" y="19094"/>
                  <a:pt x="278882" y="19146"/>
                </a:cubicBezTo>
                <a:cubicBezTo>
                  <a:pt x="278881" y="19171"/>
                  <a:pt x="278871" y="19195"/>
                  <a:pt x="278854" y="19212"/>
                </a:cubicBezTo>
                <a:lnTo>
                  <a:pt x="0" y="298066"/>
                </a:lnTo>
                <a:close/>
              </a:path>
            </a:pathLst>
          </a:custGeom>
          <a:grpFill/>
          <a:ln w="9525" cap="flat">
            <a:noFill/>
            <a:prstDash val="solid"/>
            <a:miter/>
          </a:ln>
        </xdr:spPr>
      </xdr:sp>
    </xdr:grpSp>
    <xdr:clientData/>
  </xdr:twoCellAnchor>
  <xdr:twoCellAnchor>
    <xdr:from>
      <xdr:col>17</xdr:col>
      <xdr:colOff>363855</xdr:colOff>
      <xdr:row>21</xdr:row>
      <xdr:rowOff>98792</xdr:rowOff>
    </xdr:from>
    <xdr:to>
      <xdr:col>22</xdr:col>
      <xdr:colOff>150495</xdr:colOff>
      <xdr:row>30</xdr:row>
      <xdr:rowOff>7352</xdr:rowOff>
    </xdr:to>
    <xdr:graphicFrame macro="">
      <xdr:nvGraphicFramePr>
        <xdr:cNvPr id="74" name="Chart 73">
          <a:extLst>
            <a:ext uri="{FF2B5EF4-FFF2-40B4-BE49-F238E27FC236}">
              <a16:creationId xmlns:a16="http://schemas.microsoft.com/office/drawing/2014/main" id="{4833183C-149B-46B4-A881-06B740633A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18</xdr:col>
      <xdr:colOff>233364</xdr:colOff>
      <xdr:row>23</xdr:row>
      <xdr:rowOff>98792</xdr:rowOff>
    </xdr:from>
    <xdr:to>
      <xdr:col>19</xdr:col>
      <xdr:colOff>446724</xdr:colOff>
      <xdr:row>28</xdr:row>
      <xdr:rowOff>7352</xdr:rowOff>
    </xdr:to>
    <xdr:sp macro="" textlink="Processing!B22">
      <xdr:nvSpPr>
        <xdr:cNvPr id="75" name="Oval 74">
          <a:extLst>
            <a:ext uri="{FF2B5EF4-FFF2-40B4-BE49-F238E27FC236}">
              <a16:creationId xmlns:a16="http://schemas.microsoft.com/office/drawing/2014/main" id="{51D37690-CDE8-4B84-B58F-8C7C1F4A63CC}"/>
            </a:ext>
          </a:extLst>
        </xdr:cNvPr>
        <xdr:cNvSpPr/>
      </xdr:nvSpPr>
      <xdr:spPr>
        <a:xfrm>
          <a:off x="11206164" y="4305032"/>
          <a:ext cx="822960" cy="822960"/>
        </a:xfrm>
        <a:prstGeom prst="ellipse">
          <a:avLst/>
        </a:prstGeom>
        <a:solidFill>
          <a:srgbClr val="051023"/>
        </a:solidFill>
        <a:ln>
          <a:noFill/>
        </a:ln>
        <a:effectLst>
          <a:outerShdw blurRad="228600" sx="102000" sy="102000" algn="c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4E43F556-6D80-449A-BCB9-CA6B907A57E8}" type="TxLink">
            <a:rPr lang="en-US" sz="1100" b="0" i="0" u="none" strike="noStrike">
              <a:solidFill>
                <a:srgbClr val="000000"/>
              </a:solidFill>
              <a:latin typeface="Aptos Narrow"/>
            </a:rPr>
            <a:pPr algn="l"/>
            <a:t> $7,840 </a:t>
          </a:fld>
          <a:endParaRPr lang="ru-RU" sz="1100"/>
        </a:p>
      </xdr:txBody>
    </xdr:sp>
    <xdr:clientData/>
  </xdr:twoCellAnchor>
  <xdr:twoCellAnchor>
    <xdr:from>
      <xdr:col>21</xdr:col>
      <xdr:colOff>175260</xdr:colOff>
      <xdr:row>21</xdr:row>
      <xdr:rowOff>106412</xdr:rowOff>
    </xdr:from>
    <xdr:to>
      <xdr:col>22</xdr:col>
      <xdr:colOff>464820</xdr:colOff>
      <xdr:row>22</xdr:row>
      <xdr:rowOff>171182</xdr:rowOff>
    </xdr:to>
    <xdr:sp macro="" textlink="Processing!B17">
      <xdr:nvSpPr>
        <xdr:cNvPr id="76" name="TextBox 75">
          <a:extLst>
            <a:ext uri="{FF2B5EF4-FFF2-40B4-BE49-F238E27FC236}">
              <a16:creationId xmlns:a16="http://schemas.microsoft.com/office/drawing/2014/main" id="{D80096CB-1773-45F4-86EC-0E9AF12D89AB}"/>
            </a:ext>
          </a:extLst>
        </xdr:cNvPr>
        <xdr:cNvSpPr txBox="1"/>
      </xdr:nvSpPr>
      <xdr:spPr>
        <a:xfrm>
          <a:off x="12976860" y="3946892"/>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7ABDDD6F-6D8B-4712-8A42-4C7EF139CAE6}" type="TxLink">
            <a:rPr lang="en-US" sz="1100" b="0" i="0" u="none" strike="noStrike">
              <a:solidFill>
                <a:srgbClr val="405390"/>
              </a:solidFill>
              <a:latin typeface="Aptos Narrow"/>
              <a:ea typeface="+mn-ea"/>
              <a:cs typeface="+mn-cs"/>
            </a:rPr>
            <a:pPr marL="0" indent="0" algn="r"/>
            <a:t> $1,701 </a:t>
          </a:fld>
          <a:endParaRPr lang="ru-RU" sz="1600" b="0" i="0" u="none" strike="noStrike">
            <a:solidFill>
              <a:srgbClr val="405390"/>
            </a:solidFill>
            <a:latin typeface="Aptos Narrow"/>
            <a:ea typeface="+mn-ea"/>
            <a:cs typeface="+mn-cs"/>
          </a:endParaRPr>
        </a:p>
      </xdr:txBody>
    </xdr:sp>
    <xdr:clientData/>
  </xdr:twoCellAnchor>
  <xdr:twoCellAnchor>
    <xdr:from>
      <xdr:col>21</xdr:col>
      <xdr:colOff>175260</xdr:colOff>
      <xdr:row>23</xdr:row>
      <xdr:rowOff>22592</xdr:rowOff>
    </xdr:from>
    <xdr:to>
      <xdr:col>22</xdr:col>
      <xdr:colOff>464820</xdr:colOff>
      <xdr:row>24</xdr:row>
      <xdr:rowOff>87362</xdr:rowOff>
    </xdr:to>
    <xdr:sp macro="" textlink="Processing!B18">
      <xdr:nvSpPr>
        <xdr:cNvPr id="77" name="TextBox 76">
          <a:extLst>
            <a:ext uri="{FF2B5EF4-FFF2-40B4-BE49-F238E27FC236}">
              <a16:creationId xmlns:a16="http://schemas.microsoft.com/office/drawing/2014/main" id="{D98B748F-1DC8-4E34-974F-5AE7541D9733}"/>
            </a:ext>
          </a:extLst>
        </xdr:cNvPr>
        <xdr:cNvSpPr txBox="1"/>
      </xdr:nvSpPr>
      <xdr:spPr>
        <a:xfrm>
          <a:off x="12976860" y="4228832"/>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261E1FEE-62BD-434C-B868-A685FEB578BE}" type="TxLink">
            <a:rPr lang="en-US" sz="1100" b="0" i="0" u="none" strike="noStrike">
              <a:solidFill>
                <a:srgbClr val="405390"/>
              </a:solidFill>
              <a:latin typeface="Aptos Narrow"/>
              <a:ea typeface="+mn-ea"/>
              <a:cs typeface="+mn-cs"/>
            </a:rPr>
            <a:pPr marL="0" indent="0" algn="r"/>
            <a:t> $1,323 </a:t>
          </a:fld>
          <a:endParaRPr lang="ru-RU" sz="1100" b="0" i="0" u="none" strike="noStrike">
            <a:solidFill>
              <a:srgbClr val="405390"/>
            </a:solidFill>
            <a:latin typeface="Aptos Narrow"/>
            <a:ea typeface="+mn-ea"/>
            <a:cs typeface="+mn-cs"/>
          </a:endParaRPr>
        </a:p>
      </xdr:txBody>
    </xdr:sp>
    <xdr:clientData/>
  </xdr:twoCellAnchor>
  <xdr:twoCellAnchor>
    <xdr:from>
      <xdr:col>21</xdr:col>
      <xdr:colOff>175260</xdr:colOff>
      <xdr:row>24</xdr:row>
      <xdr:rowOff>121652</xdr:rowOff>
    </xdr:from>
    <xdr:to>
      <xdr:col>22</xdr:col>
      <xdr:colOff>464820</xdr:colOff>
      <xdr:row>26</xdr:row>
      <xdr:rowOff>3542</xdr:rowOff>
    </xdr:to>
    <xdr:sp macro="" textlink="Processing!B19">
      <xdr:nvSpPr>
        <xdr:cNvPr id="78" name="TextBox 77">
          <a:extLst>
            <a:ext uri="{FF2B5EF4-FFF2-40B4-BE49-F238E27FC236}">
              <a16:creationId xmlns:a16="http://schemas.microsoft.com/office/drawing/2014/main" id="{A3E17BDD-9B51-411B-B15E-E88B3963620A}"/>
            </a:ext>
          </a:extLst>
        </xdr:cNvPr>
        <xdr:cNvSpPr txBox="1"/>
      </xdr:nvSpPr>
      <xdr:spPr>
        <a:xfrm>
          <a:off x="12976860" y="4510772"/>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2A036BD1-7C30-4B66-A74A-D4389008CF50}" type="TxLink">
            <a:rPr lang="en-US" sz="1100" b="0" i="0" u="none" strike="noStrike">
              <a:solidFill>
                <a:srgbClr val="405390"/>
              </a:solidFill>
              <a:latin typeface="Aptos Narrow"/>
              <a:ea typeface="+mn-ea"/>
              <a:cs typeface="+mn-cs"/>
            </a:rPr>
            <a:pPr marL="0" indent="0" algn="r"/>
            <a:t> $1,754 </a:t>
          </a:fld>
          <a:endParaRPr lang="ru-RU" sz="1100" b="0" i="0" u="none" strike="noStrike">
            <a:solidFill>
              <a:srgbClr val="405390"/>
            </a:solidFill>
            <a:latin typeface="Aptos Narrow"/>
            <a:ea typeface="+mn-ea"/>
            <a:cs typeface="+mn-cs"/>
          </a:endParaRPr>
        </a:p>
      </xdr:txBody>
    </xdr:sp>
    <xdr:clientData/>
  </xdr:twoCellAnchor>
  <xdr:twoCellAnchor>
    <xdr:from>
      <xdr:col>21</xdr:col>
      <xdr:colOff>175260</xdr:colOff>
      <xdr:row>26</xdr:row>
      <xdr:rowOff>37832</xdr:rowOff>
    </xdr:from>
    <xdr:to>
      <xdr:col>22</xdr:col>
      <xdr:colOff>464820</xdr:colOff>
      <xdr:row>27</xdr:row>
      <xdr:rowOff>102602</xdr:rowOff>
    </xdr:to>
    <xdr:sp macro="" textlink="Processing!B20">
      <xdr:nvSpPr>
        <xdr:cNvPr id="79" name="TextBox 78">
          <a:extLst>
            <a:ext uri="{FF2B5EF4-FFF2-40B4-BE49-F238E27FC236}">
              <a16:creationId xmlns:a16="http://schemas.microsoft.com/office/drawing/2014/main" id="{DB10E77B-6214-4505-920C-3D02BBC72934}"/>
            </a:ext>
          </a:extLst>
        </xdr:cNvPr>
        <xdr:cNvSpPr txBox="1"/>
      </xdr:nvSpPr>
      <xdr:spPr>
        <a:xfrm>
          <a:off x="12976860" y="4792712"/>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3E4F60FB-8E45-4FB8-BBA7-38B8221B2525}" type="TxLink">
            <a:rPr lang="en-US" sz="1100" b="0" i="0" u="none" strike="noStrike">
              <a:solidFill>
                <a:srgbClr val="405390"/>
              </a:solidFill>
              <a:latin typeface="Aptos Narrow"/>
              <a:ea typeface="+mn-ea"/>
              <a:cs typeface="+mn-cs"/>
            </a:rPr>
            <a:pPr marL="0" indent="0" algn="r"/>
            <a:t> $1,495 </a:t>
          </a:fld>
          <a:endParaRPr lang="ru-RU" sz="1100" b="0" i="0" u="none" strike="noStrike">
            <a:solidFill>
              <a:srgbClr val="405390"/>
            </a:solidFill>
            <a:latin typeface="Aptos Narrow"/>
            <a:ea typeface="+mn-ea"/>
            <a:cs typeface="+mn-cs"/>
          </a:endParaRPr>
        </a:p>
      </xdr:txBody>
    </xdr:sp>
    <xdr:clientData/>
  </xdr:twoCellAnchor>
  <xdr:twoCellAnchor>
    <xdr:from>
      <xdr:col>21</xdr:col>
      <xdr:colOff>175260</xdr:colOff>
      <xdr:row>27</xdr:row>
      <xdr:rowOff>136892</xdr:rowOff>
    </xdr:from>
    <xdr:to>
      <xdr:col>22</xdr:col>
      <xdr:colOff>464820</xdr:colOff>
      <xdr:row>29</xdr:row>
      <xdr:rowOff>18782</xdr:rowOff>
    </xdr:to>
    <xdr:sp macro="" textlink="Processing!B21">
      <xdr:nvSpPr>
        <xdr:cNvPr id="80" name="TextBox 79">
          <a:extLst>
            <a:ext uri="{FF2B5EF4-FFF2-40B4-BE49-F238E27FC236}">
              <a16:creationId xmlns:a16="http://schemas.microsoft.com/office/drawing/2014/main" id="{6A322C31-FD4C-4513-BC6C-69979A742D0F}"/>
            </a:ext>
          </a:extLst>
        </xdr:cNvPr>
        <xdr:cNvSpPr txBox="1"/>
      </xdr:nvSpPr>
      <xdr:spPr>
        <a:xfrm>
          <a:off x="12976860" y="5074652"/>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7E472764-6107-4AB5-B152-80D09CF69334}" type="TxLink">
            <a:rPr lang="en-US" sz="1100" b="0" i="0" u="none" strike="noStrike">
              <a:solidFill>
                <a:srgbClr val="405390"/>
              </a:solidFill>
              <a:latin typeface="Aptos Narrow"/>
              <a:ea typeface="+mn-ea"/>
              <a:cs typeface="+mn-cs"/>
            </a:rPr>
            <a:pPr marL="0" indent="0" algn="r"/>
            <a:t> $1,567 </a:t>
          </a:fld>
          <a:endParaRPr lang="ru-RU" sz="1100" b="0" i="0" u="none" strike="noStrike">
            <a:solidFill>
              <a:srgbClr val="405390"/>
            </a:solidFill>
            <a:latin typeface="Aptos Narrow"/>
            <a:ea typeface="+mn-ea"/>
            <a:cs typeface="+mn-cs"/>
          </a:endParaRPr>
        </a:p>
      </xdr:txBody>
    </xdr:sp>
    <xdr:clientData/>
  </xdr:twoCellAnchor>
  <xdr:twoCellAnchor>
    <xdr:from>
      <xdr:col>20</xdr:col>
      <xdr:colOff>232226</xdr:colOff>
      <xdr:row>22</xdr:row>
      <xdr:rowOff>18267</xdr:rowOff>
    </xdr:from>
    <xdr:to>
      <xdr:col>20</xdr:col>
      <xdr:colOff>351098</xdr:colOff>
      <xdr:row>22</xdr:row>
      <xdr:rowOff>137139</xdr:rowOff>
    </xdr:to>
    <xdr:sp macro="" textlink="">
      <xdr:nvSpPr>
        <xdr:cNvPr id="81" name="Circle: Hollow 80">
          <a:extLst>
            <a:ext uri="{FF2B5EF4-FFF2-40B4-BE49-F238E27FC236}">
              <a16:creationId xmlns:a16="http://schemas.microsoft.com/office/drawing/2014/main" id="{50BFECE0-86B1-4326-9EAF-09AD6461F0EC}"/>
            </a:ext>
          </a:extLst>
        </xdr:cNvPr>
        <xdr:cNvSpPr/>
      </xdr:nvSpPr>
      <xdr:spPr>
        <a:xfrm>
          <a:off x="12424226" y="4041627"/>
          <a:ext cx="118872" cy="118872"/>
        </a:xfrm>
        <a:prstGeom prst="donut">
          <a:avLst/>
        </a:prstGeom>
        <a:solidFill>
          <a:srgbClr val="180E3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clientData/>
  </xdr:twoCellAnchor>
  <xdr:twoCellAnchor>
    <xdr:from>
      <xdr:col>20</xdr:col>
      <xdr:colOff>232226</xdr:colOff>
      <xdr:row>23</xdr:row>
      <xdr:rowOff>111257</xdr:rowOff>
    </xdr:from>
    <xdr:to>
      <xdr:col>20</xdr:col>
      <xdr:colOff>351098</xdr:colOff>
      <xdr:row>24</xdr:row>
      <xdr:rowOff>46732</xdr:rowOff>
    </xdr:to>
    <xdr:sp macro="" textlink="">
      <xdr:nvSpPr>
        <xdr:cNvPr id="82" name="Circle: Hollow 81">
          <a:extLst>
            <a:ext uri="{FF2B5EF4-FFF2-40B4-BE49-F238E27FC236}">
              <a16:creationId xmlns:a16="http://schemas.microsoft.com/office/drawing/2014/main" id="{8E3CE72D-0B49-455B-A6FE-C21CC52EBD6E}"/>
            </a:ext>
          </a:extLst>
        </xdr:cNvPr>
        <xdr:cNvSpPr/>
      </xdr:nvSpPr>
      <xdr:spPr>
        <a:xfrm>
          <a:off x="12424226" y="4317497"/>
          <a:ext cx="118872" cy="118355"/>
        </a:xfrm>
        <a:prstGeom prst="donut">
          <a:avLst/>
        </a:prstGeom>
        <a:solidFill>
          <a:srgbClr val="180E3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clientData/>
  </xdr:twoCellAnchor>
  <xdr:twoCellAnchor>
    <xdr:from>
      <xdr:col>20</xdr:col>
      <xdr:colOff>232226</xdr:colOff>
      <xdr:row>25</xdr:row>
      <xdr:rowOff>18266</xdr:rowOff>
    </xdr:from>
    <xdr:to>
      <xdr:col>20</xdr:col>
      <xdr:colOff>351098</xdr:colOff>
      <xdr:row>25</xdr:row>
      <xdr:rowOff>137138</xdr:rowOff>
    </xdr:to>
    <xdr:sp macro="" textlink="">
      <xdr:nvSpPr>
        <xdr:cNvPr id="83" name="Circle: Hollow 82">
          <a:extLst>
            <a:ext uri="{FF2B5EF4-FFF2-40B4-BE49-F238E27FC236}">
              <a16:creationId xmlns:a16="http://schemas.microsoft.com/office/drawing/2014/main" id="{3DC762D9-F6D0-4D6F-8E0A-960CE93BD061}"/>
            </a:ext>
          </a:extLst>
        </xdr:cNvPr>
        <xdr:cNvSpPr/>
      </xdr:nvSpPr>
      <xdr:spPr>
        <a:xfrm>
          <a:off x="12424226" y="4590266"/>
          <a:ext cx="118872" cy="118872"/>
        </a:xfrm>
        <a:prstGeom prst="donut">
          <a:avLst/>
        </a:prstGeom>
        <a:solidFill>
          <a:srgbClr val="180E3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clientData/>
  </xdr:twoCellAnchor>
  <xdr:twoCellAnchor>
    <xdr:from>
      <xdr:col>20</xdr:col>
      <xdr:colOff>232226</xdr:colOff>
      <xdr:row>26</xdr:row>
      <xdr:rowOff>108673</xdr:rowOff>
    </xdr:from>
    <xdr:to>
      <xdr:col>20</xdr:col>
      <xdr:colOff>351098</xdr:colOff>
      <xdr:row>27</xdr:row>
      <xdr:rowOff>44148</xdr:rowOff>
    </xdr:to>
    <xdr:sp macro="" textlink="">
      <xdr:nvSpPr>
        <xdr:cNvPr id="84" name="Circle: Hollow 83">
          <a:extLst>
            <a:ext uri="{FF2B5EF4-FFF2-40B4-BE49-F238E27FC236}">
              <a16:creationId xmlns:a16="http://schemas.microsoft.com/office/drawing/2014/main" id="{609D1DF2-DFAB-42F2-B537-D40745423712}"/>
            </a:ext>
          </a:extLst>
        </xdr:cNvPr>
        <xdr:cNvSpPr/>
      </xdr:nvSpPr>
      <xdr:spPr>
        <a:xfrm>
          <a:off x="12424226" y="4863553"/>
          <a:ext cx="118872" cy="118355"/>
        </a:xfrm>
        <a:prstGeom prst="donut">
          <a:avLst/>
        </a:prstGeom>
        <a:solidFill>
          <a:srgbClr val="180E3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clientData/>
  </xdr:twoCellAnchor>
  <xdr:twoCellAnchor>
    <xdr:from>
      <xdr:col>20</xdr:col>
      <xdr:colOff>232226</xdr:colOff>
      <xdr:row>28</xdr:row>
      <xdr:rowOff>18266</xdr:rowOff>
    </xdr:from>
    <xdr:to>
      <xdr:col>20</xdr:col>
      <xdr:colOff>351098</xdr:colOff>
      <xdr:row>28</xdr:row>
      <xdr:rowOff>137138</xdr:rowOff>
    </xdr:to>
    <xdr:sp macro="" textlink="">
      <xdr:nvSpPr>
        <xdr:cNvPr id="85" name="Circle: Hollow 84">
          <a:extLst>
            <a:ext uri="{FF2B5EF4-FFF2-40B4-BE49-F238E27FC236}">
              <a16:creationId xmlns:a16="http://schemas.microsoft.com/office/drawing/2014/main" id="{A68F4F59-6FFF-4942-8DE8-265FE79117E6}"/>
            </a:ext>
          </a:extLst>
        </xdr:cNvPr>
        <xdr:cNvSpPr/>
      </xdr:nvSpPr>
      <xdr:spPr>
        <a:xfrm>
          <a:off x="12424226" y="5138906"/>
          <a:ext cx="118872" cy="118872"/>
        </a:xfrm>
        <a:prstGeom prst="donut">
          <a:avLst/>
        </a:prstGeom>
        <a:solidFill>
          <a:srgbClr val="180E3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clientData/>
  </xdr:twoCellAnchor>
  <xdr:twoCellAnchor>
    <xdr:from>
      <xdr:col>18</xdr:col>
      <xdr:colOff>190500</xdr:colOff>
      <xdr:row>25</xdr:row>
      <xdr:rowOff>20687</xdr:rowOff>
    </xdr:from>
    <xdr:to>
      <xdr:col>19</xdr:col>
      <xdr:colOff>480060</xdr:colOff>
      <xdr:row>26</xdr:row>
      <xdr:rowOff>85457</xdr:rowOff>
    </xdr:to>
    <xdr:sp macro="" textlink="Processing!B22">
      <xdr:nvSpPr>
        <xdr:cNvPr id="86" name="TextBox 85">
          <a:extLst>
            <a:ext uri="{FF2B5EF4-FFF2-40B4-BE49-F238E27FC236}">
              <a16:creationId xmlns:a16="http://schemas.microsoft.com/office/drawing/2014/main" id="{BFE1B953-6A0A-4282-A8AA-FEA1B4430CDE}"/>
            </a:ext>
          </a:extLst>
        </xdr:cNvPr>
        <xdr:cNvSpPr txBox="1"/>
      </xdr:nvSpPr>
      <xdr:spPr>
        <a:xfrm>
          <a:off x="11163300" y="4592687"/>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2C9C814-B7A6-4480-B6F0-E53365C32CDE}" type="TxLink">
            <a:rPr lang="en-US" sz="1400" b="0" i="0" u="none" strike="noStrike">
              <a:solidFill>
                <a:schemeClr val="bg1"/>
              </a:solidFill>
              <a:latin typeface="Aptos Narrow"/>
              <a:ea typeface="+mn-ea"/>
              <a:cs typeface="+mn-cs"/>
            </a:rPr>
            <a:pPr marL="0" indent="0" algn="ctr"/>
            <a:t> $7,840 </a:t>
          </a:fld>
          <a:endParaRPr lang="ru-RU" sz="2000" b="0" i="0" u="none" strike="noStrike">
            <a:solidFill>
              <a:schemeClr val="bg1"/>
            </a:solidFill>
            <a:latin typeface="Aptos Narrow"/>
            <a:ea typeface="+mn-ea"/>
            <a:cs typeface="+mn-cs"/>
          </a:endParaRPr>
        </a:p>
      </xdr:txBody>
    </xdr:sp>
    <xdr:clientData/>
  </xdr:twoCellAnchor>
  <xdr:twoCellAnchor>
    <xdr:from>
      <xdr:col>17</xdr:col>
      <xdr:colOff>297180</xdr:colOff>
      <xdr:row>10</xdr:row>
      <xdr:rowOff>121652</xdr:rowOff>
    </xdr:from>
    <xdr:to>
      <xdr:col>22</xdr:col>
      <xdr:colOff>83820</xdr:colOff>
      <xdr:row>19</xdr:row>
      <xdr:rowOff>30212</xdr:rowOff>
    </xdr:to>
    <xdr:graphicFrame macro="">
      <xdr:nvGraphicFramePr>
        <xdr:cNvPr id="87" name="Chart 86">
          <a:extLst>
            <a:ext uri="{FF2B5EF4-FFF2-40B4-BE49-F238E27FC236}">
              <a16:creationId xmlns:a16="http://schemas.microsoft.com/office/drawing/2014/main" id="{14F8A97C-3A8F-4B55-A3AA-EC244BDA1B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18</xdr:col>
      <xdr:colOff>244701</xdr:colOff>
      <xdr:row>12</xdr:row>
      <xdr:rowOff>121652</xdr:rowOff>
    </xdr:from>
    <xdr:to>
      <xdr:col>19</xdr:col>
      <xdr:colOff>458061</xdr:colOff>
      <xdr:row>17</xdr:row>
      <xdr:rowOff>30212</xdr:rowOff>
    </xdr:to>
    <xdr:sp macro="" textlink="Processing!B22">
      <xdr:nvSpPr>
        <xdr:cNvPr id="88" name="Oval 87">
          <a:extLst>
            <a:ext uri="{FF2B5EF4-FFF2-40B4-BE49-F238E27FC236}">
              <a16:creationId xmlns:a16="http://schemas.microsoft.com/office/drawing/2014/main" id="{B5805DDD-1EB1-412B-ABA5-5D8298414CD7}"/>
            </a:ext>
          </a:extLst>
        </xdr:cNvPr>
        <xdr:cNvSpPr/>
      </xdr:nvSpPr>
      <xdr:spPr>
        <a:xfrm>
          <a:off x="11217501" y="2316212"/>
          <a:ext cx="822960" cy="822960"/>
        </a:xfrm>
        <a:prstGeom prst="ellipse">
          <a:avLst/>
        </a:prstGeom>
        <a:solidFill>
          <a:srgbClr val="051023"/>
        </a:solidFill>
        <a:ln>
          <a:noFill/>
        </a:ln>
        <a:effectLst>
          <a:outerShdw blurRad="228600" sx="102000" sy="102000" algn="c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4E43F556-6D80-449A-BCB9-CA6B907A57E8}" type="TxLink">
            <a:rPr lang="en-US" sz="1100" b="0" i="0" u="none" strike="noStrike">
              <a:solidFill>
                <a:srgbClr val="000000"/>
              </a:solidFill>
              <a:latin typeface="Aptos Narrow"/>
            </a:rPr>
            <a:pPr algn="l"/>
            <a:t> $7,840 </a:t>
          </a:fld>
          <a:endParaRPr lang="ru-RU" sz="1100"/>
        </a:p>
      </xdr:txBody>
    </xdr:sp>
    <xdr:clientData/>
  </xdr:twoCellAnchor>
  <xdr:twoCellAnchor>
    <xdr:from>
      <xdr:col>18</xdr:col>
      <xdr:colOff>201837</xdr:colOff>
      <xdr:row>14</xdr:row>
      <xdr:rowOff>43547</xdr:rowOff>
    </xdr:from>
    <xdr:to>
      <xdr:col>19</xdr:col>
      <xdr:colOff>491397</xdr:colOff>
      <xdr:row>15</xdr:row>
      <xdr:rowOff>108317</xdr:rowOff>
    </xdr:to>
    <xdr:sp macro="" textlink="Processing!E21">
      <xdr:nvSpPr>
        <xdr:cNvPr id="89" name="TextBox 88">
          <a:extLst>
            <a:ext uri="{FF2B5EF4-FFF2-40B4-BE49-F238E27FC236}">
              <a16:creationId xmlns:a16="http://schemas.microsoft.com/office/drawing/2014/main" id="{A8E6F0BC-B4EB-441F-B385-347A33E57DA8}"/>
            </a:ext>
          </a:extLst>
        </xdr:cNvPr>
        <xdr:cNvSpPr txBox="1"/>
      </xdr:nvSpPr>
      <xdr:spPr>
        <a:xfrm>
          <a:off x="11174637" y="2603867"/>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86C8A1C-078A-43F3-B7CE-DB40D1D31544}" type="TxLink">
            <a:rPr lang="en-US" sz="1400" b="0" i="0" u="none" strike="noStrike">
              <a:solidFill>
                <a:schemeClr val="bg1"/>
              </a:solidFill>
              <a:latin typeface="Aptos Narrow"/>
              <a:ea typeface="+mn-ea"/>
              <a:cs typeface="+mn-cs"/>
            </a:rPr>
            <a:pPr marL="0" indent="0" algn="ctr"/>
            <a:t> $13,700 </a:t>
          </a:fld>
          <a:endParaRPr lang="ru-RU" sz="1400" b="0" i="0" u="none" strike="noStrike">
            <a:solidFill>
              <a:schemeClr val="bg1"/>
            </a:solidFill>
            <a:latin typeface="Aptos Narrow"/>
            <a:ea typeface="+mn-ea"/>
            <a:cs typeface="+mn-cs"/>
          </a:endParaRPr>
        </a:p>
      </xdr:txBody>
    </xdr:sp>
    <xdr:clientData/>
  </xdr:twoCellAnchor>
  <xdr:twoCellAnchor>
    <xdr:from>
      <xdr:col>20</xdr:col>
      <xdr:colOff>202791</xdr:colOff>
      <xdr:row>12</xdr:row>
      <xdr:rowOff>18131</xdr:rowOff>
    </xdr:from>
    <xdr:to>
      <xdr:col>20</xdr:col>
      <xdr:colOff>321663</xdr:colOff>
      <xdr:row>12</xdr:row>
      <xdr:rowOff>136019</xdr:rowOff>
    </xdr:to>
    <xdr:sp macro="" textlink="">
      <xdr:nvSpPr>
        <xdr:cNvPr id="90" name="Circle: Hollow 89">
          <a:extLst>
            <a:ext uri="{FF2B5EF4-FFF2-40B4-BE49-F238E27FC236}">
              <a16:creationId xmlns:a16="http://schemas.microsoft.com/office/drawing/2014/main" id="{8861603C-23C9-413F-A223-961642220EBC}"/>
            </a:ext>
          </a:extLst>
        </xdr:cNvPr>
        <xdr:cNvSpPr/>
      </xdr:nvSpPr>
      <xdr:spPr>
        <a:xfrm>
          <a:off x="12394791" y="2212691"/>
          <a:ext cx="118872" cy="117888"/>
        </a:xfrm>
        <a:prstGeom prst="donut">
          <a:avLst/>
        </a:prstGeom>
        <a:solidFill>
          <a:srgbClr val="08061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clientData/>
  </xdr:twoCellAnchor>
  <xdr:twoCellAnchor>
    <xdr:from>
      <xdr:col>20</xdr:col>
      <xdr:colOff>202791</xdr:colOff>
      <xdr:row>13</xdr:row>
      <xdr:rowOff>130613</xdr:rowOff>
    </xdr:from>
    <xdr:to>
      <xdr:col>20</xdr:col>
      <xdr:colOff>321663</xdr:colOff>
      <xdr:row>14</xdr:row>
      <xdr:rowOff>68281</xdr:rowOff>
    </xdr:to>
    <xdr:sp macro="" textlink="">
      <xdr:nvSpPr>
        <xdr:cNvPr id="91" name="Circle: Hollow 90">
          <a:extLst>
            <a:ext uri="{FF2B5EF4-FFF2-40B4-BE49-F238E27FC236}">
              <a16:creationId xmlns:a16="http://schemas.microsoft.com/office/drawing/2014/main" id="{3CD577EE-8FC3-4BDE-B92A-A234FCED2D6F}"/>
            </a:ext>
          </a:extLst>
        </xdr:cNvPr>
        <xdr:cNvSpPr/>
      </xdr:nvSpPr>
      <xdr:spPr>
        <a:xfrm>
          <a:off x="12394791" y="2508053"/>
          <a:ext cx="118872" cy="120548"/>
        </a:xfrm>
        <a:prstGeom prst="donut">
          <a:avLst/>
        </a:prstGeom>
        <a:solidFill>
          <a:srgbClr val="08061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clientData/>
  </xdr:twoCellAnchor>
  <xdr:twoCellAnchor>
    <xdr:from>
      <xdr:col>20</xdr:col>
      <xdr:colOff>202791</xdr:colOff>
      <xdr:row>15</xdr:row>
      <xdr:rowOff>63016</xdr:rowOff>
    </xdr:from>
    <xdr:to>
      <xdr:col>20</xdr:col>
      <xdr:colOff>321663</xdr:colOff>
      <xdr:row>15</xdr:row>
      <xdr:rowOff>180905</xdr:rowOff>
    </xdr:to>
    <xdr:sp macro="" textlink="">
      <xdr:nvSpPr>
        <xdr:cNvPr id="92" name="Circle: Hollow 91">
          <a:extLst>
            <a:ext uri="{FF2B5EF4-FFF2-40B4-BE49-F238E27FC236}">
              <a16:creationId xmlns:a16="http://schemas.microsoft.com/office/drawing/2014/main" id="{CBC2EB40-E51C-42A1-B53D-EEAFECCE6BC3}"/>
            </a:ext>
          </a:extLst>
        </xdr:cNvPr>
        <xdr:cNvSpPr/>
      </xdr:nvSpPr>
      <xdr:spPr>
        <a:xfrm>
          <a:off x="12394791" y="2806216"/>
          <a:ext cx="118872" cy="117889"/>
        </a:xfrm>
        <a:prstGeom prst="donut">
          <a:avLst/>
        </a:prstGeom>
        <a:solidFill>
          <a:srgbClr val="08061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clientData/>
  </xdr:twoCellAnchor>
  <xdr:twoCellAnchor>
    <xdr:from>
      <xdr:col>20</xdr:col>
      <xdr:colOff>202791</xdr:colOff>
      <xdr:row>16</xdr:row>
      <xdr:rowOff>175639</xdr:rowOff>
    </xdr:from>
    <xdr:to>
      <xdr:col>20</xdr:col>
      <xdr:colOff>321663</xdr:colOff>
      <xdr:row>17</xdr:row>
      <xdr:rowOff>111632</xdr:rowOff>
    </xdr:to>
    <xdr:sp macro="" textlink="">
      <xdr:nvSpPr>
        <xdr:cNvPr id="93" name="Circle: Hollow 92">
          <a:extLst>
            <a:ext uri="{FF2B5EF4-FFF2-40B4-BE49-F238E27FC236}">
              <a16:creationId xmlns:a16="http://schemas.microsoft.com/office/drawing/2014/main" id="{25701E8F-4FD5-4D45-A704-7CD2CE560343}"/>
            </a:ext>
          </a:extLst>
        </xdr:cNvPr>
        <xdr:cNvSpPr/>
      </xdr:nvSpPr>
      <xdr:spPr>
        <a:xfrm>
          <a:off x="12394791" y="3101719"/>
          <a:ext cx="118872" cy="118873"/>
        </a:xfrm>
        <a:prstGeom prst="donut">
          <a:avLst/>
        </a:prstGeom>
        <a:solidFill>
          <a:srgbClr val="08061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clientData/>
  </xdr:twoCellAnchor>
  <xdr:twoCellAnchor>
    <xdr:from>
      <xdr:col>21</xdr:col>
      <xdr:colOff>335280</xdr:colOff>
      <xdr:row>11</xdr:row>
      <xdr:rowOff>129272</xdr:rowOff>
    </xdr:from>
    <xdr:to>
      <xdr:col>22</xdr:col>
      <xdr:colOff>449580</xdr:colOff>
      <xdr:row>13</xdr:row>
      <xdr:rowOff>11162</xdr:rowOff>
    </xdr:to>
    <xdr:sp macro="" textlink="Processing!E17">
      <xdr:nvSpPr>
        <xdr:cNvPr id="94" name="TextBox 93">
          <a:extLst>
            <a:ext uri="{FF2B5EF4-FFF2-40B4-BE49-F238E27FC236}">
              <a16:creationId xmlns:a16="http://schemas.microsoft.com/office/drawing/2014/main" id="{B122AD9F-1906-4A8B-A780-92D45723E5D3}"/>
            </a:ext>
          </a:extLst>
        </xdr:cNvPr>
        <xdr:cNvSpPr txBox="1"/>
      </xdr:nvSpPr>
      <xdr:spPr>
        <a:xfrm>
          <a:off x="13136880" y="2140952"/>
          <a:ext cx="7239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42473A4A-D90A-4017-8C43-6308C7904446}" type="TxLink">
            <a:rPr lang="en-US" sz="1200" b="0" i="0" u="none" strike="noStrike">
              <a:solidFill>
                <a:srgbClr val="405390"/>
              </a:solidFill>
              <a:latin typeface="Aptos Narrow"/>
              <a:ea typeface="+mn-ea"/>
              <a:cs typeface="+mn-cs"/>
            </a:rPr>
            <a:pPr marL="0" indent="0" algn="r"/>
            <a:t> $3,042 </a:t>
          </a:fld>
          <a:endParaRPr lang="ru-RU" sz="1800" b="0" i="0" u="none" strike="noStrike">
            <a:solidFill>
              <a:srgbClr val="405390"/>
            </a:solidFill>
            <a:latin typeface="Aptos Narrow"/>
            <a:ea typeface="+mn-ea"/>
            <a:cs typeface="+mn-cs"/>
          </a:endParaRPr>
        </a:p>
      </xdr:txBody>
    </xdr:sp>
    <xdr:clientData/>
  </xdr:twoCellAnchor>
  <xdr:twoCellAnchor>
    <xdr:from>
      <xdr:col>21</xdr:col>
      <xdr:colOff>335280</xdr:colOff>
      <xdr:row>13</xdr:row>
      <xdr:rowOff>63232</xdr:rowOff>
    </xdr:from>
    <xdr:to>
      <xdr:col>22</xdr:col>
      <xdr:colOff>449580</xdr:colOff>
      <xdr:row>14</xdr:row>
      <xdr:rowOff>128002</xdr:rowOff>
    </xdr:to>
    <xdr:sp macro="" textlink="Processing!E18">
      <xdr:nvSpPr>
        <xdr:cNvPr id="95" name="TextBox 94">
          <a:extLst>
            <a:ext uri="{FF2B5EF4-FFF2-40B4-BE49-F238E27FC236}">
              <a16:creationId xmlns:a16="http://schemas.microsoft.com/office/drawing/2014/main" id="{5FD216FA-A68C-4100-837D-33481940C118}"/>
            </a:ext>
          </a:extLst>
        </xdr:cNvPr>
        <xdr:cNvSpPr txBox="1"/>
      </xdr:nvSpPr>
      <xdr:spPr>
        <a:xfrm>
          <a:off x="13136880" y="2440672"/>
          <a:ext cx="7239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98476C9B-18B6-4DE9-A31D-3A1E8C69E530}" type="TxLink">
            <a:rPr lang="en-US" sz="1200" b="0" i="0" u="none" strike="noStrike">
              <a:solidFill>
                <a:srgbClr val="405390"/>
              </a:solidFill>
              <a:latin typeface="Aptos Narrow"/>
              <a:ea typeface="+mn-ea"/>
              <a:cs typeface="+mn-cs"/>
            </a:rPr>
            <a:pPr marL="0" indent="0" algn="r"/>
            <a:t> $3,647 </a:t>
          </a:fld>
          <a:endParaRPr lang="ru-RU" sz="1800" b="0" i="0" u="none" strike="noStrike">
            <a:solidFill>
              <a:srgbClr val="405390"/>
            </a:solidFill>
            <a:latin typeface="Aptos Narrow"/>
            <a:ea typeface="+mn-ea"/>
            <a:cs typeface="+mn-cs"/>
          </a:endParaRPr>
        </a:p>
      </xdr:txBody>
    </xdr:sp>
    <xdr:clientData/>
  </xdr:twoCellAnchor>
  <xdr:twoCellAnchor>
    <xdr:from>
      <xdr:col>21</xdr:col>
      <xdr:colOff>335280</xdr:colOff>
      <xdr:row>14</xdr:row>
      <xdr:rowOff>180072</xdr:rowOff>
    </xdr:from>
    <xdr:to>
      <xdr:col>22</xdr:col>
      <xdr:colOff>449580</xdr:colOff>
      <xdr:row>16</xdr:row>
      <xdr:rowOff>61962</xdr:rowOff>
    </xdr:to>
    <xdr:sp macro="" textlink="Processing!E19">
      <xdr:nvSpPr>
        <xdr:cNvPr id="96" name="TextBox 95">
          <a:extLst>
            <a:ext uri="{FF2B5EF4-FFF2-40B4-BE49-F238E27FC236}">
              <a16:creationId xmlns:a16="http://schemas.microsoft.com/office/drawing/2014/main" id="{C6CA08BE-BD2E-47F9-8732-DF4D8EF9C9A0}"/>
            </a:ext>
          </a:extLst>
        </xdr:cNvPr>
        <xdr:cNvSpPr txBox="1"/>
      </xdr:nvSpPr>
      <xdr:spPr>
        <a:xfrm>
          <a:off x="13136880" y="2740392"/>
          <a:ext cx="7239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8ADAEC4A-E16B-47F6-BE89-923C953A2B61}" type="TxLink">
            <a:rPr lang="en-US" sz="1200" b="0" i="0" u="none" strike="noStrike">
              <a:solidFill>
                <a:srgbClr val="405390"/>
              </a:solidFill>
              <a:latin typeface="Aptos Narrow"/>
              <a:ea typeface="+mn-ea"/>
              <a:cs typeface="+mn-cs"/>
            </a:rPr>
            <a:pPr marL="0" indent="0" algn="r"/>
            <a:t> $4,271 </a:t>
          </a:fld>
          <a:endParaRPr lang="ru-RU" sz="1800" b="0" i="0" u="none" strike="noStrike">
            <a:solidFill>
              <a:srgbClr val="405390"/>
            </a:solidFill>
            <a:latin typeface="Aptos Narrow"/>
            <a:ea typeface="+mn-ea"/>
            <a:cs typeface="+mn-cs"/>
          </a:endParaRPr>
        </a:p>
      </xdr:txBody>
    </xdr:sp>
    <xdr:clientData/>
  </xdr:twoCellAnchor>
  <xdr:twoCellAnchor>
    <xdr:from>
      <xdr:col>21</xdr:col>
      <xdr:colOff>335280</xdr:colOff>
      <xdr:row>16</xdr:row>
      <xdr:rowOff>114032</xdr:rowOff>
    </xdr:from>
    <xdr:to>
      <xdr:col>22</xdr:col>
      <xdr:colOff>449580</xdr:colOff>
      <xdr:row>17</xdr:row>
      <xdr:rowOff>178802</xdr:rowOff>
    </xdr:to>
    <xdr:sp macro="" textlink="Processing!E20">
      <xdr:nvSpPr>
        <xdr:cNvPr id="97" name="TextBox 96">
          <a:extLst>
            <a:ext uri="{FF2B5EF4-FFF2-40B4-BE49-F238E27FC236}">
              <a16:creationId xmlns:a16="http://schemas.microsoft.com/office/drawing/2014/main" id="{6F5F2A51-324F-44CD-914A-51BBF837118F}"/>
            </a:ext>
          </a:extLst>
        </xdr:cNvPr>
        <xdr:cNvSpPr txBox="1"/>
      </xdr:nvSpPr>
      <xdr:spPr>
        <a:xfrm>
          <a:off x="13136880" y="3040112"/>
          <a:ext cx="7239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DE197AF2-16F8-47B6-AD1A-523A6FCF712A}" type="TxLink">
            <a:rPr lang="en-US" sz="1200" b="0" i="0" u="none" strike="noStrike">
              <a:solidFill>
                <a:srgbClr val="405390"/>
              </a:solidFill>
              <a:latin typeface="Aptos Narrow"/>
              <a:ea typeface="+mn-ea"/>
              <a:cs typeface="+mn-cs"/>
            </a:rPr>
            <a:pPr marL="0" indent="0" algn="r"/>
            <a:t> $2,740 </a:t>
          </a:fld>
          <a:endParaRPr lang="ru-RU" sz="1200" b="0" i="0" u="none" strike="noStrike">
            <a:solidFill>
              <a:srgbClr val="405390"/>
            </a:solidFill>
            <a:latin typeface="Aptos Narrow"/>
            <a:ea typeface="+mn-ea"/>
            <a:cs typeface="+mn-cs"/>
          </a:endParaRPr>
        </a:p>
      </xdr:txBody>
    </xdr:sp>
    <xdr:clientData/>
  </xdr:twoCellAnchor>
  <xdr:twoCellAnchor>
    <xdr:from>
      <xdr:col>3</xdr:col>
      <xdr:colOff>274320</xdr:colOff>
      <xdr:row>33</xdr:row>
      <xdr:rowOff>38100</xdr:rowOff>
    </xdr:from>
    <xdr:to>
      <xdr:col>4</xdr:col>
      <xdr:colOff>121920</xdr:colOff>
      <xdr:row>35</xdr:row>
      <xdr:rowOff>129540</xdr:rowOff>
    </xdr:to>
    <xdr:sp macro="" textlink="">
      <xdr:nvSpPr>
        <xdr:cNvPr id="98" name="Oval 97">
          <a:extLst>
            <a:ext uri="{FF2B5EF4-FFF2-40B4-BE49-F238E27FC236}">
              <a16:creationId xmlns:a16="http://schemas.microsoft.com/office/drawing/2014/main" id="{714783C1-FCE8-44D2-ACC1-5162F8FB20C6}"/>
            </a:ext>
          </a:extLst>
        </xdr:cNvPr>
        <xdr:cNvSpPr/>
      </xdr:nvSpPr>
      <xdr:spPr>
        <a:xfrm>
          <a:off x="2103120" y="6073140"/>
          <a:ext cx="457200" cy="457200"/>
        </a:xfrm>
        <a:prstGeom prst="ellipse">
          <a:avLst/>
        </a:prstGeom>
        <a:gradFill flip="none" rotWithShape="1">
          <a:gsLst>
            <a:gs pos="0">
              <a:srgbClr val="221054"/>
            </a:gs>
            <a:gs pos="100000">
              <a:srgbClr val="130C33"/>
            </a:gs>
          </a:gsLst>
          <a:path path="circle">
            <a:fillToRect l="100000" b="100000"/>
          </a:path>
          <a:tileRect t="-100000" r="-100000"/>
        </a:gradFill>
        <a:ln w="12700">
          <a:gradFill>
            <a:gsLst>
              <a:gs pos="0">
                <a:srgbClr val="66FFFF"/>
              </a:gs>
              <a:gs pos="75000">
                <a:srgbClr val="1B143B"/>
              </a:gs>
              <a:gs pos="33000">
                <a:srgbClr val="1B143B"/>
              </a:gs>
              <a:gs pos="100000">
                <a:srgbClr val="2DD6E3"/>
              </a:gs>
            </a:gsLst>
            <a:lin ang="7200000" scaled="0"/>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4</xdr:col>
      <xdr:colOff>336804</xdr:colOff>
      <xdr:row>33</xdr:row>
      <xdr:rowOff>38100</xdr:rowOff>
    </xdr:from>
    <xdr:to>
      <xdr:col>5</xdr:col>
      <xdr:colOff>184404</xdr:colOff>
      <xdr:row>35</xdr:row>
      <xdr:rowOff>129540</xdr:rowOff>
    </xdr:to>
    <xdr:sp macro="" textlink="">
      <xdr:nvSpPr>
        <xdr:cNvPr id="99" name="Oval 98">
          <a:extLst>
            <a:ext uri="{FF2B5EF4-FFF2-40B4-BE49-F238E27FC236}">
              <a16:creationId xmlns:a16="http://schemas.microsoft.com/office/drawing/2014/main" id="{67AA08BD-4086-4B89-BAAE-AD7D111780E6}"/>
            </a:ext>
          </a:extLst>
        </xdr:cNvPr>
        <xdr:cNvSpPr/>
      </xdr:nvSpPr>
      <xdr:spPr>
        <a:xfrm>
          <a:off x="2775204" y="6073140"/>
          <a:ext cx="457200" cy="457200"/>
        </a:xfrm>
        <a:prstGeom prst="ellipse">
          <a:avLst/>
        </a:prstGeom>
        <a:gradFill flip="none" rotWithShape="1">
          <a:gsLst>
            <a:gs pos="0">
              <a:srgbClr val="221054"/>
            </a:gs>
            <a:gs pos="100000">
              <a:srgbClr val="130C33"/>
            </a:gs>
          </a:gsLst>
          <a:path path="circle">
            <a:fillToRect l="100000" b="100000"/>
          </a:path>
          <a:tileRect t="-100000" r="-100000"/>
        </a:gradFill>
        <a:ln w="12700">
          <a:gradFill>
            <a:gsLst>
              <a:gs pos="0">
                <a:srgbClr val="5D468C"/>
              </a:gs>
              <a:gs pos="75000">
                <a:srgbClr val="1B143B"/>
              </a:gs>
              <a:gs pos="33000">
                <a:srgbClr val="1B143B"/>
              </a:gs>
              <a:gs pos="100000">
                <a:srgbClr val="5D468C"/>
              </a:gs>
            </a:gsLst>
            <a:lin ang="7200000" scaled="0"/>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5</xdr:col>
      <xdr:colOff>399288</xdr:colOff>
      <xdr:row>33</xdr:row>
      <xdr:rowOff>38100</xdr:rowOff>
    </xdr:from>
    <xdr:to>
      <xdr:col>6</xdr:col>
      <xdr:colOff>246888</xdr:colOff>
      <xdr:row>35</xdr:row>
      <xdr:rowOff>129540</xdr:rowOff>
    </xdr:to>
    <xdr:sp macro="" textlink="">
      <xdr:nvSpPr>
        <xdr:cNvPr id="100" name="Oval 99">
          <a:extLst>
            <a:ext uri="{FF2B5EF4-FFF2-40B4-BE49-F238E27FC236}">
              <a16:creationId xmlns:a16="http://schemas.microsoft.com/office/drawing/2014/main" id="{09DE8492-CB71-4027-B96D-0408482E0029}"/>
            </a:ext>
          </a:extLst>
        </xdr:cNvPr>
        <xdr:cNvSpPr/>
      </xdr:nvSpPr>
      <xdr:spPr>
        <a:xfrm>
          <a:off x="3447288" y="6073140"/>
          <a:ext cx="457200" cy="457200"/>
        </a:xfrm>
        <a:prstGeom prst="ellipse">
          <a:avLst/>
        </a:prstGeom>
        <a:gradFill flip="none" rotWithShape="1">
          <a:gsLst>
            <a:gs pos="0">
              <a:srgbClr val="221054"/>
            </a:gs>
            <a:gs pos="100000">
              <a:srgbClr val="130C33"/>
            </a:gs>
          </a:gsLst>
          <a:path path="circle">
            <a:fillToRect l="100000" b="100000"/>
          </a:path>
          <a:tileRect t="-100000" r="-100000"/>
        </a:gradFill>
        <a:ln w="12700">
          <a:gradFill>
            <a:gsLst>
              <a:gs pos="0">
                <a:srgbClr val="5D468C"/>
              </a:gs>
              <a:gs pos="75000">
                <a:srgbClr val="1B143B"/>
              </a:gs>
              <a:gs pos="33000">
                <a:srgbClr val="1B143B"/>
              </a:gs>
              <a:gs pos="100000">
                <a:srgbClr val="5D468C"/>
              </a:gs>
            </a:gsLst>
            <a:lin ang="7200000" scaled="0"/>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6</xdr:col>
      <xdr:colOff>461772</xdr:colOff>
      <xdr:row>33</xdr:row>
      <xdr:rowOff>38100</xdr:rowOff>
    </xdr:from>
    <xdr:to>
      <xdr:col>7</xdr:col>
      <xdr:colOff>309372</xdr:colOff>
      <xdr:row>35</xdr:row>
      <xdr:rowOff>129540</xdr:rowOff>
    </xdr:to>
    <xdr:sp macro="" textlink="">
      <xdr:nvSpPr>
        <xdr:cNvPr id="101" name="Oval 100">
          <a:extLst>
            <a:ext uri="{FF2B5EF4-FFF2-40B4-BE49-F238E27FC236}">
              <a16:creationId xmlns:a16="http://schemas.microsoft.com/office/drawing/2014/main" id="{38AD4669-E668-4D4B-9F82-007EC86623CD}"/>
            </a:ext>
          </a:extLst>
        </xdr:cNvPr>
        <xdr:cNvSpPr/>
      </xdr:nvSpPr>
      <xdr:spPr>
        <a:xfrm>
          <a:off x="4119372" y="6073140"/>
          <a:ext cx="457200" cy="457200"/>
        </a:xfrm>
        <a:prstGeom prst="ellipse">
          <a:avLst/>
        </a:prstGeom>
        <a:gradFill flip="none" rotWithShape="1">
          <a:gsLst>
            <a:gs pos="0">
              <a:srgbClr val="221054"/>
            </a:gs>
            <a:gs pos="100000">
              <a:srgbClr val="130C33"/>
            </a:gs>
          </a:gsLst>
          <a:path path="circle">
            <a:fillToRect l="100000" b="100000"/>
          </a:path>
          <a:tileRect t="-100000" r="-100000"/>
        </a:gradFill>
        <a:ln w="12700">
          <a:gradFill>
            <a:gsLst>
              <a:gs pos="0">
                <a:srgbClr val="5D468C"/>
              </a:gs>
              <a:gs pos="75000">
                <a:srgbClr val="1B143B"/>
              </a:gs>
              <a:gs pos="33000">
                <a:srgbClr val="1B143B"/>
              </a:gs>
              <a:gs pos="100000">
                <a:srgbClr val="5D468C"/>
              </a:gs>
            </a:gsLst>
            <a:lin ang="7200000" scaled="0"/>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7</xdr:col>
      <xdr:colOff>524256</xdr:colOff>
      <xdr:row>33</xdr:row>
      <xdr:rowOff>38100</xdr:rowOff>
    </xdr:from>
    <xdr:to>
      <xdr:col>8</xdr:col>
      <xdr:colOff>371856</xdr:colOff>
      <xdr:row>35</xdr:row>
      <xdr:rowOff>129540</xdr:rowOff>
    </xdr:to>
    <xdr:sp macro="" textlink="">
      <xdr:nvSpPr>
        <xdr:cNvPr id="102" name="Oval 101">
          <a:extLst>
            <a:ext uri="{FF2B5EF4-FFF2-40B4-BE49-F238E27FC236}">
              <a16:creationId xmlns:a16="http://schemas.microsoft.com/office/drawing/2014/main" id="{AD3825AF-0586-4E87-B880-6D853EEFE21D}"/>
            </a:ext>
          </a:extLst>
        </xdr:cNvPr>
        <xdr:cNvSpPr/>
      </xdr:nvSpPr>
      <xdr:spPr>
        <a:xfrm>
          <a:off x="4791456" y="6073140"/>
          <a:ext cx="457200" cy="457200"/>
        </a:xfrm>
        <a:prstGeom prst="ellipse">
          <a:avLst/>
        </a:prstGeom>
        <a:gradFill flip="none" rotWithShape="1">
          <a:gsLst>
            <a:gs pos="0">
              <a:srgbClr val="221054"/>
            </a:gs>
            <a:gs pos="100000">
              <a:srgbClr val="130C33"/>
            </a:gs>
          </a:gsLst>
          <a:path path="circle">
            <a:fillToRect l="100000" b="100000"/>
          </a:path>
          <a:tileRect t="-100000" r="-100000"/>
        </a:gradFill>
        <a:ln w="12700">
          <a:gradFill>
            <a:gsLst>
              <a:gs pos="0">
                <a:srgbClr val="5D468C"/>
              </a:gs>
              <a:gs pos="75000">
                <a:srgbClr val="1B143B"/>
              </a:gs>
              <a:gs pos="33000">
                <a:srgbClr val="1B143B"/>
              </a:gs>
              <a:gs pos="100000">
                <a:srgbClr val="5D468C"/>
              </a:gs>
            </a:gsLst>
            <a:lin ang="7200000" scaled="0"/>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8</xdr:col>
      <xdr:colOff>586740</xdr:colOff>
      <xdr:row>33</xdr:row>
      <xdr:rowOff>38100</xdr:rowOff>
    </xdr:from>
    <xdr:to>
      <xdr:col>9</xdr:col>
      <xdr:colOff>434340</xdr:colOff>
      <xdr:row>35</xdr:row>
      <xdr:rowOff>129540</xdr:rowOff>
    </xdr:to>
    <xdr:sp macro="" textlink="">
      <xdr:nvSpPr>
        <xdr:cNvPr id="103" name="Oval 102">
          <a:extLst>
            <a:ext uri="{FF2B5EF4-FFF2-40B4-BE49-F238E27FC236}">
              <a16:creationId xmlns:a16="http://schemas.microsoft.com/office/drawing/2014/main" id="{C8F147D9-B662-4E79-A15D-CE3F2838B8F2}"/>
            </a:ext>
          </a:extLst>
        </xdr:cNvPr>
        <xdr:cNvSpPr/>
      </xdr:nvSpPr>
      <xdr:spPr>
        <a:xfrm>
          <a:off x="5463540" y="6073140"/>
          <a:ext cx="457200" cy="457200"/>
        </a:xfrm>
        <a:prstGeom prst="ellipse">
          <a:avLst/>
        </a:prstGeom>
        <a:gradFill flip="none" rotWithShape="1">
          <a:gsLst>
            <a:gs pos="0">
              <a:srgbClr val="221054"/>
            </a:gs>
            <a:gs pos="100000">
              <a:srgbClr val="130C33"/>
            </a:gs>
          </a:gsLst>
          <a:path path="circle">
            <a:fillToRect l="100000" b="100000"/>
          </a:path>
          <a:tileRect t="-100000" r="-100000"/>
        </a:gradFill>
        <a:ln w="12700">
          <a:gradFill>
            <a:gsLst>
              <a:gs pos="0">
                <a:srgbClr val="5D468C"/>
              </a:gs>
              <a:gs pos="75000">
                <a:srgbClr val="1B143B"/>
              </a:gs>
              <a:gs pos="33000">
                <a:srgbClr val="1B143B"/>
              </a:gs>
              <a:gs pos="100000">
                <a:srgbClr val="5D468C"/>
              </a:gs>
            </a:gsLst>
            <a:lin ang="7200000" scaled="0"/>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4</xdr:col>
      <xdr:colOff>99060</xdr:colOff>
      <xdr:row>33</xdr:row>
      <xdr:rowOff>136892</xdr:rowOff>
    </xdr:from>
    <xdr:to>
      <xdr:col>4</xdr:col>
      <xdr:colOff>373380</xdr:colOff>
      <xdr:row>35</xdr:row>
      <xdr:rowOff>18782</xdr:rowOff>
    </xdr:to>
    <xdr:sp macro="" textlink="Processing!R17">
      <xdr:nvSpPr>
        <xdr:cNvPr id="104" name="TextBox 103">
          <a:extLst>
            <a:ext uri="{FF2B5EF4-FFF2-40B4-BE49-F238E27FC236}">
              <a16:creationId xmlns:a16="http://schemas.microsoft.com/office/drawing/2014/main" id="{A5639FEE-CE2E-43A7-A097-1F626C44D6E9}"/>
            </a:ext>
          </a:extLst>
        </xdr:cNvPr>
        <xdr:cNvSpPr txBox="1"/>
      </xdr:nvSpPr>
      <xdr:spPr>
        <a:xfrm>
          <a:off x="2537460" y="6171932"/>
          <a:ext cx="2743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A5823056-52C5-4C14-A502-810225B9F685}" type="TxLink">
            <a:rPr lang="en-US" sz="1100" b="0" i="0" u="none" strike="noStrike">
              <a:solidFill>
                <a:srgbClr val="A514F6"/>
              </a:solidFill>
              <a:latin typeface="Aptos Narrow"/>
              <a:ea typeface="+mn-ea"/>
              <a:cs typeface="+mn-cs"/>
            </a:rPr>
            <a:pPr marL="0" indent="0" algn="l"/>
            <a:t>→</a:t>
          </a:fld>
          <a:endParaRPr lang="en-US" sz="1100" b="0" i="0" u="none" strike="noStrike">
            <a:solidFill>
              <a:srgbClr val="A514F6"/>
            </a:solidFill>
            <a:latin typeface="Aptos Narrow"/>
            <a:ea typeface="+mn-ea"/>
            <a:cs typeface="+mn-cs"/>
          </a:endParaRPr>
        </a:p>
      </xdr:txBody>
    </xdr:sp>
    <xdr:clientData/>
  </xdr:twoCellAnchor>
  <xdr:twoCellAnchor>
    <xdr:from>
      <xdr:col>5</xdr:col>
      <xdr:colOff>160020</xdr:colOff>
      <xdr:row>33</xdr:row>
      <xdr:rowOff>136892</xdr:rowOff>
    </xdr:from>
    <xdr:to>
      <xdr:col>5</xdr:col>
      <xdr:colOff>434340</xdr:colOff>
      <xdr:row>35</xdr:row>
      <xdr:rowOff>18782</xdr:rowOff>
    </xdr:to>
    <xdr:sp macro="" textlink="Processing!R18">
      <xdr:nvSpPr>
        <xdr:cNvPr id="105" name="TextBox 104">
          <a:extLst>
            <a:ext uri="{FF2B5EF4-FFF2-40B4-BE49-F238E27FC236}">
              <a16:creationId xmlns:a16="http://schemas.microsoft.com/office/drawing/2014/main" id="{43D25D59-FC49-4D35-BF72-2931EB93EF78}"/>
            </a:ext>
          </a:extLst>
        </xdr:cNvPr>
        <xdr:cNvSpPr txBox="1"/>
      </xdr:nvSpPr>
      <xdr:spPr>
        <a:xfrm>
          <a:off x="3208020" y="6171932"/>
          <a:ext cx="2743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0BE50523-FA2F-439E-9ACB-1ADB7863DE6C}" type="TxLink">
            <a:rPr lang="en-US" sz="1100" b="0" i="0" u="none" strike="noStrike">
              <a:solidFill>
                <a:srgbClr val="A514F6"/>
              </a:solidFill>
              <a:latin typeface="Aptos Narrow"/>
              <a:ea typeface="+mn-ea"/>
              <a:cs typeface="+mn-cs"/>
            </a:rPr>
            <a:pPr marL="0" indent="0" algn="l"/>
            <a:t>→</a:t>
          </a:fld>
          <a:endParaRPr lang="en-US" sz="1100" b="0" i="0" u="none" strike="noStrike">
            <a:solidFill>
              <a:srgbClr val="A514F6"/>
            </a:solidFill>
            <a:latin typeface="Aptos Narrow"/>
            <a:ea typeface="+mn-ea"/>
            <a:cs typeface="+mn-cs"/>
          </a:endParaRPr>
        </a:p>
      </xdr:txBody>
    </xdr:sp>
    <xdr:clientData/>
  </xdr:twoCellAnchor>
  <xdr:twoCellAnchor>
    <xdr:from>
      <xdr:col>6</xdr:col>
      <xdr:colOff>220980</xdr:colOff>
      <xdr:row>33</xdr:row>
      <xdr:rowOff>141246</xdr:rowOff>
    </xdr:from>
    <xdr:to>
      <xdr:col>6</xdr:col>
      <xdr:colOff>495300</xdr:colOff>
      <xdr:row>35</xdr:row>
      <xdr:rowOff>23136</xdr:rowOff>
    </xdr:to>
    <xdr:sp macro="" textlink="Processing!R19">
      <xdr:nvSpPr>
        <xdr:cNvPr id="106" name="TextBox 105">
          <a:extLst>
            <a:ext uri="{FF2B5EF4-FFF2-40B4-BE49-F238E27FC236}">
              <a16:creationId xmlns:a16="http://schemas.microsoft.com/office/drawing/2014/main" id="{9CDCCE47-7AEF-4E36-B5A0-17C0480ED918}"/>
            </a:ext>
          </a:extLst>
        </xdr:cNvPr>
        <xdr:cNvSpPr txBox="1"/>
      </xdr:nvSpPr>
      <xdr:spPr>
        <a:xfrm>
          <a:off x="3878580" y="6176286"/>
          <a:ext cx="2743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9B2980A2-87B0-4B58-BBCA-7227326554D8}" type="TxLink">
            <a:rPr lang="en-US" sz="1100" b="0" i="0" u="none" strike="noStrike">
              <a:solidFill>
                <a:srgbClr val="A514F6"/>
              </a:solidFill>
              <a:latin typeface="Aptos Narrow"/>
              <a:ea typeface="+mn-ea"/>
              <a:cs typeface="+mn-cs"/>
            </a:rPr>
            <a:pPr marL="0" indent="0" algn="l"/>
            <a:t>→</a:t>
          </a:fld>
          <a:endParaRPr lang="en-US" sz="1100" b="0" i="0" u="none" strike="noStrike">
            <a:solidFill>
              <a:srgbClr val="A514F6"/>
            </a:solidFill>
            <a:latin typeface="Aptos Narrow"/>
            <a:ea typeface="+mn-ea"/>
            <a:cs typeface="+mn-cs"/>
          </a:endParaRPr>
        </a:p>
      </xdr:txBody>
    </xdr:sp>
    <xdr:clientData/>
  </xdr:twoCellAnchor>
  <xdr:twoCellAnchor>
    <xdr:from>
      <xdr:col>7</xdr:col>
      <xdr:colOff>281940</xdr:colOff>
      <xdr:row>33</xdr:row>
      <xdr:rowOff>141246</xdr:rowOff>
    </xdr:from>
    <xdr:to>
      <xdr:col>7</xdr:col>
      <xdr:colOff>556260</xdr:colOff>
      <xdr:row>35</xdr:row>
      <xdr:rowOff>23136</xdr:rowOff>
    </xdr:to>
    <xdr:sp macro="" textlink="Processing!R20">
      <xdr:nvSpPr>
        <xdr:cNvPr id="107" name="TextBox 106">
          <a:extLst>
            <a:ext uri="{FF2B5EF4-FFF2-40B4-BE49-F238E27FC236}">
              <a16:creationId xmlns:a16="http://schemas.microsoft.com/office/drawing/2014/main" id="{DEADC9B1-9E08-4684-9B8E-1C4C9A27CB3E}"/>
            </a:ext>
          </a:extLst>
        </xdr:cNvPr>
        <xdr:cNvSpPr txBox="1"/>
      </xdr:nvSpPr>
      <xdr:spPr>
        <a:xfrm>
          <a:off x="4549140" y="6176286"/>
          <a:ext cx="2743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997FD843-73F4-4743-9CE3-C42A2412D5D0}" type="TxLink">
            <a:rPr lang="en-US" sz="1100" b="0" i="0" u="none" strike="noStrike">
              <a:solidFill>
                <a:srgbClr val="A514F6"/>
              </a:solidFill>
              <a:latin typeface="Aptos Narrow"/>
              <a:ea typeface="+mn-ea"/>
              <a:cs typeface="+mn-cs"/>
            </a:rPr>
            <a:pPr marL="0" indent="0" algn="l"/>
            <a:t>→</a:t>
          </a:fld>
          <a:endParaRPr lang="en-US" sz="1100" b="0" i="0" u="none" strike="noStrike">
            <a:solidFill>
              <a:srgbClr val="A514F6"/>
            </a:solidFill>
            <a:latin typeface="Aptos Narrow"/>
            <a:ea typeface="+mn-ea"/>
            <a:cs typeface="+mn-cs"/>
          </a:endParaRPr>
        </a:p>
      </xdr:txBody>
    </xdr:sp>
    <xdr:clientData/>
  </xdr:twoCellAnchor>
  <xdr:twoCellAnchor>
    <xdr:from>
      <xdr:col>8</xdr:col>
      <xdr:colOff>342900</xdr:colOff>
      <xdr:row>33</xdr:row>
      <xdr:rowOff>141246</xdr:rowOff>
    </xdr:from>
    <xdr:to>
      <xdr:col>9</xdr:col>
      <xdr:colOff>7620</xdr:colOff>
      <xdr:row>35</xdr:row>
      <xdr:rowOff>23136</xdr:rowOff>
    </xdr:to>
    <xdr:sp macro="" textlink="Processing!R21">
      <xdr:nvSpPr>
        <xdr:cNvPr id="108" name="TextBox 107">
          <a:extLst>
            <a:ext uri="{FF2B5EF4-FFF2-40B4-BE49-F238E27FC236}">
              <a16:creationId xmlns:a16="http://schemas.microsoft.com/office/drawing/2014/main" id="{154DED64-EDB2-49D3-8B4C-73D6E8897580}"/>
            </a:ext>
          </a:extLst>
        </xdr:cNvPr>
        <xdr:cNvSpPr txBox="1"/>
      </xdr:nvSpPr>
      <xdr:spPr>
        <a:xfrm>
          <a:off x="5219700" y="6176286"/>
          <a:ext cx="2743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CD39102E-9BB9-4277-B68F-444C4EAE8578}" type="TxLink">
            <a:rPr lang="en-US" sz="1100" b="0" i="0" u="none" strike="noStrike">
              <a:solidFill>
                <a:srgbClr val="A514F6"/>
              </a:solidFill>
              <a:latin typeface="Aptos Narrow"/>
              <a:ea typeface="+mn-ea"/>
              <a:cs typeface="+mn-cs"/>
            </a:rPr>
            <a:pPr marL="0" indent="0" algn="l"/>
            <a:t>→</a:t>
          </a:fld>
          <a:endParaRPr lang="en-US" sz="1100" b="0" i="0" u="none" strike="noStrike">
            <a:solidFill>
              <a:srgbClr val="A514F6"/>
            </a:solidFill>
            <a:latin typeface="Aptos Narrow"/>
            <a:ea typeface="+mn-ea"/>
            <a:cs typeface="+mn-cs"/>
          </a:endParaRPr>
        </a:p>
      </xdr:txBody>
    </xdr:sp>
    <xdr:clientData/>
  </xdr:twoCellAnchor>
  <xdr:twoCellAnchor>
    <xdr:from>
      <xdr:col>4</xdr:col>
      <xdr:colOff>408492</xdr:colOff>
      <xdr:row>33</xdr:row>
      <xdr:rowOff>137160</xdr:rowOff>
    </xdr:from>
    <xdr:to>
      <xdr:col>5</xdr:col>
      <xdr:colOff>93600</xdr:colOff>
      <xdr:row>35</xdr:row>
      <xdr:rowOff>17330</xdr:rowOff>
    </xdr:to>
    <xdr:grpSp>
      <xdr:nvGrpSpPr>
        <xdr:cNvPr id="109" name="Group 108">
          <a:extLst>
            <a:ext uri="{FF2B5EF4-FFF2-40B4-BE49-F238E27FC236}">
              <a16:creationId xmlns:a16="http://schemas.microsoft.com/office/drawing/2014/main" id="{8A27C3B6-7EC0-4C1D-8B9E-262EF24C4908}"/>
            </a:ext>
          </a:extLst>
        </xdr:cNvPr>
        <xdr:cNvGrpSpPr/>
      </xdr:nvGrpSpPr>
      <xdr:grpSpPr>
        <a:xfrm>
          <a:off x="2846892" y="6172200"/>
          <a:ext cx="294708" cy="245930"/>
          <a:chOff x="4455268" y="2130357"/>
          <a:chExt cx="1926076" cy="2092309"/>
        </a:xfrm>
        <a:solidFill>
          <a:srgbClr val="A514F6"/>
        </a:solidFill>
      </xdr:grpSpPr>
      <xdr:sp macro="" textlink="">
        <xdr:nvSpPr>
          <xdr:cNvPr id="110" name="Flowchart: Decision 109">
            <a:extLst>
              <a:ext uri="{FF2B5EF4-FFF2-40B4-BE49-F238E27FC236}">
                <a16:creationId xmlns:a16="http://schemas.microsoft.com/office/drawing/2014/main" id="{D2A4B8E5-25A2-4B6E-424C-656B72F98B06}"/>
              </a:ext>
            </a:extLst>
          </xdr:cNvPr>
          <xdr:cNvSpPr/>
        </xdr:nvSpPr>
        <xdr:spPr>
          <a:xfrm>
            <a:off x="4455268" y="3230444"/>
            <a:ext cx="1926076" cy="992222"/>
          </a:xfrm>
          <a:prstGeom prst="flowChartDecision">
            <a:avLst/>
          </a:prstGeom>
          <a:grp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11" name="Flowchart: Decision 110">
            <a:extLst>
              <a:ext uri="{FF2B5EF4-FFF2-40B4-BE49-F238E27FC236}">
                <a16:creationId xmlns:a16="http://schemas.microsoft.com/office/drawing/2014/main" id="{F51E5104-E791-B799-10F6-06C71F2B92CB}"/>
              </a:ext>
            </a:extLst>
          </xdr:cNvPr>
          <xdr:cNvSpPr/>
        </xdr:nvSpPr>
        <xdr:spPr>
          <a:xfrm>
            <a:off x="4455268" y="2680401"/>
            <a:ext cx="1926076" cy="992222"/>
          </a:xfrm>
          <a:prstGeom prst="flowChartDecision">
            <a:avLst/>
          </a:prstGeom>
          <a:grp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12" name="Flowchart: Decision 111">
            <a:extLst>
              <a:ext uri="{FF2B5EF4-FFF2-40B4-BE49-F238E27FC236}">
                <a16:creationId xmlns:a16="http://schemas.microsoft.com/office/drawing/2014/main" id="{8F3924A0-D9FE-3153-28F3-47661019D66A}"/>
              </a:ext>
            </a:extLst>
          </xdr:cNvPr>
          <xdr:cNvSpPr/>
        </xdr:nvSpPr>
        <xdr:spPr>
          <a:xfrm>
            <a:off x="4455268" y="2130357"/>
            <a:ext cx="1926076" cy="992222"/>
          </a:xfrm>
          <a:prstGeom prst="flowChartDecision">
            <a:avLst/>
          </a:prstGeom>
          <a:grp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editAs="oneCell">
    <xdr:from>
      <xdr:col>3</xdr:col>
      <xdr:colOff>365760</xdr:colOff>
      <xdr:row>33</xdr:row>
      <xdr:rowOff>129540</xdr:rowOff>
    </xdr:from>
    <xdr:to>
      <xdr:col>4</xdr:col>
      <xdr:colOff>30480</xdr:colOff>
      <xdr:row>35</xdr:row>
      <xdr:rowOff>38100</xdr:rowOff>
    </xdr:to>
    <xdr:pic>
      <xdr:nvPicPr>
        <xdr:cNvPr id="113" name="Graphic 112" descr="Graduation cap with solid fill">
          <a:extLst>
            <a:ext uri="{FF2B5EF4-FFF2-40B4-BE49-F238E27FC236}">
              <a16:creationId xmlns:a16="http://schemas.microsoft.com/office/drawing/2014/main" id="{9A887E42-EE50-42BD-AAAE-36ACCD0D753D}"/>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2194560" y="6164580"/>
          <a:ext cx="274320" cy="274320"/>
        </a:xfrm>
        <a:prstGeom prst="rect">
          <a:avLst/>
        </a:prstGeom>
      </xdr:spPr>
    </xdr:pic>
    <xdr:clientData/>
  </xdr:twoCellAnchor>
  <xdr:twoCellAnchor editAs="oneCell">
    <xdr:from>
      <xdr:col>5</xdr:col>
      <xdr:colOff>464820</xdr:colOff>
      <xdr:row>33</xdr:row>
      <xdr:rowOff>114300</xdr:rowOff>
    </xdr:from>
    <xdr:to>
      <xdr:col>6</xdr:col>
      <xdr:colOff>175260</xdr:colOff>
      <xdr:row>35</xdr:row>
      <xdr:rowOff>68580</xdr:rowOff>
    </xdr:to>
    <xdr:pic>
      <xdr:nvPicPr>
        <xdr:cNvPr id="114" name="Graphic 113" descr="Users with solid fill">
          <a:extLst>
            <a:ext uri="{FF2B5EF4-FFF2-40B4-BE49-F238E27FC236}">
              <a16:creationId xmlns:a16="http://schemas.microsoft.com/office/drawing/2014/main" id="{B2D9DEAD-9EF8-4E13-AF87-02513E182D5B}"/>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3512820" y="6149340"/>
          <a:ext cx="320040" cy="320040"/>
        </a:xfrm>
        <a:prstGeom prst="rect">
          <a:avLst/>
        </a:prstGeom>
      </xdr:spPr>
    </xdr:pic>
    <xdr:clientData/>
  </xdr:twoCellAnchor>
  <xdr:twoCellAnchor>
    <xdr:from>
      <xdr:col>6</xdr:col>
      <xdr:colOff>571500</xdr:colOff>
      <xdr:row>33</xdr:row>
      <xdr:rowOff>137160</xdr:rowOff>
    </xdr:from>
    <xdr:to>
      <xdr:col>7</xdr:col>
      <xdr:colOff>213360</xdr:colOff>
      <xdr:row>35</xdr:row>
      <xdr:rowOff>22860</xdr:rowOff>
    </xdr:to>
    <xdr:sp macro="" textlink="">
      <xdr:nvSpPr>
        <xdr:cNvPr id="115" name="Oval 114">
          <a:extLst>
            <a:ext uri="{FF2B5EF4-FFF2-40B4-BE49-F238E27FC236}">
              <a16:creationId xmlns:a16="http://schemas.microsoft.com/office/drawing/2014/main" id="{81FE04C1-F5FA-4805-8C2C-90E843BF35BA}"/>
            </a:ext>
          </a:extLst>
        </xdr:cNvPr>
        <xdr:cNvSpPr/>
      </xdr:nvSpPr>
      <xdr:spPr>
        <a:xfrm>
          <a:off x="4229100" y="6172200"/>
          <a:ext cx="251460" cy="251460"/>
        </a:xfrm>
        <a:prstGeom prst="ellipse">
          <a:avLst/>
        </a:prstGeom>
        <a:solidFill>
          <a:srgbClr val="A514F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a:solidFill>
                <a:schemeClr val="tx1"/>
              </a:solidFill>
            </a:rPr>
            <a:t>$</a:t>
          </a:r>
          <a:endParaRPr lang="ru-RU" sz="1600">
            <a:solidFill>
              <a:schemeClr val="tx1"/>
            </a:solidFill>
          </a:endParaRPr>
        </a:p>
      </xdr:txBody>
    </xdr:sp>
    <xdr:clientData/>
  </xdr:twoCellAnchor>
  <xdr:twoCellAnchor>
    <xdr:from>
      <xdr:col>8</xdr:col>
      <xdr:colOff>60995</xdr:colOff>
      <xdr:row>33</xdr:row>
      <xdr:rowOff>118988</xdr:rowOff>
    </xdr:from>
    <xdr:to>
      <xdr:col>8</xdr:col>
      <xdr:colOff>275665</xdr:colOff>
      <xdr:row>35</xdr:row>
      <xdr:rowOff>68660</xdr:rowOff>
    </xdr:to>
    <xdr:sp macro="" textlink="">
      <xdr:nvSpPr>
        <xdr:cNvPr id="116" name="Freeform: Shape 115">
          <a:extLst>
            <a:ext uri="{FF2B5EF4-FFF2-40B4-BE49-F238E27FC236}">
              <a16:creationId xmlns:a16="http://schemas.microsoft.com/office/drawing/2014/main" id="{AEA73EF1-443C-4624-9E6A-FB1D8D3DD9BC}"/>
            </a:ext>
          </a:extLst>
        </xdr:cNvPr>
        <xdr:cNvSpPr/>
      </xdr:nvSpPr>
      <xdr:spPr>
        <a:xfrm rot="18600000">
          <a:off x="4887414" y="6204409"/>
          <a:ext cx="315432" cy="214670"/>
        </a:xfrm>
        <a:custGeom>
          <a:avLst/>
          <a:gdLst>
            <a:gd name="csX0" fmla="*/ 1407326 w 5329310"/>
            <a:gd name="csY0" fmla="*/ 756025 h 3622360"/>
            <a:gd name="csX1" fmla="*/ 424497 w 5329310"/>
            <a:gd name="csY1" fmla="*/ 1562480 h 3622360"/>
            <a:gd name="csX2" fmla="*/ 0 w 5329310"/>
            <a:gd name="csY2" fmla="*/ 1056584 h 3622360"/>
            <a:gd name="csX3" fmla="*/ 407512 w 5329310"/>
            <a:gd name="csY3" fmla="*/ 726245 h 3622360"/>
            <a:gd name="csX4" fmla="*/ 2644319 w 5329310"/>
            <a:gd name="csY4" fmla="*/ 2026711 h 3622360"/>
            <a:gd name="csX5" fmla="*/ 1570263 w 5329310"/>
            <a:gd name="csY5" fmla="*/ 2927951 h 3622360"/>
            <a:gd name="csX6" fmla="*/ 1165358 w 5329310"/>
            <a:gd name="csY6" fmla="*/ 2445404 h 3622360"/>
            <a:gd name="csX7" fmla="*/ 2213146 w 5329310"/>
            <a:gd name="csY7" fmla="*/ 1566206 h 3622360"/>
            <a:gd name="csX8" fmla="*/ 2194736 w 5329310"/>
            <a:gd name="csY8" fmla="*/ 2042158 h 3622360"/>
            <a:gd name="csX9" fmla="*/ 2202046 w 5329310"/>
            <a:gd name="csY9" fmla="*/ 794282 h 3622360"/>
            <a:gd name="csX10" fmla="*/ 2197372 w 5329310"/>
            <a:gd name="csY10" fmla="*/ 1223381 h 3622360"/>
            <a:gd name="csX11" fmla="*/ 987584 w 5329310"/>
            <a:gd name="csY11" fmla="*/ 2233541 h 3622360"/>
            <a:gd name="csX12" fmla="*/ 582679 w 5329310"/>
            <a:gd name="csY12" fmla="*/ 1750994 h 3622360"/>
            <a:gd name="csX13" fmla="*/ 1750131 w 5329310"/>
            <a:gd name="csY13" fmla="*/ 771386 h 3622360"/>
            <a:gd name="csX14" fmla="*/ 4053383 w 5329310"/>
            <a:gd name="csY14" fmla="*/ 2054226 h 3622360"/>
            <a:gd name="csX15" fmla="*/ 2152942 w 5329310"/>
            <a:gd name="csY15" fmla="*/ 3622360 h 3622360"/>
            <a:gd name="csX16" fmla="*/ 1748037 w 5329310"/>
            <a:gd name="csY16" fmla="*/ 3139813 h 3622360"/>
            <a:gd name="csX17" fmla="*/ 3052944 w 5329310"/>
            <a:gd name="csY17" fmla="*/ 2031604 h 3622360"/>
            <a:gd name="csX18" fmla="*/ 5329310 w 5329310"/>
            <a:gd name="csY18" fmla="*/ 1547567 h 3622360"/>
            <a:gd name="csX19" fmla="*/ 4381420 w 5329310"/>
            <a:gd name="csY19" fmla="*/ 2070045 h 3622360"/>
            <a:gd name="csX20" fmla="*/ 4381420 w 5329310"/>
            <a:gd name="csY20" fmla="*/ 1755309 h 3622360"/>
            <a:gd name="csX21" fmla="*/ 2538404 w 5329310"/>
            <a:gd name="csY21" fmla="*/ 1755309 h 3622360"/>
            <a:gd name="csX22" fmla="*/ 2538404 w 5329310"/>
            <a:gd name="csY22" fmla="*/ 1339825 h 3622360"/>
            <a:gd name="csX23" fmla="*/ 2539242 w 5329310"/>
            <a:gd name="csY23" fmla="*/ 1339825 h 3622360"/>
            <a:gd name="csX24" fmla="*/ 2539242 w 5329310"/>
            <a:gd name="csY24" fmla="*/ 432344 h 3622360"/>
            <a:gd name="csX25" fmla="*/ 844290 w 5329310"/>
            <a:gd name="csY25" fmla="*/ 372906 h 3622360"/>
            <a:gd name="csX26" fmla="*/ 1296711 w 5329310"/>
            <a:gd name="csY26" fmla="*/ 0 h 3622360"/>
            <a:gd name="csX27" fmla="*/ 2959290 w 5329310"/>
            <a:gd name="csY27" fmla="*/ 35342 h 3622360"/>
            <a:gd name="csX28" fmla="*/ 2947263 w 5329310"/>
            <a:gd name="csY28" fmla="*/ 378323 h 3622360"/>
            <a:gd name="csX29" fmla="*/ 2950722 w 5329310"/>
            <a:gd name="csY29" fmla="*/ 378323 h 3622360"/>
            <a:gd name="csX30" fmla="*/ 2950722 w 5329310"/>
            <a:gd name="csY30" fmla="*/ 1339825 h 3622360"/>
            <a:gd name="csX31" fmla="*/ 4381420 w 5329310"/>
            <a:gd name="csY31" fmla="*/ 1339825 h 3622360"/>
            <a:gd name="csX32" fmla="*/ 4381420 w 5329310"/>
            <a:gd name="csY32" fmla="*/ 1025089 h 362236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 ang="0">
              <a:pos x="csX27" y="csY27"/>
            </a:cxn>
            <a:cxn ang="0">
              <a:pos x="csX28" y="csY28"/>
            </a:cxn>
            <a:cxn ang="0">
              <a:pos x="csX29" y="csY29"/>
            </a:cxn>
            <a:cxn ang="0">
              <a:pos x="csX30" y="csY30"/>
            </a:cxn>
            <a:cxn ang="0">
              <a:pos x="csX31" y="csY31"/>
            </a:cxn>
            <a:cxn ang="0">
              <a:pos x="csX32" y="csY32"/>
            </a:cxn>
          </a:cxnLst>
          <a:rect l="l" t="t" r="r" b="b"/>
          <a:pathLst>
            <a:path w="5329310" h="3622360">
              <a:moveTo>
                <a:pt x="1407326" y="756025"/>
              </a:moveTo>
              <a:lnTo>
                <a:pt x="424497" y="1562480"/>
              </a:lnTo>
              <a:lnTo>
                <a:pt x="0" y="1056584"/>
              </a:lnTo>
              <a:lnTo>
                <a:pt x="407512" y="726245"/>
              </a:lnTo>
              <a:close/>
              <a:moveTo>
                <a:pt x="2644319" y="2026711"/>
              </a:moveTo>
              <a:lnTo>
                <a:pt x="1570263" y="2927951"/>
              </a:lnTo>
              <a:lnTo>
                <a:pt x="1165358" y="2445404"/>
              </a:lnTo>
              <a:lnTo>
                <a:pt x="2213146" y="1566206"/>
              </a:lnTo>
              <a:lnTo>
                <a:pt x="2194736" y="2042158"/>
              </a:lnTo>
              <a:close/>
              <a:moveTo>
                <a:pt x="2202046" y="794282"/>
              </a:moveTo>
              <a:lnTo>
                <a:pt x="2197372" y="1223381"/>
              </a:lnTo>
              <a:lnTo>
                <a:pt x="987584" y="2233541"/>
              </a:lnTo>
              <a:lnTo>
                <a:pt x="582679" y="1750994"/>
              </a:lnTo>
              <a:lnTo>
                <a:pt x="1750131" y="771386"/>
              </a:lnTo>
              <a:close/>
              <a:moveTo>
                <a:pt x="4053383" y="2054226"/>
              </a:moveTo>
              <a:lnTo>
                <a:pt x="2152942" y="3622360"/>
              </a:lnTo>
              <a:lnTo>
                <a:pt x="1748037" y="3139813"/>
              </a:lnTo>
              <a:cubicBezTo>
                <a:pt x="2190788" y="2763879"/>
                <a:pt x="2610192" y="2407538"/>
                <a:pt x="3052944" y="2031604"/>
              </a:cubicBezTo>
              <a:close/>
              <a:moveTo>
                <a:pt x="5329310" y="1547567"/>
              </a:moveTo>
              <a:lnTo>
                <a:pt x="4381420" y="2070045"/>
              </a:lnTo>
              <a:lnTo>
                <a:pt x="4381420" y="1755309"/>
              </a:lnTo>
              <a:lnTo>
                <a:pt x="2538404" y="1755309"/>
              </a:lnTo>
              <a:lnTo>
                <a:pt x="2538404" y="1339825"/>
              </a:lnTo>
              <a:lnTo>
                <a:pt x="2539242" y="1339825"/>
              </a:lnTo>
              <a:lnTo>
                <a:pt x="2539242" y="432344"/>
              </a:lnTo>
              <a:lnTo>
                <a:pt x="844290" y="372906"/>
              </a:lnTo>
              <a:lnTo>
                <a:pt x="1296711" y="0"/>
              </a:lnTo>
              <a:lnTo>
                <a:pt x="2959290" y="35342"/>
              </a:lnTo>
              <a:lnTo>
                <a:pt x="2947263" y="378323"/>
              </a:lnTo>
              <a:lnTo>
                <a:pt x="2950722" y="378323"/>
              </a:lnTo>
              <a:lnTo>
                <a:pt x="2950722" y="1339825"/>
              </a:lnTo>
              <a:lnTo>
                <a:pt x="4381420" y="1339825"/>
              </a:lnTo>
              <a:lnTo>
                <a:pt x="4381420" y="1025089"/>
              </a:lnTo>
              <a:close/>
            </a:path>
          </a:pathLst>
        </a:custGeom>
        <a:solidFill>
          <a:srgbClr val="A514F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9</xdr:col>
      <xdr:colOff>60960</xdr:colOff>
      <xdr:row>33</xdr:row>
      <xdr:rowOff>121920</xdr:rowOff>
    </xdr:from>
    <xdr:to>
      <xdr:col>9</xdr:col>
      <xdr:colOff>358140</xdr:colOff>
      <xdr:row>35</xdr:row>
      <xdr:rowOff>53340</xdr:rowOff>
    </xdr:to>
    <xdr:pic>
      <xdr:nvPicPr>
        <xdr:cNvPr id="117" name="Graphic 116" descr="Bullseye with solid fill">
          <a:extLst>
            <a:ext uri="{FF2B5EF4-FFF2-40B4-BE49-F238E27FC236}">
              <a16:creationId xmlns:a16="http://schemas.microsoft.com/office/drawing/2014/main" id="{EFEDCDC9-21F0-45EA-906D-96F5ECB960E6}"/>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5547360" y="6156960"/>
          <a:ext cx="297180" cy="297180"/>
        </a:xfrm>
        <a:prstGeom prst="rect">
          <a:avLst/>
        </a:prstGeom>
      </xdr:spPr>
    </xdr:pic>
    <xdr:clientData/>
  </xdr:twoCellAnchor>
  <xdr:twoCellAnchor>
    <xdr:from>
      <xdr:col>3</xdr:col>
      <xdr:colOff>22860</xdr:colOff>
      <xdr:row>36</xdr:row>
      <xdr:rowOff>38100</xdr:rowOff>
    </xdr:from>
    <xdr:to>
      <xdr:col>10</xdr:col>
      <xdr:colOff>80772</xdr:colOff>
      <xdr:row>39</xdr:row>
      <xdr:rowOff>129540</xdr:rowOff>
    </xdr:to>
    <xdr:graphicFrame macro="">
      <xdr:nvGraphicFramePr>
        <xdr:cNvPr id="118" name="Chart 117">
          <a:extLst>
            <a:ext uri="{FF2B5EF4-FFF2-40B4-BE49-F238E27FC236}">
              <a16:creationId xmlns:a16="http://schemas.microsoft.com/office/drawing/2014/main" id="{27419F3A-D2A4-47CB-9EC9-7852AB3FF2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4</xdr:col>
      <xdr:colOff>91440</xdr:colOff>
      <xdr:row>33</xdr:row>
      <xdr:rowOff>136892</xdr:rowOff>
    </xdr:from>
    <xdr:to>
      <xdr:col>4</xdr:col>
      <xdr:colOff>365760</xdr:colOff>
      <xdr:row>35</xdr:row>
      <xdr:rowOff>18782</xdr:rowOff>
    </xdr:to>
    <xdr:sp macro="" textlink="Processing!S17">
      <xdr:nvSpPr>
        <xdr:cNvPr id="119" name="TextBox 118">
          <a:extLst>
            <a:ext uri="{FF2B5EF4-FFF2-40B4-BE49-F238E27FC236}">
              <a16:creationId xmlns:a16="http://schemas.microsoft.com/office/drawing/2014/main" id="{F815EDA9-E73C-4B06-90EC-E90886361A82}"/>
            </a:ext>
          </a:extLst>
        </xdr:cNvPr>
        <xdr:cNvSpPr txBox="1"/>
      </xdr:nvSpPr>
      <xdr:spPr>
        <a:xfrm>
          <a:off x="2529840" y="6171932"/>
          <a:ext cx="2743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E0AFF4A5-6E99-4E95-A434-FE10E1D2EBC0}" type="TxLink">
            <a:rPr lang="en-US" sz="1100" b="0" i="0" u="none" strike="noStrike">
              <a:solidFill>
                <a:srgbClr val="66FFFF"/>
              </a:solidFill>
              <a:latin typeface="Aptos Narrow"/>
              <a:ea typeface="+mn-ea"/>
              <a:cs typeface="+mn-cs"/>
            </a:rPr>
            <a:pPr marL="0" indent="0" algn="l"/>
            <a:t>→</a:t>
          </a:fld>
          <a:endParaRPr lang="en-US" sz="1100" b="0" i="0" u="none" strike="noStrike">
            <a:solidFill>
              <a:srgbClr val="66FFFF"/>
            </a:solidFill>
            <a:latin typeface="Aptos Narrow"/>
            <a:ea typeface="+mn-ea"/>
            <a:cs typeface="+mn-cs"/>
          </a:endParaRPr>
        </a:p>
      </xdr:txBody>
    </xdr:sp>
    <xdr:clientData/>
  </xdr:twoCellAnchor>
  <xdr:twoCellAnchor>
    <xdr:from>
      <xdr:col>5</xdr:col>
      <xdr:colOff>156754</xdr:colOff>
      <xdr:row>33</xdr:row>
      <xdr:rowOff>136892</xdr:rowOff>
    </xdr:from>
    <xdr:to>
      <xdr:col>5</xdr:col>
      <xdr:colOff>431074</xdr:colOff>
      <xdr:row>35</xdr:row>
      <xdr:rowOff>18782</xdr:rowOff>
    </xdr:to>
    <xdr:sp macro="" textlink="Processing!S18">
      <xdr:nvSpPr>
        <xdr:cNvPr id="120" name="TextBox 119">
          <a:extLst>
            <a:ext uri="{FF2B5EF4-FFF2-40B4-BE49-F238E27FC236}">
              <a16:creationId xmlns:a16="http://schemas.microsoft.com/office/drawing/2014/main" id="{EF39812E-F9A0-444C-8294-708D80D3D1F4}"/>
            </a:ext>
          </a:extLst>
        </xdr:cNvPr>
        <xdr:cNvSpPr txBox="1"/>
      </xdr:nvSpPr>
      <xdr:spPr>
        <a:xfrm>
          <a:off x="3204754" y="6171932"/>
          <a:ext cx="2743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5C30430A-D7CD-4600-BB52-483272FFF231}" type="TxLink">
            <a:rPr lang="en-US" sz="1100" b="0" i="0" u="none" strike="noStrike">
              <a:solidFill>
                <a:srgbClr val="66FFFF"/>
              </a:solidFill>
              <a:latin typeface="Aptos Narrow"/>
              <a:ea typeface="+mn-ea"/>
              <a:cs typeface="+mn-cs"/>
            </a:rPr>
            <a:pPr marL="0" indent="0" algn="l"/>
            <a:t>→</a:t>
          </a:fld>
          <a:endParaRPr lang="en-US" sz="1100" b="0" i="0" u="none" strike="noStrike">
            <a:solidFill>
              <a:srgbClr val="66FFFF"/>
            </a:solidFill>
            <a:latin typeface="Aptos Narrow"/>
            <a:ea typeface="+mn-ea"/>
            <a:cs typeface="+mn-cs"/>
          </a:endParaRPr>
        </a:p>
      </xdr:txBody>
    </xdr:sp>
    <xdr:clientData/>
  </xdr:twoCellAnchor>
  <xdr:twoCellAnchor>
    <xdr:from>
      <xdr:col>6</xdr:col>
      <xdr:colOff>217714</xdr:colOff>
      <xdr:row>33</xdr:row>
      <xdr:rowOff>141246</xdr:rowOff>
    </xdr:from>
    <xdr:to>
      <xdr:col>6</xdr:col>
      <xdr:colOff>492034</xdr:colOff>
      <xdr:row>35</xdr:row>
      <xdr:rowOff>23136</xdr:rowOff>
    </xdr:to>
    <xdr:sp macro="" textlink="Processing!S19">
      <xdr:nvSpPr>
        <xdr:cNvPr id="121" name="TextBox 120">
          <a:extLst>
            <a:ext uri="{FF2B5EF4-FFF2-40B4-BE49-F238E27FC236}">
              <a16:creationId xmlns:a16="http://schemas.microsoft.com/office/drawing/2014/main" id="{3849915D-6FEA-47A3-8E2E-35051FAF6D83}"/>
            </a:ext>
          </a:extLst>
        </xdr:cNvPr>
        <xdr:cNvSpPr txBox="1"/>
      </xdr:nvSpPr>
      <xdr:spPr>
        <a:xfrm>
          <a:off x="3875314" y="6176286"/>
          <a:ext cx="2743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BA6E5EEC-E0C6-4FFB-9811-488C3628D4A6}" type="TxLink">
            <a:rPr lang="en-US" sz="1100" b="0" i="0" u="none" strike="noStrike">
              <a:solidFill>
                <a:srgbClr val="66FFFF"/>
              </a:solidFill>
              <a:latin typeface="Aptos Narrow"/>
              <a:ea typeface="+mn-ea"/>
              <a:cs typeface="+mn-cs"/>
            </a:rPr>
            <a:pPr marL="0" indent="0" algn="l"/>
            <a:t>→</a:t>
          </a:fld>
          <a:endParaRPr lang="en-US" sz="1100" b="0" i="0" u="none" strike="noStrike">
            <a:solidFill>
              <a:srgbClr val="66FFFF"/>
            </a:solidFill>
            <a:latin typeface="Aptos Narrow"/>
            <a:ea typeface="+mn-ea"/>
            <a:cs typeface="+mn-cs"/>
          </a:endParaRPr>
        </a:p>
      </xdr:txBody>
    </xdr:sp>
    <xdr:clientData/>
  </xdr:twoCellAnchor>
  <xdr:twoCellAnchor>
    <xdr:from>
      <xdr:col>7</xdr:col>
      <xdr:colOff>278674</xdr:colOff>
      <xdr:row>33</xdr:row>
      <xdr:rowOff>141246</xdr:rowOff>
    </xdr:from>
    <xdr:to>
      <xdr:col>7</xdr:col>
      <xdr:colOff>552994</xdr:colOff>
      <xdr:row>35</xdr:row>
      <xdr:rowOff>23136</xdr:rowOff>
    </xdr:to>
    <xdr:sp macro="" textlink="Processing!S20">
      <xdr:nvSpPr>
        <xdr:cNvPr id="122" name="TextBox 121">
          <a:extLst>
            <a:ext uri="{FF2B5EF4-FFF2-40B4-BE49-F238E27FC236}">
              <a16:creationId xmlns:a16="http://schemas.microsoft.com/office/drawing/2014/main" id="{089DC6D4-3E20-40A0-9FE4-7C2FC3A3BBF8}"/>
            </a:ext>
          </a:extLst>
        </xdr:cNvPr>
        <xdr:cNvSpPr txBox="1"/>
      </xdr:nvSpPr>
      <xdr:spPr>
        <a:xfrm>
          <a:off x="4545874" y="6176286"/>
          <a:ext cx="2743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3B722019-532E-495D-831B-F990D9C2E2CC}" type="TxLink">
            <a:rPr lang="en-US" sz="1100" b="0" i="0" u="none" strike="noStrike">
              <a:solidFill>
                <a:srgbClr val="66FFFF"/>
              </a:solidFill>
              <a:latin typeface="Aptos Narrow"/>
              <a:ea typeface="+mn-ea"/>
              <a:cs typeface="+mn-cs"/>
            </a:rPr>
            <a:pPr marL="0" indent="0" algn="l"/>
            <a:t> </a:t>
          </a:fld>
          <a:endParaRPr lang="en-US" sz="1100" b="0" i="0" u="none" strike="noStrike">
            <a:solidFill>
              <a:srgbClr val="66FFFF"/>
            </a:solidFill>
            <a:latin typeface="Aptos Narrow"/>
            <a:ea typeface="+mn-ea"/>
            <a:cs typeface="+mn-cs"/>
          </a:endParaRPr>
        </a:p>
      </xdr:txBody>
    </xdr:sp>
    <xdr:clientData/>
  </xdr:twoCellAnchor>
  <xdr:twoCellAnchor>
    <xdr:from>
      <xdr:col>8</xdr:col>
      <xdr:colOff>339634</xdr:colOff>
      <xdr:row>33</xdr:row>
      <xdr:rowOff>141246</xdr:rowOff>
    </xdr:from>
    <xdr:to>
      <xdr:col>9</xdr:col>
      <xdr:colOff>4354</xdr:colOff>
      <xdr:row>35</xdr:row>
      <xdr:rowOff>23136</xdr:rowOff>
    </xdr:to>
    <xdr:sp macro="" textlink="Processing!S21">
      <xdr:nvSpPr>
        <xdr:cNvPr id="123" name="TextBox 122">
          <a:extLst>
            <a:ext uri="{FF2B5EF4-FFF2-40B4-BE49-F238E27FC236}">
              <a16:creationId xmlns:a16="http://schemas.microsoft.com/office/drawing/2014/main" id="{2D917D70-FFB5-4F3E-9014-2FAA37D3D65B}"/>
            </a:ext>
          </a:extLst>
        </xdr:cNvPr>
        <xdr:cNvSpPr txBox="1"/>
      </xdr:nvSpPr>
      <xdr:spPr>
        <a:xfrm>
          <a:off x="5216434" y="6176286"/>
          <a:ext cx="2743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E1AF970D-CAD2-412C-BC08-841ED1657F78}" type="TxLink">
            <a:rPr lang="en-US" sz="1100" b="0" i="0" u="none" strike="noStrike">
              <a:solidFill>
                <a:srgbClr val="66FFFF"/>
              </a:solidFill>
              <a:latin typeface="Aptos Narrow"/>
              <a:ea typeface="+mn-ea"/>
              <a:cs typeface="+mn-cs"/>
            </a:rPr>
            <a:pPr marL="0" indent="0" algn="l"/>
            <a:t> </a:t>
          </a:fld>
          <a:endParaRPr lang="en-US" sz="1100" b="0" i="0" u="none" strike="noStrike">
            <a:solidFill>
              <a:srgbClr val="66FFFF"/>
            </a:solidFill>
            <a:latin typeface="Aptos Narrow"/>
            <a:ea typeface="+mn-ea"/>
            <a:cs typeface="+mn-cs"/>
          </a:endParaRPr>
        </a:p>
      </xdr:txBody>
    </xdr:sp>
    <xdr:clientData/>
  </xdr:twoCellAnchor>
  <xdr:twoCellAnchor>
    <xdr:from>
      <xdr:col>4</xdr:col>
      <xdr:colOff>42949</xdr:colOff>
      <xdr:row>31</xdr:row>
      <xdr:rowOff>181918</xdr:rowOff>
    </xdr:from>
    <xdr:to>
      <xdr:col>5</xdr:col>
      <xdr:colOff>456514</xdr:colOff>
      <xdr:row>36</xdr:row>
      <xdr:rowOff>151707</xdr:rowOff>
    </xdr:to>
    <xdr:sp macro="" textlink="Processing!$Q$18">
      <xdr:nvSpPr>
        <xdr:cNvPr id="124" name="TextBox 123">
          <a:extLst>
            <a:ext uri="{FF2B5EF4-FFF2-40B4-BE49-F238E27FC236}">
              <a16:creationId xmlns:a16="http://schemas.microsoft.com/office/drawing/2014/main" id="{96B88A2F-4A3A-4694-B859-F7E9327D0ABC}"/>
            </a:ext>
          </a:extLst>
        </xdr:cNvPr>
        <xdr:cNvSpPr txBox="1"/>
      </xdr:nvSpPr>
      <xdr:spPr>
        <a:xfrm>
          <a:off x="2481349" y="5851198"/>
          <a:ext cx="1023165" cy="8841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6E563F7-6F04-431E-BE5E-013EF9DECF46}" type="TxLink">
            <a:rPr lang="en-US" sz="15000" b="0" i="0" u="none" strike="noStrike">
              <a:blipFill>
                <a:blip xmlns:r="http://schemas.openxmlformats.org/officeDocument/2006/relationships" r:embed="rId23">
                  <a:extLst>
                    <a:ext uri="{96DAC541-7B7A-43D3-8B79-37D633B846F1}">
                      <asvg:svgBlip xmlns:asvg="http://schemas.microsoft.com/office/drawing/2016/SVG/main" r:embed="rId24"/>
                    </a:ext>
                  </a:extLst>
                </a:blip>
                <a:stretch>
                  <a:fillRect/>
                </a:stretch>
              </a:blipFill>
              <a:latin typeface="Aptos Narrow"/>
              <a:ea typeface="+mn-ea"/>
              <a:cs typeface="+mn-cs"/>
            </a:rPr>
            <a:pPr marL="0" indent="0" algn="ctr"/>
            <a:t>•</a:t>
          </a:fld>
          <a:endParaRPr lang="en-US" sz="15000" b="0" i="0" u="none" strike="noStrike">
            <a:blipFill>
              <a:blip xmlns:r="http://schemas.openxmlformats.org/officeDocument/2006/relationships" r:embed="rId23">
                <a:extLst>
                  <a:ext uri="{96DAC541-7B7A-43D3-8B79-37D633B846F1}">
                    <asvg:svgBlip xmlns:asvg="http://schemas.microsoft.com/office/drawing/2016/SVG/main" r:embed="rId24"/>
                  </a:ext>
                </a:extLst>
              </a:blip>
              <a:stretch>
                <a:fillRect/>
              </a:stretch>
            </a:blipFill>
            <a:latin typeface="Aptos Narrow"/>
            <a:ea typeface="+mn-ea"/>
            <a:cs typeface="+mn-cs"/>
          </a:endParaRPr>
        </a:p>
      </xdr:txBody>
    </xdr:sp>
    <xdr:clientData/>
  </xdr:twoCellAnchor>
  <xdr:twoCellAnchor>
    <xdr:from>
      <xdr:col>5</xdr:col>
      <xdr:colOff>126769</xdr:colOff>
      <xdr:row>31</xdr:row>
      <xdr:rowOff>181918</xdr:rowOff>
    </xdr:from>
    <xdr:to>
      <xdr:col>6</xdr:col>
      <xdr:colOff>540334</xdr:colOff>
      <xdr:row>36</xdr:row>
      <xdr:rowOff>151707</xdr:rowOff>
    </xdr:to>
    <xdr:sp macro="" textlink="Processing!$Q$19">
      <xdr:nvSpPr>
        <xdr:cNvPr id="125" name="TextBox 124">
          <a:extLst>
            <a:ext uri="{FF2B5EF4-FFF2-40B4-BE49-F238E27FC236}">
              <a16:creationId xmlns:a16="http://schemas.microsoft.com/office/drawing/2014/main" id="{77889887-FDAA-4E07-A957-3BD88A1AD4DB}"/>
            </a:ext>
          </a:extLst>
        </xdr:cNvPr>
        <xdr:cNvSpPr txBox="1"/>
      </xdr:nvSpPr>
      <xdr:spPr>
        <a:xfrm>
          <a:off x="3174769" y="5851198"/>
          <a:ext cx="1023165" cy="8841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62CA686-CC56-49F2-8265-E7890150581A}" type="TxLink">
            <a:rPr lang="en-US" sz="15000" b="0" i="0" u="none" strike="noStrike">
              <a:blipFill>
                <a:blip xmlns:r="http://schemas.openxmlformats.org/officeDocument/2006/relationships" r:embed="rId25">
                  <a:extLst>
                    <a:ext uri="{96DAC541-7B7A-43D3-8B79-37D633B846F1}">
                      <asvg:svgBlip xmlns:asvg="http://schemas.microsoft.com/office/drawing/2016/SVG/main" r:embed="rId26"/>
                    </a:ext>
                  </a:extLst>
                </a:blip>
                <a:stretch>
                  <a:fillRect/>
                </a:stretch>
              </a:blipFill>
              <a:latin typeface="Aptos Narrow"/>
              <a:ea typeface="+mn-ea"/>
              <a:cs typeface="+mn-cs"/>
            </a:rPr>
            <a:pPr marL="0" indent="0" algn="ctr"/>
            <a:t>•</a:t>
          </a:fld>
          <a:endParaRPr lang="en-US" sz="15000" b="0" i="0" u="none" strike="noStrike">
            <a:blipFill>
              <a:blip xmlns:r="http://schemas.openxmlformats.org/officeDocument/2006/relationships" r:embed="rId25">
                <a:extLst>
                  <a:ext uri="{96DAC541-7B7A-43D3-8B79-37D633B846F1}">
                    <asvg:svgBlip xmlns:asvg="http://schemas.microsoft.com/office/drawing/2016/SVG/main" r:embed="rId26"/>
                  </a:ext>
                </a:extLst>
              </a:blip>
              <a:stretch>
                <a:fillRect/>
              </a:stretch>
            </a:blipFill>
            <a:latin typeface="Aptos Narrow"/>
            <a:ea typeface="+mn-ea"/>
            <a:cs typeface="+mn-cs"/>
          </a:endParaRPr>
        </a:p>
      </xdr:txBody>
    </xdr:sp>
    <xdr:clientData/>
  </xdr:twoCellAnchor>
  <xdr:twoCellAnchor>
    <xdr:from>
      <xdr:col>6</xdr:col>
      <xdr:colOff>180109</xdr:colOff>
      <xdr:row>31</xdr:row>
      <xdr:rowOff>181918</xdr:rowOff>
    </xdr:from>
    <xdr:to>
      <xdr:col>7</xdr:col>
      <xdr:colOff>593674</xdr:colOff>
      <xdr:row>36</xdr:row>
      <xdr:rowOff>151707</xdr:rowOff>
    </xdr:to>
    <xdr:sp macro="" textlink="Processing!$Q$20">
      <xdr:nvSpPr>
        <xdr:cNvPr id="126" name="TextBox 125">
          <a:extLst>
            <a:ext uri="{FF2B5EF4-FFF2-40B4-BE49-F238E27FC236}">
              <a16:creationId xmlns:a16="http://schemas.microsoft.com/office/drawing/2014/main" id="{197B2809-391D-4DB7-8164-C2603D48440E}"/>
            </a:ext>
          </a:extLst>
        </xdr:cNvPr>
        <xdr:cNvSpPr txBox="1"/>
      </xdr:nvSpPr>
      <xdr:spPr>
        <a:xfrm>
          <a:off x="3837709" y="5851198"/>
          <a:ext cx="1023165" cy="8841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0C67C81-521C-4560-906F-EDED6DEC486E}" type="TxLink">
            <a:rPr lang="en-US" sz="15000" b="0" i="0" u="none" strike="noStrike">
              <a:blipFill>
                <a:blip xmlns:r="http://schemas.openxmlformats.org/officeDocument/2006/relationships" r:embed="rId27">
                  <a:extLst>
                    <a:ext uri="{96DAC541-7B7A-43D3-8B79-37D633B846F1}">
                      <asvg:svgBlip xmlns:asvg="http://schemas.microsoft.com/office/drawing/2016/SVG/main" r:embed="rId28"/>
                    </a:ext>
                  </a:extLst>
                </a:blip>
                <a:stretch>
                  <a:fillRect/>
                </a:stretch>
              </a:blipFill>
              <a:latin typeface="Aptos Narrow"/>
              <a:ea typeface="+mn-ea"/>
              <a:cs typeface="+mn-cs"/>
            </a:rPr>
            <a:pPr marL="0" indent="0" algn="ctr"/>
            <a:t>•</a:t>
          </a:fld>
          <a:endParaRPr lang="en-US" sz="15000" b="0" i="0" u="none" strike="noStrike">
            <a:blipFill>
              <a:blip xmlns:r="http://schemas.openxmlformats.org/officeDocument/2006/relationships" r:embed="rId27">
                <a:extLst>
                  <a:ext uri="{96DAC541-7B7A-43D3-8B79-37D633B846F1}">
                    <asvg:svgBlip xmlns:asvg="http://schemas.microsoft.com/office/drawing/2016/SVG/main" r:embed="rId28"/>
                  </a:ext>
                </a:extLst>
              </a:blip>
              <a:stretch>
                <a:fillRect/>
              </a:stretch>
            </a:blipFill>
            <a:latin typeface="Aptos Narrow"/>
            <a:ea typeface="+mn-ea"/>
            <a:cs typeface="+mn-cs"/>
          </a:endParaRPr>
        </a:p>
      </xdr:txBody>
    </xdr:sp>
    <xdr:clientData/>
  </xdr:twoCellAnchor>
  <xdr:twoCellAnchor>
    <xdr:from>
      <xdr:col>7</xdr:col>
      <xdr:colOff>241069</xdr:colOff>
      <xdr:row>31</xdr:row>
      <xdr:rowOff>181918</xdr:rowOff>
    </xdr:from>
    <xdr:to>
      <xdr:col>9</xdr:col>
      <xdr:colOff>45034</xdr:colOff>
      <xdr:row>36</xdr:row>
      <xdr:rowOff>151707</xdr:rowOff>
    </xdr:to>
    <xdr:sp macro="" textlink="Processing!$Q$21">
      <xdr:nvSpPr>
        <xdr:cNvPr id="127" name="TextBox 126">
          <a:extLst>
            <a:ext uri="{FF2B5EF4-FFF2-40B4-BE49-F238E27FC236}">
              <a16:creationId xmlns:a16="http://schemas.microsoft.com/office/drawing/2014/main" id="{4852A6D7-DACD-47B5-BA6C-22F5224CA344}"/>
            </a:ext>
          </a:extLst>
        </xdr:cNvPr>
        <xdr:cNvSpPr txBox="1"/>
      </xdr:nvSpPr>
      <xdr:spPr>
        <a:xfrm>
          <a:off x="4508269" y="5851198"/>
          <a:ext cx="1023165" cy="8841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8C4DE4B-44A7-4A98-87B6-882158129776}" type="TxLink">
            <a:rPr lang="en-US" sz="15000" b="0" i="0" u="none" strike="noStrike">
              <a:blipFill>
                <a:blip xmlns:r="http://schemas.openxmlformats.org/officeDocument/2006/relationships" r:embed="rId29">
                  <a:extLst>
                    <a:ext uri="{96DAC541-7B7A-43D3-8B79-37D633B846F1}">
                      <asvg:svgBlip xmlns:asvg="http://schemas.microsoft.com/office/drawing/2016/SVG/main" r:embed="rId30"/>
                    </a:ext>
                  </a:extLst>
                </a:blip>
                <a:stretch>
                  <a:fillRect/>
                </a:stretch>
              </a:blipFill>
              <a:latin typeface="Aptos Narrow"/>
              <a:ea typeface="+mn-ea"/>
              <a:cs typeface="+mn-cs"/>
            </a:rPr>
            <a:pPr marL="0" indent="0" algn="ctr"/>
            <a:t> </a:t>
          </a:fld>
          <a:endParaRPr lang="en-US" sz="15000" b="0" i="0" u="none" strike="noStrike">
            <a:blipFill>
              <a:blip xmlns:r="http://schemas.openxmlformats.org/officeDocument/2006/relationships" r:embed="rId29">
                <a:extLst>
                  <a:ext uri="{96DAC541-7B7A-43D3-8B79-37D633B846F1}">
                    <asvg:svgBlip xmlns:asvg="http://schemas.microsoft.com/office/drawing/2016/SVG/main" r:embed="rId30"/>
                  </a:ext>
                </a:extLst>
              </a:blip>
              <a:stretch>
                <a:fillRect/>
              </a:stretch>
            </a:blipFill>
            <a:latin typeface="Aptos Narrow"/>
            <a:ea typeface="+mn-ea"/>
            <a:cs typeface="+mn-cs"/>
          </a:endParaRPr>
        </a:p>
      </xdr:txBody>
    </xdr:sp>
    <xdr:clientData/>
  </xdr:twoCellAnchor>
  <xdr:twoCellAnchor>
    <xdr:from>
      <xdr:col>8</xdr:col>
      <xdr:colOff>294409</xdr:colOff>
      <xdr:row>31</xdr:row>
      <xdr:rowOff>181918</xdr:rowOff>
    </xdr:from>
    <xdr:to>
      <xdr:col>10</xdr:col>
      <xdr:colOff>98374</xdr:colOff>
      <xdr:row>36</xdr:row>
      <xdr:rowOff>151707</xdr:rowOff>
    </xdr:to>
    <xdr:sp macro="" textlink="Processing!$Q$22">
      <xdr:nvSpPr>
        <xdr:cNvPr id="128" name="TextBox 127">
          <a:extLst>
            <a:ext uri="{FF2B5EF4-FFF2-40B4-BE49-F238E27FC236}">
              <a16:creationId xmlns:a16="http://schemas.microsoft.com/office/drawing/2014/main" id="{1C292948-B1A5-4FC0-8A67-F6DB00B4AD5F}"/>
            </a:ext>
          </a:extLst>
        </xdr:cNvPr>
        <xdr:cNvSpPr txBox="1"/>
      </xdr:nvSpPr>
      <xdr:spPr>
        <a:xfrm>
          <a:off x="5171209" y="5851198"/>
          <a:ext cx="1023165" cy="8841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10A3101-E8A8-4CAD-8D6D-1C51CC04AAE2}" type="TxLink">
            <a:rPr lang="en-US" sz="15000" b="0" i="0" u="none" strike="noStrike">
              <a:blipFill>
                <a:blip xmlns:r="http://schemas.openxmlformats.org/officeDocument/2006/relationships" r:embed="rId31">
                  <a:extLst>
                    <a:ext uri="{96DAC541-7B7A-43D3-8B79-37D633B846F1}">
                      <asvg:svgBlip xmlns:asvg="http://schemas.microsoft.com/office/drawing/2016/SVG/main" r:embed="rId32"/>
                    </a:ext>
                  </a:extLst>
                </a:blip>
                <a:stretch>
                  <a:fillRect/>
                </a:stretch>
              </a:blipFill>
              <a:latin typeface="Aptos Narrow"/>
              <a:ea typeface="+mn-ea"/>
              <a:cs typeface="+mn-cs"/>
            </a:rPr>
            <a:pPr marL="0" indent="0" algn="ctr"/>
            <a:t> </a:t>
          </a:fld>
          <a:endParaRPr lang="en-US" sz="15000" b="0" i="0" u="none" strike="noStrike">
            <a:blipFill>
              <a:blip xmlns:r="http://schemas.openxmlformats.org/officeDocument/2006/relationships" r:embed="rId31">
                <a:extLst>
                  <a:ext uri="{96DAC541-7B7A-43D3-8B79-37D633B846F1}">
                    <asvg:svgBlip xmlns:asvg="http://schemas.microsoft.com/office/drawing/2016/SVG/main" r:embed="rId32"/>
                  </a:ext>
                </a:extLst>
              </a:blip>
              <a:stretch>
                <a:fillRect/>
              </a:stretch>
            </a:blipFill>
            <a:latin typeface="Aptos Narrow"/>
            <a:ea typeface="+mn-ea"/>
            <a:cs typeface="+mn-cs"/>
          </a:endParaRPr>
        </a:p>
      </xdr:txBody>
    </xdr:sp>
    <xdr:clientData/>
  </xdr:twoCellAnchor>
  <xdr:twoCellAnchor>
    <xdr:from>
      <xdr:col>8</xdr:col>
      <xdr:colOff>190500</xdr:colOff>
      <xdr:row>31</xdr:row>
      <xdr:rowOff>75932</xdr:rowOff>
    </xdr:from>
    <xdr:to>
      <xdr:col>9</xdr:col>
      <xdr:colOff>480060</xdr:colOff>
      <xdr:row>32</xdr:row>
      <xdr:rowOff>140702</xdr:rowOff>
    </xdr:to>
    <xdr:sp macro="" textlink="Processing!U16">
      <xdr:nvSpPr>
        <xdr:cNvPr id="129" name="TextBox 128">
          <a:extLst>
            <a:ext uri="{FF2B5EF4-FFF2-40B4-BE49-F238E27FC236}">
              <a16:creationId xmlns:a16="http://schemas.microsoft.com/office/drawing/2014/main" id="{45DEFE0B-2D3B-45F0-929A-7E22B9B11AE3}"/>
            </a:ext>
          </a:extLst>
        </xdr:cNvPr>
        <xdr:cNvSpPr txBox="1"/>
      </xdr:nvSpPr>
      <xdr:spPr>
        <a:xfrm>
          <a:off x="5067300" y="5745212"/>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4774D879-049C-454F-ADD6-037A171D4577}" type="TxLink">
            <a:rPr lang="en-US" sz="1400" b="0" i="0" u="none" strike="noStrike">
              <a:solidFill>
                <a:srgbClr val="66FFFF"/>
              </a:solidFill>
              <a:latin typeface="Aptos Narrow"/>
              <a:ea typeface="+mn-ea"/>
              <a:cs typeface="+mn-cs"/>
            </a:rPr>
            <a:pPr marL="0" indent="0" algn="r"/>
            <a:t>67%</a:t>
          </a:fld>
          <a:endParaRPr lang="ru-RU" sz="2400" b="0" i="0" u="none" strike="noStrike">
            <a:solidFill>
              <a:srgbClr val="66FFFF"/>
            </a:solidFill>
            <a:latin typeface="Aptos Narrow"/>
            <a:ea typeface="+mn-ea"/>
            <a:cs typeface="+mn-cs"/>
          </a:endParaRPr>
        </a:p>
      </xdr:txBody>
    </xdr:sp>
    <xdr:clientData/>
  </xdr:twoCellAnchor>
  <xdr:twoCellAnchor>
    <xdr:from>
      <xdr:col>10</xdr:col>
      <xdr:colOff>255270</xdr:colOff>
      <xdr:row>31</xdr:row>
      <xdr:rowOff>121518</xdr:rowOff>
    </xdr:from>
    <xdr:to>
      <xdr:col>15</xdr:col>
      <xdr:colOff>590550</xdr:colOff>
      <xdr:row>39</xdr:row>
      <xdr:rowOff>121518</xdr:rowOff>
    </xdr:to>
    <mc:AlternateContent xmlns:mc="http://schemas.openxmlformats.org/markup-compatibility/2006">
      <mc:Choice xmlns:cx1="http://schemas.microsoft.com/office/drawing/2015/9/8/chartex" Requires="cx1">
        <xdr:graphicFrame macro="">
          <xdr:nvGraphicFramePr>
            <xdr:cNvPr id="130" name="Chart 129">
              <a:extLst>
                <a:ext uri="{FF2B5EF4-FFF2-40B4-BE49-F238E27FC236}">
                  <a16:creationId xmlns:a16="http://schemas.microsoft.com/office/drawing/2014/main" id="{6B4BCF23-76B6-4004-BB8E-D92E667E7A7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3"/>
            </a:graphicData>
          </a:graphic>
        </xdr:graphicFrame>
      </mc:Choice>
      <mc:Fallback>
        <xdr:sp macro="" textlink="">
          <xdr:nvSpPr>
            <xdr:cNvPr id="0" name=""/>
            <xdr:cNvSpPr>
              <a:spLocks noTextEdit="1"/>
            </xdr:cNvSpPr>
          </xdr:nvSpPr>
          <xdr:spPr>
            <a:xfrm>
              <a:off x="6351270" y="5790798"/>
              <a:ext cx="3383280" cy="1463040"/>
            </a:xfrm>
            <a:prstGeom prst="rect">
              <a:avLst/>
            </a:prstGeom>
            <a:solidFill>
              <a:prstClr val="white"/>
            </a:solidFill>
            <a:ln w="1">
              <a:solidFill>
                <a:prstClr val="green"/>
              </a:solidFill>
            </a:ln>
          </xdr:spPr>
          <xdr:txBody>
            <a:bodyPr vertOverflow="clip" horzOverflow="clip"/>
            <a:lstStyle/>
            <a:p>
              <a:r>
                <a:rPr lang="ru-RU"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38100</xdr:colOff>
      <xdr:row>35</xdr:row>
      <xdr:rowOff>129272</xdr:rowOff>
    </xdr:from>
    <xdr:to>
      <xdr:col>4</xdr:col>
      <xdr:colOff>327660</xdr:colOff>
      <xdr:row>37</xdr:row>
      <xdr:rowOff>11162</xdr:rowOff>
    </xdr:to>
    <xdr:sp macro="" textlink="Processing!P17">
      <xdr:nvSpPr>
        <xdr:cNvPr id="131" name="TextBox 130">
          <a:extLst>
            <a:ext uri="{FF2B5EF4-FFF2-40B4-BE49-F238E27FC236}">
              <a16:creationId xmlns:a16="http://schemas.microsoft.com/office/drawing/2014/main" id="{19EB149D-F79C-4E91-B80D-63D2DF259BE3}"/>
            </a:ext>
          </a:extLst>
        </xdr:cNvPr>
        <xdr:cNvSpPr txBox="1"/>
      </xdr:nvSpPr>
      <xdr:spPr>
        <a:xfrm>
          <a:off x="1866900" y="6530072"/>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78A1BC5-0E27-40C3-ACF4-115259E79CF1}" type="TxLink">
            <a:rPr lang="en-US" sz="800" b="0" i="0" u="none" strike="noStrike">
              <a:solidFill>
                <a:srgbClr val="9AA7D2"/>
              </a:solidFill>
              <a:latin typeface="Aptos Narrow"/>
              <a:ea typeface="+mn-ea"/>
              <a:cs typeface="+mn-cs"/>
            </a:rPr>
            <a:pPr marL="0" indent="0" algn="ctr"/>
            <a:t>Education</a:t>
          </a:fld>
          <a:endParaRPr lang="ru-RU" sz="800" b="0" i="0" u="none" strike="noStrike">
            <a:solidFill>
              <a:srgbClr val="9AA7D2"/>
            </a:solidFill>
            <a:latin typeface="Aptos Narrow"/>
            <a:ea typeface="+mn-ea"/>
            <a:cs typeface="+mn-cs"/>
          </a:endParaRPr>
        </a:p>
      </xdr:txBody>
    </xdr:sp>
    <xdr:clientData/>
  </xdr:twoCellAnchor>
  <xdr:twoCellAnchor>
    <xdr:from>
      <xdr:col>4</xdr:col>
      <xdr:colOff>69342</xdr:colOff>
      <xdr:row>35</xdr:row>
      <xdr:rowOff>129272</xdr:rowOff>
    </xdr:from>
    <xdr:to>
      <xdr:col>5</xdr:col>
      <xdr:colOff>448818</xdr:colOff>
      <xdr:row>37</xdr:row>
      <xdr:rowOff>11162</xdr:rowOff>
    </xdr:to>
    <xdr:sp macro="" textlink="Processing!P18">
      <xdr:nvSpPr>
        <xdr:cNvPr id="132" name="TextBox 131">
          <a:extLst>
            <a:ext uri="{FF2B5EF4-FFF2-40B4-BE49-F238E27FC236}">
              <a16:creationId xmlns:a16="http://schemas.microsoft.com/office/drawing/2014/main" id="{140162C6-E26A-42BA-9F5C-724FB35A16B5}"/>
            </a:ext>
          </a:extLst>
        </xdr:cNvPr>
        <xdr:cNvSpPr txBox="1"/>
      </xdr:nvSpPr>
      <xdr:spPr>
        <a:xfrm>
          <a:off x="2507742" y="6530072"/>
          <a:ext cx="989076"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39B99F5-7EDE-4539-8627-56A03475B22B}" type="TxLink">
            <a:rPr lang="en-US" sz="800" b="0" i="0" u="none" strike="noStrike">
              <a:solidFill>
                <a:srgbClr val="9AA7D2"/>
              </a:solidFill>
              <a:latin typeface="Aptos Narrow"/>
              <a:ea typeface="+mn-ea"/>
              <a:cs typeface="+mn-cs"/>
            </a:rPr>
            <a:pPr marL="0" indent="0" algn="ctr"/>
            <a:t>Creatie Assets</a:t>
          </a:fld>
          <a:endParaRPr lang="ru-RU" sz="800" b="0" i="0" u="none" strike="noStrike">
            <a:solidFill>
              <a:srgbClr val="9AA7D2"/>
            </a:solidFill>
            <a:latin typeface="Aptos Narrow"/>
            <a:ea typeface="+mn-ea"/>
            <a:cs typeface="+mn-cs"/>
          </a:endParaRPr>
        </a:p>
      </xdr:txBody>
    </xdr:sp>
    <xdr:clientData/>
  </xdr:twoCellAnchor>
  <xdr:twoCellAnchor>
    <xdr:from>
      <xdr:col>5</xdr:col>
      <xdr:colOff>137922</xdr:colOff>
      <xdr:row>35</xdr:row>
      <xdr:rowOff>129272</xdr:rowOff>
    </xdr:from>
    <xdr:to>
      <xdr:col>6</xdr:col>
      <xdr:colOff>517398</xdr:colOff>
      <xdr:row>37</xdr:row>
      <xdr:rowOff>11162</xdr:rowOff>
    </xdr:to>
    <xdr:sp macro="" textlink="Processing!P19">
      <xdr:nvSpPr>
        <xdr:cNvPr id="133" name="TextBox 132">
          <a:extLst>
            <a:ext uri="{FF2B5EF4-FFF2-40B4-BE49-F238E27FC236}">
              <a16:creationId xmlns:a16="http://schemas.microsoft.com/office/drawing/2014/main" id="{FFE60C44-A95E-404B-9F68-F3620707A336}"/>
            </a:ext>
          </a:extLst>
        </xdr:cNvPr>
        <xdr:cNvSpPr txBox="1"/>
      </xdr:nvSpPr>
      <xdr:spPr>
        <a:xfrm>
          <a:off x="3185922" y="6530072"/>
          <a:ext cx="989076"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DAB8184-91FE-45D4-B076-F742ABC12F08}" type="TxLink">
            <a:rPr lang="en-US" sz="800" b="0" i="0" u="none" strike="noStrike">
              <a:solidFill>
                <a:srgbClr val="9AA7D2"/>
              </a:solidFill>
              <a:latin typeface="Aptos Narrow"/>
              <a:ea typeface="+mn-ea"/>
              <a:cs typeface="+mn-cs"/>
            </a:rPr>
            <a:pPr marL="0" indent="0" algn="ctr"/>
            <a:t>Build Audience</a:t>
          </a:fld>
          <a:endParaRPr lang="ru-RU" sz="800" b="0" i="0" u="none" strike="noStrike">
            <a:solidFill>
              <a:srgbClr val="9AA7D2"/>
            </a:solidFill>
            <a:latin typeface="Aptos Narrow"/>
            <a:ea typeface="+mn-ea"/>
            <a:cs typeface="+mn-cs"/>
          </a:endParaRPr>
        </a:p>
      </xdr:txBody>
    </xdr:sp>
    <xdr:clientData/>
  </xdr:twoCellAnchor>
  <xdr:twoCellAnchor>
    <xdr:from>
      <xdr:col>6</xdr:col>
      <xdr:colOff>198882</xdr:colOff>
      <xdr:row>35</xdr:row>
      <xdr:rowOff>129272</xdr:rowOff>
    </xdr:from>
    <xdr:to>
      <xdr:col>7</xdr:col>
      <xdr:colOff>578358</xdr:colOff>
      <xdr:row>37</xdr:row>
      <xdr:rowOff>11162</xdr:rowOff>
    </xdr:to>
    <xdr:sp macro="" textlink="Processing!P20">
      <xdr:nvSpPr>
        <xdr:cNvPr id="134" name="TextBox 133">
          <a:extLst>
            <a:ext uri="{FF2B5EF4-FFF2-40B4-BE49-F238E27FC236}">
              <a16:creationId xmlns:a16="http://schemas.microsoft.com/office/drawing/2014/main" id="{1A41C848-B320-4B6A-99F4-1C605E74F934}"/>
            </a:ext>
          </a:extLst>
        </xdr:cNvPr>
        <xdr:cNvSpPr txBox="1"/>
      </xdr:nvSpPr>
      <xdr:spPr>
        <a:xfrm>
          <a:off x="3856482" y="6530072"/>
          <a:ext cx="989076"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633B88F-9F1B-44B3-A35A-ED633189AC44}" type="TxLink">
            <a:rPr lang="en-US" sz="800" b="0" i="0" u="none" strike="noStrike">
              <a:solidFill>
                <a:srgbClr val="9AA7D2"/>
              </a:solidFill>
              <a:latin typeface="Aptos Narrow"/>
              <a:ea typeface="+mn-ea"/>
              <a:cs typeface="+mn-cs"/>
            </a:rPr>
            <a:pPr marL="0" indent="0" algn="ctr"/>
            <a:t>Get Income</a:t>
          </a:fld>
          <a:endParaRPr lang="ru-RU" sz="800" b="0" i="0" u="none" strike="noStrike">
            <a:solidFill>
              <a:srgbClr val="9AA7D2"/>
            </a:solidFill>
            <a:latin typeface="Aptos Narrow"/>
            <a:ea typeface="+mn-ea"/>
            <a:cs typeface="+mn-cs"/>
          </a:endParaRPr>
        </a:p>
      </xdr:txBody>
    </xdr:sp>
    <xdr:clientData/>
  </xdr:twoCellAnchor>
  <xdr:twoCellAnchor>
    <xdr:from>
      <xdr:col>7</xdr:col>
      <xdr:colOff>267462</xdr:colOff>
      <xdr:row>35</xdr:row>
      <xdr:rowOff>129272</xdr:rowOff>
    </xdr:from>
    <xdr:to>
      <xdr:col>9</xdr:col>
      <xdr:colOff>37338</xdr:colOff>
      <xdr:row>37</xdr:row>
      <xdr:rowOff>11162</xdr:rowOff>
    </xdr:to>
    <xdr:sp macro="" textlink="Processing!P21">
      <xdr:nvSpPr>
        <xdr:cNvPr id="135" name="TextBox 134">
          <a:extLst>
            <a:ext uri="{FF2B5EF4-FFF2-40B4-BE49-F238E27FC236}">
              <a16:creationId xmlns:a16="http://schemas.microsoft.com/office/drawing/2014/main" id="{84002B01-69FB-4C68-ADDE-57730FFC422D}"/>
            </a:ext>
          </a:extLst>
        </xdr:cNvPr>
        <xdr:cNvSpPr txBox="1"/>
      </xdr:nvSpPr>
      <xdr:spPr>
        <a:xfrm>
          <a:off x="4534662" y="6530072"/>
          <a:ext cx="989076"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BF05F2C-9D95-4E9C-AAB1-32E924107076}" type="TxLink">
            <a:rPr lang="en-US" sz="800" b="0" i="0" u="none" strike="noStrike">
              <a:solidFill>
                <a:srgbClr val="9AA7D2"/>
              </a:solidFill>
              <a:latin typeface="Aptos Narrow"/>
              <a:ea typeface="+mn-ea"/>
              <a:cs typeface="+mn-cs"/>
            </a:rPr>
            <a:pPr marL="0" indent="0" algn="ctr"/>
            <a:t>Invest &amp; Growth</a:t>
          </a:fld>
          <a:endParaRPr lang="ru-RU" sz="800" b="0" i="0" u="none" strike="noStrike">
            <a:solidFill>
              <a:srgbClr val="9AA7D2"/>
            </a:solidFill>
            <a:latin typeface="Aptos Narrow"/>
            <a:ea typeface="+mn-ea"/>
            <a:cs typeface="+mn-cs"/>
          </a:endParaRPr>
        </a:p>
      </xdr:txBody>
    </xdr:sp>
    <xdr:clientData/>
  </xdr:twoCellAnchor>
  <xdr:twoCellAnchor>
    <xdr:from>
      <xdr:col>8</xdr:col>
      <xdr:colOff>320802</xdr:colOff>
      <xdr:row>35</xdr:row>
      <xdr:rowOff>129272</xdr:rowOff>
    </xdr:from>
    <xdr:to>
      <xdr:col>10</xdr:col>
      <xdr:colOff>90678</xdr:colOff>
      <xdr:row>37</xdr:row>
      <xdr:rowOff>11162</xdr:rowOff>
    </xdr:to>
    <xdr:sp macro="" textlink="Processing!P22">
      <xdr:nvSpPr>
        <xdr:cNvPr id="136" name="TextBox 135">
          <a:extLst>
            <a:ext uri="{FF2B5EF4-FFF2-40B4-BE49-F238E27FC236}">
              <a16:creationId xmlns:a16="http://schemas.microsoft.com/office/drawing/2014/main" id="{C342F57E-C09E-4C53-9666-CC2E0A5A52A4}"/>
            </a:ext>
          </a:extLst>
        </xdr:cNvPr>
        <xdr:cNvSpPr txBox="1"/>
      </xdr:nvSpPr>
      <xdr:spPr>
        <a:xfrm>
          <a:off x="5197602" y="6530072"/>
          <a:ext cx="989076"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46EAD2F-A8C1-464B-B24A-3CE65CE53BC6}" type="TxLink">
            <a:rPr lang="en-US" sz="800" b="0" i="0" u="none" strike="noStrike">
              <a:solidFill>
                <a:srgbClr val="9AA7D2"/>
              </a:solidFill>
              <a:latin typeface="Aptos Narrow"/>
              <a:ea typeface="+mn-ea"/>
              <a:cs typeface="+mn-cs"/>
            </a:rPr>
            <a:pPr marL="0" indent="0" algn="ctr"/>
            <a:t>Build Capital</a:t>
          </a:fld>
          <a:endParaRPr lang="ru-RU" sz="800" b="0" i="0" u="none" strike="noStrike">
            <a:solidFill>
              <a:srgbClr val="9AA7D2"/>
            </a:solidFill>
            <a:latin typeface="Aptos Narrow"/>
            <a:ea typeface="+mn-ea"/>
            <a:cs typeface="+mn-cs"/>
          </a:endParaRPr>
        </a:p>
      </xdr:txBody>
    </xdr:sp>
    <xdr:clientData/>
  </xdr:twoCellAnchor>
  <xdr:twoCellAnchor>
    <xdr:from>
      <xdr:col>17</xdr:col>
      <xdr:colOff>22860</xdr:colOff>
      <xdr:row>33</xdr:row>
      <xdr:rowOff>133108</xdr:rowOff>
    </xdr:from>
    <xdr:to>
      <xdr:col>22</xdr:col>
      <xdr:colOff>487680</xdr:colOff>
      <xdr:row>39</xdr:row>
      <xdr:rowOff>83819</xdr:rowOff>
    </xdr:to>
    <xdr:graphicFrame macro="">
      <xdr:nvGraphicFramePr>
        <xdr:cNvPr id="137" name="Chart 136">
          <a:extLst>
            <a:ext uri="{FF2B5EF4-FFF2-40B4-BE49-F238E27FC236}">
              <a16:creationId xmlns:a16="http://schemas.microsoft.com/office/drawing/2014/main" id="{7C3C8571-7E95-456D-B035-D8EF82DB0D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4"/>
        </a:graphicData>
      </a:graphic>
    </xdr:graphicFrame>
    <xdr:clientData/>
  </xdr:twoCellAnchor>
  <xdr:twoCellAnchor>
    <xdr:from>
      <xdr:col>16</xdr:col>
      <xdr:colOff>266700</xdr:colOff>
      <xdr:row>35</xdr:row>
      <xdr:rowOff>22592</xdr:rowOff>
    </xdr:from>
    <xdr:to>
      <xdr:col>17</xdr:col>
      <xdr:colOff>152400</xdr:colOff>
      <xdr:row>36</xdr:row>
      <xdr:rowOff>87362</xdr:rowOff>
    </xdr:to>
    <xdr:sp macro="" textlink="Processing!C28">
      <xdr:nvSpPr>
        <xdr:cNvPr id="138" name="TextBox 137">
          <a:extLst>
            <a:ext uri="{FF2B5EF4-FFF2-40B4-BE49-F238E27FC236}">
              <a16:creationId xmlns:a16="http://schemas.microsoft.com/office/drawing/2014/main" id="{9C3886A3-8F0D-4D8A-996F-E692E04A0088}"/>
            </a:ext>
          </a:extLst>
        </xdr:cNvPr>
        <xdr:cNvSpPr txBox="1"/>
      </xdr:nvSpPr>
      <xdr:spPr>
        <a:xfrm>
          <a:off x="10020300" y="6423392"/>
          <a:ext cx="4953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05968366-23FC-446C-9E84-E6E3997BBEB9}" type="TxLink">
            <a:rPr lang="en-US" sz="1100" b="0" i="0" u="none" strike="noStrike">
              <a:solidFill>
                <a:srgbClr val="405390"/>
              </a:solidFill>
              <a:latin typeface="Aptos Narrow"/>
              <a:ea typeface="+mn-ea"/>
              <a:cs typeface="+mn-cs"/>
            </a:rPr>
            <a:pPr marL="0" indent="0" algn="r"/>
            <a:t>2028</a:t>
          </a:fld>
          <a:endParaRPr lang="ru-RU" sz="1800" b="0" i="0" u="none" strike="noStrike">
            <a:solidFill>
              <a:srgbClr val="405390"/>
            </a:solidFill>
            <a:latin typeface="Aptos Narrow"/>
            <a:ea typeface="+mn-ea"/>
            <a:cs typeface="+mn-cs"/>
          </a:endParaRPr>
        </a:p>
      </xdr:txBody>
    </xdr:sp>
    <xdr:clientData/>
  </xdr:twoCellAnchor>
  <xdr:twoCellAnchor>
    <xdr:from>
      <xdr:col>16</xdr:col>
      <xdr:colOff>266700</xdr:colOff>
      <xdr:row>36</xdr:row>
      <xdr:rowOff>53072</xdr:rowOff>
    </xdr:from>
    <xdr:to>
      <xdr:col>17</xdr:col>
      <xdr:colOff>152400</xdr:colOff>
      <xdr:row>37</xdr:row>
      <xdr:rowOff>117842</xdr:rowOff>
    </xdr:to>
    <xdr:sp macro="" textlink="Processing!C32">
      <xdr:nvSpPr>
        <xdr:cNvPr id="139" name="TextBox 138">
          <a:extLst>
            <a:ext uri="{FF2B5EF4-FFF2-40B4-BE49-F238E27FC236}">
              <a16:creationId xmlns:a16="http://schemas.microsoft.com/office/drawing/2014/main" id="{72786302-7A14-4CBD-886A-C89813DD24F9}"/>
            </a:ext>
          </a:extLst>
        </xdr:cNvPr>
        <xdr:cNvSpPr txBox="1"/>
      </xdr:nvSpPr>
      <xdr:spPr>
        <a:xfrm>
          <a:off x="10020300" y="6636752"/>
          <a:ext cx="4953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FBCE056B-2C23-47AF-A930-C4E6F1539C40}" type="TxLink">
            <a:rPr lang="en-US" sz="1100" b="0" i="0" u="none" strike="noStrike">
              <a:solidFill>
                <a:srgbClr val="405390"/>
              </a:solidFill>
              <a:latin typeface="Aptos Narrow"/>
              <a:ea typeface="+mn-ea"/>
              <a:cs typeface="+mn-cs"/>
            </a:rPr>
            <a:pPr marL="0" indent="0" algn="r"/>
            <a:t>2029</a:t>
          </a:fld>
          <a:endParaRPr lang="ru-RU" sz="1100" b="0" i="0" u="none" strike="noStrike">
            <a:solidFill>
              <a:srgbClr val="405390"/>
            </a:solidFill>
            <a:latin typeface="Aptos Narrow"/>
            <a:ea typeface="+mn-ea"/>
            <a:cs typeface="+mn-cs"/>
          </a:endParaRPr>
        </a:p>
      </xdr:txBody>
    </xdr:sp>
    <xdr:clientData/>
  </xdr:twoCellAnchor>
  <xdr:twoCellAnchor>
    <xdr:from>
      <xdr:col>16</xdr:col>
      <xdr:colOff>266700</xdr:colOff>
      <xdr:row>37</xdr:row>
      <xdr:rowOff>83552</xdr:rowOff>
    </xdr:from>
    <xdr:to>
      <xdr:col>17</xdr:col>
      <xdr:colOff>152400</xdr:colOff>
      <xdr:row>38</xdr:row>
      <xdr:rowOff>148322</xdr:rowOff>
    </xdr:to>
    <xdr:sp macro="" textlink="Processing!C36">
      <xdr:nvSpPr>
        <xdr:cNvPr id="140" name="TextBox 139">
          <a:extLst>
            <a:ext uri="{FF2B5EF4-FFF2-40B4-BE49-F238E27FC236}">
              <a16:creationId xmlns:a16="http://schemas.microsoft.com/office/drawing/2014/main" id="{E07B30A2-7493-470C-A49E-6962876DE535}"/>
            </a:ext>
          </a:extLst>
        </xdr:cNvPr>
        <xdr:cNvSpPr txBox="1"/>
      </xdr:nvSpPr>
      <xdr:spPr>
        <a:xfrm>
          <a:off x="10020300" y="6850112"/>
          <a:ext cx="4953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F7BE8DF8-8947-4E2B-A8FF-642FD4FEC3F8}" type="TxLink">
            <a:rPr lang="en-US" sz="1100" b="0" i="0" u="none" strike="noStrike">
              <a:solidFill>
                <a:srgbClr val="405390"/>
              </a:solidFill>
              <a:latin typeface="Aptos Narrow"/>
              <a:ea typeface="+mn-ea"/>
              <a:cs typeface="+mn-cs"/>
            </a:rPr>
            <a:pPr marL="0" indent="0" algn="r"/>
            <a:t>2030</a:t>
          </a:fld>
          <a:endParaRPr lang="ru-RU" sz="1100" b="0" i="0" u="none" strike="noStrike">
            <a:solidFill>
              <a:srgbClr val="405390"/>
            </a:solidFill>
            <a:latin typeface="Aptos Narrow"/>
            <a:ea typeface="+mn-ea"/>
            <a:cs typeface="+mn-cs"/>
          </a:endParaRPr>
        </a:p>
      </xdr:txBody>
    </xdr:sp>
    <xdr:clientData/>
  </xdr:twoCellAnchor>
  <xdr:twoCellAnchor>
    <xdr:from>
      <xdr:col>17</xdr:col>
      <xdr:colOff>190500</xdr:colOff>
      <xdr:row>33</xdr:row>
      <xdr:rowOff>60960</xdr:rowOff>
    </xdr:from>
    <xdr:to>
      <xdr:col>22</xdr:col>
      <xdr:colOff>342900</xdr:colOff>
      <xdr:row>33</xdr:row>
      <xdr:rowOff>88392</xdr:rowOff>
    </xdr:to>
    <xdr:sp macro="" textlink="">
      <xdr:nvSpPr>
        <xdr:cNvPr id="141" name="Rectangle 140">
          <a:extLst>
            <a:ext uri="{FF2B5EF4-FFF2-40B4-BE49-F238E27FC236}">
              <a16:creationId xmlns:a16="http://schemas.microsoft.com/office/drawing/2014/main" id="{E49AD722-A7F6-47E8-8B0B-42BE6C97F68E}"/>
            </a:ext>
          </a:extLst>
        </xdr:cNvPr>
        <xdr:cNvSpPr/>
      </xdr:nvSpPr>
      <xdr:spPr>
        <a:xfrm>
          <a:off x="10553700" y="6096000"/>
          <a:ext cx="3200400" cy="27432"/>
        </a:xfrm>
        <a:prstGeom prst="rect">
          <a:avLst/>
        </a:prstGeom>
        <a:gradFill>
          <a:gsLst>
            <a:gs pos="0">
              <a:srgbClr val="231663"/>
            </a:gs>
            <a:gs pos="30000">
              <a:srgbClr val="5F41EC"/>
            </a:gs>
            <a:gs pos="70000">
              <a:srgbClr val="28E6E7"/>
            </a:gs>
            <a:gs pos="100000">
              <a:srgbClr val="66FFFF"/>
            </a:gs>
          </a:gsLst>
          <a:lin ang="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403860</xdr:colOff>
      <xdr:row>31</xdr:row>
      <xdr:rowOff>121920</xdr:rowOff>
    </xdr:from>
    <xdr:to>
      <xdr:col>22</xdr:col>
      <xdr:colOff>522732</xdr:colOff>
      <xdr:row>35</xdr:row>
      <xdr:rowOff>30480</xdr:rowOff>
    </xdr:to>
    <xdr:graphicFrame macro="">
      <xdr:nvGraphicFramePr>
        <xdr:cNvPr id="142" name="Chart 141">
          <a:extLst>
            <a:ext uri="{FF2B5EF4-FFF2-40B4-BE49-F238E27FC236}">
              <a16:creationId xmlns:a16="http://schemas.microsoft.com/office/drawing/2014/main" id="{1FAE36E3-B3F8-4B65-9B97-E55A3574B8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5"/>
        </a:graphicData>
      </a:graphic>
    </xdr:graphicFrame>
    <xdr:clientData/>
  </xdr:twoCellAnchor>
  <xdr:twoCellAnchor>
    <xdr:from>
      <xdr:col>21</xdr:col>
      <xdr:colOff>106680</xdr:colOff>
      <xdr:row>31</xdr:row>
      <xdr:rowOff>106412</xdr:rowOff>
    </xdr:from>
    <xdr:to>
      <xdr:col>22</xdr:col>
      <xdr:colOff>396240</xdr:colOff>
      <xdr:row>32</xdr:row>
      <xdr:rowOff>171182</xdr:rowOff>
    </xdr:to>
    <xdr:sp macro="" textlink="Processing!S63">
      <xdr:nvSpPr>
        <xdr:cNvPr id="143" name="TextBox 142">
          <a:extLst>
            <a:ext uri="{FF2B5EF4-FFF2-40B4-BE49-F238E27FC236}">
              <a16:creationId xmlns:a16="http://schemas.microsoft.com/office/drawing/2014/main" id="{AC47ED7A-D3B9-41ED-B75A-AE3FDAC4358F}"/>
            </a:ext>
          </a:extLst>
        </xdr:cNvPr>
        <xdr:cNvSpPr txBox="1"/>
      </xdr:nvSpPr>
      <xdr:spPr>
        <a:xfrm>
          <a:off x="12908280" y="5775692"/>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BC2F55E5-3AFD-4DDF-B919-98960407424E}" type="TxLink">
            <a:rPr lang="en-US" sz="1400" b="0" i="0" u="none" strike="noStrike">
              <a:solidFill>
                <a:srgbClr val="66FFFF"/>
              </a:solidFill>
              <a:latin typeface="Aptos Narrow"/>
              <a:ea typeface="+mn-ea"/>
              <a:cs typeface="+mn-cs"/>
            </a:rPr>
            <a:pPr marL="0" indent="0" algn="r"/>
            <a:t>67%</a:t>
          </a:fld>
          <a:endParaRPr lang="ru-RU" sz="1400" b="0" i="0" u="none" strike="noStrike">
            <a:solidFill>
              <a:srgbClr val="66FFFF"/>
            </a:solidFill>
            <a:latin typeface="Aptos Narrow"/>
            <a:ea typeface="+mn-ea"/>
            <a:cs typeface="+mn-cs"/>
          </a:endParaRPr>
        </a:p>
      </xdr:txBody>
    </xdr:sp>
    <xdr:clientData/>
  </xdr:twoCellAnchor>
  <xdr:twoCellAnchor>
    <xdr:from>
      <xdr:col>0</xdr:col>
      <xdr:colOff>421020</xdr:colOff>
      <xdr:row>26</xdr:row>
      <xdr:rowOff>180408</xdr:rowOff>
    </xdr:from>
    <xdr:to>
      <xdr:col>2</xdr:col>
      <xdr:colOff>540327</xdr:colOff>
      <xdr:row>29</xdr:row>
      <xdr:rowOff>101831</xdr:rowOff>
    </xdr:to>
    <xdr:sp macro="" textlink="Processing!T10">
      <xdr:nvSpPr>
        <xdr:cNvPr id="144" name="TextBox 143">
          <a:extLst>
            <a:ext uri="{FF2B5EF4-FFF2-40B4-BE49-F238E27FC236}">
              <a16:creationId xmlns:a16="http://schemas.microsoft.com/office/drawing/2014/main" id="{9B9F770A-26D8-4C41-A74E-48CCCCAA3185}"/>
            </a:ext>
          </a:extLst>
        </xdr:cNvPr>
        <xdr:cNvSpPr txBox="1"/>
      </xdr:nvSpPr>
      <xdr:spPr>
        <a:xfrm>
          <a:off x="421020" y="4935288"/>
          <a:ext cx="1338507" cy="4700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39644E15-6806-45EF-A805-843F6B867C12}" type="TxLink">
            <a:rPr lang="en-US" sz="1200" b="0" i="0" u="none" strike="noStrike">
              <a:solidFill>
                <a:srgbClr val="9AA7D2"/>
              </a:solidFill>
              <a:latin typeface="Aptos Narrow"/>
              <a:ea typeface="+mn-ea"/>
              <a:cs typeface="+mn-cs"/>
            </a:rPr>
            <a:pPr marL="0" indent="0"/>
            <a:t>Goal Progress to $100,000</a:t>
          </a:fld>
          <a:endParaRPr lang="ru-RU" sz="1600" b="0" i="0" u="none" strike="noStrike">
            <a:solidFill>
              <a:srgbClr val="9AA7D2"/>
            </a:solidFill>
            <a:latin typeface="Aptos Narrow"/>
            <a:ea typeface="+mn-ea"/>
            <a:cs typeface="+mn-cs"/>
          </a:endParaRPr>
        </a:p>
      </xdr:txBody>
    </xdr:sp>
    <xdr:clientData/>
  </xdr:twoCellAnchor>
  <xdr:twoCellAnchor>
    <xdr:from>
      <xdr:col>0</xdr:col>
      <xdr:colOff>557645</xdr:colOff>
      <xdr:row>29</xdr:row>
      <xdr:rowOff>154569</xdr:rowOff>
    </xdr:from>
    <xdr:to>
      <xdr:col>2</xdr:col>
      <xdr:colOff>527165</xdr:colOff>
      <xdr:row>36</xdr:row>
      <xdr:rowOff>63129</xdr:rowOff>
    </xdr:to>
    <xdr:grpSp>
      <xdr:nvGrpSpPr>
        <xdr:cNvPr id="145" name="Group 144">
          <a:extLst>
            <a:ext uri="{FF2B5EF4-FFF2-40B4-BE49-F238E27FC236}">
              <a16:creationId xmlns:a16="http://schemas.microsoft.com/office/drawing/2014/main" id="{41A33B8F-AF0C-4D89-8EF0-90D524599308}"/>
            </a:ext>
          </a:extLst>
        </xdr:cNvPr>
        <xdr:cNvGrpSpPr/>
      </xdr:nvGrpSpPr>
      <xdr:grpSpPr>
        <a:xfrm>
          <a:off x="557645" y="5458089"/>
          <a:ext cx="1188720" cy="1188720"/>
          <a:chOff x="527165" y="5229489"/>
          <a:chExt cx="1188720" cy="1188720"/>
        </a:xfrm>
      </xdr:grpSpPr>
      <xdr:sp macro="" textlink="">
        <xdr:nvSpPr>
          <xdr:cNvPr id="146" name="Circle: Hollow 145">
            <a:extLst>
              <a:ext uri="{FF2B5EF4-FFF2-40B4-BE49-F238E27FC236}">
                <a16:creationId xmlns:a16="http://schemas.microsoft.com/office/drawing/2014/main" id="{E720DC73-A8D5-E850-F131-8BEBDDCF64BC}"/>
              </a:ext>
            </a:extLst>
          </xdr:cNvPr>
          <xdr:cNvSpPr/>
        </xdr:nvSpPr>
        <xdr:spPr>
          <a:xfrm>
            <a:off x="664325" y="5366649"/>
            <a:ext cx="914400" cy="914400"/>
          </a:xfrm>
          <a:prstGeom prst="donut">
            <a:avLst>
              <a:gd name="adj" fmla="val 6414"/>
            </a:avLst>
          </a:prstGeom>
          <a:solidFill>
            <a:srgbClr val="222C4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solidFill>
                <a:schemeClr val="tx1"/>
              </a:solidFill>
            </a:endParaRPr>
          </a:p>
        </xdr:txBody>
      </xdr:sp>
      <xdr:graphicFrame macro="">
        <xdr:nvGraphicFramePr>
          <xdr:cNvPr id="147" name="Chart 146">
            <a:extLst>
              <a:ext uri="{FF2B5EF4-FFF2-40B4-BE49-F238E27FC236}">
                <a16:creationId xmlns:a16="http://schemas.microsoft.com/office/drawing/2014/main" id="{0ACF5A4F-F4B8-CF32-3BCA-E0E2A79AED7F}"/>
              </a:ext>
            </a:extLst>
          </xdr:cNvPr>
          <xdr:cNvGraphicFramePr>
            <a:graphicFrameLocks/>
          </xdr:cNvGraphicFramePr>
        </xdr:nvGraphicFramePr>
        <xdr:xfrm>
          <a:off x="527165" y="5229489"/>
          <a:ext cx="1188720" cy="1188720"/>
        </xdr:xfrm>
        <a:graphic>
          <a:graphicData uri="http://schemas.openxmlformats.org/drawingml/2006/chart">
            <c:chart xmlns:c="http://schemas.openxmlformats.org/drawingml/2006/chart" xmlns:r="http://schemas.openxmlformats.org/officeDocument/2006/relationships" r:id="rId36"/>
          </a:graphicData>
        </a:graphic>
      </xdr:graphicFrame>
      <xdr:sp macro="" textlink="Processing!U10">
        <xdr:nvSpPr>
          <xdr:cNvPr id="148" name="TextBox 147">
            <a:extLst>
              <a:ext uri="{FF2B5EF4-FFF2-40B4-BE49-F238E27FC236}">
                <a16:creationId xmlns:a16="http://schemas.microsoft.com/office/drawing/2014/main" id="{747C585A-2FF3-F927-5184-22F77D2E2C5D}"/>
              </a:ext>
            </a:extLst>
          </xdr:cNvPr>
          <xdr:cNvSpPr txBox="1"/>
        </xdr:nvSpPr>
        <xdr:spPr>
          <a:xfrm>
            <a:off x="776599" y="5651312"/>
            <a:ext cx="679302" cy="3472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40D1D87-7800-4742-B6F0-9BB403083383}" type="TxLink">
              <a:rPr lang="en-US" sz="1600" b="0" i="0" u="none" strike="noStrike">
                <a:solidFill>
                  <a:schemeClr val="bg1"/>
                </a:solidFill>
                <a:latin typeface="Aptos Narrow"/>
                <a:ea typeface="+mn-ea"/>
                <a:cs typeface="+mn-cs"/>
              </a:rPr>
              <a:pPr marL="0" indent="0" algn="ctr"/>
              <a:t>14%</a:t>
            </a:fld>
            <a:endParaRPr lang="ru-RU" sz="2000" b="0" i="0" u="none" strike="noStrike">
              <a:solidFill>
                <a:schemeClr val="bg1"/>
              </a:solidFill>
              <a:latin typeface="Aptos Narrow"/>
              <a:ea typeface="+mn-ea"/>
              <a:cs typeface="+mn-cs"/>
            </a:endParaRPr>
          </a:p>
        </xdr:txBody>
      </xdr:sp>
    </xdr:grpSp>
    <xdr:clientData/>
  </xdr:twoCellAnchor>
  <xdr:twoCellAnchor editAs="oneCell">
    <xdr:from>
      <xdr:col>20</xdr:col>
      <xdr:colOff>30480</xdr:colOff>
      <xdr:row>9</xdr:row>
      <xdr:rowOff>60692</xdr:rowOff>
    </xdr:from>
    <xdr:to>
      <xdr:col>22</xdr:col>
      <xdr:colOff>457200</xdr:colOff>
      <xdr:row>11</xdr:row>
      <xdr:rowOff>98792</xdr:rowOff>
    </xdr:to>
    <mc:AlternateContent xmlns:mc="http://schemas.openxmlformats.org/markup-compatibility/2006" xmlns:a14="http://schemas.microsoft.com/office/drawing/2010/main">
      <mc:Choice Requires="a14">
        <xdr:graphicFrame macro="">
          <xdr:nvGraphicFramePr>
            <xdr:cNvPr id="149" name="Year 2">
              <a:extLst>
                <a:ext uri="{FF2B5EF4-FFF2-40B4-BE49-F238E27FC236}">
                  <a16:creationId xmlns:a16="http://schemas.microsoft.com/office/drawing/2014/main" id="{11E84D16-245A-47DE-97AB-CAF365C1D4CC}"/>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12222480" y="1706612"/>
              <a:ext cx="1645920" cy="40386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304800</xdr:colOff>
      <xdr:row>4</xdr:row>
      <xdr:rowOff>106278</xdr:rowOff>
    </xdr:from>
    <xdr:to>
      <xdr:col>19</xdr:col>
      <xdr:colOff>243840</xdr:colOff>
      <xdr:row>7</xdr:row>
      <xdr:rowOff>106278</xdr:rowOff>
    </xdr:to>
    <xdr:grpSp>
      <xdr:nvGrpSpPr>
        <xdr:cNvPr id="151" name="Group 150">
          <a:extLst>
            <a:ext uri="{FF2B5EF4-FFF2-40B4-BE49-F238E27FC236}">
              <a16:creationId xmlns:a16="http://schemas.microsoft.com/office/drawing/2014/main" id="{82074A37-AF43-4750-A1FB-ABDA21283105}"/>
            </a:ext>
          </a:extLst>
        </xdr:cNvPr>
        <xdr:cNvGrpSpPr/>
      </xdr:nvGrpSpPr>
      <xdr:grpSpPr>
        <a:xfrm>
          <a:off x="11277600" y="837798"/>
          <a:ext cx="548640" cy="548640"/>
          <a:chOff x="3048000" y="9144000"/>
          <a:chExt cx="548640" cy="548640"/>
        </a:xfrm>
        <a:effectLst>
          <a:outerShdw blurRad="50800" dist="38100" dir="2700000" algn="tl" rotWithShape="0">
            <a:prstClr val="black">
              <a:alpha val="40000"/>
            </a:prstClr>
          </a:outerShdw>
        </a:effectLst>
      </xdr:grpSpPr>
      <xdr:sp macro="" textlink="">
        <xdr:nvSpPr>
          <xdr:cNvPr id="152" name="Oval 151">
            <a:extLst>
              <a:ext uri="{FF2B5EF4-FFF2-40B4-BE49-F238E27FC236}">
                <a16:creationId xmlns:a16="http://schemas.microsoft.com/office/drawing/2014/main" id="{F026D935-4172-19C6-69E0-03FB5DAB9ACA}"/>
              </a:ext>
            </a:extLst>
          </xdr:cNvPr>
          <xdr:cNvSpPr/>
        </xdr:nvSpPr>
        <xdr:spPr>
          <a:xfrm>
            <a:off x="3048000" y="9144000"/>
            <a:ext cx="548640" cy="548640"/>
          </a:xfrm>
          <a:prstGeom prst="ellipse">
            <a:avLst/>
          </a:prstGeom>
          <a:gradFill flip="none" rotWithShape="1">
            <a:gsLst>
              <a:gs pos="0">
                <a:srgbClr val="221054"/>
              </a:gs>
              <a:gs pos="100000">
                <a:srgbClr val="130C33"/>
              </a:gs>
            </a:gsLst>
            <a:path path="circle">
              <a:fillToRect l="100000" b="100000"/>
            </a:path>
            <a:tileRect t="-100000" r="-100000"/>
          </a:gradFill>
          <a:ln w="12700">
            <a:gradFill>
              <a:gsLst>
                <a:gs pos="0">
                  <a:srgbClr val="5D468C"/>
                </a:gs>
                <a:gs pos="60000">
                  <a:srgbClr val="1B143B"/>
                </a:gs>
                <a:gs pos="33000">
                  <a:srgbClr val="1B143B"/>
                </a:gs>
                <a:gs pos="100000">
                  <a:srgbClr val="221947"/>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53" name="Rectangle: Rounded Corners 152">
            <a:extLst>
              <a:ext uri="{FF2B5EF4-FFF2-40B4-BE49-F238E27FC236}">
                <a16:creationId xmlns:a16="http://schemas.microsoft.com/office/drawing/2014/main" id="{66C6F091-AE3D-E97F-3356-AC3F5A636676}"/>
              </a:ext>
            </a:extLst>
          </xdr:cNvPr>
          <xdr:cNvSpPr/>
        </xdr:nvSpPr>
        <xdr:spPr>
          <a:xfrm>
            <a:off x="3177539" y="9304020"/>
            <a:ext cx="304801" cy="53548"/>
          </a:xfrm>
          <a:prstGeom prst="roundRect">
            <a:avLst>
              <a:gd name="adj" fmla="val 50000"/>
            </a:avLst>
          </a:prstGeom>
          <a:solidFill>
            <a:srgbClr val="C59DF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54" name="Rectangle: Rounded Corners 153">
            <a:extLst>
              <a:ext uri="{FF2B5EF4-FFF2-40B4-BE49-F238E27FC236}">
                <a16:creationId xmlns:a16="http://schemas.microsoft.com/office/drawing/2014/main" id="{C5153489-7FD8-B278-29D3-22ED9EF402B5}"/>
              </a:ext>
            </a:extLst>
          </xdr:cNvPr>
          <xdr:cNvSpPr/>
        </xdr:nvSpPr>
        <xdr:spPr>
          <a:xfrm>
            <a:off x="3177539" y="9372380"/>
            <a:ext cx="264178" cy="53548"/>
          </a:xfrm>
          <a:prstGeom prst="roundRect">
            <a:avLst>
              <a:gd name="adj" fmla="val 50000"/>
            </a:avLst>
          </a:prstGeom>
          <a:solidFill>
            <a:srgbClr val="C59DF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55" name="Rectangle: Rounded Corners 154">
            <a:extLst>
              <a:ext uri="{FF2B5EF4-FFF2-40B4-BE49-F238E27FC236}">
                <a16:creationId xmlns:a16="http://schemas.microsoft.com/office/drawing/2014/main" id="{9D0710D7-067F-C4D0-7919-75B18429F6D6}"/>
              </a:ext>
            </a:extLst>
          </xdr:cNvPr>
          <xdr:cNvSpPr/>
        </xdr:nvSpPr>
        <xdr:spPr>
          <a:xfrm>
            <a:off x="3177539" y="9440740"/>
            <a:ext cx="220149" cy="53548"/>
          </a:xfrm>
          <a:prstGeom prst="roundRect">
            <a:avLst>
              <a:gd name="adj" fmla="val 50000"/>
            </a:avLst>
          </a:prstGeom>
          <a:solidFill>
            <a:srgbClr val="C59DF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56" name="Rectangle: Rounded Corners 155">
            <a:extLst>
              <a:ext uri="{FF2B5EF4-FFF2-40B4-BE49-F238E27FC236}">
                <a16:creationId xmlns:a16="http://schemas.microsoft.com/office/drawing/2014/main" id="{AE7C7748-D3FB-A42D-E393-1C028F40772A}"/>
              </a:ext>
            </a:extLst>
          </xdr:cNvPr>
          <xdr:cNvSpPr/>
        </xdr:nvSpPr>
        <xdr:spPr>
          <a:xfrm>
            <a:off x="3177539" y="9509100"/>
            <a:ext cx="157249" cy="53548"/>
          </a:xfrm>
          <a:prstGeom prst="roundRect">
            <a:avLst>
              <a:gd name="adj" fmla="val 50000"/>
            </a:avLst>
          </a:prstGeom>
          <a:solidFill>
            <a:srgbClr val="C59DF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xdr:from>
      <xdr:col>16</xdr:col>
      <xdr:colOff>411480</xdr:colOff>
      <xdr:row>6</xdr:row>
      <xdr:rowOff>98792</xdr:rowOff>
    </xdr:from>
    <xdr:to>
      <xdr:col>18</xdr:col>
      <xdr:colOff>266700</xdr:colOff>
      <xdr:row>7</xdr:row>
      <xdr:rowOff>163562</xdr:rowOff>
    </xdr:to>
    <xdr:sp macro="" textlink="Processing!V6">
      <xdr:nvSpPr>
        <xdr:cNvPr id="157" name="TextBox 156">
          <a:extLst>
            <a:ext uri="{FF2B5EF4-FFF2-40B4-BE49-F238E27FC236}">
              <a16:creationId xmlns:a16="http://schemas.microsoft.com/office/drawing/2014/main" id="{33EEA29A-414B-4334-967E-6466D8320F9B}"/>
            </a:ext>
          </a:extLst>
        </xdr:cNvPr>
        <xdr:cNvSpPr txBox="1"/>
      </xdr:nvSpPr>
      <xdr:spPr>
        <a:xfrm>
          <a:off x="10165080" y="1196072"/>
          <a:ext cx="10744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D16940DD-7C67-43BB-8571-87ADB608B8CC}" type="TxLink">
            <a:rPr lang="en-US" sz="1100" b="0" i="0" u="none" strike="noStrike">
              <a:solidFill>
                <a:srgbClr val="C59DF5"/>
              </a:solidFill>
              <a:latin typeface="Aptos Narrow"/>
              <a:ea typeface="+mn-ea"/>
              <a:cs typeface="+mn-cs"/>
            </a:rPr>
            <a:pPr marL="0" indent="0" algn="r"/>
            <a:t>Blog Articles</a:t>
          </a:fld>
          <a:endParaRPr lang="ru-RU" sz="1100" b="0" i="0" u="none" strike="noStrike">
            <a:solidFill>
              <a:srgbClr val="C59DF5"/>
            </a:solidFill>
            <a:latin typeface="Aptos Narrow"/>
            <a:ea typeface="+mn-ea"/>
            <a:cs typeface="+mn-cs"/>
          </a:endParaRPr>
        </a:p>
      </xdr:txBody>
    </xdr:sp>
    <xdr:clientData/>
  </xdr:twoCellAnchor>
  <xdr:twoCellAnchor>
    <xdr:from>
      <xdr:col>1</xdr:col>
      <xdr:colOff>205582</xdr:colOff>
      <xdr:row>5</xdr:row>
      <xdr:rowOff>7226</xdr:rowOff>
    </xdr:from>
    <xdr:to>
      <xdr:col>3</xdr:col>
      <xdr:colOff>68580</xdr:colOff>
      <xdr:row>6</xdr:row>
      <xdr:rowOff>71996</xdr:rowOff>
    </xdr:to>
    <xdr:sp macro="" textlink="Processing!T1">
      <xdr:nvSpPr>
        <xdr:cNvPr id="158" name="TextBox 157">
          <a:extLst>
            <a:ext uri="{FF2B5EF4-FFF2-40B4-BE49-F238E27FC236}">
              <a16:creationId xmlns:a16="http://schemas.microsoft.com/office/drawing/2014/main" id="{7D83FD53-4EE8-4C5C-879D-65DECC8D277B}"/>
            </a:ext>
          </a:extLst>
        </xdr:cNvPr>
        <xdr:cNvSpPr txBox="1"/>
      </xdr:nvSpPr>
      <xdr:spPr>
        <a:xfrm>
          <a:off x="815182" y="921626"/>
          <a:ext cx="1082198"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43D242BA-807F-4AC6-AC72-DD1FB43C994D}" type="TxLink">
            <a:rPr lang="en-US" sz="1200" b="0" i="0" u="none" strike="noStrike">
              <a:solidFill>
                <a:srgbClr val="C59DF5"/>
              </a:solidFill>
              <a:latin typeface="Aptos Narrow"/>
              <a:ea typeface="+mn-ea"/>
              <a:cs typeface="+mn-cs"/>
            </a:rPr>
            <a:pPr marL="0" indent="0"/>
            <a:t>Dashboard</a:t>
          </a:fld>
          <a:endParaRPr lang="ru-RU" sz="1200" b="0" i="0" u="none" strike="noStrike">
            <a:solidFill>
              <a:srgbClr val="C59DF5"/>
            </a:solidFill>
            <a:latin typeface="Aptos Narrow"/>
            <a:ea typeface="+mn-ea"/>
            <a:cs typeface="+mn-cs"/>
          </a:endParaRPr>
        </a:p>
      </xdr:txBody>
    </xdr:sp>
    <xdr:clientData/>
  </xdr:twoCellAnchor>
  <xdr:twoCellAnchor>
    <xdr:from>
      <xdr:col>6</xdr:col>
      <xdr:colOff>464820</xdr:colOff>
      <xdr:row>9</xdr:row>
      <xdr:rowOff>136892</xdr:rowOff>
    </xdr:from>
    <xdr:to>
      <xdr:col>8</xdr:col>
      <xdr:colOff>563880</xdr:colOff>
      <xdr:row>11</xdr:row>
      <xdr:rowOff>18782</xdr:rowOff>
    </xdr:to>
    <xdr:sp macro="" textlink="Processing!N14">
      <xdr:nvSpPr>
        <xdr:cNvPr id="159" name="TextBox 158">
          <a:extLst>
            <a:ext uri="{FF2B5EF4-FFF2-40B4-BE49-F238E27FC236}">
              <a16:creationId xmlns:a16="http://schemas.microsoft.com/office/drawing/2014/main" id="{873A4299-0C68-4106-B2F8-899B3BE7D2E0}"/>
            </a:ext>
          </a:extLst>
        </xdr:cNvPr>
        <xdr:cNvSpPr txBox="1"/>
      </xdr:nvSpPr>
      <xdr:spPr>
        <a:xfrm>
          <a:off x="4122420" y="1782812"/>
          <a:ext cx="13182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45E5A20B-22A0-4D54-A86B-EA71E019D056}" type="TxLink">
            <a:rPr lang="en-US" sz="2000" b="0" i="0" u="none" strike="noStrike">
              <a:solidFill>
                <a:srgbClr val="66FFFF"/>
              </a:solidFill>
              <a:latin typeface="Aptos Narrow"/>
              <a:ea typeface="+mn-ea"/>
              <a:cs typeface="+mn-cs"/>
            </a:rPr>
            <a:pPr marL="0" indent="0" algn="r"/>
            <a:t> $7,840 </a:t>
          </a:fld>
          <a:endParaRPr lang="ru-RU" sz="2000" b="0" i="0" u="none" strike="noStrike">
            <a:solidFill>
              <a:srgbClr val="66FFFF"/>
            </a:solidFill>
            <a:latin typeface="Aptos Narrow"/>
            <a:ea typeface="+mn-ea"/>
            <a:cs typeface="+mn-cs"/>
          </a:endParaRPr>
        </a:p>
      </xdr:txBody>
    </xdr:sp>
    <xdr:clientData/>
  </xdr:twoCellAnchor>
  <xdr:twoCellAnchor>
    <xdr:from>
      <xdr:col>11</xdr:col>
      <xdr:colOff>205740</xdr:colOff>
      <xdr:row>9</xdr:row>
      <xdr:rowOff>136892</xdr:rowOff>
    </xdr:from>
    <xdr:to>
      <xdr:col>13</xdr:col>
      <xdr:colOff>182880</xdr:colOff>
      <xdr:row>11</xdr:row>
      <xdr:rowOff>18782</xdr:rowOff>
    </xdr:to>
    <xdr:sp macro="" textlink="Processing!M14">
      <xdr:nvSpPr>
        <xdr:cNvPr id="160" name="TextBox 159">
          <a:extLst>
            <a:ext uri="{FF2B5EF4-FFF2-40B4-BE49-F238E27FC236}">
              <a16:creationId xmlns:a16="http://schemas.microsoft.com/office/drawing/2014/main" id="{2D167A5A-DF47-4478-A9E8-26A8C09FAC53}"/>
            </a:ext>
          </a:extLst>
        </xdr:cNvPr>
        <xdr:cNvSpPr txBox="1"/>
      </xdr:nvSpPr>
      <xdr:spPr>
        <a:xfrm>
          <a:off x="6911340" y="1782812"/>
          <a:ext cx="119634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70149A20-1CAC-4816-B700-E17EE3B3FA30}" type="TxLink">
            <a:rPr lang="en-US" sz="2000" b="0" i="0" u="none" strike="noStrike">
              <a:solidFill>
                <a:srgbClr val="FF00FF"/>
              </a:solidFill>
              <a:latin typeface="Aptos Narrow"/>
              <a:ea typeface="+mn-ea"/>
              <a:cs typeface="+mn-cs"/>
            </a:rPr>
            <a:pPr marL="0" indent="0" algn="l"/>
            <a:t> $5,460 </a:t>
          </a:fld>
          <a:endParaRPr lang="ru-RU" sz="2000" b="0" i="0" u="none" strike="noStrike">
            <a:solidFill>
              <a:srgbClr val="FF00FF"/>
            </a:solidFill>
            <a:latin typeface="Aptos Narrow"/>
            <a:ea typeface="+mn-ea"/>
            <a:cs typeface="+mn-cs"/>
          </a:endParaRPr>
        </a:p>
      </xdr:txBody>
    </xdr:sp>
    <xdr:clientData/>
  </xdr:twoCellAnchor>
  <xdr:twoCellAnchor>
    <xdr:from>
      <xdr:col>3</xdr:col>
      <xdr:colOff>220980</xdr:colOff>
      <xdr:row>11</xdr:row>
      <xdr:rowOff>68580</xdr:rowOff>
    </xdr:from>
    <xdr:to>
      <xdr:col>17</xdr:col>
      <xdr:colOff>7620</xdr:colOff>
      <xdr:row>29</xdr:row>
      <xdr:rowOff>68580</xdr:rowOff>
    </xdr:to>
    <xdr:graphicFrame macro="">
      <xdr:nvGraphicFramePr>
        <xdr:cNvPr id="161" name="Chart 160">
          <a:extLst>
            <a:ext uri="{FF2B5EF4-FFF2-40B4-BE49-F238E27FC236}">
              <a16:creationId xmlns:a16="http://schemas.microsoft.com/office/drawing/2014/main" id="{7EEB575D-FB19-4D3F-A0EF-1530467355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7"/>
        </a:graphicData>
      </a:graphic>
    </xdr:graphicFrame>
    <xdr:clientData/>
  </xdr:twoCellAnchor>
  <xdr:twoCellAnchor editAs="oneCell">
    <xdr:from>
      <xdr:col>4</xdr:col>
      <xdr:colOff>30480</xdr:colOff>
      <xdr:row>27</xdr:row>
      <xdr:rowOff>144779</xdr:rowOff>
    </xdr:from>
    <xdr:to>
      <xdr:col>16</xdr:col>
      <xdr:colOff>594360</xdr:colOff>
      <xdr:row>30</xdr:row>
      <xdr:rowOff>22860</xdr:rowOff>
    </xdr:to>
    <mc:AlternateContent xmlns:mc="http://schemas.openxmlformats.org/markup-compatibility/2006" xmlns:a14="http://schemas.microsoft.com/office/drawing/2010/main">
      <mc:Choice Requires="a14">
        <xdr:graphicFrame macro="">
          <xdr:nvGraphicFramePr>
            <xdr:cNvPr id="150" name="Month 4">
              <a:extLst>
                <a:ext uri="{FF2B5EF4-FFF2-40B4-BE49-F238E27FC236}">
                  <a16:creationId xmlns:a16="http://schemas.microsoft.com/office/drawing/2014/main" id="{CFC6687B-6E4A-40C1-AB52-71FE4BE070C9}"/>
                </a:ext>
              </a:extLst>
            </xdr:cNvPr>
            <xdr:cNvGraphicFramePr/>
          </xdr:nvGraphicFramePr>
          <xdr:xfrm>
            <a:off x="0" y="0"/>
            <a:ext cx="0" cy="0"/>
          </xdr:xfrm>
          <a:graphic>
            <a:graphicData uri="http://schemas.microsoft.com/office/drawing/2010/slicer">
              <sle:slicer xmlns:sle="http://schemas.microsoft.com/office/drawing/2010/slicer" name="Month 4"/>
            </a:graphicData>
          </a:graphic>
        </xdr:graphicFrame>
      </mc:Choice>
      <mc:Fallback xmlns="">
        <xdr:sp macro="" textlink="">
          <xdr:nvSpPr>
            <xdr:cNvPr id="0" name=""/>
            <xdr:cNvSpPr>
              <a:spLocks noTextEdit="1"/>
            </xdr:cNvSpPr>
          </xdr:nvSpPr>
          <xdr:spPr>
            <a:xfrm>
              <a:off x="2468880" y="5082539"/>
              <a:ext cx="7879080" cy="426721"/>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562554</xdr:colOff>
      <xdr:row>20</xdr:row>
      <xdr:rowOff>145775</xdr:rowOff>
    </xdr:from>
    <xdr:to>
      <xdr:col>1</xdr:col>
      <xdr:colOff>181554</xdr:colOff>
      <xdr:row>22</xdr:row>
      <xdr:rowOff>8615</xdr:rowOff>
    </xdr:to>
    <xdr:pic>
      <xdr:nvPicPr>
        <xdr:cNvPr id="69" name="Graphic 68" descr="Signal outline">
          <a:extLst>
            <a:ext uri="{FF2B5EF4-FFF2-40B4-BE49-F238E27FC236}">
              <a16:creationId xmlns:a16="http://schemas.microsoft.com/office/drawing/2014/main" id="{15BA6716-DD3A-4B2F-A14D-338A2B2C2BF7}"/>
            </a:ext>
          </a:extLst>
        </xdr:cNvPr>
        <xdr:cNvPicPr>
          <a:picLocks noChangeAspect="1"/>
        </xdr:cNvPicPr>
      </xdr:nvPicPr>
      <xdr:blipFill>
        <a:blip xmlns:r="http://schemas.openxmlformats.org/officeDocument/2006/relationships" r:embed="rId38">
          <a:extLst>
            <a:ext uri="{96DAC541-7B7A-43D3-8B79-37D633B846F1}">
              <asvg:svgBlip xmlns:asvg="http://schemas.microsoft.com/office/drawing/2016/SVG/main" r:embed="rId39"/>
            </a:ext>
          </a:extLst>
        </a:blip>
        <a:stretch>
          <a:fillRect/>
        </a:stretch>
      </xdr:blipFill>
      <xdr:spPr>
        <a:xfrm rot="5400000" flipH="1">
          <a:off x="562554" y="3803375"/>
          <a:ext cx="228600" cy="228600"/>
        </a:xfrm>
        <a:prstGeom prst="rect">
          <a:avLst/>
        </a:prstGeom>
      </xdr:spPr>
    </xdr:pic>
    <xdr:clientData/>
  </xdr:twoCellAnchor>
  <xdr:twoCellAnchor editAs="oneCell">
    <xdr:from>
      <xdr:col>1</xdr:col>
      <xdr:colOff>424858</xdr:colOff>
      <xdr:row>2</xdr:row>
      <xdr:rowOff>75806</xdr:rowOff>
    </xdr:from>
    <xdr:to>
      <xdr:col>2</xdr:col>
      <xdr:colOff>89578</xdr:colOff>
      <xdr:row>3</xdr:row>
      <xdr:rowOff>167246</xdr:rowOff>
    </xdr:to>
    <xdr:pic>
      <xdr:nvPicPr>
        <xdr:cNvPr id="62" name="Graphic 61" descr="Sun with solid fill">
          <a:hlinkClick xmlns:r="http://schemas.openxmlformats.org/officeDocument/2006/relationships" r:id="rId40"/>
          <a:extLst>
            <a:ext uri="{FF2B5EF4-FFF2-40B4-BE49-F238E27FC236}">
              <a16:creationId xmlns:a16="http://schemas.microsoft.com/office/drawing/2014/main" id="{BFC24263-92E4-4496-8007-3A472F66CF1B}"/>
            </a:ext>
          </a:extLst>
        </xdr:cNvPr>
        <xdr:cNvPicPr>
          <a:picLocks noChangeAspect="1"/>
        </xdr:cNvPicPr>
      </xdr:nvPicPr>
      <xdr:blipFill>
        <a:blip xmlns:r="http://schemas.openxmlformats.org/officeDocument/2006/relationships" r:embed="rId41">
          <a:extLst>
            <a:ext uri="{96DAC541-7B7A-43D3-8B79-37D633B846F1}">
              <asvg:svgBlip xmlns:asvg="http://schemas.microsoft.com/office/drawing/2016/SVG/main" r:embed="rId42"/>
            </a:ext>
          </a:extLst>
        </a:blip>
        <a:stretch>
          <a:fillRect/>
        </a:stretch>
      </xdr:blipFill>
      <xdr:spPr>
        <a:xfrm>
          <a:off x="1034458" y="441566"/>
          <a:ext cx="274320" cy="274320"/>
        </a:xfrm>
        <a:prstGeom prst="rect">
          <a:avLst/>
        </a:prstGeom>
      </xdr:spPr>
    </xdr:pic>
    <xdr:clientData/>
  </xdr:twoCellAnchor>
  <xdr:twoCellAnchor>
    <xdr:from>
      <xdr:col>3</xdr:col>
      <xdr:colOff>104818</xdr:colOff>
      <xdr:row>3</xdr:row>
      <xdr:rowOff>45326</xdr:rowOff>
    </xdr:from>
    <xdr:to>
      <xdr:col>6</xdr:col>
      <xdr:colOff>142918</xdr:colOff>
      <xdr:row>8</xdr:row>
      <xdr:rowOff>68186</xdr:rowOff>
    </xdr:to>
    <xdr:sp macro="" textlink="">
      <xdr:nvSpPr>
        <xdr:cNvPr id="70" name="Rectangle: Rounded Corners 69">
          <a:hlinkClick xmlns:r="http://schemas.openxmlformats.org/officeDocument/2006/relationships" r:id="rId43"/>
          <a:extLst>
            <a:ext uri="{FF2B5EF4-FFF2-40B4-BE49-F238E27FC236}">
              <a16:creationId xmlns:a16="http://schemas.microsoft.com/office/drawing/2014/main" id="{AB8DBA78-A81C-447D-858C-33BA5A147739}"/>
            </a:ext>
          </a:extLst>
        </xdr:cNvPr>
        <xdr:cNvSpPr/>
      </xdr:nvSpPr>
      <xdr:spPr>
        <a:xfrm>
          <a:off x="1933618" y="593966"/>
          <a:ext cx="1866900" cy="9372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6</xdr:col>
      <xdr:colOff>310558</xdr:colOff>
      <xdr:row>3</xdr:row>
      <xdr:rowOff>45326</xdr:rowOff>
    </xdr:from>
    <xdr:to>
      <xdr:col>9</xdr:col>
      <xdr:colOff>348658</xdr:colOff>
      <xdr:row>8</xdr:row>
      <xdr:rowOff>68186</xdr:rowOff>
    </xdr:to>
    <xdr:sp macro="" textlink="">
      <xdr:nvSpPr>
        <xdr:cNvPr id="71" name="Rectangle: Rounded Corners 70">
          <a:hlinkClick xmlns:r="http://schemas.openxmlformats.org/officeDocument/2006/relationships" r:id="rId44"/>
          <a:extLst>
            <a:ext uri="{FF2B5EF4-FFF2-40B4-BE49-F238E27FC236}">
              <a16:creationId xmlns:a16="http://schemas.microsoft.com/office/drawing/2014/main" id="{0DAEF712-2E33-481D-878D-3F0E79128A8E}"/>
            </a:ext>
          </a:extLst>
        </xdr:cNvPr>
        <xdr:cNvSpPr/>
      </xdr:nvSpPr>
      <xdr:spPr>
        <a:xfrm>
          <a:off x="3968158" y="593966"/>
          <a:ext cx="1866900" cy="9372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9</xdr:col>
      <xdr:colOff>516298</xdr:colOff>
      <xdr:row>3</xdr:row>
      <xdr:rowOff>45326</xdr:rowOff>
    </xdr:from>
    <xdr:to>
      <xdr:col>12</xdr:col>
      <xdr:colOff>554398</xdr:colOff>
      <xdr:row>8</xdr:row>
      <xdr:rowOff>68186</xdr:rowOff>
    </xdr:to>
    <xdr:sp macro="" textlink="">
      <xdr:nvSpPr>
        <xdr:cNvPr id="72" name="Rectangle: Rounded Corners 71">
          <a:hlinkClick xmlns:r="http://schemas.openxmlformats.org/officeDocument/2006/relationships" r:id="rId45"/>
          <a:extLst>
            <a:ext uri="{FF2B5EF4-FFF2-40B4-BE49-F238E27FC236}">
              <a16:creationId xmlns:a16="http://schemas.microsoft.com/office/drawing/2014/main" id="{FD77F076-7D7B-460C-A0F7-8610B26B5B4F}"/>
            </a:ext>
          </a:extLst>
        </xdr:cNvPr>
        <xdr:cNvSpPr/>
      </xdr:nvSpPr>
      <xdr:spPr>
        <a:xfrm>
          <a:off x="6002698" y="593966"/>
          <a:ext cx="1866900" cy="9372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13</xdr:col>
      <xdr:colOff>97198</xdr:colOff>
      <xdr:row>3</xdr:row>
      <xdr:rowOff>45326</xdr:rowOff>
    </xdr:from>
    <xdr:to>
      <xdr:col>16</xdr:col>
      <xdr:colOff>135298</xdr:colOff>
      <xdr:row>8</xdr:row>
      <xdr:rowOff>68186</xdr:rowOff>
    </xdr:to>
    <xdr:sp macro="" textlink="">
      <xdr:nvSpPr>
        <xdr:cNvPr id="73" name="Rectangle: Rounded Corners 72">
          <a:hlinkClick xmlns:r="http://schemas.openxmlformats.org/officeDocument/2006/relationships" r:id="rId46"/>
          <a:extLst>
            <a:ext uri="{FF2B5EF4-FFF2-40B4-BE49-F238E27FC236}">
              <a16:creationId xmlns:a16="http://schemas.microsoft.com/office/drawing/2014/main" id="{25BFFA30-1B4F-408C-92F7-D894AE1D5CCD}"/>
            </a:ext>
          </a:extLst>
        </xdr:cNvPr>
        <xdr:cNvSpPr/>
      </xdr:nvSpPr>
      <xdr:spPr>
        <a:xfrm>
          <a:off x="8021998" y="593966"/>
          <a:ext cx="1866900" cy="9372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318178</xdr:colOff>
      <xdr:row>3</xdr:row>
      <xdr:rowOff>45326</xdr:rowOff>
    </xdr:from>
    <xdr:to>
      <xdr:col>19</xdr:col>
      <xdr:colOff>356278</xdr:colOff>
      <xdr:row>8</xdr:row>
      <xdr:rowOff>68186</xdr:rowOff>
    </xdr:to>
    <xdr:sp macro="" textlink="">
      <xdr:nvSpPr>
        <xdr:cNvPr id="162" name="Rectangle: Rounded Corners 161">
          <a:hlinkClick xmlns:r="http://schemas.openxmlformats.org/officeDocument/2006/relationships" r:id="rId47"/>
          <a:extLst>
            <a:ext uri="{FF2B5EF4-FFF2-40B4-BE49-F238E27FC236}">
              <a16:creationId xmlns:a16="http://schemas.microsoft.com/office/drawing/2014/main" id="{A98721F2-3035-4EF6-BA3C-310F8BFCF029}"/>
            </a:ext>
          </a:extLst>
        </xdr:cNvPr>
        <xdr:cNvSpPr/>
      </xdr:nvSpPr>
      <xdr:spPr>
        <a:xfrm>
          <a:off x="10071778" y="593966"/>
          <a:ext cx="1866900" cy="9372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19</xdr:col>
      <xdr:colOff>508678</xdr:colOff>
      <xdr:row>3</xdr:row>
      <xdr:rowOff>45326</xdr:rowOff>
    </xdr:from>
    <xdr:to>
      <xdr:col>22</xdr:col>
      <xdr:colOff>546778</xdr:colOff>
      <xdr:row>8</xdr:row>
      <xdr:rowOff>68186</xdr:rowOff>
    </xdr:to>
    <xdr:sp macro="" textlink="">
      <xdr:nvSpPr>
        <xdr:cNvPr id="163" name="Rectangle: Rounded Corners 162">
          <a:hlinkClick xmlns:r="http://schemas.openxmlformats.org/officeDocument/2006/relationships" r:id="rId48"/>
          <a:extLst>
            <a:ext uri="{FF2B5EF4-FFF2-40B4-BE49-F238E27FC236}">
              <a16:creationId xmlns:a16="http://schemas.microsoft.com/office/drawing/2014/main" id="{E0511BBD-8CA6-483C-B686-28FC61B83EBF}"/>
            </a:ext>
          </a:extLst>
        </xdr:cNvPr>
        <xdr:cNvSpPr/>
      </xdr:nvSpPr>
      <xdr:spPr>
        <a:xfrm>
          <a:off x="12091078" y="593966"/>
          <a:ext cx="1866900" cy="9372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516298</xdr:colOff>
      <xdr:row>5</xdr:row>
      <xdr:rowOff>24791</xdr:rowOff>
    </xdr:from>
    <xdr:to>
      <xdr:col>3</xdr:col>
      <xdr:colOff>66718</xdr:colOff>
      <xdr:row>6</xdr:row>
      <xdr:rowOff>88722</xdr:rowOff>
    </xdr:to>
    <xdr:sp macro="" textlink="">
      <xdr:nvSpPr>
        <xdr:cNvPr id="164" name="Rectangle: Rounded Corners 163">
          <a:hlinkClick xmlns:r="http://schemas.openxmlformats.org/officeDocument/2006/relationships" r:id="rId49"/>
          <a:extLst>
            <a:ext uri="{FF2B5EF4-FFF2-40B4-BE49-F238E27FC236}">
              <a16:creationId xmlns:a16="http://schemas.microsoft.com/office/drawing/2014/main" id="{085554FC-DC27-4DB0-B1AF-B1D22351EFDD}"/>
            </a:ext>
          </a:extLst>
        </xdr:cNvPr>
        <xdr:cNvSpPr/>
      </xdr:nvSpPr>
      <xdr:spPr>
        <a:xfrm>
          <a:off x="516298" y="939191"/>
          <a:ext cx="1379220" cy="24681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516298</xdr:colOff>
      <xdr:row>8</xdr:row>
      <xdr:rowOff>55271</xdr:rowOff>
    </xdr:from>
    <xdr:to>
      <xdr:col>3</xdr:col>
      <xdr:colOff>66718</xdr:colOff>
      <xdr:row>9</xdr:row>
      <xdr:rowOff>119202</xdr:rowOff>
    </xdr:to>
    <xdr:sp macro="" textlink="">
      <xdr:nvSpPr>
        <xdr:cNvPr id="165" name="Rectangle: Rounded Corners 164">
          <a:hlinkClick xmlns:r="http://schemas.openxmlformats.org/officeDocument/2006/relationships" r:id="rId43"/>
          <a:extLst>
            <a:ext uri="{FF2B5EF4-FFF2-40B4-BE49-F238E27FC236}">
              <a16:creationId xmlns:a16="http://schemas.microsoft.com/office/drawing/2014/main" id="{55772963-0FAC-4AF6-A67E-0A4A573D92C4}"/>
            </a:ext>
          </a:extLst>
        </xdr:cNvPr>
        <xdr:cNvSpPr/>
      </xdr:nvSpPr>
      <xdr:spPr>
        <a:xfrm>
          <a:off x="516298" y="1518311"/>
          <a:ext cx="1379220" cy="24681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516298</xdr:colOff>
      <xdr:row>14</xdr:row>
      <xdr:rowOff>85751</xdr:rowOff>
    </xdr:from>
    <xdr:to>
      <xdr:col>3</xdr:col>
      <xdr:colOff>66718</xdr:colOff>
      <xdr:row>15</xdr:row>
      <xdr:rowOff>149682</xdr:rowOff>
    </xdr:to>
    <xdr:sp macro="" textlink="">
      <xdr:nvSpPr>
        <xdr:cNvPr id="167" name="Rectangle: Rounded Corners 166">
          <a:hlinkClick xmlns:r="http://schemas.openxmlformats.org/officeDocument/2006/relationships" r:id="rId45"/>
          <a:extLst>
            <a:ext uri="{FF2B5EF4-FFF2-40B4-BE49-F238E27FC236}">
              <a16:creationId xmlns:a16="http://schemas.microsoft.com/office/drawing/2014/main" id="{57F9F6E4-01EA-4B3C-B089-985A0E57051E}"/>
            </a:ext>
          </a:extLst>
        </xdr:cNvPr>
        <xdr:cNvSpPr/>
      </xdr:nvSpPr>
      <xdr:spPr>
        <a:xfrm>
          <a:off x="516298" y="2646071"/>
          <a:ext cx="1379220" cy="24681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516298</xdr:colOff>
      <xdr:row>17</xdr:row>
      <xdr:rowOff>116231</xdr:rowOff>
    </xdr:from>
    <xdr:to>
      <xdr:col>3</xdr:col>
      <xdr:colOff>66718</xdr:colOff>
      <xdr:row>18</xdr:row>
      <xdr:rowOff>180162</xdr:rowOff>
    </xdr:to>
    <xdr:sp macro="" textlink="">
      <xdr:nvSpPr>
        <xdr:cNvPr id="168" name="Rectangle: Rounded Corners 167">
          <a:hlinkClick xmlns:r="http://schemas.openxmlformats.org/officeDocument/2006/relationships" r:id="rId46"/>
          <a:extLst>
            <a:ext uri="{FF2B5EF4-FFF2-40B4-BE49-F238E27FC236}">
              <a16:creationId xmlns:a16="http://schemas.microsoft.com/office/drawing/2014/main" id="{1E355E97-CA5A-403D-A91C-46441A64381C}"/>
            </a:ext>
          </a:extLst>
        </xdr:cNvPr>
        <xdr:cNvSpPr/>
      </xdr:nvSpPr>
      <xdr:spPr>
        <a:xfrm>
          <a:off x="516298" y="3225191"/>
          <a:ext cx="1379220" cy="24681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516298</xdr:colOff>
      <xdr:row>20</xdr:row>
      <xdr:rowOff>146711</xdr:rowOff>
    </xdr:from>
    <xdr:to>
      <xdr:col>3</xdr:col>
      <xdr:colOff>66718</xdr:colOff>
      <xdr:row>22</xdr:row>
      <xdr:rowOff>27762</xdr:rowOff>
    </xdr:to>
    <xdr:sp macro="" textlink="">
      <xdr:nvSpPr>
        <xdr:cNvPr id="169" name="Rectangle: Rounded Corners 168">
          <a:hlinkClick xmlns:r="http://schemas.openxmlformats.org/officeDocument/2006/relationships" r:id="rId47"/>
          <a:extLst>
            <a:ext uri="{FF2B5EF4-FFF2-40B4-BE49-F238E27FC236}">
              <a16:creationId xmlns:a16="http://schemas.microsoft.com/office/drawing/2014/main" id="{E6B1EFD7-2C5B-4A1C-BD2D-04773DD28ACF}"/>
            </a:ext>
          </a:extLst>
        </xdr:cNvPr>
        <xdr:cNvSpPr/>
      </xdr:nvSpPr>
      <xdr:spPr>
        <a:xfrm>
          <a:off x="516298" y="3804311"/>
          <a:ext cx="1379220" cy="24681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516298</xdr:colOff>
      <xdr:row>23</xdr:row>
      <xdr:rowOff>146711</xdr:rowOff>
    </xdr:from>
    <xdr:to>
      <xdr:col>3</xdr:col>
      <xdr:colOff>66718</xdr:colOff>
      <xdr:row>25</xdr:row>
      <xdr:rowOff>27762</xdr:rowOff>
    </xdr:to>
    <xdr:sp macro="" textlink="">
      <xdr:nvSpPr>
        <xdr:cNvPr id="170" name="Rectangle: Rounded Corners 169">
          <a:hlinkClick xmlns:r="http://schemas.openxmlformats.org/officeDocument/2006/relationships" r:id="rId48"/>
          <a:extLst>
            <a:ext uri="{FF2B5EF4-FFF2-40B4-BE49-F238E27FC236}">
              <a16:creationId xmlns:a16="http://schemas.microsoft.com/office/drawing/2014/main" id="{0FCBAA8B-AC1E-44C7-90F0-913B24A3B6D1}"/>
            </a:ext>
          </a:extLst>
        </xdr:cNvPr>
        <xdr:cNvSpPr/>
      </xdr:nvSpPr>
      <xdr:spPr>
        <a:xfrm>
          <a:off x="516298" y="4352951"/>
          <a:ext cx="1379220" cy="24681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76200</xdr:colOff>
      <xdr:row>1</xdr:row>
      <xdr:rowOff>38100</xdr:rowOff>
    </xdr:to>
    <xdr:sp macro="" textlink="">
      <xdr:nvSpPr>
        <xdr:cNvPr id="102" name="Rectangle 101">
          <a:extLst>
            <a:ext uri="{FF2B5EF4-FFF2-40B4-BE49-F238E27FC236}">
              <a16:creationId xmlns:a16="http://schemas.microsoft.com/office/drawing/2014/main" id="{A6C10E1C-4FE8-46C7-AFF7-00B52004A1E7}"/>
            </a:ext>
          </a:extLst>
        </xdr:cNvPr>
        <xdr:cNvSpPr/>
      </xdr:nvSpPr>
      <xdr:spPr>
        <a:xfrm>
          <a:off x="0" y="0"/>
          <a:ext cx="685800" cy="220980"/>
        </a:xfrm>
        <a:prstGeom prst="rect">
          <a:avLst/>
        </a:prstGeom>
        <a:solidFill>
          <a:srgbClr val="130E2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0</xdr:colOff>
      <xdr:row>8</xdr:row>
      <xdr:rowOff>121920</xdr:rowOff>
    </xdr:from>
    <xdr:to>
      <xdr:col>24</xdr:col>
      <xdr:colOff>464820</xdr:colOff>
      <xdr:row>42</xdr:row>
      <xdr:rowOff>137160</xdr:rowOff>
    </xdr:to>
    <xdr:sp macro="" textlink="">
      <xdr:nvSpPr>
        <xdr:cNvPr id="2" name="Rectangle 1">
          <a:extLst>
            <a:ext uri="{FF2B5EF4-FFF2-40B4-BE49-F238E27FC236}">
              <a16:creationId xmlns:a16="http://schemas.microsoft.com/office/drawing/2014/main" id="{D7254DCB-BBDC-4B9E-B431-A8112FDF26A1}"/>
            </a:ext>
          </a:extLst>
        </xdr:cNvPr>
        <xdr:cNvSpPr/>
      </xdr:nvSpPr>
      <xdr:spPr>
        <a:xfrm>
          <a:off x="0" y="1584960"/>
          <a:ext cx="15095220" cy="6233160"/>
        </a:xfrm>
        <a:prstGeom prst="rect">
          <a:avLst/>
        </a:prstGeom>
        <a:gradFill flip="none" rotWithShape="1">
          <a:gsLst>
            <a:gs pos="5000">
              <a:srgbClr val="110B2E"/>
            </a:gs>
            <a:gs pos="57000">
              <a:srgbClr val="130E2C"/>
            </a:gs>
            <a:gs pos="31000">
              <a:srgbClr val="6236B2"/>
            </a:gs>
          </a:gsLst>
          <a:path path="circle">
            <a:fillToRect r="100000" b="100000"/>
          </a:path>
          <a:tileRect l="-100000" t="-100000"/>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0</xdr:col>
      <xdr:colOff>318178</xdr:colOff>
      <xdr:row>1</xdr:row>
      <xdr:rowOff>98666</xdr:rowOff>
    </xdr:from>
    <xdr:to>
      <xdr:col>23</xdr:col>
      <xdr:colOff>196258</xdr:colOff>
      <xdr:row>41</xdr:row>
      <xdr:rowOff>7226</xdr:rowOff>
    </xdr:to>
    <xdr:sp macro="" textlink="">
      <xdr:nvSpPr>
        <xdr:cNvPr id="3" name="Rectangle: Rounded Corners 2">
          <a:extLst>
            <a:ext uri="{FF2B5EF4-FFF2-40B4-BE49-F238E27FC236}">
              <a16:creationId xmlns:a16="http://schemas.microsoft.com/office/drawing/2014/main" id="{BC5E0FB6-6125-42D8-B04E-AD4840EBCF29}"/>
            </a:ext>
          </a:extLst>
        </xdr:cNvPr>
        <xdr:cNvSpPr/>
      </xdr:nvSpPr>
      <xdr:spPr>
        <a:xfrm>
          <a:off x="318178" y="281546"/>
          <a:ext cx="13898880" cy="7223760"/>
        </a:xfrm>
        <a:prstGeom prst="roundRect">
          <a:avLst>
            <a:gd name="adj" fmla="val 2721"/>
          </a:avLst>
        </a:prstGeom>
        <a:gradFill flip="none" rotWithShape="1">
          <a:gsLst>
            <a:gs pos="0">
              <a:srgbClr val="4A278F"/>
            </a:gs>
            <a:gs pos="46000">
              <a:srgbClr val="0A0616"/>
            </a:gs>
          </a:gsLst>
          <a:lin ang="2700000" scaled="0"/>
          <a:tileRect/>
        </a:gradFill>
        <a:ln w="9525">
          <a:gradFill>
            <a:gsLst>
              <a:gs pos="0">
                <a:schemeClr val="bg1"/>
              </a:gs>
              <a:gs pos="74000">
                <a:srgbClr val="511652"/>
              </a:gs>
              <a:gs pos="43000">
                <a:srgbClr val="C73BCA"/>
              </a:gs>
            </a:gsLst>
            <a:lin ang="2700000" scaled="0"/>
          </a:gradFill>
        </a:ln>
        <a:effectLst>
          <a:outerShdw blurRad="266700" dist="114300" dir="16800000" algn="br" rotWithShape="0">
            <a:srgbClr val="0066FF">
              <a:alpha val="54902"/>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sz="2000"/>
        </a:p>
      </xdr:txBody>
    </xdr:sp>
    <xdr:clientData/>
  </xdr:twoCellAnchor>
  <xdr:twoCellAnchor>
    <xdr:from>
      <xdr:col>1</xdr:col>
      <xdr:colOff>200040</xdr:colOff>
      <xdr:row>37</xdr:row>
      <xdr:rowOff>38548</xdr:rowOff>
    </xdr:from>
    <xdr:to>
      <xdr:col>3</xdr:col>
      <xdr:colOff>184265</xdr:colOff>
      <xdr:row>38</xdr:row>
      <xdr:rowOff>116228</xdr:rowOff>
    </xdr:to>
    <xdr:sp macro="" textlink="Processing!T11">
      <xdr:nvSpPr>
        <xdr:cNvPr id="4" name="TextBox 3">
          <a:extLst>
            <a:ext uri="{FF2B5EF4-FFF2-40B4-BE49-F238E27FC236}">
              <a16:creationId xmlns:a16="http://schemas.microsoft.com/office/drawing/2014/main" id="{276F4DF9-978E-4C4F-A3D0-841EAE8CC950}"/>
            </a:ext>
          </a:extLst>
        </xdr:cNvPr>
        <xdr:cNvSpPr txBox="1"/>
      </xdr:nvSpPr>
      <xdr:spPr>
        <a:xfrm>
          <a:off x="809640" y="6805108"/>
          <a:ext cx="1203425" cy="260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C8609768-DD84-47F1-8D13-D870C0ABBA91}" type="TxLink">
            <a:rPr lang="en-US" sz="1200" b="0" i="0" u="none" strike="noStrike">
              <a:solidFill>
                <a:srgbClr val="9AA7D2"/>
              </a:solidFill>
              <a:latin typeface="Aptos Narrow"/>
              <a:ea typeface="+mn-ea"/>
              <a:cs typeface="+mn-cs"/>
            </a:rPr>
            <a:pPr marL="0" indent="0"/>
            <a:t>Current Capital</a:t>
          </a:fld>
          <a:endParaRPr lang="ru-RU" sz="1200" b="0" i="0" u="none" strike="noStrike">
            <a:solidFill>
              <a:srgbClr val="9AA7D2"/>
            </a:solidFill>
            <a:latin typeface="Aptos Narrow"/>
            <a:ea typeface="+mn-ea"/>
            <a:cs typeface="+mn-cs"/>
          </a:endParaRPr>
        </a:p>
      </xdr:txBody>
    </xdr:sp>
    <xdr:clientData/>
  </xdr:twoCellAnchor>
  <xdr:twoCellAnchor>
    <xdr:from>
      <xdr:col>1</xdr:col>
      <xdr:colOff>109986</xdr:colOff>
      <xdr:row>36</xdr:row>
      <xdr:rowOff>44782</xdr:rowOff>
    </xdr:from>
    <xdr:to>
      <xdr:col>3</xdr:col>
      <xdr:colOff>94211</xdr:colOff>
      <xdr:row>37</xdr:row>
      <xdr:rowOff>122462</xdr:rowOff>
    </xdr:to>
    <xdr:sp macro="" textlink="Processing!U11">
      <xdr:nvSpPr>
        <xdr:cNvPr id="5" name="TextBox 4">
          <a:extLst>
            <a:ext uri="{FF2B5EF4-FFF2-40B4-BE49-F238E27FC236}">
              <a16:creationId xmlns:a16="http://schemas.microsoft.com/office/drawing/2014/main" id="{B70AF1B4-51D8-4DAD-AC62-44EF659F1824}"/>
            </a:ext>
          </a:extLst>
        </xdr:cNvPr>
        <xdr:cNvSpPr txBox="1"/>
      </xdr:nvSpPr>
      <xdr:spPr>
        <a:xfrm>
          <a:off x="719586" y="6628462"/>
          <a:ext cx="1203425" cy="260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2D4CF443-8582-4200-A0C8-3FA26552584D}" type="TxLink">
            <a:rPr lang="en-US" sz="1200" b="0" i="0" u="none" strike="noStrike">
              <a:solidFill>
                <a:srgbClr val="66FFFF"/>
              </a:solidFill>
              <a:latin typeface="Aptos Narrow"/>
              <a:ea typeface="+mn-ea"/>
              <a:cs typeface="+mn-cs"/>
            </a:rPr>
            <a:pPr marL="0" indent="0" algn="r"/>
            <a:t> $13,700 </a:t>
          </a:fld>
          <a:endParaRPr lang="ru-RU" sz="1400" b="0" i="0" u="none" strike="noStrike">
            <a:solidFill>
              <a:srgbClr val="66FFFF"/>
            </a:solidFill>
            <a:latin typeface="Aptos Narrow"/>
            <a:ea typeface="+mn-ea"/>
            <a:cs typeface="+mn-cs"/>
          </a:endParaRPr>
        </a:p>
      </xdr:txBody>
    </xdr:sp>
    <xdr:clientData/>
  </xdr:twoCellAnchor>
  <xdr:twoCellAnchor>
    <xdr:from>
      <xdr:col>0</xdr:col>
      <xdr:colOff>531951</xdr:colOff>
      <xdr:row>14</xdr:row>
      <xdr:rowOff>29676</xdr:rowOff>
    </xdr:from>
    <xdr:to>
      <xdr:col>3</xdr:col>
      <xdr:colOff>422223</xdr:colOff>
      <xdr:row>16</xdr:row>
      <xdr:rowOff>29676</xdr:rowOff>
    </xdr:to>
    <xdr:sp macro="" textlink="">
      <xdr:nvSpPr>
        <xdr:cNvPr id="6" name="Rectangle: Rounded Corners 5">
          <a:extLst>
            <a:ext uri="{FF2B5EF4-FFF2-40B4-BE49-F238E27FC236}">
              <a16:creationId xmlns:a16="http://schemas.microsoft.com/office/drawing/2014/main" id="{30353A71-FDBD-440C-895E-B1B5D1AD2BED}"/>
            </a:ext>
          </a:extLst>
        </xdr:cNvPr>
        <xdr:cNvSpPr/>
      </xdr:nvSpPr>
      <xdr:spPr>
        <a:xfrm>
          <a:off x="531951" y="2612455"/>
          <a:ext cx="1719072" cy="368968"/>
        </a:xfrm>
        <a:prstGeom prst="roundRect">
          <a:avLst/>
        </a:prstGeom>
        <a:gradFill flip="none" rotWithShape="1">
          <a:gsLst>
            <a:gs pos="60000">
              <a:srgbClr val="38F0F0"/>
            </a:gs>
            <a:gs pos="14000">
              <a:srgbClr val="66FFFF"/>
            </a:gs>
            <a:gs pos="90000">
              <a:srgbClr val="982AC9"/>
            </a:gs>
          </a:gsLst>
          <a:path path="circle">
            <a:fillToRect t="100000" r="100000"/>
          </a:path>
          <a:tileRect l="-100000" b="-100000"/>
        </a:gradFill>
        <a:ln w="9525">
          <a:gradFill>
            <a:gsLst>
              <a:gs pos="0">
                <a:schemeClr val="bg1"/>
              </a:gs>
              <a:gs pos="63000">
                <a:srgbClr val="8D59D3"/>
              </a:gs>
            </a:gsLst>
            <a:lin ang="2700000" scaled="0"/>
          </a:gradFill>
        </a:ln>
        <a:effectLst>
          <a:outerShdw blurRad="165100" dist="127000" dir="2700000" algn="tl"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r>
            <a:rPr lang="en-US" sz="1300"/>
            <a:t>       </a:t>
          </a:r>
          <a:endParaRPr lang="ru-RU" sz="1300">
            <a:solidFill>
              <a:schemeClr val="tx1"/>
            </a:solidFill>
          </a:endParaRPr>
        </a:p>
      </xdr:txBody>
    </xdr:sp>
    <xdr:clientData/>
  </xdr:twoCellAnchor>
  <xdr:twoCellAnchor>
    <xdr:from>
      <xdr:col>1</xdr:col>
      <xdr:colOff>175102</xdr:colOff>
      <xdr:row>8</xdr:row>
      <xdr:rowOff>37706</xdr:rowOff>
    </xdr:from>
    <xdr:to>
      <xdr:col>3</xdr:col>
      <xdr:colOff>601822</xdr:colOff>
      <xdr:row>9</xdr:row>
      <xdr:rowOff>102476</xdr:rowOff>
    </xdr:to>
    <xdr:sp macro="" textlink="Processing!T2">
      <xdr:nvSpPr>
        <xdr:cNvPr id="7" name="TextBox 6">
          <a:extLst>
            <a:ext uri="{FF2B5EF4-FFF2-40B4-BE49-F238E27FC236}">
              <a16:creationId xmlns:a16="http://schemas.microsoft.com/office/drawing/2014/main" id="{62037AEC-6961-4FF6-956D-8B47D21F8E85}"/>
            </a:ext>
          </a:extLst>
        </xdr:cNvPr>
        <xdr:cNvSpPr txBox="1"/>
      </xdr:nvSpPr>
      <xdr:spPr>
        <a:xfrm>
          <a:off x="784702" y="1500746"/>
          <a:ext cx="16459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F46B766F-CC7B-4AE3-9E8D-3E114D6F1F8D}" type="TxLink">
            <a:rPr lang="en-US" sz="1200" b="0" i="0" u="none" strike="noStrike">
              <a:solidFill>
                <a:srgbClr val="C59DF5"/>
              </a:solidFill>
              <a:latin typeface="Aptos Narrow"/>
              <a:ea typeface="+mn-ea"/>
              <a:cs typeface="+mn-cs"/>
            </a:rPr>
            <a:pPr marL="0" indent="0"/>
            <a:t>Total Capital</a:t>
          </a:fld>
          <a:endParaRPr lang="ru-RU" sz="1400" b="0" i="0" u="none" strike="noStrike">
            <a:solidFill>
              <a:srgbClr val="C59DF5"/>
            </a:solidFill>
            <a:latin typeface="Aptos Narrow"/>
            <a:ea typeface="+mn-ea"/>
            <a:cs typeface="+mn-cs"/>
          </a:endParaRPr>
        </a:p>
      </xdr:txBody>
    </xdr:sp>
    <xdr:clientData/>
  </xdr:twoCellAnchor>
  <xdr:twoCellAnchor>
    <xdr:from>
      <xdr:col>1</xdr:col>
      <xdr:colOff>175102</xdr:colOff>
      <xdr:row>11</xdr:row>
      <xdr:rowOff>60566</xdr:rowOff>
    </xdr:from>
    <xdr:to>
      <xdr:col>3</xdr:col>
      <xdr:colOff>601822</xdr:colOff>
      <xdr:row>12</xdr:row>
      <xdr:rowOff>125336</xdr:rowOff>
    </xdr:to>
    <xdr:sp macro="" textlink="Processing!T3">
      <xdr:nvSpPr>
        <xdr:cNvPr id="8" name="TextBox 7">
          <a:extLst>
            <a:ext uri="{FF2B5EF4-FFF2-40B4-BE49-F238E27FC236}">
              <a16:creationId xmlns:a16="http://schemas.microsoft.com/office/drawing/2014/main" id="{04168B41-BD6F-4C40-BF4F-FAE9DD6F204F}"/>
            </a:ext>
          </a:extLst>
        </xdr:cNvPr>
        <xdr:cNvSpPr txBox="1"/>
      </xdr:nvSpPr>
      <xdr:spPr>
        <a:xfrm>
          <a:off x="784702" y="2072246"/>
          <a:ext cx="16459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B7479F05-7C2F-4942-BD92-5994B11FB3E0}" type="TxLink">
            <a:rPr lang="en-US" sz="1200" b="0" i="0" u="none" strike="noStrike">
              <a:solidFill>
                <a:srgbClr val="C59DF5"/>
              </a:solidFill>
              <a:latin typeface="Aptos Narrow"/>
              <a:ea typeface="+mn-ea"/>
              <a:cs typeface="+mn-cs"/>
            </a:rPr>
            <a:pPr marL="0" indent="0"/>
            <a:t>Cost &amp; Income</a:t>
          </a:fld>
          <a:endParaRPr lang="ru-RU" sz="1400" b="0" i="0" u="none" strike="noStrike">
            <a:solidFill>
              <a:srgbClr val="C59DF5"/>
            </a:solidFill>
            <a:latin typeface="Aptos Narrow"/>
            <a:ea typeface="+mn-ea"/>
            <a:cs typeface="+mn-cs"/>
          </a:endParaRPr>
        </a:p>
      </xdr:txBody>
    </xdr:sp>
    <xdr:clientData/>
  </xdr:twoCellAnchor>
  <xdr:twoCellAnchor>
    <xdr:from>
      <xdr:col>1</xdr:col>
      <xdr:colOff>175102</xdr:colOff>
      <xdr:row>14</xdr:row>
      <xdr:rowOff>83426</xdr:rowOff>
    </xdr:from>
    <xdr:to>
      <xdr:col>3</xdr:col>
      <xdr:colOff>601822</xdr:colOff>
      <xdr:row>15</xdr:row>
      <xdr:rowOff>148196</xdr:rowOff>
    </xdr:to>
    <xdr:sp macro="" textlink="Processing!T4">
      <xdr:nvSpPr>
        <xdr:cNvPr id="9" name="TextBox 8">
          <a:extLst>
            <a:ext uri="{FF2B5EF4-FFF2-40B4-BE49-F238E27FC236}">
              <a16:creationId xmlns:a16="http://schemas.microsoft.com/office/drawing/2014/main" id="{C2FB30FE-FBF8-4278-9760-CAB6890BF04B}"/>
            </a:ext>
          </a:extLst>
        </xdr:cNvPr>
        <xdr:cNvSpPr txBox="1"/>
      </xdr:nvSpPr>
      <xdr:spPr>
        <a:xfrm>
          <a:off x="784702" y="2643746"/>
          <a:ext cx="16459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6BD30846-1266-4AB5-8EB7-AFF1E473DC78}" type="TxLink">
            <a:rPr lang="en-US" sz="1200" b="0" i="0" u="none" strike="noStrike">
              <a:solidFill>
                <a:schemeClr val="tx1"/>
              </a:solidFill>
              <a:latin typeface="Aptos Narrow"/>
              <a:ea typeface="+mn-ea"/>
              <a:cs typeface="+mn-cs"/>
            </a:rPr>
            <a:pPr marL="0" indent="0"/>
            <a:t>Income vs Capital</a:t>
          </a:fld>
          <a:endParaRPr lang="ru-RU" sz="1400" b="0" i="0" u="none" strike="noStrike">
            <a:solidFill>
              <a:schemeClr val="tx1"/>
            </a:solidFill>
            <a:latin typeface="Aptos Narrow"/>
            <a:ea typeface="+mn-ea"/>
            <a:cs typeface="+mn-cs"/>
          </a:endParaRPr>
        </a:p>
      </xdr:txBody>
    </xdr:sp>
    <xdr:clientData/>
  </xdr:twoCellAnchor>
  <xdr:twoCellAnchor>
    <xdr:from>
      <xdr:col>1</xdr:col>
      <xdr:colOff>175102</xdr:colOff>
      <xdr:row>17</xdr:row>
      <xdr:rowOff>106286</xdr:rowOff>
    </xdr:from>
    <xdr:to>
      <xdr:col>3</xdr:col>
      <xdr:colOff>601822</xdr:colOff>
      <xdr:row>18</xdr:row>
      <xdr:rowOff>171056</xdr:rowOff>
    </xdr:to>
    <xdr:sp macro="" textlink="Processing!T5">
      <xdr:nvSpPr>
        <xdr:cNvPr id="10" name="TextBox 9">
          <a:extLst>
            <a:ext uri="{FF2B5EF4-FFF2-40B4-BE49-F238E27FC236}">
              <a16:creationId xmlns:a16="http://schemas.microsoft.com/office/drawing/2014/main" id="{F07A3D00-8404-4135-969F-99C1DC40B6D8}"/>
            </a:ext>
          </a:extLst>
        </xdr:cNvPr>
        <xdr:cNvSpPr txBox="1"/>
      </xdr:nvSpPr>
      <xdr:spPr>
        <a:xfrm>
          <a:off x="784702" y="3215246"/>
          <a:ext cx="16459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A611AB34-669A-409A-AAD2-C50A6FB6560C}" type="TxLink">
            <a:rPr lang="en-US" sz="1200" b="0" i="0" u="none" strike="noStrike">
              <a:solidFill>
                <a:srgbClr val="C59DF5"/>
              </a:solidFill>
              <a:latin typeface="Aptos Narrow"/>
              <a:ea typeface="+mn-ea"/>
              <a:cs typeface="+mn-cs"/>
            </a:rPr>
            <a:pPr marL="0" indent="0"/>
            <a:t>Leverage Index</a:t>
          </a:fld>
          <a:endParaRPr lang="ru-RU" sz="1400" b="0" i="0" u="none" strike="noStrike">
            <a:solidFill>
              <a:srgbClr val="C59DF5"/>
            </a:solidFill>
            <a:latin typeface="Aptos Narrow"/>
            <a:ea typeface="+mn-ea"/>
            <a:cs typeface="+mn-cs"/>
          </a:endParaRPr>
        </a:p>
      </xdr:txBody>
    </xdr:sp>
    <xdr:clientData/>
  </xdr:twoCellAnchor>
  <xdr:twoCellAnchor>
    <xdr:from>
      <xdr:col>1</xdr:col>
      <xdr:colOff>175102</xdr:colOff>
      <xdr:row>20</xdr:row>
      <xdr:rowOff>129146</xdr:rowOff>
    </xdr:from>
    <xdr:to>
      <xdr:col>3</xdr:col>
      <xdr:colOff>601822</xdr:colOff>
      <xdr:row>22</xdr:row>
      <xdr:rowOff>11036</xdr:rowOff>
    </xdr:to>
    <xdr:sp macro="" textlink="Processing!T6">
      <xdr:nvSpPr>
        <xdr:cNvPr id="11" name="TextBox 10">
          <a:extLst>
            <a:ext uri="{FF2B5EF4-FFF2-40B4-BE49-F238E27FC236}">
              <a16:creationId xmlns:a16="http://schemas.microsoft.com/office/drawing/2014/main" id="{AAD4D38D-E231-4B2D-A098-8045451D136D}"/>
            </a:ext>
          </a:extLst>
        </xdr:cNvPr>
        <xdr:cNvSpPr txBox="1"/>
      </xdr:nvSpPr>
      <xdr:spPr>
        <a:xfrm>
          <a:off x="784702" y="3786746"/>
          <a:ext cx="16459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5FE9B56D-9C38-489F-809A-3351F02D04CF}" type="TxLink">
            <a:rPr lang="en-US" sz="1200" b="0" i="0" u="none" strike="noStrike">
              <a:solidFill>
                <a:srgbClr val="C59DF5"/>
              </a:solidFill>
              <a:latin typeface="Aptos Narrow"/>
              <a:ea typeface="+mn-ea"/>
              <a:cs typeface="+mn-cs"/>
            </a:rPr>
            <a:pPr marL="0" indent="0"/>
            <a:t>Traffic Top Rank</a:t>
          </a:fld>
          <a:endParaRPr lang="ru-RU" sz="1400" b="0" i="0" u="none" strike="noStrike">
            <a:solidFill>
              <a:srgbClr val="C59DF5"/>
            </a:solidFill>
            <a:latin typeface="Aptos Narrow"/>
            <a:ea typeface="+mn-ea"/>
            <a:cs typeface="+mn-cs"/>
          </a:endParaRPr>
        </a:p>
      </xdr:txBody>
    </xdr:sp>
    <xdr:clientData/>
  </xdr:twoCellAnchor>
  <xdr:twoCellAnchor>
    <xdr:from>
      <xdr:col>1</xdr:col>
      <xdr:colOff>175102</xdr:colOff>
      <xdr:row>23</xdr:row>
      <xdr:rowOff>152006</xdr:rowOff>
    </xdr:from>
    <xdr:to>
      <xdr:col>3</xdr:col>
      <xdr:colOff>601822</xdr:colOff>
      <xdr:row>25</xdr:row>
      <xdr:rowOff>33896</xdr:rowOff>
    </xdr:to>
    <xdr:sp macro="" textlink="Processing!T7">
      <xdr:nvSpPr>
        <xdr:cNvPr id="12" name="TextBox 11">
          <a:extLst>
            <a:ext uri="{FF2B5EF4-FFF2-40B4-BE49-F238E27FC236}">
              <a16:creationId xmlns:a16="http://schemas.microsoft.com/office/drawing/2014/main" id="{E5C2EE82-C097-4D61-B0F2-99A19C94EB9C}"/>
            </a:ext>
          </a:extLst>
        </xdr:cNvPr>
        <xdr:cNvSpPr txBox="1"/>
      </xdr:nvSpPr>
      <xdr:spPr>
        <a:xfrm>
          <a:off x="784702" y="4358246"/>
          <a:ext cx="16459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6B076968-1A6F-49DC-B194-E25A20AFEB60}" type="TxLink">
            <a:rPr lang="en-US" sz="1200" b="0" i="0" u="none" strike="noStrike">
              <a:solidFill>
                <a:srgbClr val="C59DF5"/>
              </a:solidFill>
              <a:latin typeface="Aptos Narrow"/>
              <a:ea typeface="+mn-ea"/>
              <a:cs typeface="+mn-cs"/>
            </a:rPr>
            <a:pPr marL="0" indent="0"/>
            <a:t>Capital Efficiency</a:t>
          </a:fld>
          <a:endParaRPr lang="ru-RU" sz="1400" b="0" i="0" u="none" strike="noStrike">
            <a:solidFill>
              <a:srgbClr val="C59DF5"/>
            </a:solidFill>
            <a:latin typeface="Aptos Narrow"/>
            <a:ea typeface="+mn-ea"/>
            <a:cs typeface="+mn-cs"/>
          </a:endParaRPr>
        </a:p>
      </xdr:txBody>
    </xdr:sp>
    <xdr:clientData/>
  </xdr:twoCellAnchor>
  <xdr:twoCellAnchor>
    <xdr:from>
      <xdr:col>3</xdr:col>
      <xdr:colOff>121920</xdr:colOff>
      <xdr:row>3</xdr:row>
      <xdr:rowOff>37698</xdr:rowOff>
    </xdr:from>
    <xdr:to>
      <xdr:col>6</xdr:col>
      <xdr:colOff>140208</xdr:colOff>
      <xdr:row>8</xdr:row>
      <xdr:rowOff>37698</xdr:rowOff>
    </xdr:to>
    <xdr:sp macro="" textlink="Processing!T2">
      <xdr:nvSpPr>
        <xdr:cNvPr id="13" name="Rectangle: Rounded Corners 12">
          <a:extLst>
            <a:ext uri="{FF2B5EF4-FFF2-40B4-BE49-F238E27FC236}">
              <a16:creationId xmlns:a16="http://schemas.microsoft.com/office/drawing/2014/main" id="{3C0EF584-3A7A-47BE-9B38-DA0B63DEBC85}"/>
            </a:ext>
          </a:extLst>
        </xdr:cNvPr>
        <xdr:cNvSpPr/>
      </xdr:nvSpPr>
      <xdr:spPr>
        <a:xfrm>
          <a:off x="1950720" y="586338"/>
          <a:ext cx="1847088" cy="914400"/>
        </a:xfrm>
        <a:prstGeom prst="roundRect">
          <a:avLst>
            <a:gd name="adj" fmla="val 15133"/>
          </a:avLst>
        </a:prstGeom>
        <a:gradFill flip="none" rotWithShape="1">
          <a:gsLst>
            <a:gs pos="100000">
              <a:srgbClr val="130E2C"/>
            </a:gs>
            <a:gs pos="60000">
              <a:srgbClr val="351C66"/>
            </a:gs>
            <a:gs pos="0">
              <a:srgbClr val="4A278F"/>
            </a:gs>
          </a:gsLst>
          <a:path path="circle">
            <a:fillToRect r="100000" b="100000"/>
          </a:path>
          <a:tileRect l="-100000" t="-100000"/>
        </a:gradFill>
        <a:ln w="9525">
          <a:gradFill flip="none" rotWithShape="1">
            <a:gsLst>
              <a:gs pos="75000">
                <a:srgbClr val="764BE1">
                  <a:alpha val="25000"/>
                </a:srgbClr>
              </a:gs>
              <a:gs pos="0">
                <a:schemeClr val="accent5">
                  <a:lumMod val="20000"/>
                  <a:lumOff val="80000"/>
                </a:schemeClr>
              </a:gs>
              <a:gs pos="44000">
                <a:srgbClr val="764BE1">
                  <a:alpha val="25000"/>
                </a:srgbClr>
              </a:gs>
              <a:gs pos="22000">
                <a:srgbClr val="9742AB"/>
              </a:gs>
              <a:gs pos="100000">
                <a:srgbClr val="764BE1">
                  <a:alpha val="50000"/>
                </a:srgbClr>
              </a:gs>
            </a:gsLst>
            <a:path path="circle">
              <a:fillToRect r="100000" b="100000"/>
            </a:path>
            <a:tileRect l="-100000" t="-100000"/>
          </a:gradFill>
        </a:ln>
        <a:effectLst>
          <a:outerShdw blurRad="127000" dist="1905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fld id="{0C5E5868-911B-44D3-89AA-72A45AF24645}" type="TxLink">
            <a:rPr lang="en-US" sz="1200" b="0" i="0" u="none" strike="noStrike">
              <a:solidFill>
                <a:schemeClr val="bg1"/>
              </a:solidFill>
              <a:latin typeface="Aptos Narrow"/>
            </a:rPr>
            <a:pPr algn="l"/>
            <a:t>Total Capital</a:t>
          </a:fld>
          <a:endParaRPr lang="ru-RU" sz="2000">
            <a:solidFill>
              <a:schemeClr val="bg1"/>
            </a:solidFill>
          </a:endParaRPr>
        </a:p>
      </xdr:txBody>
    </xdr:sp>
    <xdr:clientData/>
  </xdr:twoCellAnchor>
  <xdr:twoCellAnchor>
    <xdr:from>
      <xdr:col>3</xdr:col>
      <xdr:colOff>121920</xdr:colOff>
      <xdr:row>9</xdr:row>
      <xdr:rowOff>30212</xdr:rowOff>
    </xdr:from>
    <xdr:to>
      <xdr:col>12</xdr:col>
      <xdr:colOff>533400</xdr:colOff>
      <xdr:row>30</xdr:row>
      <xdr:rowOff>30212</xdr:rowOff>
    </xdr:to>
    <xdr:sp macro="" textlink="Processing!A16">
      <xdr:nvSpPr>
        <xdr:cNvPr id="14" name="Rectangle: Rounded Corners 13">
          <a:extLst>
            <a:ext uri="{FF2B5EF4-FFF2-40B4-BE49-F238E27FC236}">
              <a16:creationId xmlns:a16="http://schemas.microsoft.com/office/drawing/2014/main" id="{CAFD6573-781F-42B3-977F-221FF41634D7}"/>
            </a:ext>
          </a:extLst>
        </xdr:cNvPr>
        <xdr:cNvSpPr/>
      </xdr:nvSpPr>
      <xdr:spPr>
        <a:xfrm>
          <a:off x="1950720" y="1676132"/>
          <a:ext cx="5897880" cy="3840480"/>
        </a:xfrm>
        <a:prstGeom prst="roundRect">
          <a:avLst>
            <a:gd name="adj" fmla="val 4538"/>
          </a:avLst>
        </a:prstGeom>
        <a:gradFill flip="none" rotWithShape="1">
          <a:gsLst>
            <a:gs pos="49000">
              <a:srgbClr val="130E2C"/>
            </a:gs>
            <a:gs pos="24000">
              <a:srgbClr val="351C66"/>
            </a:gs>
            <a:gs pos="0">
              <a:srgbClr val="4A278F"/>
            </a:gs>
          </a:gsLst>
          <a:lin ang="4500000" scaled="0"/>
          <a:tileRect/>
        </a:gradFill>
        <a:ln w="9525">
          <a:gradFill flip="none" rotWithShape="1">
            <a:gsLst>
              <a:gs pos="75000">
                <a:srgbClr val="764BE1">
                  <a:alpha val="25000"/>
                </a:srgbClr>
              </a:gs>
              <a:gs pos="0">
                <a:schemeClr val="accent5">
                  <a:lumMod val="20000"/>
                  <a:lumOff val="80000"/>
                </a:schemeClr>
              </a:gs>
              <a:gs pos="44000">
                <a:srgbClr val="764BE1">
                  <a:alpha val="25000"/>
                </a:srgbClr>
              </a:gs>
              <a:gs pos="22000">
                <a:srgbClr val="9742AB"/>
              </a:gs>
              <a:gs pos="100000">
                <a:srgbClr val="764BE1">
                  <a:alpha val="50000"/>
                </a:srgbClr>
              </a:gs>
            </a:gsLst>
            <a:path path="circle">
              <a:fillToRect r="100000" b="100000"/>
            </a:path>
            <a:tileRect l="-100000" t="-100000"/>
          </a:gradFill>
        </a:ln>
        <a:effectLst>
          <a:outerShdw blurRad="127000" dist="1905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fld id="{CF08A90B-B15E-44DF-A381-B988DFFBF994}" type="TxLink">
            <a:rPr lang="en-US" sz="1400" b="0" i="0" u="none" strike="noStrike">
              <a:solidFill>
                <a:schemeClr val="bg1"/>
              </a:solidFill>
              <a:latin typeface="Aptos Narrow"/>
            </a:rPr>
            <a:pPr algn="l"/>
            <a:t>Income Sources</a:t>
          </a:fld>
          <a:endParaRPr lang="ru-RU" sz="2800">
            <a:solidFill>
              <a:schemeClr val="bg1"/>
            </a:solidFill>
          </a:endParaRPr>
        </a:p>
      </xdr:txBody>
    </xdr:sp>
    <xdr:clientData/>
  </xdr:twoCellAnchor>
  <xdr:twoCellAnchor>
    <xdr:from>
      <xdr:col>3</xdr:col>
      <xdr:colOff>121920</xdr:colOff>
      <xdr:row>31</xdr:row>
      <xdr:rowOff>30078</xdr:rowOff>
    </xdr:from>
    <xdr:to>
      <xdr:col>9</xdr:col>
      <xdr:colOff>579120</xdr:colOff>
      <xdr:row>39</xdr:row>
      <xdr:rowOff>121518</xdr:rowOff>
    </xdr:to>
    <xdr:sp macro="" textlink="Processing!P16">
      <xdr:nvSpPr>
        <xdr:cNvPr id="16" name="Rectangle: Rounded Corners 15">
          <a:extLst>
            <a:ext uri="{FF2B5EF4-FFF2-40B4-BE49-F238E27FC236}">
              <a16:creationId xmlns:a16="http://schemas.microsoft.com/office/drawing/2014/main" id="{4B8DE6F2-5FB4-417A-AEA8-7DAE7AF24872}"/>
            </a:ext>
          </a:extLst>
        </xdr:cNvPr>
        <xdr:cNvSpPr/>
      </xdr:nvSpPr>
      <xdr:spPr>
        <a:xfrm>
          <a:off x="1950720" y="5699358"/>
          <a:ext cx="4114800" cy="1554480"/>
        </a:xfrm>
        <a:prstGeom prst="roundRect">
          <a:avLst>
            <a:gd name="adj" fmla="val 9300"/>
          </a:avLst>
        </a:prstGeom>
        <a:gradFill flip="none" rotWithShape="1">
          <a:gsLst>
            <a:gs pos="72000">
              <a:srgbClr val="080614"/>
            </a:gs>
            <a:gs pos="0">
              <a:srgbClr val="351C66"/>
            </a:gs>
          </a:gsLst>
          <a:path path="circle">
            <a:fillToRect r="100000" b="100000"/>
          </a:path>
          <a:tileRect l="-100000" t="-100000"/>
        </a:gradFill>
        <a:ln w="9525">
          <a:gradFill flip="none" rotWithShape="1">
            <a:gsLst>
              <a:gs pos="75000">
                <a:srgbClr val="764BE1">
                  <a:alpha val="25000"/>
                </a:srgbClr>
              </a:gs>
              <a:gs pos="0">
                <a:srgbClr val="38F0F0"/>
              </a:gs>
              <a:gs pos="44000">
                <a:srgbClr val="764BE1">
                  <a:alpha val="25000"/>
                </a:srgbClr>
              </a:gs>
              <a:gs pos="22000">
                <a:srgbClr val="9742AB"/>
              </a:gs>
              <a:gs pos="100000">
                <a:srgbClr val="764BE1">
                  <a:alpha val="50000"/>
                </a:srgbClr>
              </a:gs>
            </a:gsLst>
            <a:path path="circle">
              <a:fillToRect r="100000" b="100000"/>
            </a:path>
            <a:tileRect l="-100000" t="-100000"/>
          </a:gradFill>
        </a:ln>
        <a:effectLst>
          <a:outerShdw blurRad="127000" dist="1905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ACCAFBB1-A89B-4943-A2F7-25E2E0899564}" type="TxLink">
            <a:rPr lang="en-US" sz="1200" b="0" i="0" u="none" strike="noStrike" kern="1200">
              <a:solidFill>
                <a:schemeClr val="bg1"/>
              </a:solidFill>
              <a:latin typeface="Aptos Narrow"/>
              <a:ea typeface="+mn-ea"/>
              <a:cs typeface="+mn-cs"/>
            </a:rPr>
            <a:pPr marL="0" indent="0" algn="l" defTabSz="914400" rtl="0" eaLnBrk="1" latinLnBrk="0" hangingPunct="1"/>
            <a:t>Wealth Engine Flywheel</a:t>
          </a:fld>
          <a:endParaRPr lang="ru-RU" sz="2000" kern="1200">
            <a:solidFill>
              <a:schemeClr val="bg1"/>
            </a:solidFill>
            <a:latin typeface="+mn-lt"/>
            <a:ea typeface="+mn-ea"/>
            <a:cs typeface="+mn-cs"/>
          </a:endParaRPr>
        </a:p>
      </xdr:txBody>
    </xdr:sp>
    <xdr:clientData/>
  </xdr:twoCellAnchor>
  <xdr:twoCellAnchor>
    <xdr:from>
      <xdr:col>13</xdr:col>
      <xdr:colOff>111252</xdr:colOff>
      <xdr:row>9</xdr:row>
      <xdr:rowOff>30212</xdr:rowOff>
    </xdr:from>
    <xdr:to>
      <xdr:col>22</xdr:col>
      <xdr:colOff>541020</xdr:colOff>
      <xdr:row>30</xdr:row>
      <xdr:rowOff>30212</xdr:rowOff>
    </xdr:to>
    <xdr:sp macro="" textlink="Processing!D16">
      <xdr:nvSpPr>
        <xdr:cNvPr id="19" name="Rectangle: Rounded Corners 18">
          <a:extLst>
            <a:ext uri="{FF2B5EF4-FFF2-40B4-BE49-F238E27FC236}">
              <a16:creationId xmlns:a16="http://schemas.microsoft.com/office/drawing/2014/main" id="{6B66E930-CC3F-4EC2-B48E-4E82C57F3ABB}"/>
            </a:ext>
          </a:extLst>
        </xdr:cNvPr>
        <xdr:cNvSpPr/>
      </xdr:nvSpPr>
      <xdr:spPr>
        <a:xfrm>
          <a:off x="8036052" y="1676132"/>
          <a:ext cx="5916168" cy="3840480"/>
        </a:xfrm>
        <a:prstGeom prst="roundRect">
          <a:avLst>
            <a:gd name="adj" fmla="val 4340"/>
          </a:avLst>
        </a:prstGeom>
        <a:gradFill flip="none" rotWithShape="1">
          <a:gsLst>
            <a:gs pos="62000">
              <a:srgbClr val="080614"/>
            </a:gs>
            <a:gs pos="0">
              <a:srgbClr val="140C2E"/>
            </a:gs>
          </a:gsLst>
          <a:path path="circle">
            <a:fillToRect r="100000" b="100000"/>
          </a:path>
          <a:tileRect l="-100000" t="-100000"/>
        </a:gradFill>
        <a:ln w="9525">
          <a:gradFill flip="none" rotWithShape="1">
            <a:gsLst>
              <a:gs pos="44000">
                <a:srgbClr val="764BE1">
                  <a:alpha val="50000"/>
                </a:srgbClr>
              </a:gs>
              <a:gs pos="0">
                <a:srgbClr val="9742AB"/>
              </a:gs>
            </a:gsLst>
            <a:path path="circle">
              <a:fillToRect r="100000" b="100000"/>
            </a:path>
            <a:tileRect l="-100000" t="-100000"/>
          </a:gradFill>
        </a:ln>
        <a:effectLst>
          <a:outerShdw blurRad="127000" dist="1905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A49CB9EF-72CA-4B79-A7CE-949CB1AE4CC8}" type="TxLink">
            <a:rPr lang="en-US" sz="1200" b="0" i="0" u="none" strike="noStrike" kern="1200">
              <a:solidFill>
                <a:schemeClr val="bg1"/>
              </a:solidFill>
              <a:latin typeface="Aptos Narrow"/>
              <a:ea typeface="+mn-ea"/>
              <a:cs typeface="+mn-cs"/>
            </a:rPr>
            <a:pPr marL="0" indent="0" algn="l" defTabSz="914400" rtl="0" eaLnBrk="1" latinLnBrk="0" hangingPunct="1"/>
            <a:t>Capital Allocation</a:t>
          </a:fld>
          <a:endParaRPr lang="ru-RU" sz="2000" kern="1200">
            <a:solidFill>
              <a:schemeClr val="bg1"/>
            </a:solidFill>
            <a:latin typeface="+mn-lt"/>
            <a:ea typeface="+mn-ea"/>
            <a:cs typeface="+mn-cs"/>
          </a:endParaRPr>
        </a:p>
      </xdr:txBody>
    </xdr:sp>
    <xdr:clientData/>
  </xdr:twoCellAnchor>
  <xdr:twoCellAnchor>
    <xdr:from>
      <xdr:col>10</xdr:col>
      <xdr:colOff>163830</xdr:colOff>
      <xdr:row>31</xdr:row>
      <xdr:rowOff>30078</xdr:rowOff>
    </xdr:from>
    <xdr:to>
      <xdr:col>16</xdr:col>
      <xdr:colOff>72390</xdr:colOff>
      <xdr:row>39</xdr:row>
      <xdr:rowOff>121518</xdr:rowOff>
    </xdr:to>
    <xdr:sp macro="" textlink="Processing!Q1">
      <xdr:nvSpPr>
        <xdr:cNvPr id="22" name="Rectangle: Rounded Corners 21">
          <a:extLst>
            <a:ext uri="{FF2B5EF4-FFF2-40B4-BE49-F238E27FC236}">
              <a16:creationId xmlns:a16="http://schemas.microsoft.com/office/drawing/2014/main" id="{979C520C-BDF0-4031-8C5B-39FDFEACDF99}"/>
            </a:ext>
          </a:extLst>
        </xdr:cNvPr>
        <xdr:cNvSpPr/>
      </xdr:nvSpPr>
      <xdr:spPr>
        <a:xfrm>
          <a:off x="6259830" y="5699358"/>
          <a:ext cx="3566160" cy="1554480"/>
        </a:xfrm>
        <a:prstGeom prst="roundRect">
          <a:avLst>
            <a:gd name="adj" fmla="val 9300"/>
          </a:avLst>
        </a:prstGeom>
        <a:gradFill flip="none" rotWithShape="1">
          <a:gsLst>
            <a:gs pos="77000">
              <a:srgbClr val="080614"/>
            </a:gs>
            <a:gs pos="0">
              <a:srgbClr val="140C2E"/>
            </a:gs>
          </a:gsLst>
          <a:path path="circle">
            <a:fillToRect t="100000" r="100000"/>
          </a:path>
          <a:tileRect l="-100000" b="-100000"/>
        </a:gradFill>
        <a:ln w="9525">
          <a:gradFill flip="none" rotWithShape="1">
            <a:gsLst>
              <a:gs pos="44000">
                <a:srgbClr val="764BE1">
                  <a:alpha val="50000"/>
                </a:srgbClr>
              </a:gs>
              <a:gs pos="0">
                <a:srgbClr val="9742AB"/>
              </a:gs>
            </a:gsLst>
            <a:path path="circle">
              <a:fillToRect r="100000" b="100000"/>
            </a:path>
            <a:tileRect l="-100000" t="-100000"/>
          </a:gradFill>
        </a:ln>
        <a:effectLst>
          <a:outerShdw blurRad="127000" dist="1905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FA370704-18CA-4E94-97EC-5BD804615EDF}" type="TxLink">
            <a:rPr lang="en-US" sz="1200" b="0" i="0" u="none" strike="noStrike" kern="1200">
              <a:solidFill>
                <a:schemeClr val="bg1"/>
              </a:solidFill>
              <a:latin typeface="Aptos Narrow"/>
              <a:ea typeface="+mn-ea"/>
              <a:cs typeface="+mn-cs"/>
            </a:rPr>
            <a:pPr marL="0" indent="0" algn="l" defTabSz="914400" rtl="0" eaLnBrk="1" latinLnBrk="0" hangingPunct="1"/>
            <a:t>Capital Accumulation</a:t>
          </a:fld>
          <a:endParaRPr lang="ru-RU" sz="2000" kern="1200">
            <a:solidFill>
              <a:schemeClr val="bg1"/>
            </a:solidFill>
            <a:latin typeface="+mn-lt"/>
            <a:ea typeface="+mn-ea"/>
            <a:cs typeface="+mn-cs"/>
          </a:endParaRPr>
        </a:p>
      </xdr:txBody>
    </xdr:sp>
    <xdr:clientData/>
  </xdr:twoCellAnchor>
  <xdr:twoCellAnchor>
    <xdr:from>
      <xdr:col>16</xdr:col>
      <xdr:colOff>266700</xdr:colOff>
      <xdr:row>31</xdr:row>
      <xdr:rowOff>30078</xdr:rowOff>
    </xdr:from>
    <xdr:to>
      <xdr:col>22</xdr:col>
      <xdr:colOff>541020</xdr:colOff>
      <xdr:row>39</xdr:row>
      <xdr:rowOff>121518</xdr:rowOff>
    </xdr:to>
    <xdr:sp macro="" textlink="Processing!A27">
      <xdr:nvSpPr>
        <xdr:cNvPr id="23" name="Rectangle: Rounded Corners 22">
          <a:extLst>
            <a:ext uri="{FF2B5EF4-FFF2-40B4-BE49-F238E27FC236}">
              <a16:creationId xmlns:a16="http://schemas.microsoft.com/office/drawing/2014/main" id="{A1B2ACFF-F706-4DB9-B66C-D7653F675835}"/>
            </a:ext>
          </a:extLst>
        </xdr:cNvPr>
        <xdr:cNvSpPr/>
      </xdr:nvSpPr>
      <xdr:spPr>
        <a:xfrm>
          <a:off x="10020300" y="5699358"/>
          <a:ext cx="3931920" cy="1554480"/>
        </a:xfrm>
        <a:prstGeom prst="roundRect">
          <a:avLst>
            <a:gd name="adj" fmla="val 9300"/>
          </a:avLst>
        </a:prstGeom>
        <a:gradFill flip="none" rotWithShape="1">
          <a:gsLst>
            <a:gs pos="77000">
              <a:srgbClr val="080614"/>
            </a:gs>
            <a:gs pos="0">
              <a:srgbClr val="140C2E"/>
            </a:gs>
          </a:gsLst>
          <a:path path="circle">
            <a:fillToRect t="100000" r="100000"/>
          </a:path>
          <a:tileRect l="-100000" b="-100000"/>
        </a:gradFill>
        <a:ln w="9525">
          <a:gradFill flip="none" rotWithShape="1">
            <a:gsLst>
              <a:gs pos="44000">
                <a:srgbClr val="764BE1">
                  <a:alpha val="50000"/>
                </a:srgbClr>
              </a:gs>
              <a:gs pos="0">
                <a:srgbClr val="9742AB"/>
              </a:gs>
            </a:gsLst>
            <a:path path="circle">
              <a:fillToRect r="100000" b="100000"/>
            </a:path>
            <a:tileRect l="-100000" t="-100000"/>
          </a:gradFill>
        </a:ln>
        <a:effectLst>
          <a:outerShdw blurRad="127000" dist="1905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37229D55-C24D-43D5-9FC5-AF6053A2C156}" type="TxLink">
            <a:rPr lang="en-US" sz="1200" b="0" i="0" u="none" strike="noStrike" kern="1200">
              <a:solidFill>
                <a:schemeClr val="bg1"/>
              </a:solidFill>
              <a:latin typeface="Aptos Narrow"/>
              <a:ea typeface="+mn-ea"/>
              <a:cs typeface="+mn-cs"/>
            </a:rPr>
            <a:pPr marL="0" indent="0" algn="l" defTabSz="914400" rtl="0" eaLnBrk="1" latinLnBrk="0" hangingPunct="1"/>
            <a:t>Heatmap  Monthly Activity</a:t>
          </a:fld>
          <a:endParaRPr lang="ru-RU" sz="2000" kern="1200">
            <a:solidFill>
              <a:schemeClr val="bg1"/>
            </a:solidFill>
            <a:latin typeface="+mn-lt"/>
            <a:ea typeface="+mn-ea"/>
            <a:cs typeface="+mn-cs"/>
          </a:endParaRPr>
        </a:p>
      </xdr:txBody>
    </xdr:sp>
    <xdr:clientData/>
  </xdr:twoCellAnchor>
  <xdr:twoCellAnchor>
    <xdr:from>
      <xdr:col>6</xdr:col>
      <xdr:colOff>324002</xdr:colOff>
      <xdr:row>3</xdr:row>
      <xdr:rowOff>37698</xdr:rowOff>
    </xdr:from>
    <xdr:to>
      <xdr:col>9</xdr:col>
      <xdr:colOff>342290</xdr:colOff>
      <xdr:row>8</xdr:row>
      <xdr:rowOff>37698</xdr:rowOff>
    </xdr:to>
    <xdr:sp macro="" textlink="Processing!T3">
      <xdr:nvSpPr>
        <xdr:cNvPr id="24" name="Rectangle: Rounded Corners 23">
          <a:extLst>
            <a:ext uri="{FF2B5EF4-FFF2-40B4-BE49-F238E27FC236}">
              <a16:creationId xmlns:a16="http://schemas.microsoft.com/office/drawing/2014/main" id="{ED26A37D-7B54-46AB-ABBE-47C34A8076ED}"/>
            </a:ext>
          </a:extLst>
        </xdr:cNvPr>
        <xdr:cNvSpPr/>
      </xdr:nvSpPr>
      <xdr:spPr>
        <a:xfrm>
          <a:off x="3981602" y="586338"/>
          <a:ext cx="1847088" cy="914400"/>
        </a:xfrm>
        <a:prstGeom prst="roundRect">
          <a:avLst>
            <a:gd name="adj" fmla="val 15967"/>
          </a:avLst>
        </a:prstGeom>
        <a:gradFill flip="none" rotWithShape="1">
          <a:gsLst>
            <a:gs pos="100000">
              <a:srgbClr val="130E2C"/>
            </a:gs>
            <a:gs pos="60000">
              <a:srgbClr val="351C66"/>
            </a:gs>
            <a:gs pos="0">
              <a:srgbClr val="4A278F"/>
            </a:gs>
          </a:gsLst>
          <a:path path="circle">
            <a:fillToRect r="100000" b="100000"/>
          </a:path>
          <a:tileRect l="-100000" t="-100000"/>
        </a:gradFill>
        <a:ln w="9525">
          <a:gradFill flip="none" rotWithShape="1">
            <a:gsLst>
              <a:gs pos="75000">
                <a:srgbClr val="764BE1">
                  <a:alpha val="25000"/>
                </a:srgbClr>
              </a:gs>
              <a:gs pos="0">
                <a:schemeClr val="accent5">
                  <a:lumMod val="20000"/>
                  <a:lumOff val="80000"/>
                </a:schemeClr>
              </a:gs>
              <a:gs pos="44000">
                <a:srgbClr val="764BE1">
                  <a:alpha val="25000"/>
                </a:srgbClr>
              </a:gs>
              <a:gs pos="22000">
                <a:srgbClr val="9742AB"/>
              </a:gs>
              <a:gs pos="100000">
                <a:srgbClr val="764BE1">
                  <a:alpha val="50000"/>
                </a:srgbClr>
              </a:gs>
            </a:gsLst>
            <a:path path="circle">
              <a:fillToRect r="100000" b="100000"/>
            </a:path>
            <a:tileRect l="-100000" t="-100000"/>
          </a:gradFill>
        </a:ln>
        <a:effectLst>
          <a:outerShdw blurRad="127000" dist="1905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fld id="{E40EC387-B5F5-408F-B908-0ACEA007C8CA}" type="TxLink">
            <a:rPr lang="en-US" sz="1200" b="0" i="0" u="none" strike="noStrike">
              <a:solidFill>
                <a:schemeClr val="bg1"/>
              </a:solidFill>
              <a:latin typeface="Aptos Narrow"/>
            </a:rPr>
            <a:pPr algn="l"/>
            <a:t>Cost &amp; Income</a:t>
          </a:fld>
          <a:endParaRPr lang="ru-RU" sz="2000">
            <a:solidFill>
              <a:schemeClr val="bg1"/>
            </a:solidFill>
          </a:endParaRPr>
        </a:p>
      </xdr:txBody>
    </xdr:sp>
    <xdr:clientData/>
  </xdr:twoCellAnchor>
  <xdr:twoCellAnchor>
    <xdr:from>
      <xdr:col>9</xdr:col>
      <xdr:colOff>526084</xdr:colOff>
      <xdr:row>3</xdr:row>
      <xdr:rowOff>37698</xdr:rowOff>
    </xdr:from>
    <xdr:to>
      <xdr:col>12</xdr:col>
      <xdr:colOff>544372</xdr:colOff>
      <xdr:row>8</xdr:row>
      <xdr:rowOff>37698</xdr:rowOff>
    </xdr:to>
    <xdr:sp macro="" textlink="Processing!T4">
      <xdr:nvSpPr>
        <xdr:cNvPr id="25" name="Rectangle: Rounded Corners 24">
          <a:extLst>
            <a:ext uri="{FF2B5EF4-FFF2-40B4-BE49-F238E27FC236}">
              <a16:creationId xmlns:a16="http://schemas.microsoft.com/office/drawing/2014/main" id="{FF284B84-38A5-41BC-A4CC-AB7D5CDED03A}"/>
            </a:ext>
          </a:extLst>
        </xdr:cNvPr>
        <xdr:cNvSpPr/>
      </xdr:nvSpPr>
      <xdr:spPr>
        <a:xfrm>
          <a:off x="6012484" y="586338"/>
          <a:ext cx="1847088" cy="914400"/>
        </a:xfrm>
        <a:prstGeom prst="roundRect">
          <a:avLst>
            <a:gd name="adj" fmla="val 13467"/>
          </a:avLst>
        </a:prstGeom>
        <a:gradFill flip="none" rotWithShape="1">
          <a:gsLst>
            <a:gs pos="68000">
              <a:srgbClr val="130E2C"/>
            </a:gs>
            <a:gs pos="0">
              <a:srgbClr val="351C66"/>
            </a:gs>
          </a:gsLst>
          <a:path path="circle">
            <a:fillToRect r="100000" b="100000"/>
          </a:path>
          <a:tileRect l="-100000" t="-100000"/>
        </a:gradFill>
        <a:ln w="9525">
          <a:gradFill flip="none" rotWithShape="1">
            <a:gsLst>
              <a:gs pos="75000">
                <a:srgbClr val="764BE1">
                  <a:alpha val="25000"/>
                </a:srgbClr>
              </a:gs>
              <a:gs pos="0">
                <a:schemeClr val="accent5">
                  <a:lumMod val="20000"/>
                  <a:lumOff val="80000"/>
                </a:schemeClr>
              </a:gs>
              <a:gs pos="44000">
                <a:srgbClr val="764BE1">
                  <a:alpha val="25000"/>
                </a:srgbClr>
              </a:gs>
              <a:gs pos="22000">
                <a:srgbClr val="9742AB"/>
              </a:gs>
              <a:gs pos="100000">
                <a:srgbClr val="764BE1">
                  <a:alpha val="50000"/>
                </a:srgbClr>
              </a:gs>
            </a:gsLst>
            <a:path path="circle">
              <a:fillToRect r="100000" b="100000"/>
            </a:path>
            <a:tileRect l="-100000" t="-100000"/>
          </a:gradFill>
        </a:ln>
        <a:effectLst>
          <a:outerShdw blurRad="127000" dist="1905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DAD88EEC-2EDA-496C-9103-126AFD785F29}" type="TxLink">
            <a:rPr lang="en-US" sz="1200" b="0" i="0" u="none" strike="noStrike" kern="1200">
              <a:solidFill>
                <a:srgbClr val="66FFFF"/>
              </a:solidFill>
              <a:latin typeface="Aptos Narrow"/>
              <a:ea typeface="+mn-ea"/>
              <a:cs typeface="+mn-cs"/>
            </a:rPr>
            <a:pPr marL="0" indent="0" algn="l" defTabSz="914400" rtl="0" eaLnBrk="1" latinLnBrk="0" hangingPunct="1"/>
            <a:t>Income vs Capital</a:t>
          </a:fld>
          <a:endParaRPr lang="ru-RU" sz="2000" kern="1200">
            <a:solidFill>
              <a:srgbClr val="66FFFF"/>
            </a:solidFill>
            <a:latin typeface="+mn-lt"/>
            <a:ea typeface="+mn-ea"/>
            <a:cs typeface="+mn-cs"/>
          </a:endParaRPr>
        </a:p>
      </xdr:txBody>
    </xdr:sp>
    <xdr:clientData/>
  </xdr:twoCellAnchor>
  <xdr:twoCellAnchor>
    <xdr:from>
      <xdr:col>13</xdr:col>
      <xdr:colOff>118566</xdr:colOff>
      <xdr:row>3</xdr:row>
      <xdr:rowOff>37698</xdr:rowOff>
    </xdr:from>
    <xdr:to>
      <xdr:col>16</xdr:col>
      <xdr:colOff>136854</xdr:colOff>
      <xdr:row>8</xdr:row>
      <xdr:rowOff>37698</xdr:rowOff>
    </xdr:to>
    <xdr:sp macro="" textlink="Processing!T5">
      <xdr:nvSpPr>
        <xdr:cNvPr id="26" name="Rectangle: Rounded Corners 25">
          <a:extLst>
            <a:ext uri="{FF2B5EF4-FFF2-40B4-BE49-F238E27FC236}">
              <a16:creationId xmlns:a16="http://schemas.microsoft.com/office/drawing/2014/main" id="{522C2FEB-94AF-4594-A801-A97AD293C729}"/>
            </a:ext>
          </a:extLst>
        </xdr:cNvPr>
        <xdr:cNvSpPr/>
      </xdr:nvSpPr>
      <xdr:spPr>
        <a:xfrm>
          <a:off x="8043366" y="586338"/>
          <a:ext cx="1847088" cy="914400"/>
        </a:xfrm>
        <a:prstGeom prst="roundRect">
          <a:avLst>
            <a:gd name="adj" fmla="val 15967"/>
          </a:avLst>
        </a:prstGeom>
        <a:gradFill flip="none" rotWithShape="1">
          <a:gsLst>
            <a:gs pos="58000">
              <a:srgbClr val="080614"/>
            </a:gs>
            <a:gs pos="0">
              <a:srgbClr val="27154B"/>
            </a:gs>
          </a:gsLst>
          <a:path path="circle">
            <a:fillToRect r="100000" b="100000"/>
          </a:path>
          <a:tileRect l="-100000" t="-100000"/>
        </a:gradFill>
        <a:ln w="9525">
          <a:gradFill flip="none" rotWithShape="1">
            <a:gsLst>
              <a:gs pos="75000">
                <a:srgbClr val="764BE1">
                  <a:alpha val="25000"/>
                </a:srgbClr>
              </a:gs>
              <a:gs pos="0">
                <a:srgbClr val="38F0F0"/>
              </a:gs>
              <a:gs pos="44000">
                <a:srgbClr val="764BE1">
                  <a:alpha val="25000"/>
                </a:srgbClr>
              </a:gs>
              <a:gs pos="22000">
                <a:srgbClr val="9742AB"/>
              </a:gs>
              <a:gs pos="100000">
                <a:srgbClr val="764BE1">
                  <a:alpha val="50000"/>
                </a:srgbClr>
              </a:gs>
            </a:gsLst>
            <a:path path="circle">
              <a:fillToRect r="100000" b="100000"/>
            </a:path>
            <a:tileRect l="-100000" t="-100000"/>
          </a:gradFill>
        </a:ln>
        <a:effectLst>
          <a:outerShdw blurRad="127000" dist="1905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15F9A591-338C-4025-9198-52B79EDB19C4}" type="TxLink">
            <a:rPr lang="en-US" sz="1200" b="0" i="0" u="none" strike="noStrike" kern="1200">
              <a:solidFill>
                <a:schemeClr val="bg1"/>
              </a:solidFill>
              <a:latin typeface="Aptos Narrow"/>
              <a:ea typeface="+mn-ea"/>
              <a:cs typeface="+mn-cs"/>
            </a:rPr>
            <a:pPr marL="0" indent="0" algn="l" defTabSz="914400" rtl="0" eaLnBrk="1" latinLnBrk="0" hangingPunct="1"/>
            <a:t>Leverage Index</a:t>
          </a:fld>
          <a:endParaRPr lang="ru-RU" sz="2000" kern="1200">
            <a:solidFill>
              <a:schemeClr val="bg1"/>
            </a:solidFill>
            <a:latin typeface="+mn-lt"/>
            <a:ea typeface="+mn-ea"/>
            <a:cs typeface="+mn-cs"/>
          </a:endParaRPr>
        </a:p>
      </xdr:txBody>
    </xdr:sp>
    <xdr:clientData/>
  </xdr:twoCellAnchor>
  <xdr:twoCellAnchor>
    <xdr:from>
      <xdr:col>16</xdr:col>
      <xdr:colOff>320648</xdr:colOff>
      <xdr:row>3</xdr:row>
      <xdr:rowOff>37698</xdr:rowOff>
    </xdr:from>
    <xdr:to>
      <xdr:col>19</xdr:col>
      <xdr:colOff>338936</xdr:colOff>
      <xdr:row>8</xdr:row>
      <xdr:rowOff>37698</xdr:rowOff>
    </xdr:to>
    <xdr:sp macro="" textlink="Processing!T6">
      <xdr:nvSpPr>
        <xdr:cNvPr id="27" name="Rectangle: Rounded Corners 26">
          <a:extLst>
            <a:ext uri="{FF2B5EF4-FFF2-40B4-BE49-F238E27FC236}">
              <a16:creationId xmlns:a16="http://schemas.microsoft.com/office/drawing/2014/main" id="{4B555A6B-745B-46F4-ADDD-C3FD622B4132}"/>
            </a:ext>
          </a:extLst>
        </xdr:cNvPr>
        <xdr:cNvSpPr/>
      </xdr:nvSpPr>
      <xdr:spPr>
        <a:xfrm>
          <a:off x="10074248" y="586338"/>
          <a:ext cx="1847088" cy="914400"/>
        </a:xfrm>
        <a:prstGeom prst="roundRect">
          <a:avLst>
            <a:gd name="adj" fmla="val 16800"/>
          </a:avLst>
        </a:prstGeom>
        <a:gradFill flip="none" rotWithShape="1">
          <a:gsLst>
            <a:gs pos="77000">
              <a:srgbClr val="080614"/>
            </a:gs>
            <a:gs pos="0">
              <a:srgbClr val="140C2E"/>
            </a:gs>
          </a:gsLst>
          <a:path path="circle">
            <a:fillToRect t="100000" r="100000"/>
          </a:path>
          <a:tileRect l="-100000" b="-100000"/>
        </a:gradFill>
        <a:ln w="9525">
          <a:gradFill flip="none" rotWithShape="1">
            <a:gsLst>
              <a:gs pos="44000">
                <a:srgbClr val="764BE1">
                  <a:alpha val="50000"/>
                </a:srgbClr>
              </a:gs>
              <a:gs pos="0">
                <a:srgbClr val="9742AB"/>
              </a:gs>
            </a:gsLst>
            <a:path path="circle">
              <a:fillToRect r="100000" b="100000"/>
            </a:path>
            <a:tileRect l="-100000" t="-100000"/>
          </a:gradFill>
        </a:ln>
        <a:effectLst>
          <a:outerShdw blurRad="127000" dist="1905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E4554C56-1CD8-4CD8-9343-19EB38BC3631}" type="TxLink">
            <a:rPr lang="en-US" sz="1200" b="0" i="0" u="none" strike="noStrike" kern="1200">
              <a:solidFill>
                <a:schemeClr val="bg1"/>
              </a:solidFill>
              <a:latin typeface="Aptos Narrow"/>
              <a:ea typeface="+mn-ea"/>
              <a:cs typeface="+mn-cs"/>
            </a:rPr>
            <a:pPr marL="0" indent="0" algn="l" defTabSz="914400" rtl="0" eaLnBrk="1" latinLnBrk="0" hangingPunct="1"/>
            <a:t>Traffic Top Rank</a:t>
          </a:fld>
          <a:endParaRPr lang="ru-RU" sz="2000" kern="1200">
            <a:solidFill>
              <a:schemeClr val="bg1"/>
            </a:solidFill>
            <a:latin typeface="+mn-lt"/>
            <a:ea typeface="+mn-ea"/>
            <a:cs typeface="+mn-cs"/>
          </a:endParaRPr>
        </a:p>
      </xdr:txBody>
    </xdr:sp>
    <xdr:clientData/>
  </xdr:twoCellAnchor>
  <xdr:twoCellAnchor>
    <xdr:from>
      <xdr:col>19</xdr:col>
      <xdr:colOff>522732</xdr:colOff>
      <xdr:row>3</xdr:row>
      <xdr:rowOff>37698</xdr:rowOff>
    </xdr:from>
    <xdr:to>
      <xdr:col>22</xdr:col>
      <xdr:colOff>541020</xdr:colOff>
      <xdr:row>8</xdr:row>
      <xdr:rowOff>37698</xdr:rowOff>
    </xdr:to>
    <xdr:sp macro="" textlink="Processing!T7">
      <xdr:nvSpPr>
        <xdr:cNvPr id="28" name="Rectangle: Rounded Corners 27">
          <a:extLst>
            <a:ext uri="{FF2B5EF4-FFF2-40B4-BE49-F238E27FC236}">
              <a16:creationId xmlns:a16="http://schemas.microsoft.com/office/drawing/2014/main" id="{EEAF1BBA-FE22-40AF-AB4C-56DF28893E4D}"/>
            </a:ext>
          </a:extLst>
        </xdr:cNvPr>
        <xdr:cNvSpPr/>
      </xdr:nvSpPr>
      <xdr:spPr>
        <a:xfrm>
          <a:off x="12105132" y="586338"/>
          <a:ext cx="1847088" cy="914400"/>
        </a:xfrm>
        <a:prstGeom prst="roundRect">
          <a:avLst>
            <a:gd name="adj" fmla="val 15967"/>
          </a:avLst>
        </a:prstGeom>
        <a:gradFill flip="none" rotWithShape="1">
          <a:gsLst>
            <a:gs pos="77000">
              <a:srgbClr val="080614"/>
            </a:gs>
            <a:gs pos="0">
              <a:srgbClr val="140C2E"/>
            </a:gs>
          </a:gsLst>
          <a:path path="circle">
            <a:fillToRect t="100000" r="100000"/>
          </a:path>
          <a:tileRect l="-100000" b="-100000"/>
        </a:gradFill>
        <a:ln w="9525">
          <a:gradFill flip="none" rotWithShape="1">
            <a:gsLst>
              <a:gs pos="44000">
                <a:srgbClr val="764BE1">
                  <a:alpha val="50000"/>
                </a:srgbClr>
              </a:gs>
              <a:gs pos="0">
                <a:srgbClr val="9742AB"/>
              </a:gs>
            </a:gsLst>
            <a:path path="circle">
              <a:fillToRect r="100000" b="100000"/>
            </a:path>
            <a:tileRect l="-100000" t="-100000"/>
          </a:gradFill>
        </a:ln>
        <a:effectLst>
          <a:outerShdw blurRad="127000" dist="1905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51868B0B-AE3C-4355-9BA0-AC8DCC58BC27}" type="TxLink">
            <a:rPr lang="en-US" sz="1200" b="0" i="0" u="none" strike="noStrike" kern="1200">
              <a:solidFill>
                <a:schemeClr val="bg1"/>
              </a:solidFill>
              <a:latin typeface="Aptos Narrow"/>
              <a:ea typeface="+mn-ea"/>
              <a:cs typeface="+mn-cs"/>
            </a:rPr>
            <a:pPr marL="0" indent="0" algn="l" defTabSz="914400" rtl="0" eaLnBrk="1" latinLnBrk="0" hangingPunct="1"/>
            <a:t>Capital Efficiency</a:t>
          </a:fld>
          <a:endParaRPr lang="ru-RU" sz="2000" kern="1200">
            <a:solidFill>
              <a:schemeClr val="bg1"/>
            </a:solidFill>
            <a:latin typeface="+mn-lt"/>
            <a:ea typeface="+mn-ea"/>
            <a:cs typeface="+mn-cs"/>
          </a:endParaRPr>
        </a:p>
      </xdr:txBody>
    </xdr:sp>
    <xdr:clientData/>
  </xdr:twoCellAnchor>
  <xdr:twoCellAnchor editAs="oneCell">
    <xdr:from>
      <xdr:col>0</xdr:col>
      <xdr:colOff>607738</xdr:colOff>
      <xdr:row>5</xdr:row>
      <xdr:rowOff>14846</xdr:rowOff>
    </xdr:from>
    <xdr:to>
      <xdr:col>1</xdr:col>
      <xdr:colOff>226738</xdr:colOff>
      <xdr:row>6</xdr:row>
      <xdr:rowOff>60566</xdr:rowOff>
    </xdr:to>
    <xdr:pic>
      <xdr:nvPicPr>
        <xdr:cNvPr id="29" name="Graphic 28" descr="Signal with solid fill">
          <a:extLst>
            <a:ext uri="{FF2B5EF4-FFF2-40B4-BE49-F238E27FC236}">
              <a16:creationId xmlns:a16="http://schemas.microsoft.com/office/drawing/2014/main" id="{A0FFA252-0FD2-4A21-AA50-244712DBB63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07738" y="929246"/>
          <a:ext cx="228600" cy="228600"/>
        </a:xfrm>
        <a:prstGeom prst="rect">
          <a:avLst/>
        </a:prstGeom>
      </xdr:spPr>
    </xdr:pic>
    <xdr:clientData/>
  </xdr:twoCellAnchor>
  <xdr:twoCellAnchor>
    <xdr:from>
      <xdr:col>5</xdr:col>
      <xdr:colOff>83820</xdr:colOff>
      <xdr:row>4</xdr:row>
      <xdr:rowOff>123759</xdr:rowOff>
    </xdr:from>
    <xdr:to>
      <xdr:col>6</xdr:col>
      <xdr:colOff>22860</xdr:colOff>
      <xdr:row>7</xdr:row>
      <xdr:rowOff>134516</xdr:rowOff>
    </xdr:to>
    <xdr:grpSp>
      <xdr:nvGrpSpPr>
        <xdr:cNvPr id="30" name="Group 29">
          <a:extLst>
            <a:ext uri="{FF2B5EF4-FFF2-40B4-BE49-F238E27FC236}">
              <a16:creationId xmlns:a16="http://schemas.microsoft.com/office/drawing/2014/main" id="{0071AE13-46EF-4521-BE95-5B987AA1A4DE}"/>
            </a:ext>
          </a:extLst>
        </xdr:cNvPr>
        <xdr:cNvGrpSpPr/>
      </xdr:nvGrpSpPr>
      <xdr:grpSpPr>
        <a:xfrm>
          <a:off x="3131820" y="855279"/>
          <a:ext cx="548640" cy="559397"/>
          <a:chOff x="-1103845" y="633236"/>
          <a:chExt cx="7156174" cy="7305641"/>
        </a:xfrm>
        <a:effectLst>
          <a:outerShdw blurRad="50800" dist="38100" dir="2700000" algn="tl" rotWithShape="0">
            <a:prstClr val="black">
              <a:alpha val="40000"/>
            </a:prstClr>
          </a:outerShdw>
        </a:effectLst>
      </xdr:grpSpPr>
      <xdr:sp macro="" textlink="">
        <xdr:nvSpPr>
          <xdr:cNvPr id="31" name="Oval 30">
            <a:extLst>
              <a:ext uri="{FF2B5EF4-FFF2-40B4-BE49-F238E27FC236}">
                <a16:creationId xmlns:a16="http://schemas.microsoft.com/office/drawing/2014/main" id="{F462573C-80C2-BF83-F3BE-354BC302CED2}"/>
              </a:ext>
            </a:extLst>
          </xdr:cNvPr>
          <xdr:cNvSpPr/>
        </xdr:nvSpPr>
        <xdr:spPr>
          <a:xfrm>
            <a:off x="-1103845" y="633236"/>
            <a:ext cx="7156174" cy="7305641"/>
          </a:xfrm>
          <a:prstGeom prst="ellipse">
            <a:avLst/>
          </a:prstGeom>
          <a:gradFill flip="none" rotWithShape="1">
            <a:gsLst>
              <a:gs pos="0">
                <a:srgbClr val="221054"/>
              </a:gs>
              <a:gs pos="100000">
                <a:srgbClr val="130C33"/>
              </a:gs>
            </a:gsLst>
            <a:path path="circle">
              <a:fillToRect l="100000" b="100000"/>
            </a:path>
            <a:tileRect t="-100000" r="-100000"/>
          </a:gradFill>
          <a:ln w="12700">
            <a:gradFill>
              <a:gsLst>
                <a:gs pos="0">
                  <a:srgbClr val="5D468C"/>
                </a:gs>
                <a:gs pos="75000">
                  <a:srgbClr val="1B143B"/>
                </a:gs>
                <a:gs pos="33000">
                  <a:srgbClr val="1B143B"/>
                </a:gs>
                <a:gs pos="100000">
                  <a:srgbClr val="5D468C"/>
                </a:gs>
              </a:gsLst>
              <a:lin ang="7200000" scaled="0"/>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32" name="Freeform: Shape 31">
            <a:extLst>
              <a:ext uri="{FF2B5EF4-FFF2-40B4-BE49-F238E27FC236}">
                <a16:creationId xmlns:a16="http://schemas.microsoft.com/office/drawing/2014/main" id="{01BB9D92-0204-1F8F-1499-21CC81D08165}"/>
              </a:ext>
            </a:extLst>
          </xdr:cNvPr>
          <xdr:cNvSpPr/>
        </xdr:nvSpPr>
        <xdr:spPr>
          <a:xfrm rot="18600000">
            <a:off x="106178" y="2764140"/>
            <a:ext cx="5329307" cy="3622357"/>
          </a:xfrm>
          <a:custGeom>
            <a:avLst/>
            <a:gdLst>
              <a:gd name="csX0" fmla="*/ 1407326 w 5329310"/>
              <a:gd name="csY0" fmla="*/ 756025 h 3622360"/>
              <a:gd name="csX1" fmla="*/ 424497 w 5329310"/>
              <a:gd name="csY1" fmla="*/ 1562480 h 3622360"/>
              <a:gd name="csX2" fmla="*/ 0 w 5329310"/>
              <a:gd name="csY2" fmla="*/ 1056584 h 3622360"/>
              <a:gd name="csX3" fmla="*/ 407512 w 5329310"/>
              <a:gd name="csY3" fmla="*/ 726245 h 3622360"/>
              <a:gd name="csX4" fmla="*/ 2644319 w 5329310"/>
              <a:gd name="csY4" fmla="*/ 2026711 h 3622360"/>
              <a:gd name="csX5" fmla="*/ 1570263 w 5329310"/>
              <a:gd name="csY5" fmla="*/ 2927951 h 3622360"/>
              <a:gd name="csX6" fmla="*/ 1165358 w 5329310"/>
              <a:gd name="csY6" fmla="*/ 2445404 h 3622360"/>
              <a:gd name="csX7" fmla="*/ 2213146 w 5329310"/>
              <a:gd name="csY7" fmla="*/ 1566206 h 3622360"/>
              <a:gd name="csX8" fmla="*/ 2194736 w 5329310"/>
              <a:gd name="csY8" fmla="*/ 2042158 h 3622360"/>
              <a:gd name="csX9" fmla="*/ 2202046 w 5329310"/>
              <a:gd name="csY9" fmla="*/ 794282 h 3622360"/>
              <a:gd name="csX10" fmla="*/ 2197372 w 5329310"/>
              <a:gd name="csY10" fmla="*/ 1223381 h 3622360"/>
              <a:gd name="csX11" fmla="*/ 987584 w 5329310"/>
              <a:gd name="csY11" fmla="*/ 2233541 h 3622360"/>
              <a:gd name="csX12" fmla="*/ 582679 w 5329310"/>
              <a:gd name="csY12" fmla="*/ 1750994 h 3622360"/>
              <a:gd name="csX13" fmla="*/ 1750131 w 5329310"/>
              <a:gd name="csY13" fmla="*/ 771386 h 3622360"/>
              <a:gd name="csX14" fmla="*/ 4053383 w 5329310"/>
              <a:gd name="csY14" fmla="*/ 2054226 h 3622360"/>
              <a:gd name="csX15" fmla="*/ 2152942 w 5329310"/>
              <a:gd name="csY15" fmla="*/ 3622360 h 3622360"/>
              <a:gd name="csX16" fmla="*/ 1748037 w 5329310"/>
              <a:gd name="csY16" fmla="*/ 3139813 h 3622360"/>
              <a:gd name="csX17" fmla="*/ 3052944 w 5329310"/>
              <a:gd name="csY17" fmla="*/ 2031604 h 3622360"/>
              <a:gd name="csX18" fmla="*/ 5329310 w 5329310"/>
              <a:gd name="csY18" fmla="*/ 1547567 h 3622360"/>
              <a:gd name="csX19" fmla="*/ 4381420 w 5329310"/>
              <a:gd name="csY19" fmla="*/ 2070045 h 3622360"/>
              <a:gd name="csX20" fmla="*/ 4381420 w 5329310"/>
              <a:gd name="csY20" fmla="*/ 1755309 h 3622360"/>
              <a:gd name="csX21" fmla="*/ 2538404 w 5329310"/>
              <a:gd name="csY21" fmla="*/ 1755309 h 3622360"/>
              <a:gd name="csX22" fmla="*/ 2538404 w 5329310"/>
              <a:gd name="csY22" fmla="*/ 1339825 h 3622360"/>
              <a:gd name="csX23" fmla="*/ 2539242 w 5329310"/>
              <a:gd name="csY23" fmla="*/ 1339825 h 3622360"/>
              <a:gd name="csX24" fmla="*/ 2539242 w 5329310"/>
              <a:gd name="csY24" fmla="*/ 432344 h 3622360"/>
              <a:gd name="csX25" fmla="*/ 844290 w 5329310"/>
              <a:gd name="csY25" fmla="*/ 372906 h 3622360"/>
              <a:gd name="csX26" fmla="*/ 1296711 w 5329310"/>
              <a:gd name="csY26" fmla="*/ 0 h 3622360"/>
              <a:gd name="csX27" fmla="*/ 2959290 w 5329310"/>
              <a:gd name="csY27" fmla="*/ 35342 h 3622360"/>
              <a:gd name="csX28" fmla="*/ 2947263 w 5329310"/>
              <a:gd name="csY28" fmla="*/ 378323 h 3622360"/>
              <a:gd name="csX29" fmla="*/ 2950722 w 5329310"/>
              <a:gd name="csY29" fmla="*/ 378323 h 3622360"/>
              <a:gd name="csX30" fmla="*/ 2950722 w 5329310"/>
              <a:gd name="csY30" fmla="*/ 1339825 h 3622360"/>
              <a:gd name="csX31" fmla="*/ 4381420 w 5329310"/>
              <a:gd name="csY31" fmla="*/ 1339825 h 3622360"/>
              <a:gd name="csX32" fmla="*/ 4381420 w 5329310"/>
              <a:gd name="csY32" fmla="*/ 1025089 h 362236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 ang="0">
                <a:pos x="csX27" y="csY27"/>
              </a:cxn>
              <a:cxn ang="0">
                <a:pos x="csX28" y="csY28"/>
              </a:cxn>
              <a:cxn ang="0">
                <a:pos x="csX29" y="csY29"/>
              </a:cxn>
              <a:cxn ang="0">
                <a:pos x="csX30" y="csY30"/>
              </a:cxn>
              <a:cxn ang="0">
                <a:pos x="csX31" y="csY31"/>
              </a:cxn>
              <a:cxn ang="0">
                <a:pos x="csX32" y="csY32"/>
              </a:cxn>
            </a:cxnLst>
            <a:rect l="l" t="t" r="r" b="b"/>
            <a:pathLst>
              <a:path w="5329310" h="3622360">
                <a:moveTo>
                  <a:pt x="1407326" y="756025"/>
                </a:moveTo>
                <a:lnTo>
                  <a:pt x="424497" y="1562480"/>
                </a:lnTo>
                <a:lnTo>
                  <a:pt x="0" y="1056584"/>
                </a:lnTo>
                <a:lnTo>
                  <a:pt x="407512" y="726245"/>
                </a:lnTo>
                <a:close/>
                <a:moveTo>
                  <a:pt x="2644319" y="2026711"/>
                </a:moveTo>
                <a:lnTo>
                  <a:pt x="1570263" y="2927951"/>
                </a:lnTo>
                <a:lnTo>
                  <a:pt x="1165358" y="2445404"/>
                </a:lnTo>
                <a:lnTo>
                  <a:pt x="2213146" y="1566206"/>
                </a:lnTo>
                <a:lnTo>
                  <a:pt x="2194736" y="2042158"/>
                </a:lnTo>
                <a:close/>
                <a:moveTo>
                  <a:pt x="2202046" y="794282"/>
                </a:moveTo>
                <a:lnTo>
                  <a:pt x="2197372" y="1223381"/>
                </a:lnTo>
                <a:lnTo>
                  <a:pt x="987584" y="2233541"/>
                </a:lnTo>
                <a:lnTo>
                  <a:pt x="582679" y="1750994"/>
                </a:lnTo>
                <a:lnTo>
                  <a:pt x="1750131" y="771386"/>
                </a:lnTo>
                <a:close/>
                <a:moveTo>
                  <a:pt x="4053383" y="2054226"/>
                </a:moveTo>
                <a:lnTo>
                  <a:pt x="2152942" y="3622360"/>
                </a:lnTo>
                <a:lnTo>
                  <a:pt x="1748037" y="3139813"/>
                </a:lnTo>
                <a:cubicBezTo>
                  <a:pt x="2190788" y="2763879"/>
                  <a:pt x="2610192" y="2407538"/>
                  <a:pt x="3052944" y="2031604"/>
                </a:cubicBezTo>
                <a:close/>
                <a:moveTo>
                  <a:pt x="5329310" y="1547567"/>
                </a:moveTo>
                <a:lnTo>
                  <a:pt x="4381420" y="2070045"/>
                </a:lnTo>
                <a:lnTo>
                  <a:pt x="4381420" y="1755309"/>
                </a:lnTo>
                <a:lnTo>
                  <a:pt x="2538404" y="1755309"/>
                </a:lnTo>
                <a:lnTo>
                  <a:pt x="2538404" y="1339825"/>
                </a:lnTo>
                <a:lnTo>
                  <a:pt x="2539242" y="1339825"/>
                </a:lnTo>
                <a:lnTo>
                  <a:pt x="2539242" y="432344"/>
                </a:lnTo>
                <a:lnTo>
                  <a:pt x="844290" y="372906"/>
                </a:lnTo>
                <a:lnTo>
                  <a:pt x="1296711" y="0"/>
                </a:lnTo>
                <a:lnTo>
                  <a:pt x="2959290" y="35342"/>
                </a:lnTo>
                <a:lnTo>
                  <a:pt x="2947263" y="378323"/>
                </a:lnTo>
                <a:lnTo>
                  <a:pt x="2950722" y="378323"/>
                </a:lnTo>
                <a:lnTo>
                  <a:pt x="2950722" y="1339825"/>
                </a:lnTo>
                <a:lnTo>
                  <a:pt x="4381420" y="1339825"/>
                </a:lnTo>
                <a:lnTo>
                  <a:pt x="4381420" y="1025089"/>
                </a:lnTo>
                <a:close/>
              </a:path>
            </a:pathLst>
          </a:custGeom>
          <a:solidFill>
            <a:srgbClr val="C59DF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xdr:from>
      <xdr:col>8</xdr:col>
      <xdr:colOff>301647</xdr:colOff>
      <xdr:row>4</xdr:row>
      <xdr:rowOff>121441</xdr:rowOff>
    </xdr:from>
    <xdr:to>
      <xdr:col>9</xdr:col>
      <xdr:colOff>240687</xdr:colOff>
      <xdr:row>7</xdr:row>
      <xdr:rowOff>136835</xdr:rowOff>
    </xdr:to>
    <xdr:grpSp>
      <xdr:nvGrpSpPr>
        <xdr:cNvPr id="33" name="Group 32">
          <a:extLst>
            <a:ext uri="{FF2B5EF4-FFF2-40B4-BE49-F238E27FC236}">
              <a16:creationId xmlns:a16="http://schemas.microsoft.com/office/drawing/2014/main" id="{84CB8576-CBE8-45D5-9E75-CCDB61E679FA}"/>
            </a:ext>
          </a:extLst>
        </xdr:cNvPr>
        <xdr:cNvGrpSpPr/>
      </xdr:nvGrpSpPr>
      <xdr:grpSpPr>
        <a:xfrm>
          <a:off x="5178447" y="852961"/>
          <a:ext cx="548640" cy="564034"/>
          <a:chOff x="7315200" y="8272259"/>
          <a:chExt cx="548640" cy="567187"/>
        </a:xfrm>
        <a:effectLst>
          <a:outerShdw blurRad="50800" dist="38100" dir="2700000" algn="tl" rotWithShape="0">
            <a:prstClr val="black">
              <a:alpha val="40000"/>
            </a:prstClr>
          </a:outerShdw>
        </a:effectLst>
      </xdr:grpSpPr>
      <xdr:sp macro="" textlink="">
        <xdr:nvSpPr>
          <xdr:cNvPr id="34" name="Oval 33">
            <a:extLst>
              <a:ext uri="{FF2B5EF4-FFF2-40B4-BE49-F238E27FC236}">
                <a16:creationId xmlns:a16="http://schemas.microsoft.com/office/drawing/2014/main" id="{F3289570-1D4B-750A-E923-E8939395A405}"/>
              </a:ext>
            </a:extLst>
          </xdr:cNvPr>
          <xdr:cNvSpPr/>
        </xdr:nvSpPr>
        <xdr:spPr>
          <a:xfrm>
            <a:off x="7315200" y="8272259"/>
            <a:ext cx="548640" cy="567187"/>
          </a:xfrm>
          <a:prstGeom prst="ellipse">
            <a:avLst/>
          </a:prstGeom>
          <a:gradFill flip="none" rotWithShape="1">
            <a:gsLst>
              <a:gs pos="0">
                <a:srgbClr val="221054"/>
              </a:gs>
              <a:gs pos="100000">
                <a:srgbClr val="130C33"/>
              </a:gs>
            </a:gsLst>
            <a:path path="circle">
              <a:fillToRect l="100000" b="100000"/>
            </a:path>
            <a:tileRect t="-100000" r="-100000"/>
          </a:gradFill>
          <a:ln w="12700">
            <a:gradFill>
              <a:gsLst>
                <a:gs pos="0">
                  <a:srgbClr val="5D468C"/>
                </a:gs>
                <a:gs pos="80000">
                  <a:srgbClr val="1B143B"/>
                </a:gs>
                <a:gs pos="33000">
                  <a:srgbClr val="1B143B"/>
                </a:gs>
                <a:gs pos="100000">
                  <a:srgbClr val="4A278F"/>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nvGrpSpPr>
          <xdr:cNvPr id="35" name="Group 34">
            <a:extLst>
              <a:ext uri="{FF2B5EF4-FFF2-40B4-BE49-F238E27FC236}">
                <a16:creationId xmlns:a16="http://schemas.microsoft.com/office/drawing/2014/main" id="{9550F0A0-9C9E-67BC-BF98-7365DE73B87E}"/>
              </a:ext>
            </a:extLst>
          </xdr:cNvPr>
          <xdr:cNvGrpSpPr/>
        </xdr:nvGrpSpPr>
        <xdr:grpSpPr>
          <a:xfrm>
            <a:off x="7443262" y="8385091"/>
            <a:ext cx="292517" cy="349932"/>
            <a:chOff x="2956130" y="2689277"/>
            <a:chExt cx="2134619" cy="2485936"/>
          </a:xfrm>
        </xdr:grpSpPr>
        <xdr:sp macro="" textlink="">
          <xdr:nvSpPr>
            <xdr:cNvPr id="36" name="Flowchart: Delay 35">
              <a:extLst>
                <a:ext uri="{FF2B5EF4-FFF2-40B4-BE49-F238E27FC236}">
                  <a16:creationId xmlns:a16="http://schemas.microsoft.com/office/drawing/2014/main" id="{CB9DFC89-6A54-2F4B-1D7C-19F2C4C659B6}"/>
                </a:ext>
              </a:extLst>
            </xdr:cNvPr>
            <xdr:cNvSpPr/>
          </xdr:nvSpPr>
          <xdr:spPr>
            <a:xfrm rot="5400000">
              <a:off x="4144193" y="3586002"/>
              <a:ext cx="636105" cy="1252728"/>
            </a:xfrm>
            <a:prstGeom prst="flowChartDelay">
              <a:avLst/>
            </a:prstGeom>
            <a:solidFill>
              <a:srgbClr val="C59DF5"/>
            </a:solidFill>
            <a:ln w="12700">
              <a:solidFill>
                <a:srgbClr val="0B081A">
                  <a:alpha val="95000"/>
                </a:srgb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37" name="Flowchart: Delay 36">
              <a:extLst>
                <a:ext uri="{FF2B5EF4-FFF2-40B4-BE49-F238E27FC236}">
                  <a16:creationId xmlns:a16="http://schemas.microsoft.com/office/drawing/2014/main" id="{8ACDFB42-0EF0-E3BA-A670-E2B28CEFB068}"/>
                </a:ext>
              </a:extLst>
            </xdr:cNvPr>
            <xdr:cNvSpPr/>
          </xdr:nvSpPr>
          <xdr:spPr>
            <a:xfrm rot="5400000">
              <a:off x="4144193" y="3291034"/>
              <a:ext cx="636105" cy="1252728"/>
            </a:xfrm>
            <a:prstGeom prst="flowChartDelay">
              <a:avLst/>
            </a:prstGeom>
            <a:solidFill>
              <a:srgbClr val="C59DF5"/>
            </a:solidFill>
            <a:ln w="12700">
              <a:solidFill>
                <a:srgbClr val="0B081A">
                  <a:alpha val="95000"/>
                </a:srgb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38" name="Flowchart: Delay 37">
              <a:extLst>
                <a:ext uri="{FF2B5EF4-FFF2-40B4-BE49-F238E27FC236}">
                  <a16:creationId xmlns:a16="http://schemas.microsoft.com/office/drawing/2014/main" id="{89E5D818-24A6-DD82-8980-95415E1D1F03}"/>
                </a:ext>
              </a:extLst>
            </xdr:cNvPr>
            <xdr:cNvSpPr/>
          </xdr:nvSpPr>
          <xdr:spPr>
            <a:xfrm rot="5400000">
              <a:off x="4144193" y="2996067"/>
              <a:ext cx="636105" cy="1252728"/>
            </a:xfrm>
            <a:prstGeom prst="flowChartDelay">
              <a:avLst/>
            </a:prstGeom>
            <a:solidFill>
              <a:srgbClr val="C59DF5"/>
            </a:solidFill>
            <a:ln w="12700">
              <a:solidFill>
                <a:srgbClr val="0B081A">
                  <a:alpha val="95000"/>
                </a:srgb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39" name="Flowchart: Delay 38">
              <a:extLst>
                <a:ext uri="{FF2B5EF4-FFF2-40B4-BE49-F238E27FC236}">
                  <a16:creationId xmlns:a16="http://schemas.microsoft.com/office/drawing/2014/main" id="{40618FCC-D502-5219-CC72-DC60F4323CD2}"/>
                </a:ext>
              </a:extLst>
            </xdr:cNvPr>
            <xdr:cNvSpPr/>
          </xdr:nvSpPr>
          <xdr:spPr>
            <a:xfrm rot="5400000">
              <a:off x="4144193" y="2701100"/>
              <a:ext cx="636105" cy="1252728"/>
            </a:xfrm>
            <a:prstGeom prst="flowChartDelay">
              <a:avLst/>
            </a:prstGeom>
            <a:solidFill>
              <a:srgbClr val="C59DF5"/>
            </a:solidFill>
            <a:ln w="12700">
              <a:solidFill>
                <a:srgbClr val="0B081A">
                  <a:alpha val="95000"/>
                </a:srgb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40" name="Oval 39">
              <a:extLst>
                <a:ext uri="{FF2B5EF4-FFF2-40B4-BE49-F238E27FC236}">
                  <a16:creationId xmlns:a16="http://schemas.microsoft.com/office/drawing/2014/main" id="{5470F1EF-F60E-4002-F467-24CF21821268}"/>
                </a:ext>
              </a:extLst>
            </xdr:cNvPr>
            <xdr:cNvSpPr/>
          </xdr:nvSpPr>
          <xdr:spPr>
            <a:xfrm>
              <a:off x="3835881" y="2689277"/>
              <a:ext cx="1254868" cy="671208"/>
            </a:xfrm>
            <a:prstGeom prst="ellipse">
              <a:avLst/>
            </a:prstGeom>
            <a:solidFill>
              <a:srgbClr val="C59DF5"/>
            </a:solidFill>
            <a:ln w="12700">
              <a:solidFill>
                <a:srgbClr val="0B081A">
                  <a:alpha val="95000"/>
                </a:srgb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41" name="Flowchart: Delay 40">
              <a:extLst>
                <a:ext uri="{FF2B5EF4-FFF2-40B4-BE49-F238E27FC236}">
                  <a16:creationId xmlns:a16="http://schemas.microsoft.com/office/drawing/2014/main" id="{209ABDB6-A034-BF36-212B-DB5EC56E78F4}"/>
                </a:ext>
              </a:extLst>
            </xdr:cNvPr>
            <xdr:cNvSpPr/>
          </xdr:nvSpPr>
          <xdr:spPr>
            <a:xfrm rot="5400000">
              <a:off x="3264442" y="4230797"/>
              <a:ext cx="636105" cy="1252728"/>
            </a:xfrm>
            <a:prstGeom prst="flowChartDelay">
              <a:avLst/>
            </a:prstGeom>
            <a:solidFill>
              <a:srgbClr val="C59DF5"/>
            </a:solidFill>
            <a:ln w="12700">
              <a:solidFill>
                <a:srgbClr val="0B081A">
                  <a:alpha val="95000"/>
                </a:srgb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42" name="Flowchart: Delay 41">
              <a:extLst>
                <a:ext uri="{FF2B5EF4-FFF2-40B4-BE49-F238E27FC236}">
                  <a16:creationId xmlns:a16="http://schemas.microsoft.com/office/drawing/2014/main" id="{1584A394-EE0D-C785-059A-E0F01AF4B8F0}"/>
                </a:ext>
              </a:extLst>
            </xdr:cNvPr>
            <xdr:cNvSpPr/>
          </xdr:nvSpPr>
          <xdr:spPr>
            <a:xfrm rot="5400000">
              <a:off x="3264442" y="3909773"/>
              <a:ext cx="636105" cy="1252728"/>
            </a:xfrm>
            <a:prstGeom prst="flowChartDelay">
              <a:avLst/>
            </a:prstGeom>
            <a:solidFill>
              <a:srgbClr val="C59DF5"/>
            </a:solidFill>
            <a:ln w="12700">
              <a:solidFill>
                <a:srgbClr val="0B081A">
                  <a:alpha val="95000"/>
                </a:srgb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43" name="Flowchart: Delay 42">
              <a:extLst>
                <a:ext uri="{FF2B5EF4-FFF2-40B4-BE49-F238E27FC236}">
                  <a16:creationId xmlns:a16="http://schemas.microsoft.com/office/drawing/2014/main" id="{71897588-0881-8C8E-C51B-6DBE8E5F1998}"/>
                </a:ext>
              </a:extLst>
            </xdr:cNvPr>
            <xdr:cNvSpPr/>
          </xdr:nvSpPr>
          <xdr:spPr>
            <a:xfrm rot="5400000">
              <a:off x="3264442" y="3588750"/>
              <a:ext cx="636105" cy="1252728"/>
            </a:xfrm>
            <a:prstGeom prst="flowChartDelay">
              <a:avLst/>
            </a:prstGeom>
            <a:solidFill>
              <a:srgbClr val="C59DF5"/>
            </a:solidFill>
            <a:ln w="12700">
              <a:solidFill>
                <a:srgbClr val="0B081A">
                  <a:alpha val="95000"/>
                </a:srgb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44" name="Oval 43">
              <a:extLst>
                <a:ext uri="{FF2B5EF4-FFF2-40B4-BE49-F238E27FC236}">
                  <a16:creationId xmlns:a16="http://schemas.microsoft.com/office/drawing/2014/main" id="{32F75DA2-9799-3BBD-93A4-7CB51BFBF748}"/>
                </a:ext>
              </a:extLst>
            </xdr:cNvPr>
            <xdr:cNvSpPr/>
          </xdr:nvSpPr>
          <xdr:spPr>
            <a:xfrm>
              <a:off x="2956130" y="3576927"/>
              <a:ext cx="1254868" cy="671208"/>
            </a:xfrm>
            <a:prstGeom prst="ellipse">
              <a:avLst/>
            </a:prstGeom>
            <a:solidFill>
              <a:srgbClr val="C59DF5"/>
            </a:solidFill>
            <a:ln w="12700">
              <a:solidFill>
                <a:srgbClr val="0B081A">
                  <a:alpha val="95000"/>
                </a:srgb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grpSp>
    <xdr:clientData/>
  </xdr:twoCellAnchor>
  <xdr:twoCellAnchor>
    <xdr:from>
      <xdr:col>15</xdr:col>
      <xdr:colOff>137160</xdr:colOff>
      <xdr:row>4</xdr:row>
      <xdr:rowOff>110490</xdr:rowOff>
    </xdr:from>
    <xdr:to>
      <xdr:col>16</xdr:col>
      <xdr:colOff>76200</xdr:colOff>
      <xdr:row>7</xdr:row>
      <xdr:rowOff>110490</xdr:rowOff>
    </xdr:to>
    <xdr:grpSp>
      <xdr:nvGrpSpPr>
        <xdr:cNvPr id="45" name="Group 44">
          <a:extLst>
            <a:ext uri="{FF2B5EF4-FFF2-40B4-BE49-F238E27FC236}">
              <a16:creationId xmlns:a16="http://schemas.microsoft.com/office/drawing/2014/main" id="{EECDDB9A-3CF3-40D3-9351-9B985D6C36D3}"/>
            </a:ext>
          </a:extLst>
        </xdr:cNvPr>
        <xdr:cNvGrpSpPr/>
      </xdr:nvGrpSpPr>
      <xdr:grpSpPr>
        <a:xfrm>
          <a:off x="9281160" y="842010"/>
          <a:ext cx="548640" cy="548640"/>
          <a:chOff x="6446520" y="7936230"/>
          <a:chExt cx="548640" cy="548640"/>
        </a:xfrm>
        <a:effectLst>
          <a:outerShdw blurRad="50800" dist="38100" dir="2700000" algn="tl" rotWithShape="0">
            <a:prstClr val="black">
              <a:alpha val="40000"/>
            </a:prstClr>
          </a:outerShdw>
        </a:effectLst>
      </xdr:grpSpPr>
      <xdr:sp macro="" textlink="">
        <xdr:nvSpPr>
          <xdr:cNvPr id="46" name="Oval 45">
            <a:extLst>
              <a:ext uri="{FF2B5EF4-FFF2-40B4-BE49-F238E27FC236}">
                <a16:creationId xmlns:a16="http://schemas.microsoft.com/office/drawing/2014/main" id="{7F3D5426-351C-AD85-2509-964ACE204CAF}"/>
              </a:ext>
            </a:extLst>
          </xdr:cNvPr>
          <xdr:cNvSpPr/>
        </xdr:nvSpPr>
        <xdr:spPr>
          <a:xfrm>
            <a:off x="6446520" y="7936230"/>
            <a:ext cx="548640" cy="548640"/>
          </a:xfrm>
          <a:prstGeom prst="ellipse">
            <a:avLst/>
          </a:prstGeom>
          <a:gradFill flip="none" rotWithShape="1">
            <a:gsLst>
              <a:gs pos="0">
                <a:srgbClr val="221054"/>
              </a:gs>
              <a:gs pos="100000">
                <a:srgbClr val="130C33"/>
              </a:gs>
            </a:gsLst>
            <a:path path="circle">
              <a:fillToRect l="100000" b="100000"/>
            </a:path>
            <a:tileRect t="-100000" r="-100000"/>
          </a:gradFill>
          <a:ln w="12700">
            <a:gradFill>
              <a:gsLst>
                <a:gs pos="0">
                  <a:srgbClr val="5D468C"/>
                </a:gs>
                <a:gs pos="60000">
                  <a:srgbClr val="1B143B"/>
                </a:gs>
                <a:gs pos="33000">
                  <a:srgbClr val="1B143B"/>
                </a:gs>
                <a:gs pos="100000">
                  <a:srgbClr val="221947"/>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pic>
        <xdr:nvPicPr>
          <xdr:cNvPr id="47" name="Graphic 46" descr="Rocket with solid fill">
            <a:extLst>
              <a:ext uri="{FF2B5EF4-FFF2-40B4-BE49-F238E27FC236}">
                <a16:creationId xmlns:a16="http://schemas.microsoft.com/office/drawing/2014/main" id="{E4616E87-57A9-3CE1-9D86-47A0B2B41B36}"/>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537960" y="8027670"/>
            <a:ext cx="365760" cy="365760"/>
          </a:xfrm>
          <a:prstGeom prst="rect">
            <a:avLst/>
          </a:prstGeom>
        </xdr:spPr>
      </xdr:pic>
    </xdr:grpSp>
    <xdr:clientData/>
  </xdr:twoCellAnchor>
  <xdr:twoCellAnchor>
    <xdr:from>
      <xdr:col>11</xdr:col>
      <xdr:colOff>483870</xdr:colOff>
      <xdr:row>4</xdr:row>
      <xdr:rowOff>60558</xdr:rowOff>
    </xdr:from>
    <xdr:to>
      <xdr:col>12</xdr:col>
      <xdr:colOff>514350</xdr:colOff>
      <xdr:row>7</xdr:row>
      <xdr:rowOff>151998</xdr:rowOff>
    </xdr:to>
    <xdr:grpSp>
      <xdr:nvGrpSpPr>
        <xdr:cNvPr id="48" name="Group 47">
          <a:extLst>
            <a:ext uri="{FF2B5EF4-FFF2-40B4-BE49-F238E27FC236}">
              <a16:creationId xmlns:a16="http://schemas.microsoft.com/office/drawing/2014/main" id="{60A9A8CC-14DC-4100-B7BC-4ACD7874B8B4}"/>
            </a:ext>
          </a:extLst>
        </xdr:cNvPr>
        <xdr:cNvGrpSpPr/>
      </xdr:nvGrpSpPr>
      <xdr:grpSpPr>
        <a:xfrm>
          <a:off x="7189470" y="792078"/>
          <a:ext cx="640080" cy="640080"/>
          <a:chOff x="5878830" y="1350925"/>
          <a:chExt cx="640080" cy="640080"/>
        </a:xfrm>
        <a:effectLst>
          <a:outerShdw blurRad="50800" dist="38100" dir="2700000" algn="tl" rotWithShape="0">
            <a:prstClr val="black">
              <a:alpha val="40000"/>
            </a:prstClr>
          </a:outerShdw>
        </a:effectLst>
      </xdr:grpSpPr>
      <xdr:sp macro="" textlink="">
        <xdr:nvSpPr>
          <xdr:cNvPr id="49" name="Oval 48">
            <a:extLst>
              <a:ext uri="{FF2B5EF4-FFF2-40B4-BE49-F238E27FC236}">
                <a16:creationId xmlns:a16="http://schemas.microsoft.com/office/drawing/2014/main" id="{EA6B439F-9611-7B62-67F4-B9C36EE3E532}"/>
              </a:ext>
            </a:extLst>
          </xdr:cNvPr>
          <xdr:cNvSpPr/>
        </xdr:nvSpPr>
        <xdr:spPr>
          <a:xfrm>
            <a:off x="5924550" y="1396645"/>
            <a:ext cx="548640" cy="548640"/>
          </a:xfrm>
          <a:prstGeom prst="ellipse">
            <a:avLst/>
          </a:prstGeom>
          <a:gradFill flip="none" rotWithShape="1">
            <a:gsLst>
              <a:gs pos="0">
                <a:srgbClr val="221054"/>
              </a:gs>
              <a:gs pos="100000">
                <a:srgbClr val="130C33"/>
              </a:gs>
            </a:gsLst>
            <a:path path="circle">
              <a:fillToRect l="100000" b="100000"/>
            </a:path>
            <a:tileRect t="-100000" r="-100000"/>
          </a:gradFill>
          <a:ln w="12700">
            <a:gradFill>
              <a:gsLst>
                <a:gs pos="0">
                  <a:srgbClr val="66FFFF"/>
                </a:gs>
                <a:gs pos="82000">
                  <a:srgbClr val="1B143B"/>
                </a:gs>
                <a:gs pos="28000">
                  <a:srgbClr val="1B143B"/>
                </a:gs>
                <a:gs pos="100000">
                  <a:srgbClr val="66FFFF"/>
                </a:gs>
              </a:gsLst>
              <a:lin ang="6000000" scaled="0"/>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aphicFrame macro="">
        <xdr:nvGraphicFramePr>
          <xdr:cNvPr id="50" name="Chart 49">
            <a:extLst>
              <a:ext uri="{FF2B5EF4-FFF2-40B4-BE49-F238E27FC236}">
                <a16:creationId xmlns:a16="http://schemas.microsoft.com/office/drawing/2014/main" id="{82C556AE-ECCA-9180-3254-66A9CF1A9E6E}"/>
              </a:ext>
            </a:extLst>
          </xdr:cNvPr>
          <xdr:cNvGraphicFramePr>
            <a:graphicFrameLocks/>
          </xdr:cNvGraphicFramePr>
        </xdr:nvGraphicFramePr>
        <xdr:xfrm>
          <a:off x="5878830" y="1350925"/>
          <a:ext cx="640080" cy="640080"/>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xdr:from>
      <xdr:col>21</xdr:col>
      <xdr:colOff>518160</xdr:colOff>
      <xdr:row>4</xdr:row>
      <xdr:rowOff>106278</xdr:rowOff>
    </xdr:from>
    <xdr:to>
      <xdr:col>22</xdr:col>
      <xdr:colOff>457200</xdr:colOff>
      <xdr:row>7</xdr:row>
      <xdr:rowOff>106278</xdr:rowOff>
    </xdr:to>
    <xdr:grpSp>
      <xdr:nvGrpSpPr>
        <xdr:cNvPr id="51" name="Group 50">
          <a:extLst>
            <a:ext uri="{FF2B5EF4-FFF2-40B4-BE49-F238E27FC236}">
              <a16:creationId xmlns:a16="http://schemas.microsoft.com/office/drawing/2014/main" id="{0CF1D1C4-6782-49EC-8324-6689E416C4CF}"/>
            </a:ext>
          </a:extLst>
        </xdr:cNvPr>
        <xdr:cNvGrpSpPr/>
      </xdr:nvGrpSpPr>
      <xdr:grpSpPr>
        <a:xfrm>
          <a:off x="13319760" y="837798"/>
          <a:ext cx="548640" cy="548640"/>
          <a:chOff x="4876800" y="8778240"/>
          <a:chExt cx="548640" cy="548640"/>
        </a:xfrm>
        <a:effectLst>
          <a:outerShdw blurRad="50800" dist="38100" dir="2700000" algn="tl" rotWithShape="0">
            <a:prstClr val="black">
              <a:alpha val="40000"/>
            </a:prstClr>
          </a:outerShdw>
        </a:effectLst>
      </xdr:grpSpPr>
      <xdr:sp macro="" textlink="">
        <xdr:nvSpPr>
          <xdr:cNvPr id="52" name="Oval 51">
            <a:extLst>
              <a:ext uri="{FF2B5EF4-FFF2-40B4-BE49-F238E27FC236}">
                <a16:creationId xmlns:a16="http://schemas.microsoft.com/office/drawing/2014/main" id="{9F143457-B13F-6A8F-B517-FBB9819333B5}"/>
              </a:ext>
            </a:extLst>
          </xdr:cNvPr>
          <xdr:cNvSpPr/>
        </xdr:nvSpPr>
        <xdr:spPr>
          <a:xfrm>
            <a:off x="4876800" y="8778240"/>
            <a:ext cx="548640" cy="548640"/>
          </a:xfrm>
          <a:prstGeom prst="ellipse">
            <a:avLst/>
          </a:prstGeom>
          <a:gradFill flip="none" rotWithShape="1">
            <a:gsLst>
              <a:gs pos="0">
                <a:srgbClr val="221054"/>
              </a:gs>
              <a:gs pos="100000">
                <a:srgbClr val="130C33"/>
              </a:gs>
            </a:gsLst>
            <a:path path="circle">
              <a:fillToRect l="100000" b="100000"/>
            </a:path>
            <a:tileRect t="-100000" r="-100000"/>
          </a:gradFill>
          <a:ln w="12700">
            <a:gradFill>
              <a:gsLst>
                <a:gs pos="0">
                  <a:srgbClr val="5D468C"/>
                </a:gs>
                <a:gs pos="60000">
                  <a:srgbClr val="1B143B"/>
                </a:gs>
                <a:gs pos="33000">
                  <a:srgbClr val="1B143B"/>
                </a:gs>
                <a:gs pos="100000">
                  <a:srgbClr val="221947"/>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pic>
        <xdr:nvPicPr>
          <xdr:cNvPr id="53" name="Graphic 52" descr="Bullseye with solid fill">
            <a:extLst>
              <a:ext uri="{FF2B5EF4-FFF2-40B4-BE49-F238E27FC236}">
                <a16:creationId xmlns:a16="http://schemas.microsoft.com/office/drawing/2014/main" id="{65122CBA-7AA5-3E84-DF70-A1B6D9F56C4A}"/>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968240" y="8869680"/>
            <a:ext cx="365760" cy="365760"/>
          </a:xfrm>
          <a:prstGeom prst="rect">
            <a:avLst/>
          </a:prstGeom>
        </xdr:spPr>
      </xdr:pic>
    </xdr:grpSp>
    <xdr:clientData/>
  </xdr:twoCellAnchor>
  <xdr:twoCellAnchor>
    <xdr:from>
      <xdr:col>3</xdr:col>
      <xdr:colOff>129540</xdr:colOff>
      <xdr:row>5</xdr:row>
      <xdr:rowOff>53072</xdr:rowOff>
    </xdr:from>
    <xdr:to>
      <xdr:col>5</xdr:col>
      <xdr:colOff>281940</xdr:colOff>
      <xdr:row>6</xdr:row>
      <xdr:rowOff>117842</xdr:rowOff>
    </xdr:to>
    <xdr:sp macro="" textlink="Processing!U2">
      <xdr:nvSpPr>
        <xdr:cNvPr id="54" name="TextBox 53">
          <a:extLst>
            <a:ext uri="{FF2B5EF4-FFF2-40B4-BE49-F238E27FC236}">
              <a16:creationId xmlns:a16="http://schemas.microsoft.com/office/drawing/2014/main" id="{53830F68-FD4A-47B9-9190-011ED02ACC6A}"/>
            </a:ext>
          </a:extLst>
        </xdr:cNvPr>
        <xdr:cNvSpPr txBox="1"/>
      </xdr:nvSpPr>
      <xdr:spPr>
        <a:xfrm>
          <a:off x="1958340" y="967472"/>
          <a:ext cx="13716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7EB0C1B9-4CF9-4703-B64E-C8BC47487701}" type="TxLink">
            <a:rPr lang="en-US" sz="2000" b="0" i="0" u="none" strike="noStrike">
              <a:solidFill>
                <a:schemeClr val="bg1"/>
              </a:solidFill>
              <a:latin typeface="Aptos Narrow"/>
              <a:ea typeface="+mn-ea"/>
              <a:cs typeface="+mn-cs"/>
            </a:rPr>
            <a:pPr marL="0" indent="0"/>
            <a:t> $13,700 </a:t>
          </a:fld>
          <a:endParaRPr lang="ru-RU" sz="2400" b="0" i="0" u="none" strike="noStrike">
            <a:solidFill>
              <a:schemeClr val="bg1"/>
            </a:solidFill>
            <a:latin typeface="Aptos Narrow"/>
            <a:ea typeface="+mn-ea"/>
            <a:cs typeface="+mn-cs"/>
          </a:endParaRPr>
        </a:p>
      </xdr:txBody>
    </xdr:sp>
    <xdr:clientData/>
  </xdr:twoCellAnchor>
  <xdr:twoCellAnchor>
    <xdr:from>
      <xdr:col>3</xdr:col>
      <xdr:colOff>205740</xdr:colOff>
      <xdr:row>6</xdr:row>
      <xdr:rowOff>98792</xdr:rowOff>
    </xdr:from>
    <xdr:to>
      <xdr:col>5</xdr:col>
      <xdr:colOff>358140</xdr:colOff>
      <xdr:row>7</xdr:row>
      <xdr:rowOff>163562</xdr:rowOff>
    </xdr:to>
    <xdr:sp macro="" textlink="Processing!V2">
      <xdr:nvSpPr>
        <xdr:cNvPr id="55" name="TextBox 54">
          <a:extLst>
            <a:ext uri="{FF2B5EF4-FFF2-40B4-BE49-F238E27FC236}">
              <a16:creationId xmlns:a16="http://schemas.microsoft.com/office/drawing/2014/main" id="{F76B2F64-515C-4CBF-BF24-A16FAF8F6636}"/>
            </a:ext>
          </a:extLst>
        </xdr:cNvPr>
        <xdr:cNvSpPr txBox="1"/>
      </xdr:nvSpPr>
      <xdr:spPr>
        <a:xfrm>
          <a:off x="2034540" y="1196072"/>
          <a:ext cx="13716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34CEED9D-0114-4B6F-BF24-04E7BDB18D64}" type="TxLink">
            <a:rPr lang="en-US" sz="1100" b="0" i="0" u="none" strike="noStrike">
              <a:solidFill>
                <a:srgbClr val="C59DF5"/>
              </a:solidFill>
              <a:latin typeface="Aptos Narrow"/>
              <a:ea typeface="+mn-ea"/>
              <a:cs typeface="+mn-cs"/>
            </a:rPr>
            <a:pPr marL="0" indent="0"/>
            <a:t>of $100,000</a:t>
          </a:fld>
          <a:endParaRPr lang="ru-RU" sz="2000" b="0" i="0" u="none" strike="noStrike">
            <a:solidFill>
              <a:srgbClr val="C59DF5"/>
            </a:solidFill>
            <a:latin typeface="Aptos Narrow"/>
            <a:ea typeface="+mn-ea"/>
            <a:cs typeface="+mn-cs"/>
          </a:endParaRPr>
        </a:p>
      </xdr:txBody>
    </xdr:sp>
    <xdr:clientData/>
  </xdr:twoCellAnchor>
  <xdr:twoCellAnchor>
    <xdr:from>
      <xdr:col>6</xdr:col>
      <xdr:colOff>365760</xdr:colOff>
      <xdr:row>5</xdr:row>
      <xdr:rowOff>53072</xdr:rowOff>
    </xdr:from>
    <xdr:to>
      <xdr:col>8</xdr:col>
      <xdr:colOff>518160</xdr:colOff>
      <xdr:row>6</xdr:row>
      <xdr:rowOff>117842</xdr:rowOff>
    </xdr:to>
    <xdr:sp macro="" textlink="Processing!U3">
      <xdr:nvSpPr>
        <xdr:cNvPr id="56" name="TextBox 55">
          <a:extLst>
            <a:ext uri="{FF2B5EF4-FFF2-40B4-BE49-F238E27FC236}">
              <a16:creationId xmlns:a16="http://schemas.microsoft.com/office/drawing/2014/main" id="{60045578-BAA6-4077-9B11-9E8DCDF5496C}"/>
            </a:ext>
          </a:extLst>
        </xdr:cNvPr>
        <xdr:cNvSpPr txBox="1"/>
      </xdr:nvSpPr>
      <xdr:spPr>
        <a:xfrm>
          <a:off x="4023360" y="967472"/>
          <a:ext cx="13716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0F63C1B4-98D6-4475-951E-AD51CD7DAC4A}" type="TxLink">
            <a:rPr lang="en-US" sz="2000" b="0" i="0" u="none" strike="noStrike">
              <a:solidFill>
                <a:schemeClr val="bg1"/>
              </a:solidFill>
              <a:latin typeface="Aptos Narrow"/>
              <a:ea typeface="+mn-ea"/>
              <a:cs typeface="+mn-cs"/>
            </a:rPr>
            <a:pPr marL="0" indent="0"/>
            <a:t> $5,460 </a:t>
          </a:fld>
          <a:endParaRPr lang="ru-RU" sz="2000" b="0" i="0" u="none" strike="noStrike">
            <a:solidFill>
              <a:schemeClr val="bg1"/>
            </a:solidFill>
            <a:latin typeface="Aptos Narrow"/>
            <a:ea typeface="+mn-ea"/>
            <a:cs typeface="+mn-cs"/>
          </a:endParaRPr>
        </a:p>
      </xdr:txBody>
    </xdr:sp>
    <xdr:clientData/>
  </xdr:twoCellAnchor>
  <xdr:twoCellAnchor>
    <xdr:from>
      <xdr:col>10</xdr:col>
      <xdr:colOff>259080</xdr:colOff>
      <xdr:row>5</xdr:row>
      <xdr:rowOff>53072</xdr:rowOff>
    </xdr:from>
    <xdr:to>
      <xdr:col>12</xdr:col>
      <xdr:colOff>53340</xdr:colOff>
      <xdr:row>6</xdr:row>
      <xdr:rowOff>117842</xdr:rowOff>
    </xdr:to>
    <xdr:sp macro="" textlink="Processing!U4">
      <xdr:nvSpPr>
        <xdr:cNvPr id="57" name="TextBox 56">
          <a:extLst>
            <a:ext uri="{FF2B5EF4-FFF2-40B4-BE49-F238E27FC236}">
              <a16:creationId xmlns:a16="http://schemas.microsoft.com/office/drawing/2014/main" id="{3BB6F82E-5996-4D6E-BEDF-269639D95746}"/>
            </a:ext>
          </a:extLst>
        </xdr:cNvPr>
        <xdr:cNvSpPr txBox="1"/>
      </xdr:nvSpPr>
      <xdr:spPr>
        <a:xfrm>
          <a:off x="6355080" y="967472"/>
          <a:ext cx="10134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B136825-12BE-45B0-B06E-8E794190B424}" type="TxLink">
            <a:rPr lang="en-US" sz="2000" b="0" i="0" u="none" strike="noStrike">
              <a:solidFill>
                <a:srgbClr val="66FFFF"/>
              </a:solidFill>
              <a:latin typeface="Aptos Narrow"/>
              <a:ea typeface="+mn-ea"/>
              <a:cs typeface="+mn-cs"/>
            </a:rPr>
            <a:pPr marL="0" indent="0" algn="ctr"/>
            <a:t>36%</a:t>
          </a:fld>
          <a:endParaRPr lang="ru-RU" sz="2000" b="0" i="0" u="none" strike="noStrike">
            <a:solidFill>
              <a:srgbClr val="66FFFF"/>
            </a:solidFill>
            <a:latin typeface="Aptos Narrow"/>
            <a:ea typeface="+mn-ea"/>
            <a:cs typeface="+mn-cs"/>
          </a:endParaRPr>
        </a:p>
      </xdr:txBody>
    </xdr:sp>
    <xdr:clientData/>
  </xdr:twoCellAnchor>
  <xdr:twoCellAnchor>
    <xdr:from>
      <xdr:col>13</xdr:col>
      <xdr:colOff>373380</xdr:colOff>
      <xdr:row>5</xdr:row>
      <xdr:rowOff>53072</xdr:rowOff>
    </xdr:from>
    <xdr:to>
      <xdr:col>15</xdr:col>
      <xdr:colOff>167640</xdr:colOff>
      <xdr:row>6</xdr:row>
      <xdr:rowOff>117842</xdr:rowOff>
    </xdr:to>
    <xdr:sp macro="" textlink="Processing!U5">
      <xdr:nvSpPr>
        <xdr:cNvPr id="58" name="TextBox 57">
          <a:extLst>
            <a:ext uri="{FF2B5EF4-FFF2-40B4-BE49-F238E27FC236}">
              <a16:creationId xmlns:a16="http://schemas.microsoft.com/office/drawing/2014/main" id="{2D95B7A1-0E99-4743-9FE1-7F4A9901B6CA}"/>
            </a:ext>
          </a:extLst>
        </xdr:cNvPr>
        <xdr:cNvSpPr txBox="1"/>
      </xdr:nvSpPr>
      <xdr:spPr>
        <a:xfrm>
          <a:off x="8298180" y="967472"/>
          <a:ext cx="10134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6642627-6AA1-4646-84EA-6B02B91AC37E}" type="TxLink">
            <a:rPr lang="en-US" sz="2000" b="0" i="0" u="none" strike="noStrike">
              <a:solidFill>
                <a:schemeClr val="bg1"/>
              </a:solidFill>
              <a:latin typeface="Aptos Narrow"/>
              <a:ea typeface="+mn-ea"/>
              <a:cs typeface="+mn-cs"/>
            </a:rPr>
            <a:pPr marL="0" indent="0" algn="ctr"/>
            <a:t>227/100</a:t>
          </a:fld>
          <a:endParaRPr lang="ru-RU" sz="2000" b="0" i="0" u="none" strike="noStrike">
            <a:solidFill>
              <a:schemeClr val="bg1"/>
            </a:solidFill>
            <a:latin typeface="Aptos Narrow"/>
            <a:ea typeface="+mn-ea"/>
            <a:cs typeface="+mn-cs"/>
          </a:endParaRPr>
        </a:p>
      </xdr:txBody>
    </xdr:sp>
    <xdr:clientData/>
  </xdr:twoCellAnchor>
  <xdr:twoCellAnchor>
    <xdr:from>
      <xdr:col>16</xdr:col>
      <xdr:colOff>358140</xdr:colOff>
      <xdr:row>5</xdr:row>
      <xdr:rowOff>53072</xdr:rowOff>
    </xdr:from>
    <xdr:to>
      <xdr:col>18</xdr:col>
      <xdr:colOff>510540</xdr:colOff>
      <xdr:row>6</xdr:row>
      <xdr:rowOff>117842</xdr:rowOff>
    </xdr:to>
    <xdr:sp macro="" textlink="Processing!U6">
      <xdr:nvSpPr>
        <xdr:cNvPr id="59" name="TextBox 58">
          <a:extLst>
            <a:ext uri="{FF2B5EF4-FFF2-40B4-BE49-F238E27FC236}">
              <a16:creationId xmlns:a16="http://schemas.microsoft.com/office/drawing/2014/main" id="{9BD9D18D-0935-4EFA-BEAA-120527641638}"/>
            </a:ext>
          </a:extLst>
        </xdr:cNvPr>
        <xdr:cNvSpPr txBox="1"/>
      </xdr:nvSpPr>
      <xdr:spPr>
        <a:xfrm>
          <a:off x="10111740" y="967472"/>
          <a:ext cx="13716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41825A9-FB69-4141-8337-34DD22D18C1D}" type="TxLink">
            <a:rPr lang="en-US" sz="2000" b="0" i="0" u="none" strike="noStrike">
              <a:solidFill>
                <a:schemeClr val="bg1"/>
              </a:solidFill>
              <a:latin typeface="Aptos Narrow"/>
              <a:ea typeface="+mn-ea"/>
              <a:cs typeface="+mn-cs"/>
            </a:rPr>
            <a:pPr marL="0" indent="0" algn="ctr"/>
            <a:t>20,821</a:t>
          </a:fld>
          <a:endParaRPr lang="ru-RU" sz="2000" b="0" i="0" u="none" strike="noStrike">
            <a:solidFill>
              <a:schemeClr val="bg1"/>
            </a:solidFill>
            <a:latin typeface="Aptos Narrow"/>
            <a:ea typeface="+mn-ea"/>
            <a:cs typeface="+mn-cs"/>
          </a:endParaRPr>
        </a:p>
      </xdr:txBody>
    </xdr:sp>
    <xdr:clientData/>
  </xdr:twoCellAnchor>
  <xdr:twoCellAnchor>
    <xdr:from>
      <xdr:col>19</xdr:col>
      <xdr:colOff>586740</xdr:colOff>
      <xdr:row>5</xdr:row>
      <xdr:rowOff>53072</xdr:rowOff>
    </xdr:from>
    <xdr:to>
      <xdr:col>22</xdr:col>
      <xdr:colOff>129540</xdr:colOff>
      <xdr:row>6</xdr:row>
      <xdr:rowOff>117842</xdr:rowOff>
    </xdr:to>
    <xdr:sp macro="" textlink="Processing!U7">
      <xdr:nvSpPr>
        <xdr:cNvPr id="60" name="TextBox 59">
          <a:extLst>
            <a:ext uri="{FF2B5EF4-FFF2-40B4-BE49-F238E27FC236}">
              <a16:creationId xmlns:a16="http://schemas.microsoft.com/office/drawing/2014/main" id="{8B92FC01-9EBD-402C-B671-05088D635F1D}"/>
            </a:ext>
          </a:extLst>
        </xdr:cNvPr>
        <xdr:cNvSpPr txBox="1"/>
      </xdr:nvSpPr>
      <xdr:spPr>
        <a:xfrm>
          <a:off x="12169140" y="967472"/>
          <a:ext cx="13716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0CC03C6-F54D-4FD5-915E-0A77F15FC7D5}" type="TxLink">
            <a:rPr lang="en-US" sz="2000" b="0" i="0" u="none" strike="noStrike">
              <a:solidFill>
                <a:schemeClr val="bg1"/>
              </a:solidFill>
              <a:latin typeface="Aptos Narrow"/>
              <a:ea typeface="+mn-ea"/>
              <a:cs typeface="+mn-cs"/>
            </a:rPr>
            <a:pPr marL="0" indent="0" algn="ctr"/>
            <a:t> $21.67 </a:t>
          </a:fld>
          <a:endParaRPr lang="ru-RU" sz="2000" b="0" i="0" u="none" strike="noStrike">
            <a:solidFill>
              <a:schemeClr val="bg1"/>
            </a:solidFill>
            <a:latin typeface="Aptos Narrow"/>
            <a:ea typeface="+mn-ea"/>
            <a:cs typeface="+mn-cs"/>
          </a:endParaRPr>
        </a:p>
      </xdr:txBody>
    </xdr:sp>
    <xdr:clientData/>
  </xdr:twoCellAnchor>
  <xdr:twoCellAnchor editAs="oneCell">
    <xdr:from>
      <xdr:col>0</xdr:col>
      <xdr:colOff>562554</xdr:colOff>
      <xdr:row>11</xdr:row>
      <xdr:rowOff>58879</xdr:rowOff>
    </xdr:from>
    <xdr:to>
      <xdr:col>1</xdr:col>
      <xdr:colOff>181554</xdr:colOff>
      <xdr:row>12</xdr:row>
      <xdr:rowOff>104772</xdr:rowOff>
    </xdr:to>
    <xdr:pic>
      <xdr:nvPicPr>
        <xdr:cNvPr id="61" name="Graphic 60" descr="Coins outline">
          <a:extLst>
            <a:ext uri="{FF2B5EF4-FFF2-40B4-BE49-F238E27FC236}">
              <a16:creationId xmlns:a16="http://schemas.microsoft.com/office/drawing/2014/main" id="{5F0F0528-82B6-4E79-BECF-1B47C6C02C45}"/>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562554" y="2070559"/>
          <a:ext cx="228600" cy="228773"/>
        </a:xfrm>
        <a:prstGeom prst="rect">
          <a:avLst/>
        </a:prstGeom>
      </xdr:spPr>
    </xdr:pic>
    <xdr:clientData/>
  </xdr:twoCellAnchor>
  <xdr:twoCellAnchor>
    <xdr:from>
      <xdr:col>1</xdr:col>
      <xdr:colOff>7095</xdr:colOff>
      <xdr:row>14</xdr:row>
      <xdr:rowOff>119062</xdr:rowOff>
    </xdr:from>
    <xdr:to>
      <xdr:col>1</xdr:col>
      <xdr:colOff>183562</xdr:colOff>
      <xdr:row>15</xdr:row>
      <xdr:rowOff>112679</xdr:rowOff>
    </xdr:to>
    <xdr:grpSp>
      <xdr:nvGrpSpPr>
        <xdr:cNvPr id="62" name="Group 61">
          <a:extLst>
            <a:ext uri="{FF2B5EF4-FFF2-40B4-BE49-F238E27FC236}">
              <a16:creationId xmlns:a16="http://schemas.microsoft.com/office/drawing/2014/main" id="{DD123E5F-F41E-4529-A558-837CB7A69662}"/>
            </a:ext>
          </a:extLst>
        </xdr:cNvPr>
        <xdr:cNvGrpSpPr/>
      </xdr:nvGrpSpPr>
      <xdr:grpSpPr>
        <a:xfrm>
          <a:off x="616695" y="2679382"/>
          <a:ext cx="176467" cy="176497"/>
          <a:chOff x="2057174" y="7954500"/>
          <a:chExt cx="2078634" cy="2078634"/>
        </a:xfrm>
      </xdr:grpSpPr>
      <xdr:sp macro="" textlink="">
        <xdr:nvSpPr>
          <xdr:cNvPr id="63" name="Circle: Hollow 62">
            <a:extLst>
              <a:ext uri="{FF2B5EF4-FFF2-40B4-BE49-F238E27FC236}">
                <a16:creationId xmlns:a16="http://schemas.microsoft.com/office/drawing/2014/main" id="{3093ECFA-8FD5-A047-82A3-9F81F942B3A6}"/>
              </a:ext>
            </a:extLst>
          </xdr:cNvPr>
          <xdr:cNvSpPr/>
        </xdr:nvSpPr>
        <xdr:spPr>
          <a:xfrm>
            <a:off x="2057174" y="7954500"/>
            <a:ext cx="2078634" cy="2078634"/>
          </a:xfrm>
          <a:prstGeom prst="donut">
            <a:avLst>
              <a:gd name="adj" fmla="val 26743"/>
            </a:avLst>
          </a:prstGeom>
          <a:noFill/>
          <a:ln w="952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solidFill>
                <a:schemeClr val="tx1"/>
              </a:solidFill>
            </a:endParaRPr>
          </a:p>
        </xdr:txBody>
      </xdr:sp>
      <xdr:sp macro="" textlink="">
        <xdr:nvSpPr>
          <xdr:cNvPr id="64" name="Block Arc 63">
            <a:extLst>
              <a:ext uri="{FF2B5EF4-FFF2-40B4-BE49-F238E27FC236}">
                <a16:creationId xmlns:a16="http://schemas.microsoft.com/office/drawing/2014/main" id="{65A40E69-4825-6C71-4778-8B4038F21E27}"/>
              </a:ext>
            </a:extLst>
          </xdr:cNvPr>
          <xdr:cNvSpPr/>
        </xdr:nvSpPr>
        <xdr:spPr>
          <a:xfrm rot="5400000">
            <a:off x="2058644" y="7955966"/>
            <a:ext cx="2075694" cy="2075689"/>
          </a:xfrm>
          <a:prstGeom prst="blockArc">
            <a:avLst>
              <a:gd name="adj1" fmla="val 10800000"/>
              <a:gd name="adj2" fmla="val 14219001"/>
              <a:gd name="adj3" fmla="val 27631"/>
            </a:avLst>
          </a:prstGeom>
          <a:solidFill>
            <a:schemeClr val="tx1">
              <a:alpha val="36000"/>
            </a:schemeClr>
          </a:solidFill>
          <a:ln w="952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solidFill>
                <a:schemeClr val="tx1"/>
              </a:solidFill>
            </a:endParaRPr>
          </a:p>
        </xdr:txBody>
      </xdr:sp>
    </xdr:grpSp>
    <xdr:clientData/>
  </xdr:twoCellAnchor>
  <xdr:twoCellAnchor editAs="oneCell">
    <xdr:from>
      <xdr:col>0</xdr:col>
      <xdr:colOff>562215</xdr:colOff>
      <xdr:row>17</xdr:row>
      <xdr:rowOff>118663</xdr:rowOff>
    </xdr:from>
    <xdr:to>
      <xdr:col>1</xdr:col>
      <xdr:colOff>181893</xdr:colOff>
      <xdr:row>18</xdr:row>
      <xdr:rowOff>165126</xdr:rowOff>
    </xdr:to>
    <xdr:pic>
      <xdr:nvPicPr>
        <xdr:cNvPr id="65" name="Graphic 64" descr="Rocket outline">
          <a:extLst>
            <a:ext uri="{FF2B5EF4-FFF2-40B4-BE49-F238E27FC236}">
              <a16:creationId xmlns:a16="http://schemas.microsoft.com/office/drawing/2014/main" id="{F2D15050-B4A3-47E9-B373-1F5806BC2370}"/>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562215" y="3227623"/>
          <a:ext cx="229278" cy="229343"/>
        </a:xfrm>
        <a:prstGeom prst="rect">
          <a:avLst/>
        </a:prstGeom>
      </xdr:spPr>
    </xdr:pic>
    <xdr:clientData/>
  </xdr:twoCellAnchor>
  <xdr:twoCellAnchor editAs="oneCell">
    <xdr:from>
      <xdr:col>0</xdr:col>
      <xdr:colOff>562554</xdr:colOff>
      <xdr:row>23</xdr:row>
      <xdr:rowOff>150848</xdr:rowOff>
    </xdr:from>
    <xdr:to>
      <xdr:col>1</xdr:col>
      <xdr:colOff>181554</xdr:colOff>
      <xdr:row>25</xdr:row>
      <xdr:rowOff>12336</xdr:rowOff>
    </xdr:to>
    <xdr:pic>
      <xdr:nvPicPr>
        <xdr:cNvPr id="67" name="Graphic 66" descr="Bullseye outline">
          <a:extLst>
            <a:ext uri="{FF2B5EF4-FFF2-40B4-BE49-F238E27FC236}">
              <a16:creationId xmlns:a16="http://schemas.microsoft.com/office/drawing/2014/main" id="{880DDFE5-3C04-451A-99E1-158C7E026AEC}"/>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562554" y="4357088"/>
          <a:ext cx="228600" cy="227248"/>
        </a:xfrm>
        <a:prstGeom prst="rect">
          <a:avLst/>
        </a:prstGeom>
      </xdr:spPr>
    </xdr:pic>
    <xdr:clientData/>
  </xdr:twoCellAnchor>
  <xdr:twoCellAnchor>
    <xdr:from>
      <xdr:col>1</xdr:col>
      <xdr:colOff>14868</xdr:colOff>
      <xdr:row>8</xdr:row>
      <xdr:rowOff>76759</xdr:rowOff>
    </xdr:from>
    <xdr:to>
      <xdr:col>1</xdr:col>
      <xdr:colOff>159512</xdr:colOff>
      <xdr:row>9</xdr:row>
      <xdr:rowOff>38797</xdr:rowOff>
    </xdr:to>
    <xdr:grpSp>
      <xdr:nvGrpSpPr>
        <xdr:cNvPr id="68" name="Graphic 142" descr="Bar graph with upward trend outline">
          <a:extLst>
            <a:ext uri="{FF2B5EF4-FFF2-40B4-BE49-F238E27FC236}">
              <a16:creationId xmlns:a16="http://schemas.microsoft.com/office/drawing/2014/main" id="{E7CE28E5-89AB-4732-96A6-12492ACBF2D1}"/>
            </a:ext>
          </a:extLst>
        </xdr:cNvPr>
        <xdr:cNvGrpSpPr/>
      </xdr:nvGrpSpPr>
      <xdr:grpSpPr>
        <a:xfrm>
          <a:off x="624468" y="1539799"/>
          <a:ext cx="144644" cy="144918"/>
          <a:chOff x="2656455" y="8532495"/>
          <a:chExt cx="578235" cy="571500"/>
        </a:xfrm>
        <a:solidFill>
          <a:srgbClr val="C59DF5"/>
        </a:solidFill>
      </xdr:grpSpPr>
      <xdr:sp macro="" textlink="">
        <xdr:nvSpPr>
          <xdr:cNvPr id="69" name="Freeform: Shape 68">
            <a:extLst>
              <a:ext uri="{FF2B5EF4-FFF2-40B4-BE49-F238E27FC236}">
                <a16:creationId xmlns:a16="http://schemas.microsoft.com/office/drawing/2014/main" id="{A74362AD-840C-30FC-40B2-0F9100B531FF}"/>
              </a:ext>
            </a:extLst>
          </xdr:cNvPr>
          <xdr:cNvSpPr/>
        </xdr:nvSpPr>
        <xdr:spPr>
          <a:xfrm>
            <a:off x="3082290" y="8532495"/>
            <a:ext cx="152400" cy="571500"/>
          </a:xfrm>
          <a:custGeom>
            <a:avLst/>
            <a:gdLst>
              <a:gd name="csX0" fmla="*/ 152400 w 152400"/>
              <a:gd name="csY0" fmla="*/ 0 h 571500"/>
              <a:gd name="csX1" fmla="*/ 0 w 152400"/>
              <a:gd name="csY1" fmla="*/ 0 h 571500"/>
              <a:gd name="csX2" fmla="*/ 0 w 152400"/>
              <a:gd name="csY2" fmla="*/ 571500 h 571500"/>
              <a:gd name="csX3" fmla="*/ 152400 w 152400"/>
              <a:gd name="csY3" fmla="*/ 571500 h 571500"/>
              <a:gd name="csX4" fmla="*/ 133350 w 152400"/>
              <a:gd name="csY4" fmla="*/ 552450 h 571500"/>
              <a:gd name="csX5" fmla="*/ 19050 w 152400"/>
              <a:gd name="csY5" fmla="*/ 552450 h 571500"/>
              <a:gd name="csX6" fmla="*/ 19050 w 152400"/>
              <a:gd name="csY6" fmla="*/ 19050 h 571500"/>
              <a:gd name="csX7" fmla="*/ 133350 w 152400"/>
              <a:gd name="csY7" fmla="*/ 19050 h 57150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Lst>
            <a:rect l="l" t="t" r="r" b="b"/>
            <a:pathLst>
              <a:path w="152400" h="571500">
                <a:moveTo>
                  <a:pt x="152400" y="0"/>
                </a:moveTo>
                <a:lnTo>
                  <a:pt x="0" y="0"/>
                </a:lnTo>
                <a:lnTo>
                  <a:pt x="0" y="571500"/>
                </a:lnTo>
                <a:lnTo>
                  <a:pt x="152400" y="571500"/>
                </a:lnTo>
                <a:close/>
                <a:moveTo>
                  <a:pt x="133350" y="552450"/>
                </a:moveTo>
                <a:lnTo>
                  <a:pt x="19050" y="552450"/>
                </a:lnTo>
                <a:lnTo>
                  <a:pt x="19050" y="19050"/>
                </a:lnTo>
                <a:lnTo>
                  <a:pt x="133350" y="19050"/>
                </a:lnTo>
                <a:close/>
              </a:path>
            </a:pathLst>
          </a:custGeom>
          <a:grpFill/>
          <a:ln w="9525" cap="flat">
            <a:noFill/>
            <a:prstDash val="solid"/>
            <a:miter/>
          </a:ln>
        </xdr:spPr>
      </xdr:sp>
      <xdr:sp macro="" textlink="">
        <xdr:nvSpPr>
          <xdr:cNvPr id="70" name="Freeform: Shape 69">
            <a:extLst>
              <a:ext uri="{FF2B5EF4-FFF2-40B4-BE49-F238E27FC236}">
                <a16:creationId xmlns:a16="http://schemas.microsoft.com/office/drawing/2014/main" id="{E2720182-8BF8-92EF-97B9-B6F0827962E0}"/>
              </a:ext>
            </a:extLst>
          </xdr:cNvPr>
          <xdr:cNvSpPr/>
        </xdr:nvSpPr>
        <xdr:spPr>
          <a:xfrm>
            <a:off x="2872740" y="8742045"/>
            <a:ext cx="152400" cy="361950"/>
          </a:xfrm>
          <a:custGeom>
            <a:avLst/>
            <a:gdLst>
              <a:gd name="csX0" fmla="*/ 0 w 152400"/>
              <a:gd name="csY0" fmla="*/ 361950 h 361950"/>
              <a:gd name="csX1" fmla="*/ 152400 w 152400"/>
              <a:gd name="csY1" fmla="*/ 361950 h 361950"/>
              <a:gd name="csX2" fmla="*/ 152400 w 152400"/>
              <a:gd name="csY2" fmla="*/ 0 h 361950"/>
              <a:gd name="csX3" fmla="*/ 0 w 152400"/>
              <a:gd name="csY3" fmla="*/ 0 h 361950"/>
              <a:gd name="csX4" fmla="*/ 19050 w 152400"/>
              <a:gd name="csY4" fmla="*/ 19050 h 361950"/>
              <a:gd name="csX5" fmla="*/ 133350 w 152400"/>
              <a:gd name="csY5" fmla="*/ 19050 h 361950"/>
              <a:gd name="csX6" fmla="*/ 133350 w 152400"/>
              <a:gd name="csY6" fmla="*/ 342900 h 361950"/>
              <a:gd name="csX7" fmla="*/ 19050 w 152400"/>
              <a:gd name="csY7" fmla="*/ 342900 h 36195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Lst>
            <a:rect l="l" t="t" r="r" b="b"/>
            <a:pathLst>
              <a:path w="152400" h="361950">
                <a:moveTo>
                  <a:pt x="0" y="361950"/>
                </a:moveTo>
                <a:lnTo>
                  <a:pt x="152400" y="361950"/>
                </a:lnTo>
                <a:lnTo>
                  <a:pt x="152400" y="0"/>
                </a:lnTo>
                <a:lnTo>
                  <a:pt x="0" y="0"/>
                </a:lnTo>
                <a:close/>
                <a:moveTo>
                  <a:pt x="19050" y="19050"/>
                </a:moveTo>
                <a:lnTo>
                  <a:pt x="133350" y="19050"/>
                </a:lnTo>
                <a:lnTo>
                  <a:pt x="133350" y="342900"/>
                </a:lnTo>
                <a:lnTo>
                  <a:pt x="19050" y="342900"/>
                </a:lnTo>
                <a:close/>
              </a:path>
            </a:pathLst>
          </a:custGeom>
          <a:grpFill/>
          <a:ln w="9525" cap="flat">
            <a:noFill/>
            <a:prstDash val="solid"/>
            <a:miter/>
          </a:ln>
        </xdr:spPr>
      </xdr:sp>
      <xdr:sp macro="" textlink="">
        <xdr:nvSpPr>
          <xdr:cNvPr id="71" name="Freeform: Shape 70">
            <a:extLst>
              <a:ext uri="{FF2B5EF4-FFF2-40B4-BE49-F238E27FC236}">
                <a16:creationId xmlns:a16="http://schemas.microsoft.com/office/drawing/2014/main" id="{C4E035BA-9511-79B1-C04B-9AB9C59762BE}"/>
              </a:ext>
            </a:extLst>
          </xdr:cNvPr>
          <xdr:cNvSpPr/>
        </xdr:nvSpPr>
        <xdr:spPr>
          <a:xfrm>
            <a:off x="2663190" y="8913495"/>
            <a:ext cx="152400" cy="190500"/>
          </a:xfrm>
          <a:custGeom>
            <a:avLst/>
            <a:gdLst>
              <a:gd name="csX0" fmla="*/ 0 w 152400"/>
              <a:gd name="csY0" fmla="*/ 190500 h 190500"/>
              <a:gd name="csX1" fmla="*/ 152400 w 152400"/>
              <a:gd name="csY1" fmla="*/ 190500 h 190500"/>
              <a:gd name="csX2" fmla="*/ 152400 w 152400"/>
              <a:gd name="csY2" fmla="*/ 0 h 190500"/>
              <a:gd name="csX3" fmla="*/ 0 w 152400"/>
              <a:gd name="csY3" fmla="*/ 0 h 190500"/>
              <a:gd name="csX4" fmla="*/ 19050 w 152400"/>
              <a:gd name="csY4" fmla="*/ 19050 h 190500"/>
              <a:gd name="csX5" fmla="*/ 133350 w 152400"/>
              <a:gd name="csY5" fmla="*/ 19050 h 190500"/>
              <a:gd name="csX6" fmla="*/ 133350 w 152400"/>
              <a:gd name="csY6" fmla="*/ 171450 h 190500"/>
              <a:gd name="csX7" fmla="*/ 19050 w 152400"/>
              <a:gd name="csY7" fmla="*/ 171450 h 19050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Lst>
            <a:rect l="l" t="t" r="r" b="b"/>
            <a:pathLst>
              <a:path w="152400" h="190500">
                <a:moveTo>
                  <a:pt x="0" y="190500"/>
                </a:moveTo>
                <a:lnTo>
                  <a:pt x="152400" y="190500"/>
                </a:lnTo>
                <a:lnTo>
                  <a:pt x="152400" y="0"/>
                </a:lnTo>
                <a:lnTo>
                  <a:pt x="0" y="0"/>
                </a:lnTo>
                <a:close/>
                <a:moveTo>
                  <a:pt x="19050" y="19050"/>
                </a:moveTo>
                <a:lnTo>
                  <a:pt x="133350" y="19050"/>
                </a:lnTo>
                <a:lnTo>
                  <a:pt x="133350" y="171450"/>
                </a:lnTo>
                <a:lnTo>
                  <a:pt x="19050" y="171450"/>
                </a:lnTo>
                <a:close/>
              </a:path>
            </a:pathLst>
          </a:custGeom>
          <a:grpFill/>
          <a:ln w="9525" cap="flat">
            <a:noFill/>
            <a:prstDash val="solid"/>
            <a:miter/>
          </a:ln>
        </xdr:spPr>
      </xdr:sp>
      <xdr:sp macro="" textlink="">
        <xdr:nvSpPr>
          <xdr:cNvPr id="72" name="Freeform: Shape 71">
            <a:extLst>
              <a:ext uri="{FF2B5EF4-FFF2-40B4-BE49-F238E27FC236}">
                <a16:creationId xmlns:a16="http://schemas.microsoft.com/office/drawing/2014/main" id="{CC395567-80AC-666A-8267-862ED6D99EDA}"/>
              </a:ext>
            </a:extLst>
          </xdr:cNvPr>
          <xdr:cNvSpPr/>
        </xdr:nvSpPr>
        <xdr:spPr>
          <a:xfrm>
            <a:off x="2656455" y="8532495"/>
            <a:ext cx="311562" cy="311534"/>
          </a:xfrm>
          <a:custGeom>
            <a:avLst/>
            <a:gdLst>
              <a:gd name="csX0" fmla="*/ 13468 w 311562"/>
              <a:gd name="csY0" fmla="*/ 311534 h 311534"/>
              <a:gd name="csX1" fmla="*/ 292351 w 311562"/>
              <a:gd name="csY1" fmla="*/ 32652 h 311534"/>
              <a:gd name="csX2" fmla="*/ 292485 w 311562"/>
              <a:gd name="csY2" fmla="*/ 32653 h 311534"/>
              <a:gd name="csX3" fmla="*/ 292513 w 311562"/>
              <a:gd name="csY3" fmla="*/ 32718 h 311534"/>
              <a:gd name="csX4" fmla="*/ 292513 w 311562"/>
              <a:gd name="csY4" fmla="*/ 123825 h 311534"/>
              <a:gd name="csX5" fmla="*/ 311563 w 311562"/>
              <a:gd name="csY5" fmla="*/ 123825 h 311534"/>
              <a:gd name="csX6" fmla="*/ 311563 w 311562"/>
              <a:gd name="csY6" fmla="*/ 0 h 311534"/>
              <a:gd name="csX7" fmla="*/ 187995 w 311562"/>
              <a:gd name="csY7" fmla="*/ 0 h 311534"/>
              <a:gd name="csX8" fmla="*/ 187995 w 311562"/>
              <a:gd name="csY8" fmla="*/ 19050 h 311534"/>
              <a:gd name="csX9" fmla="*/ 278787 w 311562"/>
              <a:gd name="csY9" fmla="*/ 19050 h 311534"/>
              <a:gd name="csX10" fmla="*/ 278882 w 311562"/>
              <a:gd name="csY10" fmla="*/ 19146 h 311534"/>
              <a:gd name="csX11" fmla="*/ 278854 w 311562"/>
              <a:gd name="csY11" fmla="*/ 19212 h 311534"/>
              <a:gd name="csX12" fmla="*/ 0 w 311562"/>
              <a:gd name="csY12" fmla="*/ 298066 h 311534"/>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Lst>
            <a:rect l="l" t="t" r="r" b="b"/>
            <a:pathLst>
              <a:path w="311562" h="311534">
                <a:moveTo>
                  <a:pt x="13468" y="311534"/>
                </a:moveTo>
                <a:lnTo>
                  <a:pt x="292351" y="32652"/>
                </a:lnTo>
                <a:cubicBezTo>
                  <a:pt x="292388" y="32615"/>
                  <a:pt x="292449" y="32616"/>
                  <a:pt x="292485" y="32653"/>
                </a:cubicBezTo>
                <a:cubicBezTo>
                  <a:pt x="292502" y="32671"/>
                  <a:pt x="292513" y="32694"/>
                  <a:pt x="292513" y="32718"/>
                </a:cubicBezTo>
                <a:lnTo>
                  <a:pt x="292513" y="123825"/>
                </a:lnTo>
                <a:lnTo>
                  <a:pt x="311563" y="123825"/>
                </a:lnTo>
                <a:lnTo>
                  <a:pt x="311563" y="0"/>
                </a:lnTo>
                <a:lnTo>
                  <a:pt x="187995" y="0"/>
                </a:lnTo>
                <a:lnTo>
                  <a:pt x="187995" y="19050"/>
                </a:lnTo>
                <a:lnTo>
                  <a:pt x="278787" y="19050"/>
                </a:lnTo>
                <a:cubicBezTo>
                  <a:pt x="278840" y="19051"/>
                  <a:pt x="278882" y="19094"/>
                  <a:pt x="278882" y="19146"/>
                </a:cubicBezTo>
                <a:cubicBezTo>
                  <a:pt x="278881" y="19171"/>
                  <a:pt x="278871" y="19195"/>
                  <a:pt x="278854" y="19212"/>
                </a:cubicBezTo>
                <a:lnTo>
                  <a:pt x="0" y="298066"/>
                </a:lnTo>
                <a:close/>
              </a:path>
            </a:pathLst>
          </a:custGeom>
          <a:grpFill/>
          <a:ln w="9525" cap="flat">
            <a:noFill/>
            <a:prstDash val="solid"/>
            <a:miter/>
          </a:ln>
        </xdr:spPr>
      </xdr:sp>
    </xdr:grpSp>
    <xdr:clientData/>
  </xdr:twoCellAnchor>
  <xdr:twoCellAnchor>
    <xdr:from>
      <xdr:col>2</xdr:col>
      <xdr:colOff>498812</xdr:colOff>
      <xdr:row>10</xdr:row>
      <xdr:rowOff>175260</xdr:rowOff>
    </xdr:from>
    <xdr:to>
      <xdr:col>12</xdr:col>
      <xdr:colOff>72092</xdr:colOff>
      <xdr:row>28</xdr:row>
      <xdr:rowOff>83820</xdr:rowOff>
    </xdr:to>
    <xdr:graphicFrame macro="">
      <xdr:nvGraphicFramePr>
        <xdr:cNvPr id="81" name="Chart 80">
          <a:extLst>
            <a:ext uri="{FF2B5EF4-FFF2-40B4-BE49-F238E27FC236}">
              <a16:creationId xmlns:a16="http://schemas.microsoft.com/office/drawing/2014/main" id="{71ACAC3F-B211-45CD-BD12-B7B6BBFF4C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5</xdr:col>
      <xdr:colOff>10625</xdr:colOff>
      <xdr:row>15</xdr:row>
      <xdr:rowOff>55257</xdr:rowOff>
    </xdr:from>
    <xdr:to>
      <xdr:col>7</xdr:col>
      <xdr:colOff>395143</xdr:colOff>
      <xdr:row>24</xdr:row>
      <xdr:rowOff>13055</xdr:rowOff>
    </xdr:to>
    <xdr:sp macro="" textlink="Processing!B22">
      <xdr:nvSpPr>
        <xdr:cNvPr id="82" name="Oval 81">
          <a:extLst>
            <a:ext uri="{FF2B5EF4-FFF2-40B4-BE49-F238E27FC236}">
              <a16:creationId xmlns:a16="http://schemas.microsoft.com/office/drawing/2014/main" id="{97AE307A-BBB1-4D27-A2F7-93AF151B1503}"/>
            </a:ext>
          </a:extLst>
        </xdr:cNvPr>
        <xdr:cNvSpPr/>
      </xdr:nvSpPr>
      <xdr:spPr>
        <a:xfrm>
          <a:off x="3058625" y="2798457"/>
          <a:ext cx="1603718" cy="1603718"/>
        </a:xfrm>
        <a:prstGeom prst="ellipse">
          <a:avLst/>
        </a:prstGeom>
        <a:solidFill>
          <a:srgbClr val="051023"/>
        </a:solidFill>
        <a:ln>
          <a:noFill/>
        </a:ln>
        <a:effectLst>
          <a:outerShdw blurRad="228600" sx="102000" sy="102000" algn="c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4E43F556-6D80-449A-BCB9-CA6B907A57E8}" type="TxLink">
            <a:rPr lang="en-US" sz="1100" b="0" i="0" u="none" strike="noStrike">
              <a:solidFill>
                <a:srgbClr val="000000"/>
              </a:solidFill>
              <a:latin typeface="Aptos Narrow"/>
            </a:rPr>
            <a:pPr algn="l"/>
            <a:t> $7,840 </a:t>
          </a:fld>
          <a:endParaRPr lang="ru-RU" sz="1100"/>
        </a:p>
      </xdr:txBody>
    </xdr:sp>
    <xdr:clientData/>
  </xdr:twoCellAnchor>
  <xdr:twoCellAnchor>
    <xdr:from>
      <xdr:col>10</xdr:col>
      <xdr:colOff>556260</xdr:colOff>
      <xdr:row>12</xdr:row>
      <xdr:rowOff>14972</xdr:rowOff>
    </xdr:from>
    <xdr:to>
      <xdr:col>12</xdr:col>
      <xdr:colOff>411480</xdr:colOff>
      <xdr:row>13</xdr:row>
      <xdr:rowOff>79742</xdr:rowOff>
    </xdr:to>
    <xdr:sp macro="" textlink="Processing!B17">
      <xdr:nvSpPr>
        <xdr:cNvPr id="83" name="TextBox 82">
          <a:extLst>
            <a:ext uri="{FF2B5EF4-FFF2-40B4-BE49-F238E27FC236}">
              <a16:creationId xmlns:a16="http://schemas.microsoft.com/office/drawing/2014/main" id="{E7FB9871-0DE1-4AFB-8496-2345F0C1B5C2}"/>
            </a:ext>
          </a:extLst>
        </xdr:cNvPr>
        <xdr:cNvSpPr txBox="1"/>
      </xdr:nvSpPr>
      <xdr:spPr>
        <a:xfrm>
          <a:off x="6652260" y="2209532"/>
          <a:ext cx="10744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7ABDDD6F-6D8B-4712-8A42-4C7EF139CAE6}" type="TxLink">
            <a:rPr lang="en-US" sz="1800" b="0" i="0" u="none" strike="noStrike">
              <a:solidFill>
                <a:schemeClr val="tx2">
                  <a:lumMod val="25000"/>
                  <a:lumOff val="75000"/>
                </a:schemeClr>
              </a:solidFill>
              <a:latin typeface="Aptos Narrow"/>
              <a:ea typeface="+mn-ea"/>
              <a:cs typeface="+mn-cs"/>
            </a:rPr>
            <a:pPr marL="0" indent="0" algn="r"/>
            <a:t> $1,701 </a:t>
          </a:fld>
          <a:endParaRPr lang="ru-RU" sz="2800" b="0" i="0" u="none" strike="noStrike">
            <a:solidFill>
              <a:schemeClr val="tx2">
                <a:lumMod val="25000"/>
                <a:lumOff val="75000"/>
              </a:schemeClr>
            </a:solidFill>
            <a:latin typeface="Aptos Narrow"/>
            <a:ea typeface="+mn-ea"/>
            <a:cs typeface="+mn-cs"/>
          </a:endParaRPr>
        </a:p>
      </xdr:txBody>
    </xdr:sp>
    <xdr:clientData/>
  </xdr:twoCellAnchor>
  <xdr:twoCellAnchor>
    <xdr:from>
      <xdr:col>10</xdr:col>
      <xdr:colOff>556260</xdr:colOff>
      <xdr:row>15</xdr:row>
      <xdr:rowOff>34022</xdr:rowOff>
    </xdr:from>
    <xdr:to>
      <xdr:col>12</xdr:col>
      <xdr:colOff>411480</xdr:colOff>
      <xdr:row>16</xdr:row>
      <xdr:rowOff>98792</xdr:rowOff>
    </xdr:to>
    <xdr:sp macro="" textlink="Processing!B18">
      <xdr:nvSpPr>
        <xdr:cNvPr id="84" name="TextBox 83">
          <a:extLst>
            <a:ext uri="{FF2B5EF4-FFF2-40B4-BE49-F238E27FC236}">
              <a16:creationId xmlns:a16="http://schemas.microsoft.com/office/drawing/2014/main" id="{87FD05DE-72C4-40AA-B206-8BDD06261BAF}"/>
            </a:ext>
          </a:extLst>
        </xdr:cNvPr>
        <xdr:cNvSpPr txBox="1"/>
      </xdr:nvSpPr>
      <xdr:spPr>
        <a:xfrm>
          <a:off x="6652260" y="2777222"/>
          <a:ext cx="10744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261E1FEE-62BD-434C-B868-A685FEB578BE}" type="TxLink">
            <a:rPr lang="en-US" sz="1800" b="0" i="0" u="none" strike="noStrike">
              <a:solidFill>
                <a:schemeClr val="tx2">
                  <a:lumMod val="25000"/>
                  <a:lumOff val="75000"/>
                </a:schemeClr>
              </a:solidFill>
              <a:latin typeface="Aptos Narrow"/>
              <a:ea typeface="+mn-ea"/>
              <a:cs typeface="+mn-cs"/>
            </a:rPr>
            <a:pPr marL="0" indent="0" algn="r"/>
            <a:t> $1,323 </a:t>
          </a:fld>
          <a:endParaRPr lang="ru-RU" sz="1800" b="0" i="0" u="none" strike="noStrike">
            <a:solidFill>
              <a:schemeClr val="tx2">
                <a:lumMod val="25000"/>
                <a:lumOff val="75000"/>
              </a:schemeClr>
            </a:solidFill>
            <a:latin typeface="Aptos Narrow"/>
            <a:ea typeface="+mn-ea"/>
            <a:cs typeface="+mn-cs"/>
          </a:endParaRPr>
        </a:p>
      </xdr:txBody>
    </xdr:sp>
    <xdr:clientData/>
  </xdr:twoCellAnchor>
  <xdr:twoCellAnchor>
    <xdr:from>
      <xdr:col>10</xdr:col>
      <xdr:colOff>556260</xdr:colOff>
      <xdr:row>18</xdr:row>
      <xdr:rowOff>53072</xdr:rowOff>
    </xdr:from>
    <xdr:to>
      <xdr:col>12</xdr:col>
      <xdr:colOff>411480</xdr:colOff>
      <xdr:row>19</xdr:row>
      <xdr:rowOff>117842</xdr:rowOff>
    </xdr:to>
    <xdr:sp macro="" textlink="Processing!B19">
      <xdr:nvSpPr>
        <xdr:cNvPr id="85" name="TextBox 84">
          <a:extLst>
            <a:ext uri="{FF2B5EF4-FFF2-40B4-BE49-F238E27FC236}">
              <a16:creationId xmlns:a16="http://schemas.microsoft.com/office/drawing/2014/main" id="{80B92402-6A05-49BE-AEEA-C3A2554A0C87}"/>
            </a:ext>
          </a:extLst>
        </xdr:cNvPr>
        <xdr:cNvSpPr txBox="1"/>
      </xdr:nvSpPr>
      <xdr:spPr>
        <a:xfrm>
          <a:off x="6652260" y="3344912"/>
          <a:ext cx="10744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2A036BD1-7C30-4B66-A74A-D4389008CF50}" type="TxLink">
            <a:rPr lang="en-US" sz="1800" b="0" i="0" u="none" strike="noStrike">
              <a:solidFill>
                <a:schemeClr val="tx2">
                  <a:lumMod val="25000"/>
                  <a:lumOff val="75000"/>
                </a:schemeClr>
              </a:solidFill>
              <a:latin typeface="Aptos Narrow"/>
              <a:ea typeface="+mn-ea"/>
              <a:cs typeface="+mn-cs"/>
            </a:rPr>
            <a:pPr marL="0" indent="0" algn="r"/>
            <a:t> $1,754 </a:t>
          </a:fld>
          <a:endParaRPr lang="ru-RU" sz="1800" b="0" i="0" u="none" strike="noStrike">
            <a:solidFill>
              <a:schemeClr val="tx2">
                <a:lumMod val="25000"/>
                <a:lumOff val="75000"/>
              </a:schemeClr>
            </a:solidFill>
            <a:latin typeface="Aptos Narrow"/>
            <a:ea typeface="+mn-ea"/>
            <a:cs typeface="+mn-cs"/>
          </a:endParaRPr>
        </a:p>
      </xdr:txBody>
    </xdr:sp>
    <xdr:clientData/>
  </xdr:twoCellAnchor>
  <xdr:twoCellAnchor>
    <xdr:from>
      <xdr:col>10</xdr:col>
      <xdr:colOff>556260</xdr:colOff>
      <xdr:row>21</xdr:row>
      <xdr:rowOff>72122</xdr:rowOff>
    </xdr:from>
    <xdr:to>
      <xdr:col>12</xdr:col>
      <xdr:colOff>411480</xdr:colOff>
      <xdr:row>22</xdr:row>
      <xdr:rowOff>136892</xdr:rowOff>
    </xdr:to>
    <xdr:sp macro="" textlink="Processing!B20">
      <xdr:nvSpPr>
        <xdr:cNvPr id="86" name="TextBox 85">
          <a:extLst>
            <a:ext uri="{FF2B5EF4-FFF2-40B4-BE49-F238E27FC236}">
              <a16:creationId xmlns:a16="http://schemas.microsoft.com/office/drawing/2014/main" id="{CD6747D2-ACC5-4F1F-A32F-7F8CD73876DD}"/>
            </a:ext>
          </a:extLst>
        </xdr:cNvPr>
        <xdr:cNvSpPr txBox="1"/>
      </xdr:nvSpPr>
      <xdr:spPr>
        <a:xfrm>
          <a:off x="6652260" y="3912602"/>
          <a:ext cx="10744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3E4F60FB-8E45-4FB8-BBA7-38B8221B2525}" type="TxLink">
            <a:rPr lang="en-US" sz="1800" b="0" i="0" u="none" strike="noStrike">
              <a:solidFill>
                <a:schemeClr val="tx2">
                  <a:lumMod val="25000"/>
                  <a:lumOff val="75000"/>
                </a:schemeClr>
              </a:solidFill>
              <a:latin typeface="Aptos Narrow"/>
              <a:ea typeface="+mn-ea"/>
              <a:cs typeface="+mn-cs"/>
            </a:rPr>
            <a:pPr marL="0" indent="0" algn="r"/>
            <a:t> $1,495 </a:t>
          </a:fld>
          <a:endParaRPr lang="ru-RU" sz="1800" b="0" i="0" u="none" strike="noStrike">
            <a:solidFill>
              <a:schemeClr val="tx2">
                <a:lumMod val="25000"/>
                <a:lumOff val="75000"/>
              </a:schemeClr>
            </a:solidFill>
            <a:latin typeface="Aptos Narrow"/>
            <a:ea typeface="+mn-ea"/>
            <a:cs typeface="+mn-cs"/>
          </a:endParaRPr>
        </a:p>
      </xdr:txBody>
    </xdr:sp>
    <xdr:clientData/>
  </xdr:twoCellAnchor>
  <xdr:twoCellAnchor>
    <xdr:from>
      <xdr:col>10</xdr:col>
      <xdr:colOff>556260</xdr:colOff>
      <xdr:row>24</xdr:row>
      <xdr:rowOff>91172</xdr:rowOff>
    </xdr:from>
    <xdr:to>
      <xdr:col>12</xdr:col>
      <xdr:colOff>411480</xdr:colOff>
      <xdr:row>25</xdr:row>
      <xdr:rowOff>155942</xdr:rowOff>
    </xdr:to>
    <xdr:sp macro="" textlink="Processing!B21">
      <xdr:nvSpPr>
        <xdr:cNvPr id="87" name="TextBox 86">
          <a:extLst>
            <a:ext uri="{FF2B5EF4-FFF2-40B4-BE49-F238E27FC236}">
              <a16:creationId xmlns:a16="http://schemas.microsoft.com/office/drawing/2014/main" id="{6A9E372A-B309-418A-A0EE-DCDBF3A89EF4}"/>
            </a:ext>
          </a:extLst>
        </xdr:cNvPr>
        <xdr:cNvSpPr txBox="1"/>
      </xdr:nvSpPr>
      <xdr:spPr>
        <a:xfrm>
          <a:off x="6652260" y="4480292"/>
          <a:ext cx="10744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7E472764-6107-4AB5-B152-80D09CF69334}" type="TxLink">
            <a:rPr lang="en-US" sz="1800" b="0" i="0" u="none" strike="noStrike">
              <a:solidFill>
                <a:schemeClr val="tx2">
                  <a:lumMod val="25000"/>
                  <a:lumOff val="75000"/>
                </a:schemeClr>
              </a:solidFill>
              <a:latin typeface="Aptos Narrow"/>
              <a:ea typeface="+mn-ea"/>
              <a:cs typeface="+mn-cs"/>
            </a:rPr>
            <a:pPr marL="0" indent="0" algn="r"/>
            <a:t> $1,567 </a:t>
          </a:fld>
          <a:endParaRPr lang="ru-RU" sz="1800" b="0" i="0" u="none" strike="noStrike">
            <a:solidFill>
              <a:schemeClr val="tx2">
                <a:lumMod val="25000"/>
                <a:lumOff val="75000"/>
              </a:schemeClr>
            </a:solidFill>
            <a:latin typeface="Aptos Narrow"/>
            <a:ea typeface="+mn-ea"/>
            <a:cs typeface="+mn-cs"/>
          </a:endParaRPr>
        </a:p>
      </xdr:txBody>
    </xdr:sp>
    <xdr:clientData/>
  </xdr:twoCellAnchor>
  <xdr:twoCellAnchor>
    <xdr:from>
      <xdr:col>4</xdr:col>
      <xdr:colOff>548836</xdr:colOff>
      <xdr:row>18</xdr:row>
      <xdr:rowOff>63232</xdr:rowOff>
    </xdr:from>
    <xdr:to>
      <xdr:col>7</xdr:col>
      <xdr:colOff>472245</xdr:colOff>
      <xdr:row>20</xdr:row>
      <xdr:rowOff>180073</xdr:rowOff>
    </xdr:to>
    <xdr:sp macro="" textlink="Processing!B22">
      <xdr:nvSpPr>
        <xdr:cNvPr id="93" name="TextBox 92">
          <a:extLst>
            <a:ext uri="{FF2B5EF4-FFF2-40B4-BE49-F238E27FC236}">
              <a16:creationId xmlns:a16="http://schemas.microsoft.com/office/drawing/2014/main" id="{6D654FF0-D8DC-4EEA-B9EC-50612704D2F6}"/>
            </a:ext>
          </a:extLst>
        </xdr:cNvPr>
        <xdr:cNvSpPr txBox="1"/>
      </xdr:nvSpPr>
      <xdr:spPr>
        <a:xfrm>
          <a:off x="2987236" y="3355072"/>
          <a:ext cx="1752209" cy="4826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2C9C814-B7A6-4480-B6F0-E53365C32CDE}" type="TxLink">
            <a:rPr lang="en-US" sz="2400" b="0" i="0" u="none" strike="noStrike">
              <a:solidFill>
                <a:schemeClr val="bg1"/>
              </a:solidFill>
              <a:latin typeface="Aptos Narrow"/>
              <a:ea typeface="+mn-ea"/>
              <a:cs typeface="+mn-cs"/>
            </a:rPr>
            <a:pPr marL="0" indent="0" algn="ctr"/>
            <a:t> $7,840 </a:t>
          </a:fld>
          <a:endParaRPr lang="ru-RU" sz="3600" b="0" i="0" u="none" strike="noStrike">
            <a:solidFill>
              <a:schemeClr val="bg1"/>
            </a:solidFill>
            <a:latin typeface="Aptos Narrow"/>
            <a:ea typeface="+mn-ea"/>
            <a:cs typeface="+mn-cs"/>
          </a:endParaRPr>
        </a:p>
      </xdr:txBody>
    </xdr:sp>
    <xdr:clientData/>
  </xdr:twoCellAnchor>
  <xdr:twoCellAnchor>
    <xdr:from>
      <xdr:col>12</xdr:col>
      <xdr:colOff>441960</xdr:colOff>
      <xdr:row>10</xdr:row>
      <xdr:rowOff>175260</xdr:rowOff>
    </xdr:from>
    <xdr:to>
      <xdr:col>22</xdr:col>
      <xdr:colOff>15240</xdr:colOff>
      <xdr:row>28</xdr:row>
      <xdr:rowOff>83820</xdr:rowOff>
    </xdr:to>
    <xdr:graphicFrame macro="">
      <xdr:nvGraphicFramePr>
        <xdr:cNvPr id="94" name="Chart 93">
          <a:extLst>
            <a:ext uri="{FF2B5EF4-FFF2-40B4-BE49-F238E27FC236}">
              <a16:creationId xmlns:a16="http://schemas.microsoft.com/office/drawing/2014/main" id="{7199A911-D65F-46EE-9589-6EA958645E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15</xdr:col>
      <xdr:colOff>75302</xdr:colOff>
      <xdr:row>15</xdr:row>
      <xdr:rowOff>55257</xdr:rowOff>
    </xdr:from>
    <xdr:to>
      <xdr:col>17</xdr:col>
      <xdr:colOff>459820</xdr:colOff>
      <xdr:row>24</xdr:row>
      <xdr:rowOff>13055</xdr:rowOff>
    </xdr:to>
    <xdr:sp macro="" textlink="Processing!B22">
      <xdr:nvSpPr>
        <xdr:cNvPr id="95" name="Oval 94">
          <a:extLst>
            <a:ext uri="{FF2B5EF4-FFF2-40B4-BE49-F238E27FC236}">
              <a16:creationId xmlns:a16="http://schemas.microsoft.com/office/drawing/2014/main" id="{FC1C3CC8-B2FA-4E95-842E-D7D8389F0063}"/>
            </a:ext>
          </a:extLst>
        </xdr:cNvPr>
        <xdr:cNvSpPr/>
      </xdr:nvSpPr>
      <xdr:spPr>
        <a:xfrm>
          <a:off x="9219302" y="2798457"/>
          <a:ext cx="1603718" cy="1603718"/>
        </a:xfrm>
        <a:prstGeom prst="ellipse">
          <a:avLst/>
        </a:prstGeom>
        <a:solidFill>
          <a:srgbClr val="051023"/>
        </a:solidFill>
        <a:ln>
          <a:noFill/>
        </a:ln>
        <a:effectLst>
          <a:outerShdw blurRad="228600" sx="102000" sy="102000" algn="c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4E43F556-6D80-449A-BCB9-CA6B907A57E8}" type="TxLink">
            <a:rPr lang="en-US" sz="1100" b="0" i="0" u="none" strike="noStrike">
              <a:solidFill>
                <a:srgbClr val="000000"/>
              </a:solidFill>
              <a:latin typeface="Aptos Narrow"/>
            </a:rPr>
            <a:pPr algn="l"/>
            <a:t> $7,840 </a:t>
          </a:fld>
          <a:endParaRPr lang="ru-RU" sz="1100"/>
        </a:p>
      </xdr:txBody>
    </xdr:sp>
    <xdr:clientData/>
  </xdr:twoCellAnchor>
  <xdr:twoCellAnchor>
    <xdr:from>
      <xdr:col>15</xdr:col>
      <xdr:colOff>3913</xdr:colOff>
      <xdr:row>18</xdr:row>
      <xdr:rowOff>105110</xdr:rowOff>
    </xdr:from>
    <xdr:to>
      <xdr:col>17</xdr:col>
      <xdr:colOff>536922</xdr:colOff>
      <xdr:row>20</xdr:row>
      <xdr:rowOff>138194</xdr:rowOff>
    </xdr:to>
    <xdr:sp macro="" textlink="Processing!E21">
      <xdr:nvSpPr>
        <xdr:cNvPr id="96" name="TextBox 95">
          <a:extLst>
            <a:ext uri="{FF2B5EF4-FFF2-40B4-BE49-F238E27FC236}">
              <a16:creationId xmlns:a16="http://schemas.microsoft.com/office/drawing/2014/main" id="{8BEEF13E-5E7B-486C-ABF8-4B41EA5B5A35}"/>
            </a:ext>
          </a:extLst>
        </xdr:cNvPr>
        <xdr:cNvSpPr txBox="1"/>
      </xdr:nvSpPr>
      <xdr:spPr>
        <a:xfrm>
          <a:off x="9147913" y="3396950"/>
          <a:ext cx="1752209" cy="3988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86C8A1C-078A-43F3-B7CE-DB40D1D31544}" type="TxLink">
            <a:rPr lang="en-US" sz="2400" b="0" i="0" u="none" strike="noStrike">
              <a:solidFill>
                <a:schemeClr val="bg1"/>
              </a:solidFill>
              <a:latin typeface="Aptos Narrow"/>
              <a:ea typeface="+mn-ea"/>
              <a:cs typeface="+mn-cs"/>
            </a:rPr>
            <a:pPr marL="0" indent="0" algn="ctr"/>
            <a:t> $13,700 </a:t>
          </a:fld>
          <a:endParaRPr lang="ru-RU" sz="2400" b="0" i="0" u="none" strike="noStrike">
            <a:solidFill>
              <a:schemeClr val="bg1"/>
            </a:solidFill>
            <a:latin typeface="Aptos Narrow"/>
            <a:ea typeface="+mn-ea"/>
            <a:cs typeface="+mn-cs"/>
          </a:endParaRPr>
        </a:p>
      </xdr:txBody>
    </xdr:sp>
    <xdr:clientData/>
  </xdr:twoCellAnchor>
  <xdr:twoCellAnchor>
    <xdr:from>
      <xdr:col>20</xdr:col>
      <xdr:colOff>571500</xdr:colOff>
      <xdr:row>13</xdr:row>
      <xdr:rowOff>152132</xdr:rowOff>
    </xdr:from>
    <xdr:to>
      <xdr:col>22</xdr:col>
      <xdr:colOff>358140</xdr:colOff>
      <xdr:row>15</xdr:row>
      <xdr:rowOff>34022</xdr:rowOff>
    </xdr:to>
    <xdr:sp macro="" textlink="Processing!E17">
      <xdr:nvSpPr>
        <xdr:cNvPr id="101" name="TextBox 100">
          <a:extLst>
            <a:ext uri="{FF2B5EF4-FFF2-40B4-BE49-F238E27FC236}">
              <a16:creationId xmlns:a16="http://schemas.microsoft.com/office/drawing/2014/main" id="{249A4800-AA00-4AFA-8263-DC9E65BCEAC4}"/>
            </a:ext>
          </a:extLst>
        </xdr:cNvPr>
        <xdr:cNvSpPr txBox="1"/>
      </xdr:nvSpPr>
      <xdr:spPr>
        <a:xfrm>
          <a:off x="12763500" y="2529572"/>
          <a:ext cx="100584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42473A4A-D90A-4017-8C43-6308C7904446}" type="TxLink">
            <a:rPr lang="en-US" sz="1800" b="0" i="0" u="none" strike="noStrike">
              <a:solidFill>
                <a:schemeClr val="tx2">
                  <a:lumMod val="25000"/>
                  <a:lumOff val="75000"/>
                </a:schemeClr>
              </a:solidFill>
              <a:latin typeface="Aptos Narrow"/>
              <a:ea typeface="+mn-ea"/>
              <a:cs typeface="+mn-cs"/>
            </a:rPr>
            <a:pPr marL="0" indent="0" algn="r"/>
            <a:t> $3,042 </a:t>
          </a:fld>
          <a:endParaRPr lang="ru-RU" sz="1800" b="0" i="0" u="none" strike="noStrike">
            <a:solidFill>
              <a:schemeClr val="tx2">
                <a:lumMod val="25000"/>
                <a:lumOff val="75000"/>
              </a:schemeClr>
            </a:solidFill>
            <a:latin typeface="Aptos Narrow"/>
            <a:ea typeface="+mn-ea"/>
            <a:cs typeface="+mn-cs"/>
          </a:endParaRPr>
        </a:p>
      </xdr:txBody>
    </xdr:sp>
    <xdr:clientData/>
  </xdr:twoCellAnchor>
  <xdr:twoCellAnchor>
    <xdr:from>
      <xdr:col>20</xdr:col>
      <xdr:colOff>571500</xdr:colOff>
      <xdr:row>23</xdr:row>
      <xdr:rowOff>167372</xdr:rowOff>
    </xdr:from>
    <xdr:to>
      <xdr:col>22</xdr:col>
      <xdr:colOff>358140</xdr:colOff>
      <xdr:row>25</xdr:row>
      <xdr:rowOff>49262</xdr:rowOff>
    </xdr:to>
    <xdr:sp macro="" textlink="Processing!E20">
      <xdr:nvSpPr>
        <xdr:cNvPr id="104" name="TextBox 103">
          <a:extLst>
            <a:ext uri="{FF2B5EF4-FFF2-40B4-BE49-F238E27FC236}">
              <a16:creationId xmlns:a16="http://schemas.microsoft.com/office/drawing/2014/main" id="{CB6DC68D-2254-434B-8870-EB8EBDEDAB39}"/>
            </a:ext>
          </a:extLst>
        </xdr:cNvPr>
        <xdr:cNvSpPr txBox="1"/>
      </xdr:nvSpPr>
      <xdr:spPr>
        <a:xfrm>
          <a:off x="12763500" y="4373612"/>
          <a:ext cx="100584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DE197AF2-16F8-47B6-AD1A-523A6FCF712A}" type="TxLink">
            <a:rPr lang="en-US" sz="1800" b="0" i="0" u="none" strike="noStrike">
              <a:solidFill>
                <a:schemeClr val="tx2">
                  <a:lumMod val="25000"/>
                  <a:lumOff val="75000"/>
                </a:schemeClr>
              </a:solidFill>
              <a:latin typeface="Aptos Narrow"/>
              <a:ea typeface="+mn-ea"/>
              <a:cs typeface="+mn-cs"/>
            </a:rPr>
            <a:pPr marL="0" indent="0" algn="r"/>
            <a:t> $2,740 </a:t>
          </a:fld>
          <a:endParaRPr lang="ru-RU" sz="1800" b="0" i="0" u="none" strike="noStrike">
            <a:solidFill>
              <a:schemeClr val="tx2">
                <a:lumMod val="25000"/>
                <a:lumOff val="75000"/>
              </a:schemeClr>
            </a:solidFill>
            <a:latin typeface="Aptos Narrow"/>
            <a:ea typeface="+mn-ea"/>
            <a:cs typeface="+mn-cs"/>
          </a:endParaRPr>
        </a:p>
      </xdr:txBody>
    </xdr:sp>
    <xdr:clientData/>
  </xdr:twoCellAnchor>
  <xdr:twoCellAnchor>
    <xdr:from>
      <xdr:col>3</xdr:col>
      <xdr:colOff>274320</xdr:colOff>
      <xdr:row>33</xdr:row>
      <xdr:rowOff>38100</xdr:rowOff>
    </xdr:from>
    <xdr:to>
      <xdr:col>4</xdr:col>
      <xdr:colOff>121920</xdr:colOff>
      <xdr:row>35</xdr:row>
      <xdr:rowOff>129540</xdr:rowOff>
    </xdr:to>
    <xdr:sp macro="" textlink="">
      <xdr:nvSpPr>
        <xdr:cNvPr id="113" name="Oval 112">
          <a:extLst>
            <a:ext uri="{FF2B5EF4-FFF2-40B4-BE49-F238E27FC236}">
              <a16:creationId xmlns:a16="http://schemas.microsoft.com/office/drawing/2014/main" id="{FA64CE16-1391-4770-95D1-4243A4AA4ADC}"/>
            </a:ext>
          </a:extLst>
        </xdr:cNvPr>
        <xdr:cNvSpPr/>
      </xdr:nvSpPr>
      <xdr:spPr>
        <a:xfrm>
          <a:off x="2103120" y="6073140"/>
          <a:ext cx="457200" cy="457200"/>
        </a:xfrm>
        <a:prstGeom prst="ellipse">
          <a:avLst/>
        </a:prstGeom>
        <a:gradFill flip="none" rotWithShape="1">
          <a:gsLst>
            <a:gs pos="0">
              <a:srgbClr val="221054"/>
            </a:gs>
            <a:gs pos="100000">
              <a:srgbClr val="130C33"/>
            </a:gs>
          </a:gsLst>
          <a:path path="circle">
            <a:fillToRect l="100000" b="100000"/>
          </a:path>
          <a:tileRect t="-100000" r="-100000"/>
        </a:gradFill>
        <a:ln w="12700">
          <a:gradFill>
            <a:gsLst>
              <a:gs pos="0">
                <a:srgbClr val="66FFFF"/>
              </a:gs>
              <a:gs pos="75000">
                <a:srgbClr val="1B143B"/>
              </a:gs>
              <a:gs pos="33000">
                <a:srgbClr val="1B143B"/>
              </a:gs>
              <a:gs pos="100000">
                <a:srgbClr val="2DD6E3"/>
              </a:gs>
            </a:gsLst>
            <a:lin ang="7200000" scaled="0"/>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4</xdr:col>
      <xdr:colOff>336804</xdr:colOff>
      <xdr:row>33</xdr:row>
      <xdr:rowOff>38100</xdr:rowOff>
    </xdr:from>
    <xdr:to>
      <xdr:col>5</xdr:col>
      <xdr:colOff>184404</xdr:colOff>
      <xdr:row>35</xdr:row>
      <xdr:rowOff>129540</xdr:rowOff>
    </xdr:to>
    <xdr:sp macro="" textlink="">
      <xdr:nvSpPr>
        <xdr:cNvPr id="114" name="Oval 113">
          <a:extLst>
            <a:ext uri="{FF2B5EF4-FFF2-40B4-BE49-F238E27FC236}">
              <a16:creationId xmlns:a16="http://schemas.microsoft.com/office/drawing/2014/main" id="{D74E8BD7-EAF7-41B7-B6F0-DD080A7BCDF2}"/>
            </a:ext>
          </a:extLst>
        </xdr:cNvPr>
        <xdr:cNvSpPr/>
      </xdr:nvSpPr>
      <xdr:spPr>
        <a:xfrm>
          <a:off x="2775204" y="6073140"/>
          <a:ext cx="457200" cy="457200"/>
        </a:xfrm>
        <a:prstGeom prst="ellipse">
          <a:avLst/>
        </a:prstGeom>
        <a:gradFill flip="none" rotWithShape="1">
          <a:gsLst>
            <a:gs pos="0">
              <a:srgbClr val="221054"/>
            </a:gs>
            <a:gs pos="100000">
              <a:srgbClr val="130C33"/>
            </a:gs>
          </a:gsLst>
          <a:path path="circle">
            <a:fillToRect l="100000" b="100000"/>
          </a:path>
          <a:tileRect t="-100000" r="-100000"/>
        </a:gradFill>
        <a:ln w="12700">
          <a:gradFill>
            <a:gsLst>
              <a:gs pos="0">
                <a:srgbClr val="5D468C"/>
              </a:gs>
              <a:gs pos="75000">
                <a:srgbClr val="1B143B"/>
              </a:gs>
              <a:gs pos="33000">
                <a:srgbClr val="1B143B"/>
              </a:gs>
              <a:gs pos="100000">
                <a:srgbClr val="5D468C"/>
              </a:gs>
            </a:gsLst>
            <a:lin ang="7200000" scaled="0"/>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5</xdr:col>
      <xdr:colOff>399288</xdr:colOff>
      <xdr:row>33</xdr:row>
      <xdr:rowOff>38100</xdr:rowOff>
    </xdr:from>
    <xdr:to>
      <xdr:col>6</xdr:col>
      <xdr:colOff>246888</xdr:colOff>
      <xdr:row>35</xdr:row>
      <xdr:rowOff>129540</xdr:rowOff>
    </xdr:to>
    <xdr:sp macro="" textlink="">
      <xdr:nvSpPr>
        <xdr:cNvPr id="115" name="Oval 114">
          <a:extLst>
            <a:ext uri="{FF2B5EF4-FFF2-40B4-BE49-F238E27FC236}">
              <a16:creationId xmlns:a16="http://schemas.microsoft.com/office/drawing/2014/main" id="{60CD88B3-857A-414E-96A2-1BB1F68F4902}"/>
            </a:ext>
          </a:extLst>
        </xdr:cNvPr>
        <xdr:cNvSpPr/>
      </xdr:nvSpPr>
      <xdr:spPr>
        <a:xfrm>
          <a:off x="3447288" y="6073140"/>
          <a:ext cx="457200" cy="457200"/>
        </a:xfrm>
        <a:prstGeom prst="ellipse">
          <a:avLst/>
        </a:prstGeom>
        <a:gradFill flip="none" rotWithShape="1">
          <a:gsLst>
            <a:gs pos="0">
              <a:srgbClr val="221054"/>
            </a:gs>
            <a:gs pos="100000">
              <a:srgbClr val="130C33"/>
            </a:gs>
          </a:gsLst>
          <a:path path="circle">
            <a:fillToRect l="100000" b="100000"/>
          </a:path>
          <a:tileRect t="-100000" r="-100000"/>
        </a:gradFill>
        <a:ln w="12700">
          <a:gradFill>
            <a:gsLst>
              <a:gs pos="0">
                <a:srgbClr val="5D468C"/>
              </a:gs>
              <a:gs pos="75000">
                <a:srgbClr val="1B143B"/>
              </a:gs>
              <a:gs pos="33000">
                <a:srgbClr val="1B143B"/>
              </a:gs>
              <a:gs pos="100000">
                <a:srgbClr val="5D468C"/>
              </a:gs>
            </a:gsLst>
            <a:lin ang="7200000" scaled="0"/>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6</xdr:col>
      <xdr:colOff>461772</xdr:colOff>
      <xdr:row>33</xdr:row>
      <xdr:rowOff>38100</xdr:rowOff>
    </xdr:from>
    <xdr:to>
      <xdr:col>7</xdr:col>
      <xdr:colOff>309372</xdr:colOff>
      <xdr:row>35</xdr:row>
      <xdr:rowOff>129540</xdr:rowOff>
    </xdr:to>
    <xdr:sp macro="" textlink="">
      <xdr:nvSpPr>
        <xdr:cNvPr id="116" name="Oval 115">
          <a:extLst>
            <a:ext uri="{FF2B5EF4-FFF2-40B4-BE49-F238E27FC236}">
              <a16:creationId xmlns:a16="http://schemas.microsoft.com/office/drawing/2014/main" id="{42B024EA-FE4F-4055-B891-B8BDF8B5B4FD}"/>
            </a:ext>
          </a:extLst>
        </xdr:cNvPr>
        <xdr:cNvSpPr/>
      </xdr:nvSpPr>
      <xdr:spPr>
        <a:xfrm>
          <a:off x="4119372" y="6073140"/>
          <a:ext cx="457200" cy="457200"/>
        </a:xfrm>
        <a:prstGeom prst="ellipse">
          <a:avLst/>
        </a:prstGeom>
        <a:gradFill flip="none" rotWithShape="1">
          <a:gsLst>
            <a:gs pos="0">
              <a:srgbClr val="221054"/>
            </a:gs>
            <a:gs pos="100000">
              <a:srgbClr val="130C33"/>
            </a:gs>
          </a:gsLst>
          <a:path path="circle">
            <a:fillToRect l="100000" b="100000"/>
          </a:path>
          <a:tileRect t="-100000" r="-100000"/>
        </a:gradFill>
        <a:ln w="12700">
          <a:gradFill>
            <a:gsLst>
              <a:gs pos="0">
                <a:srgbClr val="5D468C"/>
              </a:gs>
              <a:gs pos="75000">
                <a:srgbClr val="1B143B"/>
              </a:gs>
              <a:gs pos="33000">
                <a:srgbClr val="1B143B"/>
              </a:gs>
              <a:gs pos="100000">
                <a:srgbClr val="5D468C"/>
              </a:gs>
            </a:gsLst>
            <a:lin ang="7200000" scaled="0"/>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7</xdr:col>
      <xdr:colOff>524256</xdr:colOff>
      <xdr:row>33</xdr:row>
      <xdr:rowOff>38100</xdr:rowOff>
    </xdr:from>
    <xdr:to>
      <xdr:col>8</xdr:col>
      <xdr:colOff>371856</xdr:colOff>
      <xdr:row>35</xdr:row>
      <xdr:rowOff>129540</xdr:rowOff>
    </xdr:to>
    <xdr:sp macro="" textlink="">
      <xdr:nvSpPr>
        <xdr:cNvPr id="117" name="Oval 116">
          <a:extLst>
            <a:ext uri="{FF2B5EF4-FFF2-40B4-BE49-F238E27FC236}">
              <a16:creationId xmlns:a16="http://schemas.microsoft.com/office/drawing/2014/main" id="{2B59D96C-2298-4433-8D53-7898694B5ACB}"/>
            </a:ext>
          </a:extLst>
        </xdr:cNvPr>
        <xdr:cNvSpPr/>
      </xdr:nvSpPr>
      <xdr:spPr>
        <a:xfrm>
          <a:off x="4791456" y="6073140"/>
          <a:ext cx="457200" cy="457200"/>
        </a:xfrm>
        <a:prstGeom prst="ellipse">
          <a:avLst/>
        </a:prstGeom>
        <a:gradFill flip="none" rotWithShape="1">
          <a:gsLst>
            <a:gs pos="0">
              <a:srgbClr val="221054"/>
            </a:gs>
            <a:gs pos="100000">
              <a:srgbClr val="130C33"/>
            </a:gs>
          </a:gsLst>
          <a:path path="circle">
            <a:fillToRect l="100000" b="100000"/>
          </a:path>
          <a:tileRect t="-100000" r="-100000"/>
        </a:gradFill>
        <a:ln w="12700">
          <a:gradFill>
            <a:gsLst>
              <a:gs pos="0">
                <a:srgbClr val="5D468C"/>
              </a:gs>
              <a:gs pos="75000">
                <a:srgbClr val="1B143B"/>
              </a:gs>
              <a:gs pos="33000">
                <a:srgbClr val="1B143B"/>
              </a:gs>
              <a:gs pos="100000">
                <a:srgbClr val="5D468C"/>
              </a:gs>
            </a:gsLst>
            <a:lin ang="7200000" scaled="0"/>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8</xdr:col>
      <xdr:colOff>586740</xdr:colOff>
      <xdr:row>33</xdr:row>
      <xdr:rowOff>38100</xdr:rowOff>
    </xdr:from>
    <xdr:to>
      <xdr:col>9</xdr:col>
      <xdr:colOff>434340</xdr:colOff>
      <xdr:row>35</xdr:row>
      <xdr:rowOff>129540</xdr:rowOff>
    </xdr:to>
    <xdr:sp macro="" textlink="">
      <xdr:nvSpPr>
        <xdr:cNvPr id="118" name="Oval 117">
          <a:extLst>
            <a:ext uri="{FF2B5EF4-FFF2-40B4-BE49-F238E27FC236}">
              <a16:creationId xmlns:a16="http://schemas.microsoft.com/office/drawing/2014/main" id="{351D1E7E-CD1B-45CF-AFF4-79CF7F20D859}"/>
            </a:ext>
          </a:extLst>
        </xdr:cNvPr>
        <xdr:cNvSpPr/>
      </xdr:nvSpPr>
      <xdr:spPr>
        <a:xfrm>
          <a:off x="5463540" y="6073140"/>
          <a:ext cx="457200" cy="457200"/>
        </a:xfrm>
        <a:prstGeom prst="ellipse">
          <a:avLst/>
        </a:prstGeom>
        <a:gradFill flip="none" rotWithShape="1">
          <a:gsLst>
            <a:gs pos="0">
              <a:srgbClr val="221054"/>
            </a:gs>
            <a:gs pos="100000">
              <a:srgbClr val="130C33"/>
            </a:gs>
          </a:gsLst>
          <a:path path="circle">
            <a:fillToRect l="100000" b="100000"/>
          </a:path>
          <a:tileRect t="-100000" r="-100000"/>
        </a:gradFill>
        <a:ln w="12700">
          <a:gradFill>
            <a:gsLst>
              <a:gs pos="0">
                <a:srgbClr val="5D468C"/>
              </a:gs>
              <a:gs pos="75000">
                <a:srgbClr val="1B143B"/>
              </a:gs>
              <a:gs pos="33000">
                <a:srgbClr val="1B143B"/>
              </a:gs>
              <a:gs pos="100000">
                <a:srgbClr val="5D468C"/>
              </a:gs>
            </a:gsLst>
            <a:lin ang="7200000" scaled="0"/>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4</xdr:col>
      <xdr:colOff>99060</xdr:colOff>
      <xdr:row>33</xdr:row>
      <xdr:rowOff>136892</xdr:rowOff>
    </xdr:from>
    <xdr:to>
      <xdr:col>4</xdr:col>
      <xdr:colOff>373380</xdr:colOff>
      <xdr:row>35</xdr:row>
      <xdr:rowOff>18782</xdr:rowOff>
    </xdr:to>
    <xdr:sp macro="" textlink="Processing!R17">
      <xdr:nvSpPr>
        <xdr:cNvPr id="119" name="TextBox 118">
          <a:extLst>
            <a:ext uri="{FF2B5EF4-FFF2-40B4-BE49-F238E27FC236}">
              <a16:creationId xmlns:a16="http://schemas.microsoft.com/office/drawing/2014/main" id="{1656E4F5-F8DD-48FE-86A7-30E0661EA939}"/>
            </a:ext>
          </a:extLst>
        </xdr:cNvPr>
        <xdr:cNvSpPr txBox="1"/>
      </xdr:nvSpPr>
      <xdr:spPr>
        <a:xfrm>
          <a:off x="2537460" y="6171932"/>
          <a:ext cx="2743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A5823056-52C5-4C14-A502-810225B9F685}" type="TxLink">
            <a:rPr lang="en-US" sz="1100" b="0" i="0" u="none" strike="noStrike">
              <a:solidFill>
                <a:srgbClr val="A514F6"/>
              </a:solidFill>
              <a:latin typeface="Aptos Narrow"/>
              <a:ea typeface="+mn-ea"/>
              <a:cs typeface="+mn-cs"/>
            </a:rPr>
            <a:pPr marL="0" indent="0" algn="l"/>
            <a:t>→</a:t>
          </a:fld>
          <a:endParaRPr lang="en-US" sz="1100" b="0" i="0" u="none" strike="noStrike">
            <a:solidFill>
              <a:srgbClr val="A514F6"/>
            </a:solidFill>
            <a:latin typeface="Aptos Narrow"/>
            <a:ea typeface="+mn-ea"/>
            <a:cs typeface="+mn-cs"/>
          </a:endParaRPr>
        </a:p>
      </xdr:txBody>
    </xdr:sp>
    <xdr:clientData/>
  </xdr:twoCellAnchor>
  <xdr:twoCellAnchor>
    <xdr:from>
      <xdr:col>5</xdr:col>
      <xdr:colOff>160020</xdr:colOff>
      <xdr:row>33</xdr:row>
      <xdr:rowOff>136892</xdr:rowOff>
    </xdr:from>
    <xdr:to>
      <xdr:col>5</xdr:col>
      <xdr:colOff>434340</xdr:colOff>
      <xdr:row>35</xdr:row>
      <xdr:rowOff>18782</xdr:rowOff>
    </xdr:to>
    <xdr:sp macro="" textlink="Processing!R18">
      <xdr:nvSpPr>
        <xdr:cNvPr id="120" name="TextBox 119">
          <a:extLst>
            <a:ext uri="{FF2B5EF4-FFF2-40B4-BE49-F238E27FC236}">
              <a16:creationId xmlns:a16="http://schemas.microsoft.com/office/drawing/2014/main" id="{EEC9DFBE-C359-43FE-A4CB-92F52279F0FE}"/>
            </a:ext>
          </a:extLst>
        </xdr:cNvPr>
        <xdr:cNvSpPr txBox="1"/>
      </xdr:nvSpPr>
      <xdr:spPr>
        <a:xfrm>
          <a:off x="3208020" y="6171932"/>
          <a:ext cx="2743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0BE50523-FA2F-439E-9ACB-1ADB7863DE6C}" type="TxLink">
            <a:rPr lang="en-US" sz="1100" b="0" i="0" u="none" strike="noStrike">
              <a:solidFill>
                <a:srgbClr val="A514F6"/>
              </a:solidFill>
              <a:latin typeface="Aptos Narrow"/>
              <a:ea typeface="+mn-ea"/>
              <a:cs typeface="+mn-cs"/>
            </a:rPr>
            <a:pPr marL="0" indent="0" algn="l"/>
            <a:t>→</a:t>
          </a:fld>
          <a:endParaRPr lang="en-US" sz="1100" b="0" i="0" u="none" strike="noStrike">
            <a:solidFill>
              <a:srgbClr val="A514F6"/>
            </a:solidFill>
            <a:latin typeface="Aptos Narrow"/>
            <a:ea typeface="+mn-ea"/>
            <a:cs typeface="+mn-cs"/>
          </a:endParaRPr>
        </a:p>
      </xdr:txBody>
    </xdr:sp>
    <xdr:clientData/>
  </xdr:twoCellAnchor>
  <xdr:twoCellAnchor>
    <xdr:from>
      <xdr:col>6</xdr:col>
      <xdr:colOff>220980</xdr:colOff>
      <xdr:row>33</xdr:row>
      <xdr:rowOff>141246</xdr:rowOff>
    </xdr:from>
    <xdr:to>
      <xdr:col>6</xdr:col>
      <xdr:colOff>495300</xdr:colOff>
      <xdr:row>35</xdr:row>
      <xdr:rowOff>23136</xdr:rowOff>
    </xdr:to>
    <xdr:sp macro="" textlink="Processing!R19">
      <xdr:nvSpPr>
        <xdr:cNvPr id="121" name="TextBox 120">
          <a:extLst>
            <a:ext uri="{FF2B5EF4-FFF2-40B4-BE49-F238E27FC236}">
              <a16:creationId xmlns:a16="http://schemas.microsoft.com/office/drawing/2014/main" id="{630B7AFF-8EEE-458B-9950-67D7045C3D20}"/>
            </a:ext>
          </a:extLst>
        </xdr:cNvPr>
        <xdr:cNvSpPr txBox="1"/>
      </xdr:nvSpPr>
      <xdr:spPr>
        <a:xfrm>
          <a:off x="3878580" y="6176286"/>
          <a:ext cx="2743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9B2980A2-87B0-4B58-BBCA-7227326554D8}" type="TxLink">
            <a:rPr lang="en-US" sz="1100" b="0" i="0" u="none" strike="noStrike">
              <a:solidFill>
                <a:srgbClr val="A514F6"/>
              </a:solidFill>
              <a:latin typeface="Aptos Narrow"/>
              <a:ea typeface="+mn-ea"/>
              <a:cs typeface="+mn-cs"/>
            </a:rPr>
            <a:pPr marL="0" indent="0" algn="l"/>
            <a:t>→</a:t>
          </a:fld>
          <a:endParaRPr lang="en-US" sz="1100" b="0" i="0" u="none" strike="noStrike">
            <a:solidFill>
              <a:srgbClr val="A514F6"/>
            </a:solidFill>
            <a:latin typeface="Aptos Narrow"/>
            <a:ea typeface="+mn-ea"/>
            <a:cs typeface="+mn-cs"/>
          </a:endParaRPr>
        </a:p>
      </xdr:txBody>
    </xdr:sp>
    <xdr:clientData/>
  </xdr:twoCellAnchor>
  <xdr:twoCellAnchor>
    <xdr:from>
      <xdr:col>7</xdr:col>
      <xdr:colOff>281940</xdr:colOff>
      <xdr:row>33</xdr:row>
      <xdr:rowOff>141246</xdr:rowOff>
    </xdr:from>
    <xdr:to>
      <xdr:col>7</xdr:col>
      <xdr:colOff>556260</xdr:colOff>
      <xdr:row>35</xdr:row>
      <xdr:rowOff>23136</xdr:rowOff>
    </xdr:to>
    <xdr:sp macro="" textlink="Processing!R20">
      <xdr:nvSpPr>
        <xdr:cNvPr id="122" name="TextBox 121">
          <a:extLst>
            <a:ext uri="{FF2B5EF4-FFF2-40B4-BE49-F238E27FC236}">
              <a16:creationId xmlns:a16="http://schemas.microsoft.com/office/drawing/2014/main" id="{195AADD8-6D9C-4C37-8129-D09C1A312187}"/>
            </a:ext>
          </a:extLst>
        </xdr:cNvPr>
        <xdr:cNvSpPr txBox="1"/>
      </xdr:nvSpPr>
      <xdr:spPr>
        <a:xfrm>
          <a:off x="4549140" y="6176286"/>
          <a:ext cx="2743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997FD843-73F4-4743-9CE3-C42A2412D5D0}" type="TxLink">
            <a:rPr lang="en-US" sz="1100" b="0" i="0" u="none" strike="noStrike">
              <a:solidFill>
                <a:srgbClr val="A514F6"/>
              </a:solidFill>
              <a:latin typeface="Aptos Narrow"/>
              <a:ea typeface="+mn-ea"/>
              <a:cs typeface="+mn-cs"/>
            </a:rPr>
            <a:pPr marL="0" indent="0" algn="l"/>
            <a:t>→</a:t>
          </a:fld>
          <a:endParaRPr lang="en-US" sz="1100" b="0" i="0" u="none" strike="noStrike">
            <a:solidFill>
              <a:srgbClr val="A514F6"/>
            </a:solidFill>
            <a:latin typeface="Aptos Narrow"/>
            <a:ea typeface="+mn-ea"/>
            <a:cs typeface="+mn-cs"/>
          </a:endParaRPr>
        </a:p>
      </xdr:txBody>
    </xdr:sp>
    <xdr:clientData/>
  </xdr:twoCellAnchor>
  <xdr:twoCellAnchor>
    <xdr:from>
      <xdr:col>8</xdr:col>
      <xdr:colOff>342900</xdr:colOff>
      <xdr:row>33</xdr:row>
      <xdr:rowOff>141246</xdr:rowOff>
    </xdr:from>
    <xdr:to>
      <xdr:col>9</xdr:col>
      <xdr:colOff>7620</xdr:colOff>
      <xdr:row>35</xdr:row>
      <xdr:rowOff>23136</xdr:rowOff>
    </xdr:to>
    <xdr:sp macro="" textlink="Processing!R21">
      <xdr:nvSpPr>
        <xdr:cNvPr id="123" name="TextBox 122">
          <a:extLst>
            <a:ext uri="{FF2B5EF4-FFF2-40B4-BE49-F238E27FC236}">
              <a16:creationId xmlns:a16="http://schemas.microsoft.com/office/drawing/2014/main" id="{6B3BC203-4974-4596-BD9B-68A2AE825EB7}"/>
            </a:ext>
          </a:extLst>
        </xdr:cNvPr>
        <xdr:cNvSpPr txBox="1"/>
      </xdr:nvSpPr>
      <xdr:spPr>
        <a:xfrm>
          <a:off x="5219700" y="6176286"/>
          <a:ext cx="2743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CD39102E-9BB9-4277-B68F-444C4EAE8578}" type="TxLink">
            <a:rPr lang="en-US" sz="1100" b="0" i="0" u="none" strike="noStrike">
              <a:solidFill>
                <a:srgbClr val="A514F6"/>
              </a:solidFill>
              <a:latin typeface="Aptos Narrow"/>
              <a:ea typeface="+mn-ea"/>
              <a:cs typeface="+mn-cs"/>
            </a:rPr>
            <a:pPr marL="0" indent="0" algn="l"/>
            <a:t>→</a:t>
          </a:fld>
          <a:endParaRPr lang="en-US" sz="1100" b="0" i="0" u="none" strike="noStrike">
            <a:solidFill>
              <a:srgbClr val="A514F6"/>
            </a:solidFill>
            <a:latin typeface="Aptos Narrow"/>
            <a:ea typeface="+mn-ea"/>
            <a:cs typeface="+mn-cs"/>
          </a:endParaRPr>
        </a:p>
      </xdr:txBody>
    </xdr:sp>
    <xdr:clientData/>
  </xdr:twoCellAnchor>
  <xdr:twoCellAnchor>
    <xdr:from>
      <xdr:col>4</xdr:col>
      <xdr:colOff>408492</xdr:colOff>
      <xdr:row>33</xdr:row>
      <xdr:rowOff>137160</xdr:rowOff>
    </xdr:from>
    <xdr:to>
      <xdr:col>5</xdr:col>
      <xdr:colOff>93600</xdr:colOff>
      <xdr:row>35</xdr:row>
      <xdr:rowOff>17330</xdr:rowOff>
    </xdr:to>
    <xdr:grpSp>
      <xdr:nvGrpSpPr>
        <xdr:cNvPr id="124" name="Group 123">
          <a:extLst>
            <a:ext uri="{FF2B5EF4-FFF2-40B4-BE49-F238E27FC236}">
              <a16:creationId xmlns:a16="http://schemas.microsoft.com/office/drawing/2014/main" id="{23E0C5FF-F5F4-48AA-AE8B-AEC6043EA5D5}"/>
            </a:ext>
          </a:extLst>
        </xdr:cNvPr>
        <xdr:cNvGrpSpPr/>
      </xdr:nvGrpSpPr>
      <xdr:grpSpPr>
        <a:xfrm>
          <a:off x="2846892" y="6172200"/>
          <a:ext cx="294708" cy="245930"/>
          <a:chOff x="4455268" y="2130357"/>
          <a:chExt cx="1926076" cy="2092309"/>
        </a:xfrm>
        <a:solidFill>
          <a:srgbClr val="A514F6"/>
        </a:solidFill>
      </xdr:grpSpPr>
      <xdr:sp macro="" textlink="">
        <xdr:nvSpPr>
          <xdr:cNvPr id="125" name="Flowchart: Decision 124">
            <a:extLst>
              <a:ext uri="{FF2B5EF4-FFF2-40B4-BE49-F238E27FC236}">
                <a16:creationId xmlns:a16="http://schemas.microsoft.com/office/drawing/2014/main" id="{FB50A587-F6D0-A3BD-04E5-223C3E8C7050}"/>
              </a:ext>
            </a:extLst>
          </xdr:cNvPr>
          <xdr:cNvSpPr/>
        </xdr:nvSpPr>
        <xdr:spPr>
          <a:xfrm>
            <a:off x="4455268" y="3230444"/>
            <a:ext cx="1926076" cy="992222"/>
          </a:xfrm>
          <a:prstGeom prst="flowChartDecision">
            <a:avLst/>
          </a:prstGeom>
          <a:grp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26" name="Flowchart: Decision 125">
            <a:extLst>
              <a:ext uri="{FF2B5EF4-FFF2-40B4-BE49-F238E27FC236}">
                <a16:creationId xmlns:a16="http://schemas.microsoft.com/office/drawing/2014/main" id="{60515C8C-5E12-4649-FCF0-EB14DAB381C2}"/>
              </a:ext>
            </a:extLst>
          </xdr:cNvPr>
          <xdr:cNvSpPr/>
        </xdr:nvSpPr>
        <xdr:spPr>
          <a:xfrm>
            <a:off x="4455268" y="2680401"/>
            <a:ext cx="1926076" cy="992222"/>
          </a:xfrm>
          <a:prstGeom prst="flowChartDecision">
            <a:avLst/>
          </a:prstGeom>
          <a:grp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27" name="Flowchart: Decision 126">
            <a:extLst>
              <a:ext uri="{FF2B5EF4-FFF2-40B4-BE49-F238E27FC236}">
                <a16:creationId xmlns:a16="http://schemas.microsoft.com/office/drawing/2014/main" id="{8D19C526-E729-CDFC-3E1D-F0FCAC88F30A}"/>
              </a:ext>
            </a:extLst>
          </xdr:cNvPr>
          <xdr:cNvSpPr/>
        </xdr:nvSpPr>
        <xdr:spPr>
          <a:xfrm>
            <a:off x="4455268" y="2130357"/>
            <a:ext cx="1926076" cy="992222"/>
          </a:xfrm>
          <a:prstGeom prst="flowChartDecision">
            <a:avLst/>
          </a:prstGeom>
          <a:grp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editAs="oneCell">
    <xdr:from>
      <xdr:col>3</xdr:col>
      <xdr:colOff>365760</xdr:colOff>
      <xdr:row>33</xdr:row>
      <xdr:rowOff>129540</xdr:rowOff>
    </xdr:from>
    <xdr:to>
      <xdr:col>4</xdr:col>
      <xdr:colOff>30480</xdr:colOff>
      <xdr:row>35</xdr:row>
      <xdr:rowOff>38100</xdr:rowOff>
    </xdr:to>
    <xdr:pic>
      <xdr:nvPicPr>
        <xdr:cNvPr id="128" name="Graphic 127" descr="Graduation cap with solid fill">
          <a:extLst>
            <a:ext uri="{FF2B5EF4-FFF2-40B4-BE49-F238E27FC236}">
              <a16:creationId xmlns:a16="http://schemas.microsoft.com/office/drawing/2014/main" id="{2C6F6DAC-66B0-4CE0-B5F4-136AFF134F60}"/>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2194560" y="6164580"/>
          <a:ext cx="274320" cy="274320"/>
        </a:xfrm>
        <a:prstGeom prst="rect">
          <a:avLst/>
        </a:prstGeom>
      </xdr:spPr>
    </xdr:pic>
    <xdr:clientData/>
  </xdr:twoCellAnchor>
  <xdr:twoCellAnchor editAs="oneCell">
    <xdr:from>
      <xdr:col>5</xdr:col>
      <xdr:colOff>464820</xdr:colOff>
      <xdr:row>33</xdr:row>
      <xdr:rowOff>114300</xdr:rowOff>
    </xdr:from>
    <xdr:to>
      <xdr:col>6</xdr:col>
      <xdr:colOff>175260</xdr:colOff>
      <xdr:row>35</xdr:row>
      <xdr:rowOff>68580</xdr:rowOff>
    </xdr:to>
    <xdr:pic>
      <xdr:nvPicPr>
        <xdr:cNvPr id="129" name="Graphic 128" descr="Users with solid fill">
          <a:extLst>
            <a:ext uri="{FF2B5EF4-FFF2-40B4-BE49-F238E27FC236}">
              <a16:creationId xmlns:a16="http://schemas.microsoft.com/office/drawing/2014/main" id="{A4B64472-42D4-4D85-8D24-ADB6B889429E}"/>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3512820" y="6149340"/>
          <a:ext cx="320040" cy="320040"/>
        </a:xfrm>
        <a:prstGeom prst="rect">
          <a:avLst/>
        </a:prstGeom>
      </xdr:spPr>
    </xdr:pic>
    <xdr:clientData/>
  </xdr:twoCellAnchor>
  <xdr:twoCellAnchor>
    <xdr:from>
      <xdr:col>6</xdr:col>
      <xdr:colOff>571500</xdr:colOff>
      <xdr:row>33</xdr:row>
      <xdr:rowOff>137160</xdr:rowOff>
    </xdr:from>
    <xdr:to>
      <xdr:col>7</xdr:col>
      <xdr:colOff>213360</xdr:colOff>
      <xdr:row>35</xdr:row>
      <xdr:rowOff>22860</xdr:rowOff>
    </xdr:to>
    <xdr:sp macro="" textlink="">
      <xdr:nvSpPr>
        <xdr:cNvPr id="130" name="Oval 129">
          <a:extLst>
            <a:ext uri="{FF2B5EF4-FFF2-40B4-BE49-F238E27FC236}">
              <a16:creationId xmlns:a16="http://schemas.microsoft.com/office/drawing/2014/main" id="{FD54B11D-87A2-4108-A7AF-0B319D22B99C}"/>
            </a:ext>
          </a:extLst>
        </xdr:cNvPr>
        <xdr:cNvSpPr/>
      </xdr:nvSpPr>
      <xdr:spPr>
        <a:xfrm>
          <a:off x="4229100" y="6172200"/>
          <a:ext cx="251460" cy="251460"/>
        </a:xfrm>
        <a:prstGeom prst="ellipse">
          <a:avLst/>
        </a:prstGeom>
        <a:solidFill>
          <a:srgbClr val="A514F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a:solidFill>
                <a:schemeClr val="tx1"/>
              </a:solidFill>
            </a:rPr>
            <a:t>$</a:t>
          </a:r>
          <a:endParaRPr lang="ru-RU" sz="1600">
            <a:solidFill>
              <a:schemeClr val="tx1"/>
            </a:solidFill>
          </a:endParaRPr>
        </a:p>
      </xdr:txBody>
    </xdr:sp>
    <xdr:clientData/>
  </xdr:twoCellAnchor>
  <xdr:twoCellAnchor>
    <xdr:from>
      <xdr:col>8</xdr:col>
      <xdr:colOff>60995</xdr:colOff>
      <xdr:row>33</xdr:row>
      <xdr:rowOff>118988</xdr:rowOff>
    </xdr:from>
    <xdr:to>
      <xdr:col>8</xdr:col>
      <xdr:colOff>275665</xdr:colOff>
      <xdr:row>35</xdr:row>
      <xdr:rowOff>68660</xdr:rowOff>
    </xdr:to>
    <xdr:sp macro="" textlink="">
      <xdr:nvSpPr>
        <xdr:cNvPr id="131" name="Freeform: Shape 130">
          <a:extLst>
            <a:ext uri="{FF2B5EF4-FFF2-40B4-BE49-F238E27FC236}">
              <a16:creationId xmlns:a16="http://schemas.microsoft.com/office/drawing/2014/main" id="{E0273586-2BA3-4384-97CB-31673924975A}"/>
            </a:ext>
          </a:extLst>
        </xdr:cNvPr>
        <xdr:cNvSpPr/>
      </xdr:nvSpPr>
      <xdr:spPr>
        <a:xfrm rot="18600000">
          <a:off x="4887414" y="6204409"/>
          <a:ext cx="315432" cy="214670"/>
        </a:xfrm>
        <a:custGeom>
          <a:avLst/>
          <a:gdLst>
            <a:gd name="csX0" fmla="*/ 1407326 w 5329310"/>
            <a:gd name="csY0" fmla="*/ 756025 h 3622360"/>
            <a:gd name="csX1" fmla="*/ 424497 w 5329310"/>
            <a:gd name="csY1" fmla="*/ 1562480 h 3622360"/>
            <a:gd name="csX2" fmla="*/ 0 w 5329310"/>
            <a:gd name="csY2" fmla="*/ 1056584 h 3622360"/>
            <a:gd name="csX3" fmla="*/ 407512 w 5329310"/>
            <a:gd name="csY3" fmla="*/ 726245 h 3622360"/>
            <a:gd name="csX4" fmla="*/ 2644319 w 5329310"/>
            <a:gd name="csY4" fmla="*/ 2026711 h 3622360"/>
            <a:gd name="csX5" fmla="*/ 1570263 w 5329310"/>
            <a:gd name="csY5" fmla="*/ 2927951 h 3622360"/>
            <a:gd name="csX6" fmla="*/ 1165358 w 5329310"/>
            <a:gd name="csY6" fmla="*/ 2445404 h 3622360"/>
            <a:gd name="csX7" fmla="*/ 2213146 w 5329310"/>
            <a:gd name="csY7" fmla="*/ 1566206 h 3622360"/>
            <a:gd name="csX8" fmla="*/ 2194736 w 5329310"/>
            <a:gd name="csY8" fmla="*/ 2042158 h 3622360"/>
            <a:gd name="csX9" fmla="*/ 2202046 w 5329310"/>
            <a:gd name="csY9" fmla="*/ 794282 h 3622360"/>
            <a:gd name="csX10" fmla="*/ 2197372 w 5329310"/>
            <a:gd name="csY10" fmla="*/ 1223381 h 3622360"/>
            <a:gd name="csX11" fmla="*/ 987584 w 5329310"/>
            <a:gd name="csY11" fmla="*/ 2233541 h 3622360"/>
            <a:gd name="csX12" fmla="*/ 582679 w 5329310"/>
            <a:gd name="csY12" fmla="*/ 1750994 h 3622360"/>
            <a:gd name="csX13" fmla="*/ 1750131 w 5329310"/>
            <a:gd name="csY13" fmla="*/ 771386 h 3622360"/>
            <a:gd name="csX14" fmla="*/ 4053383 w 5329310"/>
            <a:gd name="csY14" fmla="*/ 2054226 h 3622360"/>
            <a:gd name="csX15" fmla="*/ 2152942 w 5329310"/>
            <a:gd name="csY15" fmla="*/ 3622360 h 3622360"/>
            <a:gd name="csX16" fmla="*/ 1748037 w 5329310"/>
            <a:gd name="csY16" fmla="*/ 3139813 h 3622360"/>
            <a:gd name="csX17" fmla="*/ 3052944 w 5329310"/>
            <a:gd name="csY17" fmla="*/ 2031604 h 3622360"/>
            <a:gd name="csX18" fmla="*/ 5329310 w 5329310"/>
            <a:gd name="csY18" fmla="*/ 1547567 h 3622360"/>
            <a:gd name="csX19" fmla="*/ 4381420 w 5329310"/>
            <a:gd name="csY19" fmla="*/ 2070045 h 3622360"/>
            <a:gd name="csX20" fmla="*/ 4381420 w 5329310"/>
            <a:gd name="csY20" fmla="*/ 1755309 h 3622360"/>
            <a:gd name="csX21" fmla="*/ 2538404 w 5329310"/>
            <a:gd name="csY21" fmla="*/ 1755309 h 3622360"/>
            <a:gd name="csX22" fmla="*/ 2538404 w 5329310"/>
            <a:gd name="csY22" fmla="*/ 1339825 h 3622360"/>
            <a:gd name="csX23" fmla="*/ 2539242 w 5329310"/>
            <a:gd name="csY23" fmla="*/ 1339825 h 3622360"/>
            <a:gd name="csX24" fmla="*/ 2539242 w 5329310"/>
            <a:gd name="csY24" fmla="*/ 432344 h 3622360"/>
            <a:gd name="csX25" fmla="*/ 844290 w 5329310"/>
            <a:gd name="csY25" fmla="*/ 372906 h 3622360"/>
            <a:gd name="csX26" fmla="*/ 1296711 w 5329310"/>
            <a:gd name="csY26" fmla="*/ 0 h 3622360"/>
            <a:gd name="csX27" fmla="*/ 2959290 w 5329310"/>
            <a:gd name="csY27" fmla="*/ 35342 h 3622360"/>
            <a:gd name="csX28" fmla="*/ 2947263 w 5329310"/>
            <a:gd name="csY28" fmla="*/ 378323 h 3622360"/>
            <a:gd name="csX29" fmla="*/ 2950722 w 5329310"/>
            <a:gd name="csY29" fmla="*/ 378323 h 3622360"/>
            <a:gd name="csX30" fmla="*/ 2950722 w 5329310"/>
            <a:gd name="csY30" fmla="*/ 1339825 h 3622360"/>
            <a:gd name="csX31" fmla="*/ 4381420 w 5329310"/>
            <a:gd name="csY31" fmla="*/ 1339825 h 3622360"/>
            <a:gd name="csX32" fmla="*/ 4381420 w 5329310"/>
            <a:gd name="csY32" fmla="*/ 1025089 h 362236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 ang="0">
              <a:pos x="csX27" y="csY27"/>
            </a:cxn>
            <a:cxn ang="0">
              <a:pos x="csX28" y="csY28"/>
            </a:cxn>
            <a:cxn ang="0">
              <a:pos x="csX29" y="csY29"/>
            </a:cxn>
            <a:cxn ang="0">
              <a:pos x="csX30" y="csY30"/>
            </a:cxn>
            <a:cxn ang="0">
              <a:pos x="csX31" y="csY31"/>
            </a:cxn>
            <a:cxn ang="0">
              <a:pos x="csX32" y="csY32"/>
            </a:cxn>
          </a:cxnLst>
          <a:rect l="l" t="t" r="r" b="b"/>
          <a:pathLst>
            <a:path w="5329310" h="3622360">
              <a:moveTo>
                <a:pt x="1407326" y="756025"/>
              </a:moveTo>
              <a:lnTo>
                <a:pt x="424497" y="1562480"/>
              </a:lnTo>
              <a:lnTo>
                <a:pt x="0" y="1056584"/>
              </a:lnTo>
              <a:lnTo>
                <a:pt x="407512" y="726245"/>
              </a:lnTo>
              <a:close/>
              <a:moveTo>
                <a:pt x="2644319" y="2026711"/>
              </a:moveTo>
              <a:lnTo>
                <a:pt x="1570263" y="2927951"/>
              </a:lnTo>
              <a:lnTo>
                <a:pt x="1165358" y="2445404"/>
              </a:lnTo>
              <a:lnTo>
                <a:pt x="2213146" y="1566206"/>
              </a:lnTo>
              <a:lnTo>
                <a:pt x="2194736" y="2042158"/>
              </a:lnTo>
              <a:close/>
              <a:moveTo>
                <a:pt x="2202046" y="794282"/>
              </a:moveTo>
              <a:lnTo>
                <a:pt x="2197372" y="1223381"/>
              </a:lnTo>
              <a:lnTo>
                <a:pt x="987584" y="2233541"/>
              </a:lnTo>
              <a:lnTo>
                <a:pt x="582679" y="1750994"/>
              </a:lnTo>
              <a:lnTo>
                <a:pt x="1750131" y="771386"/>
              </a:lnTo>
              <a:close/>
              <a:moveTo>
                <a:pt x="4053383" y="2054226"/>
              </a:moveTo>
              <a:lnTo>
                <a:pt x="2152942" y="3622360"/>
              </a:lnTo>
              <a:lnTo>
                <a:pt x="1748037" y="3139813"/>
              </a:lnTo>
              <a:cubicBezTo>
                <a:pt x="2190788" y="2763879"/>
                <a:pt x="2610192" y="2407538"/>
                <a:pt x="3052944" y="2031604"/>
              </a:cubicBezTo>
              <a:close/>
              <a:moveTo>
                <a:pt x="5329310" y="1547567"/>
              </a:moveTo>
              <a:lnTo>
                <a:pt x="4381420" y="2070045"/>
              </a:lnTo>
              <a:lnTo>
                <a:pt x="4381420" y="1755309"/>
              </a:lnTo>
              <a:lnTo>
                <a:pt x="2538404" y="1755309"/>
              </a:lnTo>
              <a:lnTo>
                <a:pt x="2538404" y="1339825"/>
              </a:lnTo>
              <a:lnTo>
                <a:pt x="2539242" y="1339825"/>
              </a:lnTo>
              <a:lnTo>
                <a:pt x="2539242" y="432344"/>
              </a:lnTo>
              <a:lnTo>
                <a:pt x="844290" y="372906"/>
              </a:lnTo>
              <a:lnTo>
                <a:pt x="1296711" y="0"/>
              </a:lnTo>
              <a:lnTo>
                <a:pt x="2959290" y="35342"/>
              </a:lnTo>
              <a:lnTo>
                <a:pt x="2947263" y="378323"/>
              </a:lnTo>
              <a:lnTo>
                <a:pt x="2950722" y="378323"/>
              </a:lnTo>
              <a:lnTo>
                <a:pt x="2950722" y="1339825"/>
              </a:lnTo>
              <a:lnTo>
                <a:pt x="4381420" y="1339825"/>
              </a:lnTo>
              <a:lnTo>
                <a:pt x="4381420" y="1025089"/>
              </a:lnTo>
              <a:close/>
            </a:path>
          </a:pathLst>
        </a:custGeom>
        <a:solidFill>
          <a:srgbClr val="A514F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9</xdr:col>
      <xdr:colOff>60960</xdr:colOff>
      <xdr:row>33</xdr:row>
      <xdr:rowOff>121920</xdr:rowOff>
    </xdr:from>
    <xdr:to>
      <xdr:col>9</xdr:col>
      <xdr:colOff>358140</xdr:colOff>
      <xdr:row>35</xdr:row>
      <xdr:rowOff>53340</xdr:rowOff>
    </xdr:to>
    <xdr:pic>
      <xdr:nvPicPr>
        <xdr:cNvPr id="132" name="Graphic 131" descr="Bullseye with solid fill">
          <a:extLst>
            <a:ext uri="{FF2B5EF4-FFF2-40B4-BE49-F238E27FC236}">
              <a16:creationId xmlns:a16="http://schemas.microsoft.com/office/drawing/2014/main" id="{6225E780-FE38-4E8F-B34E-E901B65545B9}"/>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5547360" y="6156960"/>
          <a:ext cx="297180" cy="297180"/>
        </a:xfrm>
        <a:prstGeom prst="rect">
          <a:avLst/>
        </a:prstGeom>
      </xdr:spPr>
    </xdr:pic>
    <xdr:clientData/>
  </xdr:twoCellAnchor>
  <xdr:twoCellAnchor>
    <xdr:from>
      <xdr:col>3</xdr:col>
      <xdr:colOff>22860</xdr:colOff>
      <xdr:row>36</xdr:row>
      <xdr:rowOff>38100</xdr:rowOff>
    </xdr:from>
    <xdr:to>
      <xdr:col>10</xdr:col>
      <xdr:colOff>80772</xdr:colOff>
      <xdr:row>39</xdr:row>
      <xdr:rowOff>129540</xdr:rowOff>
    </xdr:to>
    <xdr:graphicFrame macro="">
      <xdr:nvGraphicFramePr>
        <xdr:cNvPr id="133" name="Chart 132">
          <a:extLst>
            <a:ext uri="{FF2B5EF4-FFF2-40B4-BE49-F238E27FC236}">
              <a16:creationId xmlns:a16="http://schemas.microsoft.com/office/drawing/2014/main" id="{B398AC22-4039-4140-B967-3DCF775AB0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4</xdr:col>
      <xdr:colOff>91440</xdr:colOff>
      <xdr:row>33</xdr:row>
      <xdr:rowOff>136892</xdr:rowOff>
    </xdr:from>
    <xdr:to>
      <xdr:col>4</xdr:col>
      <xdr:colOff>365760</xdr:colOff>
      <xdr:row>35</xdr:row>
      <xdr:rowOff>18782</xdr:rowOff>
    </xdr:to>
    <xdr:sp macro="" textlink="Processing!S17">
      <xdr:nvSpPr>
        <xdr:cNvPr id="134" name="TextBox 133">
          <a:extLst>
            <a:ext uri="{FF2B5EF4-FFF2-40B4-BE49-F238E27FC236}">
              <a16:creationId xmlns:a16="http://schemas.microsoft.com/office/drawing/2014/main" id="{C0EF7442-6FC8-42D4-9793-F605DA86CCF7}"/>
            </a:ext>
          </a:extLst>
        </xdr:cNvPr>
        <xdr:cNvSpPr txBox="1"/>
      </xdr:nvSpPr>
      <xdr:spPr>
        <a:xfrm>
          <a:off x="2529840" y="6171932"/>
          <a:ext cx="2743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E0AFF4A5-6E99-4E95-A434-FE10E1D2EBC0}" type="TxLink">
            <a:rPr lang="en-US" sz="1100" b="0" i="0" u="none" strike="noStrike">
              <a:solidFill>
                <a:srgbClr val="66FFFF"/>
              </a:solidFill>
              <a:latin typeface="Aptos Narrow"/>
              <a:ea typeface="+mn-ea"/>
              <a:cs typeface="+mn-cs"/>
            </a:rPr>
            <a:pPr marL="0" indent="0" algn="l"/>
            <a:t>→</a:t>
          </a:fld>
          <a:endParaRPr lang="en-US" sz="1100" b="0" i="0" u="none" strike="noStrike">
            <a:solidFill>
              <a:srgbClr val="66FFFF"/>
            </a:solidFill>
            <a:latin typeface="Aptos Narrow"/>
            <a:ea typeface="+mn-ea"/>
            <a:cs typeface="+mn-cs"/>
          </a:endParaRPr>
        </a:p>
      </xdr:txBody>
    </xdr:sp>
    <xdr:clientData/>
  </xdr:twoCellAnchor>
  <xdr:twoCellAnchor>
    <xdr:from>
      <xdr:col>5</xdr:col>
      <xdr:colOff>156754</xdr:colOff>
      <xdr:row>33</xdr:row>
      <xdr:rowOff>136892</xdr:rowOff>
    </xdr:from>
    <xdr:to>
      <xdr:col>5</xdr:col>
      <xdr:colOff>431074</xdr:colOff>
      <xdr:row>35</xdr:row>
      <xdr:rowOff>18782</xdr:rowOff>
    </xdr:to>
    <xdr:sp macro="" textlink="Processing!S18">
      <xdr:nvSpPr>
        <xdr:cNvPr id="135" name="TextBox 134">
          <a:extLst>
            <a:ext uri="{FF2B5EF4-FFF2-40B4-BE49-F238E27FC236}">
              <a16:creationId xmlns:a16="http://schemas.microsoft.com/office/drawing/2014/main" id="{DB93617A-0AF3-4D28-96CE-FB109275B6CB}"/>
            </a:ext>
          </a:extLst>
        </xdr:cNvPr>
        <xdr:cNvSpPr txBox="1"/>
      </xdr:nvSpPr>
      <xdr:spPr>
        <a:xfrm>
          <a:off x="3204754" y="6171932"/>
          <a:ext cx="2743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5C30430A-D7CD-4600-BB52-483272FFF231}" type="TxLink">
            <a:rPr lang="en-US" sz="1100" b="0" i="0" u="none" strike="noStrike">
              <a:solidFill>
                <a:srgbClr val="66FFFF"/>
              </a:solidFill>
              <a:latin typeface="Aptos Narrow"/>
              <a:ea typeface="+mn-ea"/>
              <a:cs typeface="+mn-cs"/>
            </a:rPr>
            <a:pPr marL="0" indent="0" algn="l"/>
            <a:t>→</a:t>
          </a:fld>
          <a:endParaRPr lang="en-US" sz="1100" b="0" i="0" u="none" strike="noStrike">
            <a:solidFill>
              <a:srgbClr val="66FFFF"/>
            </a:solidFill>
            <a:latin typeface="Aptos Narrow"/>
            <a:ea typeface="+mn-ea"/>
            <a:cs typeface="+mn-cs"/>
          </a:endParaRPr>
        </a:p>
      </xdr:txBody>
    </xdr:sp>
    <xdr:clientData/>
  </xdr:twoCellAnchor>
  <xdr:twoCellAnchor>
    <xdr:from>
      <xdr:col>6</xdr:col>
      <xdr:colOff>217714</xdr:colOff>
      <xdr:row>33</xdr:row>
      <xdr:rowOff>141246</xdr:rowOff>
    </xdr:from>
    <xdr:to>
      <xdr:col>6</xdr:col>
      <xdr:colOff>492034</xdr:colOff>
      <xdr:row>35</xdr:row>
      <xdr:rowOff>23136</xdr:rowOff>
    </xdr:to>
    <xdr:sp macro="" textlink="Processing!S19">
      <xdr:nvSpPr>
        <xdr:cNvPr id="136" name="TextBox 135">
          <a:extLst>
            <a:ext uri="{FF2B5EF4-FFF2-40B4-BE49-F238E27FC236}">
              <a16:creationId xmlns:a16="http://schemas.microsoft.com/office/drawing/2014/main" id="{C7797B9E-281A-499B-8642-62CAB29EF2A1}"/>
            </a:ext>
          </a:extLst>
        </xdr:cNvPr>
        <xdr:cNvSpPr txBox="1"/>
      </xdr:nvSpPr>
      <xdr:spPr>
        <a:xfrm>
          <a:off x="3875314" y="6176286"/>
          <a:ext cx="2743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BA6E5EEC-E0C6-4FFB-9811-488C3628D4A6}" type="TxLink">
            <a:rPr lang="en-US" sz="1100" b="0" i="0" u="none" strike="noStrike">
              <a:solidFill>
                <a:srgbClr val="66FFFF"/>
              </a:solidFill>
              <a:latin typeface="Aptos Narrow"/>
              <a:ea typeface="+mn-ea"/>
              <a:cs typeface="+mn-cs"/>
            </a:rPr>
            <a:pPr marL="0" indent="0" algn="l"/>
            <a:t>→</a:t>
          </a:fld>
          <a:endParaRPr lang="en-US" sz="1100" b="0" i="0" u="none" strike="noStrike">
            <a:solidFill>
              <a:srgbClr val="66FFFF"/>
            </a:solidFill>
            <a:latin typeface="Aptos Narrow"/>
            <a:ea typeface="+mn-ea"/>
            <a:cs typeface="+mn-cs"/>
          </a:endParaRPr>
        </a:p>
      </xdr:txBody>
    </xdr:sp>
    <xdr:clientData/>
  </xdr:twoCellAnchor>
  <xdr:twoCellAnchor>
    <xdr:from>
      <xdr:col>7</xdr:col>
      <xdr:colOff>278674</xdr:colOff>
      <xdr:row>33</xdr:row>
      <xdr:rowOff>141246</xdr:rowOff>
    </xdr:from>
    <xdr:to>
      <xdr:col>7</xdr:col>
      <xdr:colOff>552994</xdr:colOff>
      <xdr:row>35</xdr:row>
      <xdr:rowOff>23136</xdr:rowOff>
    </xdr:to>
    <xdr:sp macro="" textlink="Processing!S20">
      <xdr:nvSpPr>
        <xdr:cNvPr id="137" name="TextBox 136">
          <a:extLst>
            <a:ext uri="{FF2B5EF4-FFF2-40B4-BE49-F238E27FC236}">
              <a16:creationId xmlns:a16="http://schemas.microsoft.com/office/drawing/2014/main" id="{82886415-DB6A-4540-AC0A-CBB966B1AEDF}"/>
            </a:ext>
          </a:extLst>
        </xdr:cNvPr>
        <xdr:cNvSpPr txBox="1"/>
      </xdr:nvSpPr>
      <xdr:spPr>
        <a:xfrm>
          <a:off x="4545874" y="6176286"/>
          <a:ext cx="2743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3B722019-532E-495D-831B-F990D9C2E2CC}" type="TxLink">
            <a:rPr lang="en-US" sz="1100" b="0" i="0" u="none" strike="noStrike">
              <a:solidFill>
                <a:srgbClr val="66FFFF"/>
              </a:solidFill>
              <a:latin typeface="Aptos Narrow"/>
              <a:ea typeface="+mn-ea"/>
              <a:cs typeface="+mn-cs"/>
            </a:rPr>
            <a:pPr marL="0" indent="0" algn="l"/>
            <a:t> </a:t>
          </a:fld>
          <a:endParaRPr lang="en-US" sz="1100" b="0" i="0" u="none" strike="noStrike">
            <a:solidFill>
              <a:srgbClr val="66FFFF"/>
            </a:solidFill>
            <a:latin typeface="Aptos Narrow"/>
            <a:ea typeface="+mn-ea"/>
            <a:cs typeface="+mn-cs"/>
          </a:endParaRPr>
        </a:p>
      </xdr:txBody>
    </xdr:sp>
    <xdr:clientData/>
  </xdr:twoCellAnchor>
  <xdr:twoCellAnchor>
    <xdr:from>
      <xdr:col>8</xdr:col>
      <xdr:colOff>339634</xdr:colOff>
      <xdr:row>33</xdr:row>
      <xdr:rowOff>141246</xdr:rowOff>
    </xdr:from>
    <xdr:to>
      <xdr:col>9</xdr:col>
      <xdr:colOff>4354</xdr:colOff>
      <xdr:row>35</xdr:row>
      <xdr:rowOff>23136</xdr:rowOff>
    </xdr:to>
    <xdr:sp macro="" textlink="Processing!S21">
      <xdr:nvSpPr>
        <xdr:cNvPr id="138" name="TextBox 137">
          <a:extLst>
            <a:ext uri="{FF2B5EF4-FFF2-40B4-BE49-F238E27FC236}">
              <a16:creationId xmlns:a16="http://schemas.microsoft.com/office/drawing/2014/main" id="{B739AF12-BED3-4AFD-93F1-71B2FFED20FF}"/>
            </a:ext>
          </a:extLst>
        </xdr:cNvPr>
        <xdr:cNvSpPr txBox="1"/>
      </xdr:nvSpPr>
      <xdr:spPr>
        <a:xfrm>
          <a:off x="5216434" y="6176286"/>
          <a:ext cx="2743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E1AF970D-CAD2-412C-BC08-841ED1657F78}" type="TxLink">
            <a:rPr lang="en-US" sz="1100" b="0" i="0" u="none" strike="noStrike">
              <a:solidFill>
                <a:srgbClr val="66FFFF"/>
              </a:solidFill>
              <a:latin typeface="Aptos Narrow"/>
              <a:ea typeface="+mn-ea"/>
              <a:cs typeface="+mn-cs"/>
            </a:rPr>
            <a:pPr marL="0" indent="0" algn="l"/>
            <a:t> </a:t>
          </a:fld>
          <a:endParaRPr lang="en-US" sz="1100" b="0" i="0" u="none" strike="noStrike">
            <a:solidFill>
              <a:srgbClr val="66FFFF"/>
            </a:solidFill>
            <a:latin typeface="Aptos Narrow"/>
            <a:ea typeface="+mn-ea"/>
            <a:cs typeface="+mn-cs"/>
          </a:endParaRPr>
        </a:p>
      </xdr:txBody>
    </xdr:sp>
    <xdr:clientData/>
  </xdr:twoCellAnchor>
  <xdr:twoCellAnchor>
    <xdr:from>
      <xdr:col>4</xdr:col>
      <xdr:colOff>42949</xdr:colOff>
      <xdr:row>31</xdr:row>
      <xdr:rowOff>181918</xdr:rowOff>
    </xdr:from>
    <xdr:to>
      <xdr:col>5</xdr:col>
      <xdr:colOff>456514</xdr:colOff>
      <xdr:row>36</xdr:row>
      <xdr:rowOff>151707</xdr:rowOff>
    </xdr:to>
    <xdr:sp macro="" textlink="Processing!$Q$18">
      <xdr:nvSpPr>
        <xdr:cNvPr id="139" name="TextBox 138">
          <a:extLst>
            <a:ext uri="{FF2B5EF4-FFF2-40B4-BE49-F238E27FC236}">
              <a16:creationId xmlns:a16="http://schemas.microsoft.com/office/drawing/2014/main" id="{2C588F45-2EF8-4812-931E-90311112D4E9}"/>
            </a:ext>
          </a:extLst>
        </xdr:cNvPr>
        <xdr:cNvSpPr txBox="1"/>
      </xdr:nvSpPr>
      <xdr:spPr>
        <a:xfrm>
          <a:off x="2481349" y="5851198"/>
          <a:ext cx="1023165" cy="8841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6E563F7-6F04-431E-BE5E-013EF9DECF46}" type="TxLink">
            <a:rPr lang="en-US" sz="15000" b="0" i="0" u="none" strike="noStrike">
              <a:blipFill>
                <a:blip xmlns:r="http://schemas.openxmlformats.org/officeDocument/2006/relationships" r:embed="rId23">
                  <a:extLst>
                    <a:ext uri="{96DAC541-7B7A-43D3-8B79-37D633B846F1}">
                      <asvg:svgBlip xmlns:asvg="http://schemas.microsoft.com/office/drawing/2016/SVG/main" r:embed="rId24"/>
                    </a:ext>
                  </a:extLst>
                </a:blip>
                <a:stretch>
                  <a:fillRect/>
                </a:stretch>
              </a:blipFill>
              <a:latin typeface="Aptos Narrow"/>
              <a:ea typeface="+mn-ea"/>
              <a:cs typeface="+mn-cs"/>
            </a:rPr>
            <a:pPr marL="0" indent="0" algn="ctr"/>
            <a:t>•</a:t>
          </a:fld>
          <a:endParaRPr lang="en-US" sz="15000" b="0" i="0" u="none" strike="noStrike">
            <a:blipFill>
              <a:blip xmlns:r="http://schemas.openxmlformats.org/officeDocument/2006/relationships" r:embed="rId23">
                <a:extLst>
                  <a:ext uri="{96DAC541-7B7A-43D3-8B79-37D633B846F1}">
                    <asvg:svgBlip xmlns:asvg="http://schemas.microsoft.com/office/drawing/2016/SVG/main" r:embed="rId24"/>
                  </a:ext>
                </a:extLst>
              </a:blip>
              <a:stretch>
                <a:fillRect/>
              </a:stretch>
            </a:blipFill>
            <a:latin typeface="Aptos Narrow"/>
            <a:ea typeface="+mn-ea"/>
            <a:cs typeface="+mn-cs"/>
          </a:endParaRPr>
        </a:p>
      </xdr:txBody>
    </xdr:sp>
    <xdr:clientData/>
  </xdr:twoCellAnchor>
  <xdr:twoCellAnchor>
    <xdr:from>
      <xdr:col>5</xdr:col>
      <xdr:colOff>126769</xdr:colOff>
      <xdr:row>31</xdr:row>
      <xdr:rowOff>181918</xdr:rowOff>
    </xdr:from>
    <xdr:to>
      <xdr:col>6</xdr:col>
      <xdr:colOff>540334</xdr:colOff>
      <xdr:row>36</xdr:row>
      <xdr:rowOff>151707</xdr:rowOff>
    </xdr:to>
    <xdr:sp macro="" textlink="Processing!$Q$19">
      <xdr:nvSpPr>
        <xdr:cNvPr id="140" name="TextBox 139">
          <a:extLst>
            <a:ext uri="{FF2B5EF4-FFF2-40B4-BE49-F238E27FC236}">
              <a16:creationId xmlns:a16="http://schemas.microsoft.com/office/drawing/2014/main" id="{39C3A94A-A4DF-491A-AE3E-A1653D34B33B}"/>
            </a:ext>
          </a:extLst>
        </xdr:cNvPr>
        <xdr:cNvSpPr txBox="1"/>
      </xdr:nvSpPr>
      <xdr:spPr>
        <a:xfrm>
          <a:off x="3174769" y="5851198"/>
          <a:ext cx="1023165" cy="8841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62CA686-CC56-49F2-8265-E7890150581A}" type="TxLink">
            <a:rPr lang="en-US" sz="15000" b="0" i="0" u="none" strike="noStrike">
              <a:blipFill>
                <a:blip xmlns:r="http://schemas.openxmlformats.org/officeDocument/2006/relationships" r:embed="rId25">
                  <a:extLst>
                    <a:ext uri="{96DAC541-7B7A-43D3-8B79-37D633B846F1}">
                      <asvg:svgBlip xmlns:asvg="http://schemas.microsoft.com/office/drawing/2016/SVG/main" r:embed="rId26"/>
                    </a:ext>
                  </a:extLst>
                </a:blip>
                <a:stretch>
                  <a:fillRect/>
                </a:stretch>
              </a:blipFill>
              <a:latin typeface="Aptos Narrow"/>
              <a:ea typeface="+mn-ea"/>
              <a:cs typeface="+mn-cs"/>
            </a:rPr>
            <a:pPr marL="0" indent="0" algn="ctr"/>
            <a:t>•</a:t>
          </a:fld>
          <a:endParaRPr lang="en-US" sz="15000" b="0" i="0" u="none" strike="noStrike">
            <a:blipFill>
              <a:blip xmlns:r="http://schemas.openxmlformats.org/officeDocument/2006/relationships" r:embed="rId25">
                <a:extLst>
                  <a:ext uri="{96DAC541-7B7A-43D3-8B79-37D633B846F1}">
                    <asvg:svgBlip xmlns:asvg="http://schemas.microsoft.com/office/drawing/2016/SVG/main" r:embed="rId26"/>
                  </a:ext>
                </a:extLst>
              </a:blip>
              <a:stretch>
                <a:fillRect/>
              </a:stretch>
            </a:blipFill>
            <a:latin typeface="Aptos Narrow"/>
            <a:ea typeface="+mn-ea"/>
            <a:cs typeface="+mn-cs"/>
          </a:endParaRPr>
        </a:p>
      </xdr:txBody>
    </xdr:sp>
    <xdr:clientData/>
  </xdr:twoCellAnchor>
  <xdr:twoCellAnchor>
    <xdr:from>
      <xdr:col>6</xdr:col>
      <xdr:colOff>180109</xdr:colOff>
      <xdr:row>31</xdr:row>
      <xdr:rowOff>181918</xdr:rowOff>
    </xdr:from>
    <xdr:to>
      <xdr:col>7</xdr:col>
      <xdr:colOff>593674</xdr:colOff>
      <xdr:row>36</xdr:row>
      <xdr:rowOff>151707</xdr:rowOff>
    </xdr:to>
    <xdr:sp macro="" textlink="Processing!$Q$20">
      <xdr:nvSpPr>
        <xdr:cNvPr id="141" name="TextBox 140">
          <a:extLst>
            <a:ext uri="{FF2B5EF4-FFF2-40B4-BE49-F238E27FC236}">
              <a16:creationId xmlns:a16="http://schemas.microsoft.com/office/drawing/2014/main" id="{69BACBF2-ACDD-4298-8695-0E7037BF1D35}"/>
            </a:ext>
          </a:extLst>
        </xdr:cNvPr>
        <xdr:cNvSpPr txBox="1"/>
      </xdr:nvSpPr>
      <xdr:spPr>
        <a:xfrm>
          <a:off x="3837709" y="5851198"/>
          <a:ext cx="1023165" cy="8841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0C67C81-521C-4560-906F-EDED6DEC486E}" type="TxLink">
            <a:rPr lang="en-US" sz="15000" b="0" i="0" u="none" strike="noStrike">
              <a:blipFill>
                <a:blip xmlns:r="http://schemas.openxmlformats.org/officeDocument/2006/relationships" r:embed="rId27">
                  <a:extLst>
                    <a:ext uri="{96DAC541-7B7A-43D3-8B79-37D633B846F1}">
                      <asvg:svgBlip xmlns:asvg="http://schemas.microsoft.com/office/drawing/2016/SVG/main" r:embed="rId28"/>
                    </a:ext>
                  </a:extLst>
                </a:blip>
                <a:stretch>
                  <a:fillRect/>
                </a:stretch>
              </a:blipFill>
              <a:latin typeface="Aptos Narrow"/>
              <a:ea typeface="+mn-ea"/>
              <a:cs typeface="+mn-cs"/>
            </a:rPr>
            <a:pPr marL="0" indent="0" algn="ctr"/>
            <a:t>•</a:t>
          </a:fld>
          <a:endParaRPr lang="en-US" sz="15000" b="0" i="0" u="none" strike="noStrike">
            <a:blipFill>
              <a:blip xmlns:r="http://schemas.openxmlformats.org/officeDocument/2006/relationships" r:embed="rId27">
                <a:extLst>
                  <a:ext uri="{96DAC541-7B7A-43D3-8B79-37D633B846F1}">
                    <asvg:svgBlip xmlns:asvg="http://schemas.microsoft.com/office/drawing/2016/SVG/main" r:embed="rId28"/>
                  </a:ext>
                </a:extLst>
              </a:blip>
              <a:stretch>
                <a:fillRect/>
              </a:stretch>
            </a:blipFill>
            <a:latin typeface="Aptos Narrow"/>
            <a:ea typeface="+mn-ea"/>
            <a:cs typeface="+mn-cs"/>
          </a:endParaRPr>
        </a:p>
      </xdr:txBody>
    </xdr:sp>
    <xdr:clientData/>
  </xdr:twoCellAnchor>
  <xdr:twoCellAnchor>
    <xdr:from>
      <xdr:col>7</xdr:col>
      <xdr:colOff>241069</xdr:colOff>
      <xdr:row>31</xdr:row>
      <xdr:rowOff>181918</xdr:rowOff>
    </xdr:from>
    <xdr:to>
      <xdr:col>9</xdr:col>
      <xdr:colOff>45034</xdr:colOff>
      <xdr:row>36</xdr:row>
      <xdr:rowOff>151707</xdr:rowOff>
    </xdr:to>
    <xdr:sp macro="" textlink="Processing!$Q$21">
      <xdr:nvSpPr>
        <xdr:cNvPr id="142" name="TextBox 141">
          <a:extLst>
            <a:ext uri="{FF2B5EF4-FFF2-40B4-BE49-F238E27FC236}">
              <a16:creationId xmlns:a16="http://schemas.microsoft.com/office/drawing/2014/main" id="{81763BD0-CE36-4DB8-A74E-27E48E492E7D}"/>
            </a:ext>
          </a:extLst>
        </xdr:cNvPr>
        <xdr:cNvSpPr txBox="1"/>
      </xdr:nvSpPr>
      <xdr:spPr>
        <a:xfrm>
          <a:off x="4508269" y="5851198"/>
          <a:ext cx="1023165" cy="8841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8C4DE4B-44A7-4A98-87B6-882158129776}" type="TxLink">
            <a:rPr lang="en-US" sz="15000" b="0" i="0" u="none" strike="noStrike">
              <a:blipFill>
                <a:blip xmlns:r="http://schemas.openxmlformats.org/officeDocument/2006/relationships" r:embed="rId29">
                  <a:extLst>
                    <a:ext uri="{96DAC541-7B7A-43D3-8B79-37D633B846F1}">
                      <asvg:svgBlip xmlns:asvg="http://schemas.microsoft.com/office/drawing/2016/SVG/main" r:embed="rId30"/>
                    </a:ext>
                  </a:extLst>
                </a:blip>
                <a:stretch>
                  <a:fillRect/>
                </a:stretch>
              </a:blipFill>
              <a:latin typeface="Aptos Narrow"/>
              <a:ea typeface="+mn-ea"/>
              <a:cs typeface="+mn-cs"/>
            </a:rPr>
            <a:pPr marL="0" indent="0" algn="ctr"/>
            <a:t> </a:t>
          </a:fld>
          <a:endParaRPr lang="en-US" sz="15000" b="0" i="0" u="none" strike="noStrike">
            <a:blipFill>
              <a:blip xmlns:r="http://schemas.openxmlformats.org/officeDocument/2006/relationships" r:embed="rId29">
                <a:extLst>
                  <a:ext uri="{96DAC541-7B7A-43D3-8B79-37D633B846F1}">
                    <asvg:svgBlip xmlns:asvg="http://schemas.microsoft.com/office/drawing/2016/SVG/main" r:embed="rId30"/>
                  </a:ext>
                </a:extLst>
              </a:blip>
              <a:stretch>
                <a:fillRect/>
              </a:stretch>
            </a:blipFill>
            <a:latin typeface="Aptos Narrow"/>
            <a:ea typeface="+mn-ea"/>
            <a:cs typeface="+mn-cs"/>
          </a:endParaRPr>
        </a:p>
      </xdr:txBody>
    </xdr:sp>
    <xdr:clientData/>
  </xdr:twoCellAnchor>
  <xdr:twoCellAnchor>
    <xdr:from>
      <xdr:col>8</xdr:col>
      <xdr:colOff>294409</xdr:colOff>
      <xdr:row>31</xdr:row>
      <xdr:rowOff>181918</xdr:rowOff>
    </xdr:from>
    <xdr:to>
      <xdr:col>10</xdr:col>
      <xdr:colOff>98374</xdr:colOff>
      <xdr:row>36</xdr:row>
      <xdr:rowOff>151707</xdr:rowOff>
    </xdr:to>
    <xdr:sp macro="" textlink="Processing!$Q$22">
      <xdr:nvSpPr>
        <xdr:cNvPr id="143" name="TextBox 142">
          <a:extLst>
            <a:ext uri="{FF2B5EF4-FFF2-40B4-BE49-F238E27FC236}">
              <a16:creationId xmlns:a16="http://schemas.microsoft.com/office/drawing/2014/main" id="{523E886D-16CF-4DEB-B332-2A8C553D7638}"/>
            </a:ext>
          </a:extLst>
        </xdr:cNvPr>
        <xdr:cNvSpPr txBox="1"/>
      </xdr:nvSpPr>
      <xdr:spPr>
        <a:xfrm>
          <a:off x="5171209" y="5851198"/>
          <a:ext cx="1023165" cy="8841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10A3101-E8A8-4CAD-8D6D-1C51CC04AAE2}" type="TxLink">
            <a:rPr lang="en-US" sz="15000" b="0" i="0" u="none" strike="noStrike">
              <a:blipFill>
                <a:blip xmlns:r="http://schemas.openxmlformats.org/officeDocument/2006/relationships" r:embed="rId31">
                  <a:extLst>
                    <a:ext uri="{96DAC541-7B7A-43D3-8B79-37D633B846F1}">
                      <asvg:svgBlip xmlns:asvg="http://schemas.microsoft.com/office/drawing/2016/SVG/main" r:embed="rId32"/>
                    </a:ext>
                  </a:extLst>
                </a:blip>
                <a:stretch>
                  <a:fillRect/>
                </a:stretch>
              </a:blipFill>
              <a:latin typeface="Aptos Narrow"/>
              <a:ea typeface="+mn-ea"/>
              <a:cs typeface="+mn-cs"/>
            </a:rPr>
            <a:pPr marL="0" indent="0" algn="ctr"/>
            <a:t> </a:t>
          </a:fld>
          <a:endParaRPr lang="en-US" sz="15000" b="0" i="0" u="none" strike="noStrike">
            <a:blipFill>
              <a:blip xmlns:r="http://schemas.openxmlformats.org/officeDocument/2006/relationships" r:embed="rId31">
                <a:extLst>
                  <a:ext uri="{96DAC541-7B7A-43D3-8B79-37D633B846F1}">
                    <asvg:svgBlip xmlns:asvg="http://schemas.microsoft.com/office/drawing/2016/SVG/main" r:embed="rId32"/>
                  </a:ext>
                </a:extLst>
              </a:blip>
              <a:stretch>
                <a:fillRect/>
              </a:stretch>
            </a:blipFill>
            <a:latin typeface="Aptos Narrow"/>
            <a:ea typeface="+mn-ea"/>
            <a:cs typeface="+mn-cs"/>
          </a:endParaRPr>
        </a:p>
      </xdr:txBody>
    </xdr:sp>
    <xdr:clientData/>
  </xdr:twoCellAnchor>
  <xdr:twoCellAnchor>
    <xdr:from>
      <xdr:col>8</xdr:col>
      <xdr:colOff>190500</xdr:colOff>
      <xdr:row>31</xdr:row>
      <xdr:rowOff>75932</xdr:rowOff>
    </xdr:from>
    <xdr:to>
      <xdr:col>9</xdr:col>
      <xdr:colOff>480060</xdr:colOff>
      <xdr:row>32</xdr:row>
      <xdr:rowOff>140702</xdr:rowOff>
    </xdr:to>
    <xdr:sp macro="" textlink="Processing!U16">
      <xdr:nvSpPr>
        <xdr:cNvPr id="144" name="TextBox 143">
          <a:extLst>
            <a:ext uri="{FF2B5EF4-FFF2-40B4-BE49-F238E27FC236}">
              <a16:creationId xmlns:a16="http://schemas.microsoft.com/office/drawing/2014/main" id="{7948F363-3097-49EE-BF53-C37FA3107851}"/>
            </a:ext>
          </a:extLst>
        </xdr:cNvPr>
        <xdr:cNvSpPr txBox="1"/>
      </xdr:nvSpPr>
      <xdr:spPr>
        <a:xfrm>
          <a:off x="5067300" y="5745212"/>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4774D879-049C-454F-ADD6-037A171D4577}" type="TxLink">
            <a:rPr lang="en-US" sz="1400" b="0" i="0" u="none" strike="noStrike">
              <a:solidFill>
                <a:srgbClr val="66FFFF"/>
              </a:solidFill>
              <a:latin typeface="Aptos Narrow"/>
              <a:ea typeface="+mn-ea"/>
              <a:cs typeface="+mn-cs"/>
            </a:rPr>
            <a:pPr marL="0" indent="0" algn="r"/>
            <a:t>67%</a:t>
          </a:fld>
          <a:endParaRPr lang="ru-RU" sz="2400" b="0" i="0" u="none" strike="noStrike">
            <a:solidFill>
              <a:srgbClr val="66FFFF"/>
            </a:solidFill>
            <a:latin typeface="Aptos Narrow"/>
            <a:ea typeface="+mn-ea"/>
            <a:cs typeface="+mn-cs"/>
          </a:endParaRPr>
        </a:p>
      </xdr:txBody>
    </xdr:sp>
    <xdr:clientData/>
  </xdr:twoCellAnchor>
  <xdr:twoCellAnchor>
    <xdr:from>
      <xdr:col>10</xdr:col>
      <xdr:colOff>255270</xdr:colOff>
      <xdr:row>31</xdr:row>
      <xdr:rowOff>121518</xdr:rowOff>
    </xdr:from>
    <xdr:to>
      <xdr:col>15</xdr:col>
      <xdr:colOff>590550</xdr:colOff>
      <xdr:row>39</xdr:row>
      <xdr:rowOff>121518</xdr:rowOff>
    </xdr:to>
    <mc:AlternateContent xmlns:mc="http://schemas.openxmlformats.org/markup-compatibility/2006">
      <mc:Choice xmlns:cx1="http://schemas.microsoft.com/office/drawing/2015/9/8/chartex" Requires="cx1">
        <xdr:graphicFrame macro="">
          <xdr:nvGraphicFramePr>
            <xdr:cNvPr id="145" name="Chart 144">
              <a:extLst>
                <a:ext uri="{FF2B5EF4-FFF2-40B4-BE49-F238E27FC236}">
                  <a16:creationId xmlns:a16="http://schemas.microsoft.com/office/drawing/2014/main" id="{98EA5B71-56FC-4CF3-837C-E15DB9FCEE7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3"/>
            </a:graphicData>
          </a:graphic>
        </xdr:graphicFrame>
      </mc:Choice>
      <mc:Fallback>
        <xdr:sp macro="" textlink="">
          <xdr:nvSpPr>
            <xdr:cNvPr id="0" name=""/>
            <xdr:cNvSpPr>
              <a:spLocks noTextEdit="1"/>
            </xdr:cNvSpPr>
          </xdr:nvSpPr>
          <xdr:spPr>
            <a:xfrm>
              <a:off x="6351270" y="5790798"/>
              <a:ext cx="3383280" cy="1463040"/>
            </a:xfrm>
            <a:prstGeom prst="rect">
              <a:avLst/>
            </a:prstGeom>
            <a:solidFill>
              <a:prstClr val="white"/>
            </a:solidFill>
            <a:ln w="1">
              <a:solidFill>
                <a:prstClr val="green"/>
              </a:solidFill>
            </a:ln>
          </xdr:spPr>
          <xdr:txBody>
            <a:bodyPr vertOverflow="clip" horzOverflow="clip"/>
            <a:lstStyle/>
            <a:p>
              <a:r>
                <a:rPr lang="ru-RU"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38100</xdr:colOff>
      <xdr:row>35</xdr:row>
      <xdr:rowOff>129272</xdr:rowOff>
    </xdr:from>
    <xdr:to>
      <xdr:col>4</xdr:col>
      <xdr:colOff>327660</xdr:colOff>
      <xdr:row>37</xdr:row>
      <xdr:rowOff>11162</xdr:rowOff>
    </xdr:to>
    <xdr:sp macro="" textlink="Processing!P17">
      <xdr:nvSpPr>
        <xdr:cNvPr id="146" name="TextBox 145">
          <a:extLst>
            <a:ext uri="{FF2B5EF4-FFF2-40B4-BE49-F238E27FC236}">
              <a16:creationId xmlns:a16="http://schemas.microsoft.com/office/drawing/2014/main" id="{923CD7A1-1090-454E-9456-B189484AB430}"/>
            </a:ext>
          </a:extLst>
        </xdr:cNvPr>
        <xdr:cNvSpPr txBox="1"/>
      </xdr:nvSpPr>
      <xdr:spPr>
        <a:xfrm>
          <a:off x="1866900" y="6530072"/>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78A1BC5-0E27-40C3-ACF4-115259E79CF1}" type="TxLink">
            <a:rPr lang="en-US" sz="800" b="0" i="0" u="none" strike="noStrike">
              <a:solidFill>
                <a:srgbClr val="9AA7D2"/>
              </a:solidFill>
              <a:latin typeface="Aptos Narrow"/>
              <a:ea typeface="+mn-ea"/>
              <a:cs typeface="+mn-cs"/>
            </a:rPr>
            <a:pPr marL="0" indent="0" algn="ctr"/>
            <a:t>Education</a:t>
          </a:fld>
          <a:endParaRPr lang="ru-RU" sz="800" b="0" i="0" u="none" strike="noStrike">
            <a:solidFill>
              <a:srgbClr val="9AA7D2"/>
            </a:solidFill>
            <a:latin typeface="Aptos Narrow"/>
            <a:ea typeface="+mn-ea"/>
            <a:cs typeface="+mn-cs"/>
          </a:endParaRPr>
        </a:p>
      </xdr:txBody>
    </xdr:sp>
    <xdr:clientData/>
  </xdr:twoCellAnchor>
  <xdr:twoCellAnchor>
    <xdr:from>
      <xdr:col>4</xdr:col>
      <xdr:colOff>69342</xdr:colOff>
      <xdr:row>35</xdr:row>
      <xdr:rowOff>129272</xdr:rowOff>
    </xdr:from>
    <xdr:to>
      <xdr:col>5</xdr:col>
      <xdr:colOff>448818</xdr:colOff>
      <xdr:row>37</xdr:row>
      <xdr:rowOff>11162</xdr:rowOff>
    </xdr:to>
    <xdr:sp macro="" textlink="Processing!P18">
      <xdr:nvSpPr>
        <xdr:cNvPr id="147" name="TextBox 146">
          <a:extLst>
            <a:ext uri="{FF2B5EF4-FFF2-40B4-BE49-F238E27FC236}">
              <a16:creationId xmlns:a16="http://schemas.microsoft.com/office/drawing/2014/main" id="{B723F81D-75AD-4309-B3A9-4139087DDBE6}"/>
            </a:ext>
          </a:extLst>
        </xdr:cNvPr>
        <xdr:cNvSpPr txBox="1"/>
      </xdr:nvSpPr>
      <xdr:spPr>
        <a:xfrm>
          <a:off x="2507742" y="6530072"/>
          <a:ext cx="989076"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39B99F5-7EDE-4539-8627-56A03475B22B}" type="TxLink">
            <a:rPr lang="en-US" sz="800" b="0" i="0" u="none" strike="noStrike">
              <a:solidFill>
                <a:srgbClr val="9AA7D2"/>
              </a:solidFill>
              <a:latin typeface="Aptos Narrow"/>
              <a:ea typeface="+mn-ea"/>
              <a:cs typeface="+mn-cs"/>
            </a:rPr>
            <a:pPr marL="0" indent="0" algn="ctr"/>
            <a:t>Creatie Assets</a:t>
          </a:fld>
          <a:endParaRPr lang="ru-RU" sz="800" b="0" i="0" u="none" strike="noStrike">
            <a:solidFill>
              <a:srgbClr val="9AA7D2"/>
            </a:solidFill>
            <a:latin typeface="Aptos Narrow"/>
            <a:ea typeface="+mn-ea"/>
            <a:cs typeface="+mn-cs"/>
          </a:endParaRPr>
        </a:p>
      </xdr:txBody>
    </xdr:sp>
    <xdr:clientData/>
  </xdr:twoCellAnchor>
  <xdr:twoCellAnchor>
    <xdr:from>
      <xdr:col>5</xdr:col>
      <xdr:colOff>137922</xdr:colOff>
      <xdr:row>35</xdr:row>
      <xdr:rowOff>129272</xdr:rowOff>
    </xdr:from>
    <xdr:to>
      <xdr:col>6</xdr:col>
      <xdr:colOff>517398</xdr:colOff>
      <xdr:row>37</xdr:row>
      <xdr:rowOff>11162</xdr:rowOff>
    </xdr:to>
    <xdr:sp macro="" textlink="Processing!P19">
      <xdr:nvSpPr>
        <xdr:cNvPr id="148" name="TextBox 147">
          <a:extLst>
            <a:ext uri="{FF2B5EF4-FFF2-40B4-BE49-F238E27FC236}">
              <a16:creationId xmlns:a16="http://schemas.microsoft.com/office/drawing/2014/main" id="{1D3178FB-6145-4CE9-B8D6-453EDCF7BD91}"/>
            </a:ext>
          </a:extLst>
        </xdr:cNvPr>
        <xdr:cNvSpPr txBox="1"/>
      </xdr:nvSpPr>
      <xdr:spPr>
        <a:xfrm>
          <a:off x="3185922" y="6530072"/>
          <a:ext cx="989076"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DAB8184-91FE-45D4-B076-F742ABC12F08}" type="TxLink">
            <a:rPr lang="en-US" sz="800" b="0" i="0" u="none" strike="noStrike">
              <a:solidFill>
                <a:srgbClr val="9AA7D2"/>
              </a:solidFill>
              <a:latin typeface="Aptos Narrow"/>
              <a:ea typeface="+mn-ea"/>
              <a:cs typeface="+mn-cs"/>
            </a:rPr>
            <a:pPr marL="0" indent="0" algn="ctr"/>
            <a:t>Build Audience</a:t>
          </a:fld>
          <a:endParaRPr lang="ru-RU" sz="800" b="0" i="0" u="none" strike="noStrike">
            <a:solidFill>
              <a:srgbClr val="9AA7D2"/>
            </a:solidFill>
            <a:latin typeface="Aptos Narrow"/>
            <a:ea typeface="+mn-ea"/>
            <a:cs typeface="+mn-cs"/>
          </a:endParaRPr>
        </a:p>
      </xdr:txBody>
    </xdr:sp>
    <xdr:clientData/>
  </xdr:twoCellAnchor>
  <xdr:twoCellAnchor>
    <xdr:from>
      <xdr:col>6</xdr:col>
      <xdr:colOff>198882</xdr:colOff>
      <xdr:row>35</xdr:row>
      <xdr:rowOff>129272</xdr:rowOff>
    </xdr:from>
    <xdr:to>
      <xdr:col>7</xdr:col>
      <xdr:colOff>578358</xdr:colOff>
      <xdr:row>37</xdr:row>
      <xdr:rowOff>11162</xdr:rowOff>
    </xdr:to>
    <xdr:sp macro="" textlink="Processing!P20">
      <xdr:nvSpPr>
        <xdr:cNvPr id="149" name="TextBox 148">
          <a:extLst>
            <a:ext uri="{FF2B5EF4-FFF2-40B4-BE49-F238E27FC236}">
              <a16:creationId xmlns:a16="http://schemas.microsoft.com/office/drawing/2014/main" id="{37D556D2-C7AC-419F-A863-BD14A48C03BA}"/>
            </a:ext>
          </a:extLst>
        </xdr:cNvPr>
        <xdr:cNvSpPr txBox="1"/>
      </xdr:nvSpPr>
      <xdr:spPr>
        <a:xfrm>
          <a:off x="3856482" y="6530072"/>
          <a:ext cx="989076"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633B88F-9F1B-44B3-A35A-ED633189AC44}" type="TxLink">
            <a:rPr lang="en-US" sz="800" b="0" i="0" u="none" strike="noStrike">
              <a:solidFill>
                <a:srgbClr val="9AA7D2"/>
              </a:solidFill>
              <a:latin typeface="Aptos Narrow"/>
              <a:ea typeface="+mn-ea"/>
              <a:cs typeface="+mn-cs"/>
            </a:rPr>
            <a:pPr marL="0" indent="0" algn="ctr"/>
            <a:t>Get Income</a:t>
          </a:fld>
          <a:endParaRPr lang="ru-RU" sz="800" b="0" i="0" u="none" strike="noStrike">
            <a:solidFill>
              <a:srgbClr val="9AA7D2"/>
            </a:solidFill>
            <a:latin typeface="Aptos Narrow"/>
            <a:ea typeface="+mn-ea"/>
            <a:cs typeface="+mn-cs"/>
          </a:endParaRPr>
        </a:p>
      </xdr:txBody>
    </xdr:sp>
    <xdr:clientData/>
  </xdr:twoCellAnchor>
  <xdr:twoCellAnchor>
    <xdr:from>
      <xdr:col>7</xdr:col>
      <xdr:colOff>267462</xdr:colOff>
      <xdr:row>35</xdr:row>
      <xdr:rowOff>129272</xdr:rowOff>
    </xdr:from>
    <xdr:to>
      <xdr:col>9</xdr:col>
      <xdr:colOff>37338</xdr:colOff>
      <xdr:row>37</xdr:row>
      <xdr:rowOff>11162</xdr:rowOff>
    </xdr:to>
    <xdr:sp macro="" textlink="Processing!P21">
      <xdr:nvSpPr>
        <xdr:cNvPr id="150" name="TextBox 149">
          <a:extLst>
            <a:ext uri="{FF2B5EF4-FFF2-40B4-BE49-F238E27FC236}">
              <a16:creationId xmlns:a16="http://schemas.microsoft.com/office/drawing/2014/main" id="{627B9605-3635-4B02-918D-7CFE5167487C}"/>
            </a:ext>
          </a:extLst>
        </xdr:cNvPr>
        <xdr:cNvSpPr txBox="1"/>
      </xdr:nvSpPr>
      <xdr:spPr>
        <a:xfrm>
          <a:off x="4534662" y="6530072"/>
          <a:ext cx="989076"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BF05F2C-9D95-4E9C-AAB1-32E924107076}" type="TxLink">
            <a:rPr lang="en-US" sz="800" b="0" i="0" u="none" strike="noStrike">
              <a:solidFill>
                <a:srgbClr val="9AA7D2"/>
              </a:solidFill>
              <a:latin typeface="Aptos Narrow"/>
              <a:ea typeface="+mn-ea"/>
              <a:cs typeface="+mn-cs"/>
            </a:rPr>
            <a:pPr marL="0" indent="0" algn="ctr"/>
            <a:t>Invest &amp; Growth</a:t>
          </a:fld>
          <a:endParaRPr lang="ru-RU" sz="800" b="0" i="0" u="none" strike="noStrike">
            <a:solidFill>
              <a:srgbClr val="9AA7D2"/>
            </a:solidFill>
            <a:latin typeface="Aptos Narrow"/>
            <a:ea typeface="+mn-ea"/>
            <a:cs typeface="+mn-cs"/>
          </a:endParaRPr>
        </a:p>
      </xdr:txBody>
    </xdr:sp>
    <xdr:clientData/>
  </xdr:twoCellAnchor>
  <xdr:twoCellAnchor>
    <xdr:from>
      <xdr:col>8</xdr:col>
      <xdr:colOff>320802</xdr:colOff>
      <xdr:row>35</xdr:row>
      <xdr:rowOff>129272</xdr:rowOff>
    </xdr:from>
    <xdr:to>
      <xdr:col>10</xdr:col>
      <xdr:colOff>90678</xdr:colOff>
      <xdr:row>37</xdr:row>
      <xdr:rowOff>11162</xdr:rowOff>
    </xdr:to>
    <xdr:sp macro="" textlink="Processing!P22">
      <xdr:nvSpPr>
        <xdr:cNvPr id="151" name="TextBox 150">
          <a:extLst>
            <a:ext uri="{FF2B5EF4-FFF2-40B4-BE49-F238E27FC236}">
              <a16:creationId xmlns:a16="http://schemas.microsoft.com/office/drawing/2014/main" id="{5755E74C-689D-4D96-8AF8-0003C0140A67}"/>
            </a:ext>
          </a:extLst>
        </xdr:cNvPr>
        <xdr:cNvSpPr txBox="1"/>
      </xdr:nvSpPr>
      <xdr:spPr>
        <a:xfrm>
          <a:off x="5197602" y="6530072"/>
          <a:ext cx="989076"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46EAD2F-A8C1-464B-B24A-3CE65CE53BC6}" type="TxLink">
            <a:rPr lang="en-US" sz="800" b="0" i="0" u="none" strike="noStrike">
              <a:solidFill>
                <a:srgbClr val="9AA7D2"/>
              </a:solidFill>
              <a:latin typeface="Aptos Narrow"/>
              <a:ea typeface="+mn-ea"/>
              <a:cs typeface="+mn-cs"/>
            </a:rPr>
            <a:pPr marL="0" indent="0" algn="ctr"/>
            <a:t>Build Capital</a:t>
          </a:fld>
          <a:endParaRPr lang="ru-RU" sz="800" b="0" i="0" u="none" strike="noStrike">
            <a:solidFill>
              <a:srgbClr val="9AA7D2"/>
            </a:solidFill>
            <a:latin typeface="Aptos Narrow"/>
            <a:ea typeface="+mn-ea"/>
            <a:cs typeface="+mn-cs"/>
          </a:endParaRPr>
        </a:p>
      </xdr:txBody>
    </xdr:sp>
    <xdr:clientData/>
  </xdr:twoCellAnchor>
  <xdr:twoCellAnchor>
    <xdr:from>
      <xdr:col>17</xdr:col>
      <xdr:colOff>22860</xdr:colOff>
      <xdr:row>33</xdr:row>
      <xdr:rowOff>133108</xdr:rowOff>
    </xdr:from>
    <xdr:to>
      <xdr:col>22</xdr:col>
      <xdr:colOff>487680</xdr:colOff>
      <xdr:row>39</xdr:row>
      <xdr:rowOff>83819</xdr:rowOff>
    </xdr:to>
    <xdr:graphicFrame macro="">
      <xdr:nvGraphicFramePr>
        <xdr:cNvPr id="152" name="Chart 151">
          <a:extLst>
            <a:ext uri="{FF2B5EF4-FFF2-40B4-BE49-F238E27FC236}">
              <a16:creationId xmlns:a16="http://schemas.microsoft.com/office/drawing/2014/main" id="{A613ED84-6450-4B99-8CAD-8B481A99AD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4"/>
        </a:graphicData>
      </a:graphic>
    </xdr:graphicFrame>
    <xdr:clientData/>
  </xdr:twoCellAnchor>
  <xdr:twoCellAnchor>
    <xdr:from>
      <xdr:col>16</xdr:col>
      <xdr:colOff>266700</xdr:colOff>
      <xdr:row>35</xdr:row>
      <xdr:rowOff>22592</xdr:rowOff>
    </xdr:from>
    <xdr:to>
      <xdr:col>17</xdr:col>
      <xdr:colOff>152400</xdr:colOff>
      <xdr:row>36</xdr:row>
      <xdr:rowOff>87362</xdr:rowOff>
    </xdr:to>
    <xdr:sp macro="" textlink="Processing!C28">
      <xdr:nvSpPr>
        <xdr:cNvPr id="153" name="TextBox 152">
          <a:extLst>
            <a:ext uri="{FF2B5EF4-FFF2-40B4-BE49-F238E27FC236}">
              <a16:creationId xmlns:a16="http://schemas.microsoft.com/office/drawing/2014/main" id="{0B5090E1-7F9C-480E-AF44-09920CAB26BC}"/>
            </a:ext>
          </a:extLst>
        </xdr:cNvPr>
        <xdr:cNvSpPr txBox="1"/>
      </xdr:nvSpPr>
      <xdr:spPr>
        <a:xfrm>
          <a:off x="10020300" y="6423392"/>
          <a:ext cx="4953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05968366-23FC-446C-9E84-E6E3997BBEB9}" type="TxLink">
            <a:rPr lang="en-US" sz="1100" b="0" i="0" u="none" strike="noStrike">
              <a:solidFill>
                <a:srgbClr val="405390"/>
              </a:solidFill>
              <a:latin typeface="Aptos Narrow"/>
              <a:ea typeface="+mn-ea"/>
              <a:cs typeface="+mn-cs"/>
            </a:rPr>
            <a:pPr marL="0" indent="0" algn="r"/>
            <a:t>2028</a:t>
          </a:fld>
          <a:endParaRPr lang="ru-RU" sz="1800" b="0" i="0" u="none" strike="noStrike">
            <a:solidFill>
              <a:srgbClr val="405390"/>
            </a:solidFill>
            <a:latin typeface="Aptos Narrow"/>
            <a:ea typeface="+mn-ea"/>
            <a:cs typeface="+mn-cs"/>
          </a:endParaRPr>
        </a:p>
      </xdr:txBody>
    </xdr:sp>
    <xdr:clientData/>
  </xdr:twoCellAnchor>
  <xdr:twoCellAnchor>
    <xdr:from>
      <xdr:col>16</xdr:col>
      <xdr:colOff>266700</xdr:colOff>
      <xdr:row>36</xdr:row>
      <xdr:rowOff>53072</xdr:rowOff>
    </xdr:from>
    <xdr:to>
      <xdr:col>17</xdr:col>
      <xdr:colOff>152400</xdr:colOff>
      <xdr:row>37</xdr:row>
      <xdr:rowOff>117842</xdr:rowOff>
    </xdr:to>
    <xdr:sp macro="" textlink="Processing!C32">
      <xdr:nvSpPr>
        <xdr:cNvPr id="154" name="TextBox 153">
          <a:extLst>
            <a:ext uri="{FF2B5EF4-FFF2-40B4-BE49-F238E27FC236}">
              <a16:creationId xmlns:a16="http://schemas.microsoft.com/office/drawing/2014/main" id="{2AA9D0D5-1DBA-4407-A372-BB250BC2271B}"/>
            </a:ext>
          </a:extLst>
        </xdr:cNvPr>
        <xdr:cNvSpPr txBox="1"/>
      </xdr:nvSpPr>
      <xdr:spPr>
        <a:xfrm>
          <a:off x="10020300" y="6636752"/>
          <a:ext cx="4953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FBCE056B-2C23-47AF-A930-C4E6F1539C40}" type="TxLink">
            <a:rPr lang="en-US" sz="1100" b="0" i="0" u="none" strike="noStrike">
              <a:solidFill>
                <a:srgbClr val="405390"/>
              </a:solidFill>
              <a:latin typeface="Aptos Narrow"/>
              <a:ea typeface="+mn-ea"/>
              <a:cs typeface="+mn-cs"/>
            </a:rPr>
            <a:pPr marL="0" indent="0" algn="r"/>
            <a:t>2029</a:t>
          </a:fld>
          <a:endParaRPr lang="ru-RU" sz="1100" b="0" i="0" u="none" strike="noStrike">
            <a:solidFill>
              <a:srgbClr val="405390"/>
            </a:solidFill>
            <a:latin typeface="Aptos Narrow"/>
            <a:ea typeface="+mn-ea"/>
            <a:cs typeface="+mn-cs"/>
          </a:endParaRPr>
        </a:p>
      </xdr:txBody>
    </xdr:sp>
    <xdr:clientData/>
  </xdr:twoCellAnchor>
  <xdr:twoCellAnchor>
    <xdr:from>
      <xdr:col>16</xdr:col>
      <xdr:colOff>266700</xdr:colOff>
      <xdr:row>37</xdr:row>
      <xdr:rowOff>83552</xdr:rowOff>
    </xdr:from>
    <xdr:to>
      <xdr:col>17</xdr:col>
      <xdr:colOff>152400</xdr:colOff>
      <xdr:row>38</xdr:row>
      <xdr:rowOff>148322</xdr:rowOff>
    </xdr:to>
    <xdr:sp macro="" textlink="Processing!C36">
      <xdr:nvSpPr>
        <xdr:cNvPr id="155" name="TextBox 154">
          <a:extLst>
            <a:ext uri="{FF2B5EF4-FFF2-40B4-BE49-F238E27FC236}">
              <a16:creationId xmlns:a16="http://schemas.microsoft.com/office/drawing/2014/main" id="{228A37A8-B9F4-4B1A-96DB-FFFE9F9D172E}"/>
            </a:ext>
          </a:extLst>
        </xdr:cNvPr>
        <xdr:cNvSpPr txBox="1"/>
      </xdr:nvSpPr>
      <xdr:spPr>
        <a:xfrm>
          <a:off x="10020300" y="6850112"/>
          <a:ext cx="4953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F7BE8DF8-8947-4E2B-A8FF-642FD4FEC3F8}" type="TxLink">
            <a:rPr lang="en-US" sz="1100" b="0" i="0" u="none" strike="noStrike">
              <a:solidFill>
                <a:srgbClr val="405390"/>
              </a:solidFill>
              <a:latin typeface="Aptos Narrow"/>
              <a:ea typeface="+mn-ea"/>
              <a:cs typeface="+mn-cs"/>
            </a:rPr>
            <a:pPr marL="0" indent="0" algn="r"/>
            <a:t>2030</a:t>
          </a:fld>
          <a:endParaRPr lang="ru-RU" sz="1100" b="0" i="0" u="none" strike="noStrike">
            <a:solidFill>
              <a:srgbClr val="405390"/>
            </a:solidFill>
            <a:latin typeface="Aptos Narrow"/>
            <a:ea typeface="+mn-ea"/>
            <a:cs typeface="+mn-cs"/>
          </a:endParaRPr>
        </a:p>
      </xdr:txBody>
    </xdr:sp>
    <xdr:clientData/>
  </xdr:twoCellAnchor>
  <xdr:twoCellAnchor>
    <xdr:from>
      <xdr:col>17</xdr:col>
      <xdr:colOff>190500</xdr:colOff>
      <xdr:row>33</xdr:row>
      <xdr:rowOff>60960</xdr:rowOff>
    </xdr:from>
    <xdr:to>
      <xdr:col>22</xdr:col>
      <xdr:colOff>342900</xdr:colOff>
      <xdr:row>33</xdr:row>
      <xdr:rowOff>88392</xdr:rowOff>
    </xdr:to>
    <xdr:sp macro="" textlink="">
      <xdr:nvSpPr>
        <xdr:cNvPr id="156" name="Rectangle 155">
          <a:extLst>
            <a:ext uri="{FF2B5EF4-FFF2-40B4-BE49-F238E27FC236}">
              <a16:creationId xmlns:a16="http://schemas.microsoft.com/office/drawing/2014/main" id="{C7AC934B-2AA0-431A-8C60-E883E895B98B}"/>
            </a:ext>
          </a:extLst>
        </xdr:cNvPr>
        <xdr:cNvSpPr/>
      </xdr:nvSpPr>
      <xdr:spPr>
        <a:xfrm>
          <a:off x="10553700" y="6096000"/>
          <a:ext cx="3200400" cy="27432"/>
        </a:xfrm>
        <a:prstGeom prst="rect">
          <a:avLst/>
        </a:prstGeom>
        <a:gradFill>
          <a:gsLst>
            <a:gs pos="0">
              <a:srgbClr val="231663"/>
            </a:gs>
            <a:gs pos="30000">
              <a:srgbClr val="5F41EC"/>
            </a:gs>
            <a:gs pos="70000">
              <a:srgbClr val="28E6E7"/>
            </a:gs>
            <a:gs pos="100000">
              <a:srgbClr val="66FFFF"/>
            </a:gs>
          </a:gsLst>
          <a:lin ang="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403860</xdr:colOff>
      <xdr:row>31</xdr:row>
      <xdr:rowOff>121920</xdr:rowOff>
    </xdr:from>
    <xdr:to>
      <xdr:col>22</xdr:col>
      <xdr:colOff>522732</xdr:colOff>
      <xdr:row>35</xdr:row>
      <xdr:rowOff>30480</xdr:rowOff>
    </xdr:to>
    <xdr:graphicFrame macro="">
      <xdr:nvGraphicFramePr>
        <xdr:cNvPr id="157" name="Chart 156">
          <a:extLst>
            <a:ext uri="{FF2B5EF4-FFF2-40B4-BE49-F238E27FC236}">
              <a16:creationId xmlns:a16="http://schemas.microsoft.com/office/drawing/2014/main" id="{F0D00E2B-B3AB-4E7F-91B8-CAFC92111A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5"/>
        </a:graphicData>
      </a:graphic>
    </xdr:graphicFrame>
    <xdr:clientData/>
  </xdr:twoCellAnchor>
  <xdr:twoCellAnchor>
    <xdr:from>
      <xdr:col>21</xdr:col>
      <xdr:colOff>106680</xdr:colOff>
      <xdr:row>31</xdr:row>
      <xdr:rowOff>106412</xdr:rowOff>
    </xdr:from>
    <xdr:to>
      <xdr:col>22</xdr:col>
      <xdr:colOff>396240</xdr:colOff>
      <xdr:row>32</xdr:row>
      <xdr:rowOff>171182</xdr:rowOff>
    </xdr:to>
    <xdr:sp macro="" textlink="Processing!S63">
      <xdr:nvSpPr>
        <xdr:cNvPr id="158" name="TextBox 157">
          <a:extLst>
            <a:ext uri="{FF2B5EF4-FFF2-40B4-BE49-F238E27FC236}">
              <a16:creationId xmlns:a16="http://schemas.microsoft.com/office/drawing/2014/main" id="{B276F12D-FCC6-479B-862C-868EA855B215}"/>
            </a:ext>
          </a:extLst>
        </xdr:cNvPr>
        <xdr:cNvSpPr txBox="1"/>
      </xdr:nvSpPr>
      <xdr:spPr>
        <a:xfrm>
          <a:off x="12908280" y="5775692"/>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BC2F55E5-3AFD-4DDF-B919-98960407424E}" type="TxLink">
            <a:rPr lang="en-US" sz="1400" b="0" i="0" u="none" strike="noStrike">
              <a:solidFill>
                <a:srgbClr val="66FFFF"/>
              </a:solidFill>
              <a:latin typeface="Aptos Narrow"/>
              <a:ea typeface="+mn-ea"/>
              <a:cs typeface="+mn-cs"/>
            </a:rPr>
            <a:pPr marL="0" indent="0" algn="r"/>
            <a:t>67%</a:t>
          </a:fld>
          <a:endParaRPr lang="ru-RU" sz="1400" b="0" i="0" u="none" strike="noStrike">
            <a:solidFill>
              <a:srgbClr val="66FFFF"/>
            </a:solidFill>
            <a:latin typeface="Aptos Narrow"/>
            <a:ea typeface="+mn-ea"/>
            <a:cs typeface="+mn-cs"/>
          </a:endParaRPr>
        </a:p>
      </xdr:txBody>
    </xdr:sp>
    <xdr:clientData/>
  </xdr:twoCellAnchor>
  <xdr:twoCellAnchor>
    <xdr:from>
      <xdr:col>0</xdr:col>
      <xdr:colOff>421020</xdr:colOff>
      <xdr:row>26</xdr:row>
      <xdr:rowOff>180408</xdr:rowOff>
    </xdr:from>
    <xdr:to>
      <xdr:col>2</xdr:col>
      <xdr:colOff>540327</xdr:colOff>
      <xdr:row>29</xdr:row>
      <xdr:rowOff>101831</xdr:rowOff>
    </xdr:to>
    <xdr:sp macro="" textlink="Processing!T10">
      <xdr:nvSpPr>
        <xdr:cNvPr id="159" name="TextBox 158">
          <a:extLst>
            <a:ext uri="{FF2B5EF4-FFF2-40B4-BE49-F238E27FC236}">
              <a16:creationId xmlns:a16="http://schemas.microsoft.com/office/drawing/2014/main" id="{934F0AC4-9B4B-4C93-8891-39758E2CDFB5}"/>
            </a:ext>
          </a:extLst>
        </xdr:cNvPr>
        <xdr:cNvSpPr txBox="1"/>
      </xdr:nvSpPr>
      <xdr:spPr>
        <a:xfrm>
          <a:off x="421020" y="4935288"/>
          <a:ext cx="1338507" cy="4700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39644E15-6806-45EF-A805-843F6B867C12}" type="TxLink">
            <a:rPr lang="en-US" sz="1200" b="0" i="0" u="none" strike="noStrike">
              <a:solidFill>
                <a:srgbClr val="9AA7D2"/>
              </a:solidFill>
              <a:latin typeface="Aptos Narrow"/>
              <a:ea typeface="+mn-ea"/>
              <a:cs typeface="+mn-cs"/>
            </a:rPr>
            <a:pPr marL="0" indent="0"/>
            <a:t>Goal Progress to $100,000</a:t>
          </a:fld>
          <a:endParaRPr lang="ru-RU" sz="1600" b="0" i="0" u="none" strike="noStrike">
            <a:solidFill>
              <a:srgbClr val="9AA7D2"/>
            </a:solidFill>
            <a:latin typeface="Aptos Narrow"/>
            <a:ea typeface="+mn-ea"/>
            <a:cs typeface="+mn-cs"/>
          </a:endParaRPr>
        </a:p>
      </xdr:txBody>
    </xdr:sp>
    <xdr:clientData/>
  </xdr:twoCellAnchor>
  <xdr:twoCellAnchor>
    <xdr:from>
      <xdr:col>0</xdr:col>
      <xdr:colOff>557645</xdr:colOff>
      <xdr:row>29</xdr:row>
      <xdr:rowOff>154569</xdr:rowOff>
    </xdr:from>
    <xdr:to>
      <xdr:col>2</xdr:col>
      <xdr:colOff>527165</xdr:colOff>
      <xdr:row>36</xdr:row>
      <xdr:rowOff>63129</xdr:rowOff>
    </xdr:to>
    <xdr:grpSp>
      <xdr:nvGrpSpPr>
        <xdr:cNvPr id="160" name="Group 159">
          <a:extLst>
            <a:ext uri="{FF2B5EF4-FFF2-40B4-BE49-F238E27FC236}">
              <a16:creationId xmlns:a16="http://schemas.microsoft.com/office/drawing/2014/main" id="{9AD5D4AB-4D33-46A6-B20F-498A7B151D82}"/>
            </a:ext>
          </a:extLst>
        </xdr:cNvPr>
        <xdr:cNvGrpSpPr/>
      </xdr:nvGrpSpPr>
      <xdr:grpSpPr>
        <a:xfrm>
          <a:off x="557645" y="5458089"/>
          <a:ext cx="1188720" cy="1188720"/>
          <a:chOff x="527165" y="5229489"/>
          <a:chExt cx="1188720" cy="1188720"/>
        </a:xfrm>
      </xdr:grpSpPr>
      <xdr:sp macro="" textlink="">
        <xdr:nvSpPr>
          <xdr:cNvPr id="161" name="Circle: Hollow 160">
            <a:extLst>
              <a:ext uri="{FF2B5EF4-FFF2-40B4-BE49-F238E27FC236}">
                <a16:creationId xmlns:a16="http://schemas.microsoft.com/office/drawing/2014/main" id="{AC8054C5-BDCF-E939-BEE8-72CE68A2689D}"/>
              </a:ext>
            </a:extLst>
          </xdr:cNvPr>
          <xdr:cNvSpPr/>
        </xdr:nvSpPr>
        <xdr:spPr>
          <a:xfrm>
            <a:off x="664325" y="5366649"/>
            <a:ext cx="914400" cy="914400"/>
          </a:xfrm>
          <a:prstGeom prst="donut">
            <a:avLst>
              <a:gd name="adj" fmla="val 6414"/>
            </a:avLst>
          </a:prstGeom>
          <a:solidFill>
            <a:srgbClr val="222C4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solidFill>
                <a:schemeClr val="tx1"/>
              </a:solidFill>
            </a:endParaRPr>
          </a:p>
        </xdr:txBody>
      </xdr:sp>
      <xdr:graphicFrame macro="">
        <xdr:nvGraphicFramePr>
          <xdr:cNvPr id="162" name="Chart 161">
            <a:extLst>
              <a:ext uri="{FF2B5EF4-FFF2-40B4-BE49-F238E27FC236}">
                <a16:creationId xmlns:a16="http://schemas.microsoft.com/office/drawing/2014/main" id="{46E26249-ABCD-2E8B-1FF4-C8258226AAA9}"/>
              </a:ext>
            </a:extLst>
          </xdr:cNvPr>
          <xdr:cNvGraphicFramePr>
            <a:graphicFrameLocks/>
          </xdr:cNvGraphicFramePr>
        </xdr:nvGraphicFramePr>
        <xdr:xfrm>
          <a:off x="527165" y="5229489"/>
          <a:ext cx="1188720" cy="1188720"/>
        </xdr:xfrm>
        <a:graphic>
          <a:graphicData uri="http://schemas.openxmlformats.org/drawingml/2006/chart">
            <c:chart xmlns:c="http://schemas.openxmlformats.org/drawingml/2006/chart" xmlns:r="http://schemas.openxmlformats.org/officeDocument/2006/relationships" r:id="rId36"/>
          </a:graphicData>
        </a:graphic>
      </xdr:graphicFrame>
      <xdr:sp macro="" textlink="Processing!U10">
        <xdr:nvSpPr>
          <xdr:cNvPr id="163" name="TextBox 162">
            <a:extLst>
              <a:ext uri="{FF2B5EF4-FFF2-40B4-BE49-F238E27FC236}">
                <a16:creationId xmlns:a16="http://schemas.microsoft.com/office/drawing/2014/main" id="{505EE4C5-3F6A-7601-1429-2E3721DD09F6}"/>
              </a:ext>
            </a:extLst>
          </xdr:cNvPr>
          <xdr:cNvSpPr txBox="1"/>
        </xdr:nvSpPr>
        <xdr:spPr>
          <a:xfrm>
            <a:off x="776599" y="5651312"/>
            <a:ext cx="679302" cy="3472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40D1D87-7800-4742-B6F0-9BB403083383}" type="TxLink">
              <a:rPr lang="en-US" sz="1600" b="0" i="0" u="none" strike="noStrike">
                <a:solidFill>
                  <a:schemeClr val="bg1"/>
                </a:solidFill>
                <a:latin typeface="Aptos Narrow"/>
                <a:ea typeface="+mn-ea"/>
                <a:cs typeface="+mn-cs"/>
              </a:rPr>
              <a:pPr marL="0" indent="0" algn="ctr"/>
              <a:t>14%</a:t>
            </a:fld>
            <a:endParaRPr lang="ru-RU" sz="2000" b="0" i="0" u="none" strike="noStrike">
              <a:solidFill>
                <a:schemeClr val="bg1"/>
              </a:solidFill>
              <a:latin typeface="Aptos Narrow"/>
              <a:ea typeface="+mn-ea"/>
              <a:cs typeface="+mn-cs"/>
            </a:endParaRPr>
          </a:p>
        </xdr:txBody>
      </xdr:sp>
    </xdr:grpSp>
    <xdr:clientData/>
  </xdr:twoCellAnchor>
  <xdr:twoCellAnchor editAs="oneCell">
    <xdr:from>
      <xdr:col>4</xdr:col>
      <xdr:colOff>220980</xdr:colOff>
      <xdr:row>28</xdr:row>
      <xdr:rowOff>30481</xdr:rowOff>
    </xdr:from>
    <xdr:to>
      <xdr:col>11</xdr:col>
      <xdr:colOff>434340</xdr:colOff>
      <xdr:row>29</xdr:row>
      <xdr:rowOff>176785</xdr:rowOff>
    </xdr:to>
    <mc:AlternateContent xmlns:mc="http://schemas.openxmlformats.org/markup-compatibility/2006" xmlns:a14="http://schemas.microsoft.com/office/drawing/2010/main">
      <mc:Choice Requires="a14">
        <xdr:graphicFrame macro="">
          <xdr:nvGraphicFramePr>
            <xdr:cNvPr id="164" name="Month 2">
              <a:extLst>
                <a:ext uri="{FF2B5EF4-FFF2-40B4-BE49-F238E27FC236}">
                  <a16:creationId xmlns:a16="http://schemas.microsoft.com/office/drawing/2014/main" id="{0829C73D-4F60-45A9-B8F7-1010DEA3110D}"/>
                </a:ext>
              </a:extLst>
            </xdr:cNvPr>
            <xdr:cNvGraphicFramePr/>
          </xdr:nvGraphicFramePr>
          <xdr:xfrm>
            <a:off x="0" y="0"/>
            <a:ext cx="0" cy="0"/>
          </xdr:xfrm>
          <a:graphic>
            <a:graphicData uri="http://schemas.microsoft.com/office/drawing/2010/slicer">
              <sle:slicer xmlns:sle="http://schemas.microsoft.com/office/drawing/2010/slicer" name="Month 2"/>
            </a:graphicData>
          </a:graphic>
        </xdr:graphicFrame>
      </mc:Choice>
      <mc:Fallback xmlns="">
        <xdr:sp macro="" textlink="">
          <xdr:nvSpPr>
            <xdr:cNvPr id="0" name=""/>
            <xdr:cNvSpPr>
              <a:spLocks noTextEdit="1"/>
            </xdr:cNvSpPr>
          </xdr:nvSpPr>
          <xdr:spPr>
            <a:xfrm>
              <a:off x="2659380" y="5151121"/>
              <a:ext cx="4480560" cy="329184"/>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30480</xdr:colOff>
      <xdr:row>9</xdr:row>
      <xdr:rowOff>60692</xdr:rowOff>
    </xdr:from>
    <xdr:to>
      <xdr:col>22</xdr:col>
      <xdr:colOff>457200</xdr:colOff>
      <xdr:row>11</xdr:row>
      <xdr:rowOff>98792</xdr:rowOff>
    </xdr:to>
    <mc:AlternateContent xmlns:mc="http://schemas.openxmlformats.org/markup-compatibility/2006" xmlns:a14="http://schemas.microsoft.com/office/drawing/2010/main">
      <mc:Choice Requires="a14">
        <xdr:graphicFrame macro="">
          <xdr:nvGraphicFramePr>
            <xdr:cNvPr id="165" name="Year 3">
              <a:extLst>
                <a:ext uri="{FF2B5EF4-FFF2-40B4-BE49-F238E27FC236}">
                  <a16:creationId xmlns:a16="http://schemas.microsoft.com/office/drawing/2014/main" id="{DEB56685-0FC3-4EB9-8DA4-5E7C650FAC7F}"/>
                </a:ext>
              </a:extLst>
            </xdr:cNvPr>
            <xdr:cNvGraphicFramePr/>
          </xdr:nvGraphicFramePr>
          <xdr:xfrm>
            <a:off x="0" y="0"/>
            <a:ext cx="0" cy="0"/>
          </xdr:xfrm>
          <a:graphic>
            <a:graphicData uri="http://schemas.microsoft.com/office/drawing/2010/slicer">
              <sle:slicer xmlns:sle="http://schemas.microsoft.com/office/drawing/2010/slicer" name="Year 3"/>
            </a:graphicData>
          </a:graphic>
        </xdr:graphicFrame>
      </mc:Choice>
      <mc:Fallback xmlns="">
        <xdr:sp macro="" textlink="">
          <xdr:nvSpPr>
            <xdr:cNvPr id="0" name=""/>
            <xdr:cNvSpPr>
              <a:spLocks noTextEdit="1"/>
            </xdr:cNvSpPr>
          </xdr:nvSpPr>
          <xdr:spPr>
            <a:xfrm>
              <a:off x="12222480" y="1706612"/>
              <a:ext cx="1645920" cy="40386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265176</xdr:colOff>
      <xdr:row>28</xdr:row>
      <xdr:rowOff>30481</xdr:rowOff>
    </xdr:from>
    <xdr:to>
      <xdr:col>21</xdr:col>
      <xdr:colOff>387096</xdr:colOff>
      <xdr:row>29</xdr:row>
      <xdr:rowOff>176785</xdr:rowOff>
    </xdr:to>
    <mc:AlternateContent xmlns:mc="http://schemas.openxmlformats.org/markup-compatibility/2006" xmlns:a14="http://schemas.microsoft.com/office/drawing/2010/main">
      <mc:Choice Requires="a14">
        <xdr:graphicFrame macro="">
          <xdr:nvGraphicFramePr>
            <xdr:cNvPr id="166" name="Month 5">
              <a:extLst>
                <a:ext uri="{FF2B5EF4-FFF2-40B4-BE49-F238E27FC236}">
                  <a16:creationId xmlns:a16="http://schemas.microsoft.com/office/drawing/2014/main" id="{65363D8D-7F40-4D70-B44E-C6A6358E15E2}"/>
                </a:ext>
              </a:extLst>
            </xdr:cNvPr>
            <xdr:cNvGraphicFramePr/>
          </xdr:nvGraphicFramePr>
          <xdr:xfrm>
            <a:off x="0" y="0"/>
            <a:ext cx="0" cy="0"/>
          </xdr:xfrm>
          <a:graphic>
            <a:graphicData uri="http://schemas.microsoft.com/office/drawing/2010/slicer">
              <sle:slicer xmlns:sle="http://schemas.microsoft.com/office/drawing/2010/slicer" name="Month 5"/>
            </a:graphicData>
          </a:graphic>
        </xdr:graphicFrame>
      </mc:Choice>
      <mc:Fallback xmlns="">
        <xdr:sp macro="" textlink="">
          <xdr:nvSpPr>
            <xdr:cNvPr id="0" name=""/>
            <xdr:cNvSpPr>
              <a:spLocks noTextEdit="1"/>
            </xdr:cNvSpPr>
          </xdr:nvSpPr>
          <xdr:spPr>
            <a:xfrm>
              <a:off x="8799576" y="5151121"/>
              <a:ext cx="4389120" cy="329184"/>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304800</xdr:colOff>
      <xdr:row>4</xdr:row>
      <xdr:rowOff>106278</xdr:rowOff>
    </xdr:from>
    <xdr:to>
      <xdr:col>19</xdr:col>
      <xdr:colOff>243840</xdr:colOff>
      <xdr:row>7</xdr:row>
      <xdr:rowOff>106278</xdr:rowOff>
    </xdr:to>
    <xdr:grpSp>
      <xdr:nvGrpSpPr>
        <xdr:cNvPr id="167" name="Group 166">
          <a:extLst>
            <a:ext uri="{FF2B5EF4-FFF2-40B4-BE49-F238E27FC236}">
              <a16:creationId xmlns:a16="http://schemas.microsoft.com/office/drawing/2014/main" id="{F8E5F914-BBAC-43FF-840D-A5CE69970D8C}"/>
            </a:ext>
          </a:extLst>
        </xdr:cNvPr>
        <xdr:cNvGrpSpPr/>
      </xdr:nvGrpSpPr>
      <xdr:grpSpPr>
        <a:xfrm>
          <a:off x="11277600" y="837798"/>
          <a:ext cx="548640" cy="548640"/>
          <a:chOff x="3048000" y="9144000"/>
          <a:chExt cx="548640" cy="548640"/>
        </a:xfrm>
        <a:effectLst>
          <a:outerShdw blurRad="50800" dist="38100" dir="2700000" algn="tl" rotWithShape="0">
            <a:prstClr val="black">
              <a:alpha val="40000"/>
            </a:prstClr>
          </a:outerShdw>
        </a:effectLst>
      </xdr:grpSpPr>
      <xdr:sp macro="" textlink="">
        <xdr:nvSpPr>
          <xdr:cNvPr id="168" name="Oval 167">
            <a:extLst>
              <a:ext uri="{FF2B5EF4-FFF2-40B4-BE49-F238E27FC236}">
                <a16:creationId xmlns:a16="http://schemas.microsoft.com/office/drawing/2014/main" id="{550F53C2-AAE9-3EFB-B2F0-9AD684952AFE}"/>
              </a:ext>
            </a:extLst>
          </xdr:cNvPr>
          <xdr:cNvSpPr/>
        </xdr:nvSpPr>
        <xdr:spPr>
          <a:xfrm>
            <a:off x="3048000" y="9144000"/>
            <a:ext cx="548640" cy="548640"/>
          </a:xfrm>
          <a:prstGeom prst="ellipse">
            <a:avLst/>
          </a:prstGeom>
          <a:gradFill flip="none" rotWithShape="1">
            <a:gsLst>
              <a:gs pos="0">
                <a:srgbClr val="221054"/>
              </a:gs>
              <a:gs pos="100000">
                <a:srgbClr val="130C33"/>
              </a:gs>
            </a:gsLst>
            <a:path path="circle">
              <a:fillToRect l="100000" b="100000"/>
            </a:path>
            <a:tileRect t="-100000" r="-100000"/>
          </a:gradFill>
          <a:ln w="12700">
            <a:gradFill>
              <a:gsLst>
                <a:gs pos="0">
                  <a:srgbClr val="5D468C"/>
                </a:gs>
                <a:gs pos="60000">
                  <a:srgbClr val="1B143B"/>
                </a:gs>
                <a:gs pos="33000">
                  <a:srgbClr val="1B143B"/>
                </a:gs>
                <a:gs pos="100000">
                  <a:srgbClr val="221947"/>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69" name="Rectangle: Rounded Corners 168">
            <a:extLst>
              <a:ext uri="{FF2B5EF4-FFF2-40B4-BE49-F238E27FC236}">
                <a16:creationId xmlns:a16="http://schemas.microsoft.com/office/drawing/2014/main" id="{31AAA898-6F2E-C43C-5ACB-D14EB2A2D261}"/>
              </a:ext>
            </a:extLst>
          </xdr:cNvPr>
          <xdr:cNvSpPr/>
        </xdr:nvSpPr>
        <xdr:spPr>
          <a:xfrm>
            <a:off x="3177539" y="9304020"/>
            <a:ext cx="304801" cy="53548"/>
          </a:xfrm>
          <a:prstGeom prst="roundRect">
            <a:avLst>
              <a:gd name="adj" fmla="val 50000"/>
            </a:avLst>
          </a:prstGeom>
          <a:solidFill>
            <a:srgbClr val="C59DF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70" name="Rectangle: Rounded Corners 169">
            <a:extLst>
              <a:ext uri="{FF2B5EF4-FFF2-40B4-BE49-F238E27FC236}">
                <a16:creationId xmlns:a16="http://schemas.microsoft.com/office/drawing/2014/main" id="{29DB9CBF-1449-4EDB-9F54-837F180C9E12}"/>
              </a:ext>
            </a:extLst>
          </xdr:cNvPr>
          <xdr:cNvSpPr/>
        </xdr:nvSpPr>
        <xdr:spPr>
          <a:xfrm>
            <a:off x="3177539" y="9372380"/>
            <a:ext cx="264178" cy="53548"/>
          </a:xfrm>
          <a:prstGeom prst="roundRect">
            <a:avLst>
              <a:gd name="adj" fmla="val 50000"/>
            </a:avLst>
          </a:prstGeom>
          <a:solidFill>
            <a:srgbClr val="C59DF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71" name="Rectangle: Rounded Corners 170">
            <a:extLst>
              <a:ext uri="{FF2B5EF4-FFF2-40B4-BE49-F238E27FC236}">
                <a16:creationId xmlns:a16="http://schemas.microsoft.com/office/drawing/2014/main" id="{B245C153-CCC3-8F6B-DBCD-74925DCE2C3C}"/>
              </a:ext>
            </a:extLst>
          </xdr:cNvPr>
          <xdr:cNvSpPr/>
        </xdr:nvSpPr>
        <xdr:spPr>
          <a:xfrm>
            <a:off x="3177539" y="9440740"/>
            <a:ext cx="220149" cy="53548"/>
          </a:xfrm>
          <a:prstGeom prst="roundRect">
            <a:avLst>
              <a:gd name="adj" fmla="val 50000"/>
            </a:avLst>
          </a:prstGeom>
          <a:solidFill>
            <a:srgbClr val="C59DF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72" name="Rectangle: Rounded Corners 171">
            <a:extLst>
              <a:ext uri="{FF2B5EF4-FFF2-40B4-BE49-F238E27FC236}">
                <a16:creationId xmlns:a16="http://schemas.microsoft.com/office/drawing/2014/main" id="{B4A5E8E1-4F78-C3A3-35C0-FB442ACB0ED8}"/>
              </a:ext>
            </a:extLst>
          </xdr:cNvPr>
          <xdr:cNvSpPr/>
        </xdr:nvSpPr>
        <xdr:spPr>
          <a:xfrm>
            <a:off x="3177539" y="9509100"/>
            <a:ext cx="157249" cy="53548"/>
          </a:xfrm>
          <a:prstGeom prst="roundRect">
            <a:avLst>
              <a:gd name="adj" fmla="val 50000"/>
            </a:avLst>
          </a:prstGeom>
          <a:solidFill>
            <a:srgbClr val="C59DF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xdr:from>
      <xdr:col>16</xdr:col>
      <xdr:colOff>411480</xdr:colOff>
      <xdr:row>6</xdr:row>
      <xdr:rowOff>98792</xdr:rowOff>
    </xdr:from>
    <xdr:to>
      <xdr:col>18</xdr:col>
      <xdr:colOff>266700</xdr:colOff>
      <xdr:row>7</xdr:row>
      <xdr:rowOff>163562</xdr:rowOff>
    </xdr:to>
    <xdr:sp macro="" textlink="Processing!V6">
      <xdr:nvSpPr>
        <xdr:cNvPr id="173" name="TextBox 172">
          <a:extLst>
            <a:ext uri="{FF2B5EF4-FFF2-40B4-BE49-F238E27FC236}">
              <a16:creationId xmlns:a16="http://schemas.microsoft.com/office/drawing/2014/main" id="{046C6839-2BBA-4667-B7CA-BF50537ADD4F}"/>
            </a:ext>
          </a:extLst>
        </xdr:cNvPr>
        <xdr:cNvSpPr txBox="1"/>
      </xdr:nvSpPr>
      <xdr:spPr>
        <a:xfrm>
          <a:off x="10165080" y="1196072"/>
          <a:ext cx="10744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D16940DD-7C67-43BB-8571-87ADB608B8CC}" type="TxLink">
            <a:rPr lang="en-US" sz="1100" b="0" i="0" u="none" strike="noStrike">
              <a:solidFill>
                <a:srgbClr val="C59DF5"/>
              </a:solidFill>
              <a:latin typeface="Aptos Narrow"/>
              <a:ea typeface="+mn-ea"/>
              <a:cs typeface="+mn-cs"/>
            </a:rPr>
            <a:pPr marL="0" indent="0" algn="r"/>
            <a:t>Blog Articles</a:t>
          </a:fld>
          <a:endParaRPr lang="ru-RU" sz="1100" b="0" i="0" u="none" strike="noStrike">
            <a:solidFill>
              <a:srgbClr val="C59DF5"/>
            </a:solidFill>
            <a:latin typeface="Aptos Narrow"/>
            <a:ea typeface="+mn-ea"/>
            <a:cs typeface="+mn-cs"/>
          </a:endParaRPr>
        </a:p>
      </xdr:txBody>
    </xdr:sp>
    <xdr:clientData/>
  </xdr:twoCellAnchor>
  <xdr:twoCellAnchor>
    <xdr:from>
      <xdr:col>9</xdr:col>
      <xdr:colOff>117141</xdr:colOff>
      <xdr:row>12</xdr:row>
      <xdr:rowOff>70131</xdr:rowOff>
    </xdr:from>
    <xdr:to>
      <xdr:col>9</xdr:col>
      <xdr:colOff>267691</xdr:colOff>
      <xdr:row>25</xdr:row>
      <xdr:rowOff>102947</xdr:rowOff>
    </xdr:to>
    <xdr:grpSp>
      <xdr:nvGrpSpPr>
        <xdr:cNvPr id="179" name="Group 178">
          <a:extLst>
            <a:ext uri="{FF2B5EF4-FFF2-40B4-BE49-F238E27FC236}">
              <a16:creationId xmlns:a16="http://schemas.microsoft.com/office/drawing/2014/main" id="{0EB581CD-C8E8-3C0C-30B2-D276DEC92167}"/>
            </a:ext>
          </a:extLst>
        </xdr:cNvPr>
        <xdr:cNvGrpSpPr/>
      </xdr:nvGrpSpPr>
      <xdr:grpSpPr>
        <a:xfrm>
          <a:off x="5603541" y="2264691"/>
          <a:ext cx="150550" cy="2410256"/>
          <a:chOff x="5748321" y="2264691"/>
          <a:chExt cx="150550" cy="2410256"/>
        </a:xfrm>
      </xdr:grpSpPr>
      <xdr:sp macro="" textlink="">
        <xdr:nvSpPr>
          <xdr:cNvPr id="88" name="Circle: Hollow 87">
            <a:extLst>
              <a:ext uri="{FF2B5EF4-FFF2-40B4-BE49-F238E27FC236}">
                <a16:creationId xmlns:a16="http://schemas.microsoft.com/office/drawing/2014/main" id="{91FF7C8B-DA30-4A5F-A35C-4AF1381F9012}"/>
              </a:ext>
            </a:extLst>
          </xdr:cNvPr>
          <xdr:cNvSpPr/>
        </xdr:nvSpPr>
        <xdr:spPr>
          <a:xfrm>
            <a:off x="5748321" y="2264691"/>
            <a:ext cx="150550" cy="149888"/>
          </a:xfrm>
          <a:prstGeom prst="donut">
            <a:avLst>
              <a:gd name="adj" fmla="val 22700"/>
            </a:avLst>
          </a:prstGeom>
          <a:solidFill>
            <a:srgbClr val="2F195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sp macro="" textlink="">
        <xdr:nvSpPr>
          <xdr:cNvPr id="175" name="Circle: Hollow 174">
            <a:extLst>
              <a:ext uri="{FF2B5EF4-FFF2-40B4-BE49-F238E27FC236}">
                <a16:creationId xmlns:a16="http://schemas.microsoft.com/office/drawing/2014/main" id="{0DE84567-6E85-EAFB-8F98-68836654B742}"/>
              </a:ext>
            </a:extLst>
          </xdr:cNvPr>
          <xdr:cNvSpPr/>
        </xdr:nvSpPr>
        <xdr:spPr>
          <a:xfrm>
            <a:off x="5748321" y="2830649"/>
            <a:ext cx="150550" cy="149887"/>
          </a:xfrm>
          <a:prstGeom prst="donut">
            <a:avLst>
              <a:gd name="adj" fmla="val 22700"/>
            </a:avLst>
          </a:prstGeom>
          <a:solidFill>
            <a:srgbClr val="180E3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sp macro="" textlink="">
        <xdr:nvSpPr>
          <xdr:cNvPr id="176" name="Circle: Hollow 175">
            <a:extLst>
              <a:ext uri="{FF2B5EF4-FFF2-40B4-BE49-F238E27FC236}">
                <a16:creationId xmlns:a16="http://schemas.microsoft.com/office/drawing/2014/main" id="{680AFB96-9E71-A0D2-875A-6C9E18A0503D}"/>
              </a:ext>
            </a:extLst>
          </xdr:cNvPr>
          <xdr:cNvSpPr/>
        </xdr:nvSpPr>
        <xdr:spPr>
          <a:xfrm>
            <a:off x="5748321" y="3393144"/>
            <a:ext cx="150550" cy="149887"/>
          </a:xfrm>
          <a:prstGeom prst="donut">
            <a:avLst>
              <a:gd name="adj" fmla="val 22700"/>
            </a:avLst>
          </a:prstGeom>
          <a:solidFill>
            <a:srgbClr val="180E3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sp macro="" textlink="">
        <xdr:nvSpPr>
          <xdr:cNvPr id="177" name="Circle: Hollow 176">
            <a:extLst>
              <a:ext uri="{FF2B5EF4-FFF2-40B4-BE49-F238E27FC236}">
                <a16:creationId xmlns:a16="http://schemas.microsoft.com/office/drawing/2014/main" id="{DF5353DA-B716-C91B-8ABB-70422B72079A}"/>
              </a:ext>
            </a:extLst>
          </xdr:cNvPr>
          <xdr:cNvSpPr/>
        </xdr:nvSpPr>
        <xdr:spPr>
          <a:xfrm>
            <a:off x="5748321" y="3959102"/>
            <a:ext cx="150550" cy="149887"/>
          </a:xfrm>
          <a:prstGeom prst="donut">
            <a:avLst>
              <a:gd name="adj" fmla="val 22700"/>
            </a:avLst>
          </a:prstGeom>
          <a:solidFill>
            <a:srgbClr val="180E3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sp macro="" textlink="">
        <xdr:nvSpPr>
          <xdr:cNvPr id="178" name="Circle: Hollow 177">
            <a:extLst>
              <a:ext uri="{FF2B5EF4-FFF2-40B4-BE49-F238E27FC236}">
                <a16:creationId xmlns:a16="http://schemas.microsoft.com/office/drawing/2014/main" id="{AAA95C0F-670A-E7BE-18FF-914C96E5DA1A}"/>
              </a:ext>
            </a:extLst>
          </xdr:cNvPr>
          <xdr:cNvSpPr/>
        </xdr:nvSpPr>
        <xdr:spPr>
          <a:xfrm>
            <a:off x="5748321" y="4525060"/>
            <a:ext cx="150550" cy="149887"/>
          </a:xfrm>
          <a:prstGeom prst="donut">
            <a:avLst>
              <a:gd name="adj" fmla="val 22700"/>
            </a:avLst>
          </a:prstGeom>
          <a:solidFill>
            <a:srgbClr val="180E3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grpSp>
    <xdr:clientData/>
  </xdr:twoCellAnchor>
  <xdr:twoCellAnchor>
    <xdr:from>
      <xdr:col>20</xdr:col>
      <xdr:colOff>571500</xdr:colOff>
      <xdr:row>17</xdr:row>
      <xdr:rowOff>35292</xdr:rowOff>
    </xdr:from>
    <xdr:to>
      <xdr:col>22</xdr:col>
      <xdr:colOff>358140</xdr:colOff>
      <xdr:row>18</xdr:row>
      <xdr:rowOff>100062</xdr:rowOff>
    </xdr:to>
    <xdr:sp macro="" textlink="Processing!E18">
      <xdr:nvSpPr>
        <xdr:cNvPr id="180" name="TextBox 179">
          <a:extLst>
            <a:ext uri="{FF2B5EF4-FFF2-40B4-BE49-F238E27FC236}">
              <a16:creationId xmlns:a16="http://schemas.microsoft.com/office/drawing/2014/main" id="{A3A3A555-ADF5-92A0-57EE-E35153FCD18B}"/>
            </a:ext>
          </a:extLst>
        </xdr:cNvPr>
        <xdr:cNvSpPr txBox="1"/>
      </xdr:nvSpPr>
      <xdr:spPr>
        <a:xfrm>
          <a:off x="12763500" y="3144252"/>
          <a:ext cx="100584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BFE48418-CEE2-433F-B97C-0D55D7ECF005}" type="TxLink">
            <a:rPr lang="en-US" sz="1800" b="0" i="0" u="none" strike="noStrike">
              <a:solidFill>
                <a:schemeClr val="tx2">
                  <a:lumMod val="25000"/>
                  <a:lumOff val="75000"/>
                </a:schemeClr>
              </a:solidFill>
              <a:latin typeface="Aptos Narrow"/>
              <a:ea typeface="+mn-ea"/>
              <a:cs typeface="+mn-cs"/>
            </a:rPr>
            <a:pPr marL="0" indent="0" algn="r"/>
            <a:t> $3,647 </a:t>
          </a:fld>
          <a:endParaRPr lang="ru-RU" sz="3200" b="0" i="0" u="none" strike="noStrike">
            <a:solidFill>
              <a:schemeClr val="tx2">
                <a:lumMod val="25000"/>
                <a:lumOff val="75000"/>
              </a:schemeClr>
            </a:solidFill>
            <a:latin typeface="Aptos Narrow"/>
            <a:ea typeface="+mn-ea"/>
            <a:cs typeface="+mn-cs"/>
          </a:endParaRPr>
        </a:p>
      </xdr:txBody>
    </xdr:sp>
    <xdr:clientData/>
  </xdr:twoCellAnchor>
  <xdr:twoCellAnchor>
    <xdr:from>
      <xdr:col>20</xdr:col>
      <xdr:colOff>571500</xdr:colOff>
      <xdr:row>20</xdr:row>
      <xdr:rowOff>101332</xdr:rowOff>
    </xdr:from>
    <xdr:to>
      <xdr:col>22</xdr:col>
      <xdr:colOff>358140</xdr:colOff>
      <xdr:row>21</xdr:row>
      <xdr:rowOff>166102</xdr:rowOff>
    </xdr:to>
    <xdr:sp macro="" textlink="Processing!E19">
      <xdr:nvSpPr>
        <xdr:cNvPr id="15" name="TextBox 14">
          <a:extLst>
            <a:ext uri="{FF2B5EF4-FFF2-40B4-BE49-F238E27FC236}">
              <a16:creationId xmlns:a16="http://schemas.microsoft.com/office/drawing/2014/main" id="{2AB92F3A-3D26-7D90-116C-17B268267364}"/>
            </a:ext>
          </a:extLst>
        </xdr:cNvPr>
        <xdr:cNvSpPr txBox="1"/>
      </xdr:nvSpPr>
      <xdr:spPr>
        <a:xfrm>
          <a:off x="12763500" y="3758932"/>
          <a:ext cx="100584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0EE0DFA5-F659-47A7-9026-6AF397DBA72E}" type="TxLink">
            <a:rPr lang="en-US" sz="1800" b="0" i="0" u="none" strike="noStrike">
              <a:solidFill>
                <a:schemeClr val="tx2">
                  <a:lumMod val="25000"/>
                  <a:lumOff val="75000"/>
                </a:schemeClr>
              </a:solidFill>
              <a:latin typeface="Aptos Narrow"/>
              <a:ea typeface="+mn-ea"/>
              <a:cs typeface="+mn-cs"/>
            </a:rPr>
            <a:pPr marL="0" indent="0" algn="r"/>
            <a:t> $4,271 </a:t>
          </a:fld>
          <a:endParaRPr lang="ru-RU" sz="1800" b="0" i="0" u="none" strike="noStrike">
            <a:solidFill>
              <a:schemeClr val="tx2">
                <a:lumMod val="25000"/>
                <a:lumOff val="75000"/>
              </a:schemeClr>
            </a:solidFill>
            <a:latin typeface="Aptos Narrow"/>
            <a:ea typeface="+mn-ea"/>
            <a:cs typeface="+mn-cs"/>
          </a:endParaRPr>
        </a:p>
      </xdr:txBody>
    </xdr:sp>
    <xdr:clientData/>
  </xdr:twoCellAnchor>
  <xdr:twoCellAnchor>
    <xdr:from>
      <xdr:col>1</xdr:col>
      <xdr:colOff>203878</xdr:colOff>
      <xdr:row>5</xdr:row>
      <xdr:rowOff>7226</xdr:rowOff>
    </xdr:from>
    <xdr:to>
      <xdr:col>3</xdr:col>
      <xdr:colOff>45720</xdr:colOff>
      <xdr:row>6</xdr:row>
      <xdr:rowOff>71996</xdr:rowOff>
    </xdr:to>
    <xdr:sp macro="" textlink="Processing!T1">
      <xdr:nvSpPr>
        <xdr:cNvPr id="17" name="TextBox 16">
          <a:extLst>
            <a:ext uri="{FF2B5EF4-FFF2-40B4-BE49-F238E27FC236}">
              <a16:creationId xmlns:a16="http://schemas.microsoft.com/office/drawing/2014/main" id="{542148EA-8D85-4D4C-9B2C-044D7EB45AC3}"/>
            </a:ext>
          </a:extLst>
        </xdr:cNvPr>
        <xdr:cNvSpPr txBox="1"/>
      </xdr:nvSpPr>
      <xdr:spPr>
        <a:xfrm>
          <a:off x="813478" y="921626"/>
          <a:ext cx="1061042"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43D242BA-807F-4AC6-AC72-DD1FB43C994D}" type="TxLink">
            <a:rPr lang="en-US" sz="1200" b="0" i="0" u="none" strike="noStrike">
              <a:solidFill>
                <a:srgbClr val="C59DF5"/>
              </a:solidFill>
              <a:latin typeface="Aptos Narrow"/>
              <a:ea typeface="+mn-ea"/>
              <a:cs typeface="+mn-cs"/>
            </a:rPr>
            <a:pPr marL="0" indent="0"/>
            <a:t>Dashboard</a:t>
          </a:fld>
          <a:endParaRPr lang="ru-RU" sz="1200" b="0" i="0" u="none" strike="noStrike">
            <a:solidFill>
              <a:srgbClr val="C59DF5"/>
            </a:solidFill>
            <a:latin typeface="Aptos Narrow"/>
            <a:ea typeface="+mn-ea"/>
            <a:cs typeface="+mn-cs"/>
          </a:endParaRPr>
        </a:p>
      </xdr:txBody>
    </xdr:sp>
    <xdr:clientData/>
  </xdr:twoCellAnchor>
  <xdr:twoCellAnchor>
    <xdr:from>
      <xdr:col>19</xdr:col>
      <xdr:colOff>137644</xdr:colOff>
      <xdr:row>14</xdr:row>
      <xdr:rowOff>26680</xdr:rowOff>
    </xdr:from>
    <xdr:to>
      <xdr:col>19</xdr:col>
      <xdr:colOff>288194</xdr:colOff>
      <xdr:row>25</xdr:row>
      <xdr:rowOff>1121</xdr:rowOff>
    </xdr:to>
    <xdr:grpSp>
      <xdr:nvGrpSpPr>
        <xdr:cNvPr id="20" name="Group 19">
          <a:extLst>
            <a:ext uri="{FF2B5EF4-FFF2-40B4-BE49-F238E27FC236}">
              <a16:creationId xmlns:a16="http://schemas.microsoft.com/office/drawing/2014/main" id="{C86691B1-AD8A-36DF-9947-083809B98391}"/>
            </a:ext>
          </a:extLst>
        </xdr:cNvPr>
        <xdr:cNvGrpSpPr/>
      </xdr:nvGrpSpPr>
      <xdr:grpSpPr>
        <a:xfrm>
          <a:off x="11720044" y="2587000"/>
          <a:ext cx="150550" cy="1986121"/>
          <a:chOff x="11720044" y="2587000"/>
          <a:chExt cx="150550" cy="1986121"/>
        </a:xfrm>
      </xdr:grpSpPr>
      <xdr:sp macro="" textlink="">
        <xdr:nvSpPr>
          <xdr:cNvPr id="18" name="Circle: Hollow 17">
            <a:extLst>
              <a:ext uri="{FF2B5EF4-FFF2-40B4-BE49-F238E27FC236}">
                <a16:creationId xmlns:a16="http://schemas.microsoft.com/office/drawing/2014/main" id="{54E3312E-33F5-48FB-BA7A-C4555827B2A1}"/>
              </a:ext>
            </a:extLst>
          </xdr:cNvPr>
          <xdr:cNvSpPr/>
        </xdr:nvSpPr>
        <xdr:spPr>
          <a:xfrm>
            <a:off x="11720044" y="2587000"/>
            <a:ext cx="150550" cy="149145"/>
          </a:xfrm>
          <a:prstGeom prst="donut">
            <a:avLst>
              <a:gd name="adj" fmla="val 22700"/>
            </a:avLst>
          </a:prstGeom>
          <a:solidFill>
            <a:srgbClr val="130E2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sp macro="" textlink="">
        <xdr:nvSpPr>
          <xdr:cNvPr id="21" name="Circle: Hollow 20">
            <a:extLst>
              <a:ext uri="{FF2B5EF4-FFF2-40B4-BE49-F238E27FC236}">
                <a16:creationId xmlns:a16="http://schemas.microsoft.com/office/drawing/2014/main" id="{ECD55CB6-A31C-CAC8-04AD-ED4B20052774}"/>
              </a:ext>
            </a:extLst>
          </xdr:cNvPr>
          <xdr:cNvSpPr/>
        </xdr:nvSpPr>
        <xdr:spPr>
          <a:xfrm>
            <a:off x="11720044" y="3198830"/>
            <a:ext cx="150550" cy="149888"/>
          </a:xfrm>
          <a:prstGeom prst="donut">
            <a:avLst>
              <a:gd name="adj" fmla="val 22700"/>
            </a:avLst>
          </a:prstGeom>
          <a:solidFill>
            <a:srgbClr val="130E2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sp macro="" textlink="">
        <xdr:nvSpPr>
          <xdr:cNvPr id="73" name="Circle: Hollow 72">
            <a:extLst>
              <a:ext uri="{FF2B5EF4-FFF2-40B4-BE49-F238E27FC236}">
                <a16:creationId xmlns:a16="http://schemas.microsoft.com/office/drawing/2014/main" id="{17D67817-733A-F9CF-5BB4-E689E066CDCF}"/>
              </a:ext>
            </a:extLst>
          </xdr:cNvPr>
          <xdr:cNvSpPr/>
        </xdr:nvSpPr>
        <xdr:spPr>
          <a:xfrm>
            <a:off x="11720044" y="3810660"/>
            <a:ext cx="150550" cy="149889"/>
          </a:xfrm>
          <a:prstGeom prst="donut">
            <a:avLst>
              <a:gd name="adj" fmla="val 22700"/>
            </a:avLst>
          </a:prstGeom>
          <a:solidFill>
            <a:srgbClr val="130E2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sp macro="" textlink="">
        <xdr:nvSpPr>
          <xdr:cNvPr id="74" name="Circle: Hollow 73">
            <a:extLst>
              <a:ext uri="{FF2B5EF4-FFF2-40B4-BE49-F238E27FC236}">
                <a16:creationId xmlns:a16="http://schemas.microsoft.com/office/drawing/2014/main" id="{0C2D09C2-398E-4F43-D029-EE91B7E3B235}"/>
              </a:ext>
            </a:extLst>
          </xdr:cNvPr>
          <xdr:cNvSpPr/>
        </xdr:nvSpPr>
        <xdr:spPr>
          <a:xfrm>
            <a:off x="11720044" y="4423233"/>
            <a:ext cx="150550" cy="149888"/>
          </a:xfrm>
          <a:prstGeom prst="donut">
            <a:avLst>
              <a:gd name="adj" fmla="val 22700"/>
            </a:avLst>
          </a:prstGeom>
          <a:solidFill>
            <a:srgbClr val="130E2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grpSp>
    <xdr:clientData/>
  </xdr:twoCellAnchor>
  <xdr:twoCellAnchor editAs="oneCell">
    <xdr:from>
      <xdr:col>0</xdr:col>
      <xdr:colOff>562554</xdr:colOff>
      <xdr:row>20</xdr:row>
      <xdr:rowOff>145775</xdr:rowOff>
    </xdr:from>
    <xdr:to>
      <xdr:col>1</xdr:col>
      <xdr:colOff>181554</xdr:colOff>
      <xdr:row>22</xdr:row>
      <xdr:rowOff>8615</xdr:rowOff>
    </xdr:to>
    <xdr:pic>
      <xdr:nvPicPr>
        <xdr:cNvPr id="75" name="Graphic 74" descr="Signal outline">
          <a:extLst>
            <a:ext uri="{FF2B5EF4-FFF2-40B4-BE49-F238E27FC236}">
              <a16:creationId xmlns:a16="http://schemas.microsoft.com/office/drawing/2014/main" id="{DD03C867-C17D-41AE-B466-ABDF5762AE73}"/>
            </a:ext>
          </a:extLst>
        </xdr:cNvPr>
        <xdr:cNvPicPr>
          <a:picLocks noChangeAspect="1"/>
        </xdr:cNvPicPr>
      </xdr:nvPicPr>
      <xdr:blipFill>
        <a:blip xmlns:r="http://schemas.openxmlformats.org/officeDocument/2006/relationships" r:embed="rId37">
          <a:extLst>
            <a:ext uri="{96DAC541-7B7A-43D3-8B79-37D633B846F1}">
              <asvg:svgBlip xmlns:asvg="http://schemas.microsoft.com/office/drawing/2016/SVG/main" r:embed="rId38"/>
            </a:ext>
          </a:extLst>
        </a:blip>
        <a:stretch>
          <a:fillRect/>
        </a:stretch>
      </xdr:blipFill>
      <xdr:spPr>
        <a:xfrm rot="5400000" flipH="1">
          <a:off x="562554" y="3803375"/>
          <a:ext cx="228600" cy="228600"/>
        </a:xfrm>
        <a:prstGeom prst="rect">
          <a:avLst/>
        </a:prstGeom>
      </xdr:spPr>
    </xdr:pic>
    <xdr:clientData/>
  </xdr:twoCellAnchor>
  <xdr:twoCellAnchor editAs="oneCell">
    <xdr:from>
      <xdr:col>1</xdr:col>
      <xdr:colOff>424858</xdr:colOff>
      <xdr:row>2</xdr:row>
      <xdr:rowOff>75806</xdr:rowOff>
    </xdr:from>
    <xdr:to>
      <xdr:col>2</xdr:col>
      <xdr:colOff>89578</xdr:colOff>
      <xdr:row>3</xdr:row>
      <xdr:rowOff>167246</xdr:rowOff>
    </xdr:to>
    <xdr:pic>
      <xdr:nvPicPr>
        <xdr:cNvPr id="66" name="Graphic 65" descr="Sun with solid fill">
          <a:hlinkClick xmlns:r="http://schemas.openxmlformats.org/officeDocument/2006/relationships" r:id="rId39"/>
          <a:extLst>
            <a:ext uri="{FF2B5EF4-FFF2-40B4-BE49-F238E27FC236}">
              <a16:creationId xmlns:a16="http://schemas.microsoft.com/office/drawing/2014/main" id="{599007D4-CF4E-48D1-AD1B-5708DAD9A7E6}"/>
            </a:ext>
          </a:extLst>
        </xdr:cNvPr>
        <xdr:cNvPicPr>
          <a:picLocks noChangeAspect="1"/>
        </xdr:cNvPicPr>
      </xdr:nvPicPr>
      <xdr:blipFill>
        <a:blip xmlns:r="http://schemas.openxmlformats.org/officeDocument/2006/relationships" r:embed="rId40">
          <a:extLst>
            <a:ext uri="{96DAC541-7B7A-43D3-8B79-37D633B846F1}">
              <asvg:svgBlip xmlns:asvg="http://schemas.microsoft.com/office/drawing/2016/SVG/main" r:embed="rId41"/>
            </a:ext>
          </a:extLst>
        </a:blip>
        <a:stretch>
          <a:fillRect/>
        </a:stretch>
      </xdr:blipFill>
      <xdr:spPr>
        <a:xfrm>
          <a:off x="1034458" y="441566"/>
          <a:ext cx="274320" cy="274320"/>
        </a:xfrm>
        <a:prstGeom prst="rect">
          <a:avLst/>
        </a:prstGeom>
      </xdr:spPr>
    </xdr:pic>
    <xdr:clientData/>
  </xdr:twoCellAnchor>
  <xdr:twoCellAnchor>
    <xdr:from>
      <xdr:col>3</xdr:col>
      <xdr:colOff>104818</xdr:colOff>
      <xdr:row>3</xdr:row>
      <xdr:rowOff>30086</xdr:rowOff>
    </xdr:from>
    <xdr:to>
      <xdr:col>6</xdr:col>
      <xdr:colOff>142918</xdr:colOff>
      <xdr:row>8</xdr:row>
      <xdr:rowOff>52946</xdr:rowOff>
    </xdr:to>
    <xdr:sp macro="" textlink="">
      <xdr:nvSpPr>
        <xdr:cNvPr id="76" name="Rectangle: Rounded Corners 75">
          <a:hlinkClick xmlns:r="http://schemas.openxmlformats.org/officeDocument/2006/relationships" r:id="rId42"/>
          <a:extLst>
            <a:ext uri="{FF2B5EF4-FFF2-40B4-BE49-F238E27FC236}">
              <a16:creationId xmlns:a16="http://schemas.microsoft.com/office/drawing/2014/main" id="{BCA64A4D-3FDA-4101-A12F-9027A50BAE03}"/>
            </a:ext>
          </a:extLst>
        </xdr:cNvPr>
        <xdr:cNvSpPr/>
      </xdr:nvSpPr>
      <xdr:spPr>
        <a:xfrm>
          <a:off x="1933618" y="578726"/>
          <a:ext cx="1866900" cy="9372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6</xdr:col>
      <xdr:colOff>310558</xdr:colOff>
      <xdr:row>3</xdr:row>
      <xdr:rowOff>30086</xdr:rowOff>
    </xdr:from>
    <xdr:to>
      <xdr:col>9</xdr:col>
      <xdr:colOff>348658</xdr:colOff>
      <xdr:row>8</xdr:row>
      <xdr:rowOff>52946</xdr:rowOff>
    </xdr:to>
    <xdr:sp macro="" textlink="">
      <xdr:nvSpPr>
        <xdr:cNvPr id="77" name="Rectangle: Rounded Corners 76">
          <a:hlinkClick xmlns:r="http://schemas.openxmlformats.org/officeDocument/2006/relationships" r:id="rId43"/>
          <a:extLst>
            <a:ext uri="{FF2B5EF4-FFF2-40B4-BE49-F238E27FC236}">
              <a16:creationId xmlns:a16="http://schemas.microsoft.com/office/drawing/2014/main" id="{CE9C2F50-1B51-43AC-8A3C-83AB3E7FC587}"/>
            </a:ext>
          </a:extLst>
        </xdr:cNvPr>
        <xdr:cNvSpPr/>
      </xdr:nvSpPr>
      <xdr:spPr>
        <a:xfrm>
          <a:off x="3968158" y="578726"/>
          <a:ext cx="1866900" cy="9372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9</xdr:col>
      <xdr:colOff>516298</xdr:colOff>
      <xdr:row>3</xdr:row>
      <xdr:rowOff>30086</xdr:rowOff>
    </xdr:from>
    <xdr:to>
      <xdr:col>12</xdr:col>
      <xdr:colOff>554398</xdr:colOff>
      <xdr:row>8</xdr:row>
      <xdr:rowOff>52946</xdr:rowOff>
    </xdr:to>
    <xdr:sp macro="" textlink="">
      <xdr:nvSpPr>
        <xdr:cNvPr id="78" name="Rectangle: Rounded Corners 77">
          <a:hlinkClick xmlns:r="http://schemas.openxmlformats.org/officeDocument/2006/relationships" r:id="rId44"/>
          <a:extLst>
            <a:ext uri="{FF2B5EF4-FFF2-40B4-BE49-F238E27FC236}">
              <a16:creationId xmlns:a16="http://schemas.microsoft.com/office/drawing/2014/main" id="{B83151CF-B769-4072-9E6A-E75374A5D125}"/>
            </a:ext>
          </a:extLst>
        </xdr:cNvPr>
        <xdr:cNvSpPr/>
      </xdr:nvSpPr>
      <xdr:spPr>
        <a:xfrm>
          <a:off x="6002698" y="578726"/>
          <a:ext cx="1866900" cy="9372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13</xdr:col>
      <xdr:colOff>97198</xdr:colOff>
      <xdr:row>3</xdr:row>
      <xdr:rowOff>30086</xdr:rowOff>
    </xdr:from>
    <xdr:to>
      <xdr:col>16</xdr:col>
      <xdr:colOff>135298</xdr:colOff>
      <xdr:row>8</xdr:row>
      <xdr:rowOff>52946</xdr:rowOff>
    </xdr:to>
    <xdr:sp macro="" textlink="">
      <xdr:nvSpPr>
        <xdr:cNvPr id="79" name="Rectangle: Rounded Corners 78">
          <a:hlinkClick xmlns:r="http://schemas.openxmlformats.org/officeDocument/2006/relationships" r:id="rId45"/>
          <a:extLst>
            <a:ext uri="{FF2B5EF4-FFF2-40B4-BE49-F238E27FC236}">
              <a16:creationId xmlns:a16="http://schemas.microsoft.com/office/drawing/2014/main" id="{93F8436C-3994-48E2-A617-B1A4A046D767}"/>
            </a:ext>
          </a:extLst>
        </xdr:cNvPr>
        <xdr:cNvSpPr/>
      </xdr:nvSpPr>
      <xdr:spPr>
        <a:xfrm>
          <a:off x="8021998" y="578726"/>
          <a:ext cx="1866900" cy="9372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318178</xdr:colOff>
      <xdr:row>3</xdr:row>
      <xdr:rowOff>30086</xdr:rowOff>
    </xdr:from>
    <xdr:to>
      <xdr:col>19</xdr:col>
      <xdr:colOff>356278</xdr:colOff>
      <xdr:row>8</xdr:row>
      <xdr:rowOff>52946</xdr:rowOff>
    </xdr:to>
    <xdr:sp macro="" textlink="">
      <xdr:nvSpPr>
        <xdr:cNvPr id="80" name="Rectangle: Rounded Corners 79">
          <a:hlinkClick xmlns:r="http://schemas.openxmlformats.org/officeDocument/2006/relationships" r:id="rId46"/>
          <a:extLst>
            <a:ext uri="{FF2B5EF4-FFF2-40B4-BE49-F238E27FC236}">
              <a16:creationId xmlns:a16="http://schemas.microsoft.com/office/drawing/2014/main" id="{8A2AD490-721D-4AA7-9DD8-A50EBE9C0945}"/>
            </a:ext>
          </a:extLst>
        </xdr:cNvPr>
        <xdr:cNvSpPr/>
      </xdr:nvSpPr>
      <xdr:spPr>
        <a:xfrm>
          <a:off x="10071778" y="578726"/>
          <a:ext cx="1866900" cy="9372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19</xdr:col>
      <xdr:colOff>508678</xdr:colOff>
      <xdr:row>3</xdr:row>
      <xdr:rowOff>30086</xdr:rowOff>
    </xdr:from>
    <xdr:to>
      <xdr:col>22</xdr:col>
      <xdr:colOff>546778</xdr:colOff>
      <xdr:row>8</xdr:row>
      <xdr:rowOff>52946</xdr:rowOff>
    </xdr:to>
    <xdr:sp macro="" textlink="">
      <xdr:nvSpPr>
        <xdr:cNvPr id="89" name="Rectangle: Rounded Corners 88">
          <a:hlinkClick xmlns:r="http://schemas.openxmlformats.org/officeDocument/2006/relationships" r:id="rId47"/>
          <a:extLst>
            <a:ext uri="{FF2B5EF4-FFF2-40B4-BE49-F238E27FC236}">
              <a16:creationId xmlns:a16="http://schemas.microsoft.com/office/drawing/2014/main" id="{F9DC8E47-F50B-4DE2-AF5C-376384073533}"/>
            </a:ext>
          </a:extLst>
        </xdr:cNvPr>
        <xdr:cNvSpPr/>
      </xdr:nvSpPr>
      <xdr:spPr>
        <a:xfrm>
          <a:off x="12091078" y="578726"/>
          <a:ext cx="1866900" cy="9372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516298</xdr:colOff>
      <xdr:row>5</xdr:row>
      <xdr:rowOff>9551</xdr:rowOff>
    </xdr:from>
    <xdr:to>
      <xdr:col>3</xdr:col>
      <xdr:colOff>66718</xdr:colOff>
      <xdr:row>6</xdr:row>
      <xdr:rowOff>73482</xdr:rowOff>
    </xdr:to>
    <xdr:sp macro="" textlink="">
      <xdr:nvSpPr>
        <xdr:cNvPr id="90" name="Rectangle: Rounded Corners 89">
          <a:hlinkClick xmlns:r="http://schemas.openxmlformats.org/officeDocument/2006/relationships" r:id="rId48"/>
          <a:extLst>
            <a:ext uri="{FF2B5EF4-FFF2-40B4-BE49-F238E27FC236}">
              <a16:creationId xmlns:a16="http://schemas.microsoft.com/office/drawing/2014/main" id="{04E68E44-657D-4DED-93E0-B1BD4E8F3807}"/>
            </a:ext>
          </a:extLst>
        </xdr:cNvPr>
        <xdr:cNvSpPr/>
      </xdr:nvSpPr>
      <xdr:spPr>
        <a:xfrm>
          <a:off x="516298" y="923951"/>
          <a:ext cx="1379220" cy="24681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516298</xdr:colOff>
      <xdr:row>8</xdr:row>
      <xdr:rowOff>40031</xdr:rowOff>
    </xdr:from>
    <xdr:to>
      <xdr:col>3</xdr:col>
      <xdr:colOff>66718</xdr:colOff>
      <xdr:row>9</xdr:row>
      <xdr:rowOff>103962</xdr:rowOff>
    </xdr:to>
    <xdr:sp macro="" textlink="">
      <xdr:nvSpPr>
        <xdr:cNvPr id="91" name="Rectangle: Rounded Corners 90">
          <a:hlinkClick xmlns:r="http://schemas.openxmlformats.org/officeDocument/2006/relationships" r:id="rId42"/>
          <a:extLst>
            <a:ext uri="{FF2B5EF4-FFF2-40B4-BE49-F238E27FC236}">
              <a16:creationId xmlns:a16="http://schemas.microsoft.com/office/drawing/2014/main" id="{3725E4E6-7974-4BB4-A962-95C05E35B91F}"/>
            </a:ext>
          </a:extLst>
        </xdr:cNvPr>
        <xdr:cNvSpPr/>
      </xdr:nvSpPr>
      <xdr:spPr>
        <a:xfrm>
          <a:off x="516298" y="1503071"/>
          <a:ext cx="1379220" cy="24681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516298</xdr:colOff>
      <xdr:row>11</xdr:row>
      <xdr:rowOff>47651</xdr:rowOff>
    </xdr:from>
    <xdr:to>
      <xdr:col>3</xdr:col>
      <xdr:colOff>66718</xdr:colOff>
      <xdr:row>12</xdr:row>
      <xdr:rowOff>111582</xdr:rowOff>
    </xdr:to>
    <xdr:sp macro="" textlink="">
      <xdr:nvSpPr>
        <xdr:cNvPr id="92" name="Rectangle: Rounded Corners 91">
          <a:hlinkClick xmlns:r="http://schemas.openxmlformats.org/officeDocument/2006/relationships" r:id="rId43"/>
          <a:extLst>
            <a:ext uri="{FF2B5EF4-FFF2-40B4-BE49-F238E27FC236}">
              <a16:creationId xmlns:a16="http://schemas.microsoft.com/office/drawing/2014/main" id="{8664FE78-9F83-40B6-854D-94F5798D7E36}"/>
            </a:ext>
          </a:extLst>
        </xdr:cNvPr>
        <xdr:cNvSpPr/>
      </xdr:nvSpPr>
      <xdr:spPr>
        <a:xfrm>
          <a:off x="516298" y="2059331"/>
          <a:ext cx="1379220" cy="24681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516298</xdr:colOff>
      <xdr:row>17</xdr:row>
      <xdr:rowOff>100991</xdr:rowOff>
    </xdr:from>
    <xdr:to>
      <xdr:col>3</xdr:col>
      <xdr:colOff>66718</xdr:colOff>
      <xdr:row>18</xdr:row>
      <xdr:rowOff>164922</xdr:rowOff>
    </xdr:to>
    <xdr:sp macro="" textlink="">
      <xdr:nvSpPr>
        <xdr:cNvPr id="98" name="Rectangle: Rounded Corners 97">
          <a:hlinkClick xmlns:r="http://schemas.openxmlformats.org/officeDocument/2006/relationships" r:id="rId45"/>
          <a:extLst>
            <a:ext uri="{FF2B5EF4-FFF2-40B4-BE49-F238E27FC236}">
              <a16:creationId xmlns:a16="http://schemas.microsoft.com/office/drawing/2014/main" id="{3566F02E-4EAD-471D-A969-653785E77A3F}"/>
            </a:ext>
          </a:extLst>
        </xdr:cNvPr>
        <xdr:cNvSpPr/>
      </xdr:nvSpPr>
      <xdr:spPr>
        <a:xfrm>
          <a:off x="516298" y="3209951"/>
          <a:ext cx="1379220" cy="24681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516298</xdr:colOff>
      <xdr:row>20</xdr:row>
      <xdr:rowOff>131471</xdr:rowOff>
    </xdr:from>
    <xdr:to>
      <xdr:col>3</xdr:col>
      <xdr:colOff>66718</xdr:colOff>
      <xdr:row>22</xdr:row>
      <xdr:rowOff>12522</xdr:rowOff>
    </xdr:to>
    <xdr:sp macro="" textlink="">
      <xdr:nvSpPr>
        <xdr:cNvPr id="99" name="Rectangle: Rounded Corners 98">
          <a:hlinkClick xmlns:r="http://schemas.openxmlformats.org/officeDocument/2006/relationships" r:id="rId46"/>
          <a:extLst>
            <a:ext uri="{FF2B5EF4-FFF2-40B4-BE49-F238E27FC236}">
              <a16:creationId xmlns:a16="http://schemas.microsoft.com/office/drawing/2014/main" id="{85470EDB-2FE5-4CEA-85D6-2A11C7F4D297}"/>
            </a:ext>
          </a:extLst>
        </xdr:cNvPr>
        <xdr:cNvSpPr/>
      </xdr:nvSpPr>
      <xdr:spPr>
        <a:xfrm>
          <a:off x="516298" y="3789071"/>
          <a:ext cx="1379220" cy="24681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516298</xdr:colOff>
      <xdr:row>23</xdr:row>
      <xdr:rowOff>131471</xdr:rowOff>
    </xdr:from>
    <xdr:to>
      <xdr:col>3</xdr:col>
      <xdr:colOff>66718</xdr:colOff>
      <xdr:row>25</xdr:row>
      <xdr:rowOff>12522</xdr:rowOff>
    </xdr:to>
    <xdr:sp macro="" textlink="">
      <xdr:nvSpPr>
        <xdr:cNvPr id="100" name="Rectangle: Rounded Corners 99">
          <a:hlinkClick xmlns:r="http://schemas.openxmlformats.org/officeDocument/2006/relationships" r:id="rId47"/>
          <a:extLst>
            <a:ext uri="{FF2B5EF4-FFF2-40B4-BE49-F238E27FC236}">
              <a16:creationId xmlns:a16="http://schemas.microsoft.com/office/drawing/2014/main" id="{D4997898-F91F-4732-8A93-2E8D1DB586AF}"/>
            </a:ext>
          </a:extLst>
        </xdr:cNvPr>
        <xdr:cNvSpPr/>
      </xdr:nvSpPr>
      <xdr:spPr>
        <a:xfrm>
          <a:off x="516298" y="4337711"/>
          <a:ext cx="1379220" cy="24681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76200</xdr:colOff>
      <xdr:row>1</xdr:row>
      <xdr:rowOff>38100</xdr:rowOff>
    </xdr:to>
    <xdr:sp macro="" textlink="">
      <xdr:nvSpPr>
        <xdr:cNvPr id="191" name="Rectangle 190">
          <a:extLst>
            <a:ext uri="{FF2B5EF4-FFF2-40B4-BE49-F238E27FC236}">
              <a16:creationId xmlns:a16="http://schemas.microsoft.com/office/drawing/2014/main" id="{3CA91C19-044A-4915-8457-D47D304804F8}"/>
            </a:ext>
          </a:extLst>
        </xdr:cNvPr>
        <xdr:cNvSpPr/>
      </xdr:nvSpPr>
      <xdr:spPr>
        <a:xfrm>
          <a:off x="0" y="0"/>
          <a:ext cx="685800" cy="220980"/>
        </a:xfrm>
        <a:prstGeom prst="rect">
          <a:avLst/>
        </a:prstGeom>
        <a:solidFill>
          <a:srgbClr val="130E2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0</xdr:colOff>
      <xdr:row>8</xdr:row>
      <xdr:rowOff>121920</xdr:rowOff>
    </xdr:from>
    <xdr:to>
      <xdr:col>24</xdr:col>
      <xdr:colOff>464820</xdr:colOff>
      <xdr:row>42</xdr:row>
      <xdr:rowOff>137160</xdr:rowOff>
    </xdr:to>
    <xdr:sp macro="" textlink="">
      <xdr:nvSpPr>
        <xdr:cNvPr id="2" name="Rectangle 1">
          <a:extLst>
            <a:ext uri="{FF2B5EF4-FFF2-40B4-BE49-F238E27FC236}">
              <a16:creationId xmlns:a16="http://schemas.microsoft.com/office/drawing/2014/main" id="{7E74CD42-EB6F-43AB-9D07-1C6CA1FF2AA0}"/>
            </a:ext>
          </a:extLst>
        </xdr:cNvPr>
        <xdr:cNvSpPr/>
      </xdr:nvSpPr>
      <xdr:spPr>
        <a:xfrm>
          <a:off x="0" y="1584960"/>
          <a:ext cx="15095220" cy="6233160"/>
        </a:xfrm>
        <a:prstGeom prst="rect">
          <a:avLst/>
        </a:prstGeom>
        <a:gradFill flip="none" rotWithShape="1">
          <a:gsLst>
            <a:gs pos="5000">
              <a:srgbClr val="110B2E"/>
            </a:gs>
            <a:gs pos="57000">
              <a:srgbClr val="130E2C"/>
            </a:gs>
            <a:gs pos="31000">
              <a:srgbClr val="6236B2"/>
            </a:gs>
          </a:gsLst>
          <a:path path="circle">
            <a:fillToRect r="100000" b="100000"/>
          </a:path>
          <a:tileRect l="-100000" t="-100000"/>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0</xdr:col>
      <xdr:colOff>318178</xdr:colOff>
      <xdr:row>1</xdr:row>
      <xdr:rowOff>98666</xdr:rowOff>
    </xdr:from>
    <xdr:to>
      <xdr:col>23</xdr:col>
      <xdr:colOff>196258</xdr:colOff>
      <xdr:row>41</xdr:row>
      <xdr:rowOff>7226</xdr:rowOff>
    </xdr:to>
    <xdr:sp macro="" textlink="">
      <xdr:nvSpPr>
        <xdr:cNvPr id="3" name="Rectangle: Rounded Corners 2">
          <a:extLst>
            <a:ext uri="{FF2B5EF4-FFF2-40B4-BE49-F238E27FC236}">
              <a16:creationId xmlns:a16="http://schemas.microsoft.com/office/drawing/2014/main" id="{3F28592E-0F7A-4051-8405-C24857DAD284}"/>
            </a:ext>
          </a:extLst>
        </xdr:cNvPr>
        <xdr:cNvSpPr/>
      </xdr:nvSpPr>
      <xdr:spPr>
        <a:xfrm>
          <a:off x="318178" y="281546"/>
          <a:ext cx="13898880" cy="7223760"/>
        </a:xfrm>
        <a:prstGeom prst="roundRect">
          <a:avLst>
            <a:gd name="adj" fmla="val 2721"/>
          </a:avLst>
        </a:prstGeom>
        <a:gradFill flip="none" rotWithShape="1">
          <a:gsLst>
            <a:gs pos="0">
              <a:srgbClr val="4A278F"/>
            </a:gs>
            <a:gs pos="46000">
              <a:srgbClr val="0A0616"/>
            </a:gs>
          </a:gsLst>
          <a:lin ang="2700000" scaled="0"/>
          <a:tileRect/>
        </a:gradFill>
        <a:ln w="9525">
          <a:gradFill>
            <a:gsLst>
              <a:gs pos="0">
                <a:schemeClr val="bg1"/>
              </a:gs>
              <a:gs pos="74000">
                <a:srgbClr val="511652"/>
              </a:gs>
              <a:gs pos="43000">
                <a:srgbClr val="C73BCA"/>
              </a:gs>
            </a:gsLst>
            <a:lin ang="2700000" scaled="0"/>
          </a:gradFill>
        </a:ln>
        <a:effectLst>
          <a:outerShdw blurRad="266700" dist="114300" dir="16800000" algn="br" rotWithShape="0">
            <a:srgbClr val="0066FF">
              <a:alpha val="54902"/>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sz="2000"/>
        </a:p>
      </xdr:txBody>
    </xdr:sp>
    <xdr:clientData/>
  </xdr:twoCellAnchor>
  <xdr:twoCellAnchor>
    <xdr:from>
      <xdr:col>1</xdr:col>
      <xdr:colOff>200040</xdr:colOff>
      <xdr:row>37</xdr:row>
      <xdr:rowOff>38548</xdr:rowOff>
    </xdr:from>
    <xdr:to>
      <xdr:col>3</xdr:col>
      <xdr:colOff>184265</xdr:colOff>
      <xdr:row>38</xdr:row>
      <xdr:rowOff>116228</xdr:rowOff>
    </xdr:to>
    <xdr:sp macro="" textlink="Processing!T11">
      <xdr:nvSpPr>
        <xdr:cNvPr id="4" name="TextBox 3">
          <a:extLst>
            <a:ext uri="{FF2B5EF4-FFF2-40B4-BE49-F238E27FC236}">
              <a16:creationId xmlns:a16="http://schemas.microsoft.com/office/drawing/2014/main" id="{EAE4EFD5-74DB-408F-BFD2-C57855C172BC}"/>
            </a:ext>
          </a:extLst>
        </xdr:cNvPr>
        <xdr:cNvSpPr txBox="1"/>
      </xdr:nvSpPr>
      <xdr:spPr>
        <a:xfrm>
          <a:off x="809640" y="6805108"/>
          <a:ext cx="1203425" cy="260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C8609768-DD84-47F1-8D13-D870C0ABBA91}" type="TxLink">
            <a:rPr lang="en-US" sz="1200" b="0" i="0" u="none" strike="noStrike">
              <a:solidFill>
                <a:srgbClr val="9AA7D2"/>
              </a:solidFill>
              <a:latin typeface="Aptos Narrow"/>
              <a:ea typeface="+mn-ea"/>
              <a:cs typeface="+mn-cs"/>
            </a:rPr>
            <a:pPr marL="0" indent="0"/>
            <a:t>Current Capital</a:t>
          </a:fld>
          <a:endParaRPr lang="ru-RU" sz="1200" b="0" i="0" u="none" strike="noStrike">
            <a:solidFill>
              <a:srgbClr val="9AA7D2"/>
            </a:solidFill>
            <a:latin typeface="Aptos Narrow"/>
            <a:ea typeface="+mn-ea"/>
            <a:cs typeface="+mn-cs"/>
          </a:endParaRPr>
        </a:p>
      </xdr:txBody>
    </xdr:sp>
    <xdr:clientData/>
  </xdr:twoCellAnchor>
  <xdr:twoCellAnchor>
    <xdr:from>
      <xdr:col>1</xdr:col>
      <xdr:colOff>109986</xdr:colOff>
      <xdr:row>36</xdr:row>
      <xdr:rowOff>44782</xdr:rowOff>
    </xdr:from>
    <xdr:to>
      <xdr:col>3</xdr:col>
      <xdr:colOff>94211</xdr:colOff>
      <xdr:row>37</xdr:row>
      <xdr:rowOff>122462</xdr:rowOff>
    </xdr:to>
    <xdr:sp macro="" textlink="Processing!U11">
      <xdr:nvSpPr>
        <xdr:cNvPr id="5" name="TextBox 4">
          <a:extLst>
            <a:ext uri="{FF2B5EF4-FFF2-40B4-BE49-F238E27FC236}">
              <a16:creationId xmlns:a16="http://schemas.microsoft.com/office/drawing/2014/main" id="{DCCEE9EE-4559-45C6-82E8-06A547FD65C8}"/>
            </a:ext>
          </a:extLst>
        </xdr:cNvPr>
        <xdr:cNvSpPr txBox="1"/>
      </xdr:nvSpPr>
      <xdr:spPr>
        <a:xfrm>
          <a:off x="719586" y="6628462"/>
          <a:ext cx="1203425" cy="260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2D4CF443-8582-4200-A0C8-3FA26552584D}" type="TxLink">
            <a:rPr lang="en-US" sz="1200" b="0" i="0" u="none" strike="noStrike">
              <a:solidFill>
                <a:srgbClr val="66FFFF"/>
              </a:solidFill>
              <a:latin typeface="Aptos Narrow"/>
              <a:ea typeface="+mn-ea"/>
              <a:cs typeface="+mn-cs"/>
            </a:rPr>
            <a:pPr marL="0" indent="0" algn="r"/>
            <a:t> $13,700 </a:t>
          </a:fld>
          <a:endParaRPr lang="ru-RU" sz="1400" b="0" i="0" u="none" strike="noStrike">
            <a:solidFill>
              <a:srgbClr val="66FFFF"/>
            </a:solidFill>
            <a:latin typeface="Aptos Narrow"/>
            <a:ea typeface="+mn-ea"/>
            <a:cs typeface="+mn-cs"/>
          </a:endParaRPr>
        </a:p>
      </xdr:txBody>
    </xdr:sp>
    <xdr:clientData/>
  </xdr:twoCellAnchor>
  <xdr:twoCellAnchor>
    <xdr:from>
      <xdr:col>0</xdr:col>
      <xdr:colOff>531951</xdr:colOff>
      <xdr:row>17</xdr:row>
      <xdr:rowOff>45318</xdr:rowOff>
    </xdr:from>
    <xdr:to>
      <xdr:col>3</xdr:col>
      <xdr:colOff>422223</xdr:colOff>
      <xdr:row>19</xdr:row>
      <xdr:rowOff>45318</xdr:rowOff>
    </xdr:to>
    <xdr:sp macro="" textlink="">
      <xdr:nvSpPr>
        <xdr:cNvPr id="6" name="Rectangle: Rounded Corners 5">
          <a:extLst>
            <a:ext uri="{FF2B5EF4-FFF2-40B4-BE49-F238E27FC236}">
              <a16:creationId xmlns:a16="http://schemas.microsoft.com/office/drawing/2014/main" id="{96D4AC86-8018-484E-93AD-CAF7C1894E0A}"/>
            </a:ext>
          </a:extLst>
        </xdr:cNvPr>
        <xdr:cNvSpPr/>
      </xdr:nvSpPr>
      <xdr:spPr>
        <a:xfrm>
          <a:off x="531951" y="3154278"/>
          <a:ext cx="1719072" cy="365760"/>
        </a:xfrm>
        <a:prstGeom prst="roundRect">
          <a:avLst/>
        </a:prstGeom>
        <a:gradFill flip="none" rotWithShape="1">
          <a:gsLst>
            <a:gs pos="60000">
              <a:srgbClr val="38F0F0"/>
            </a:gs>
            <a:gs pos="14000">
              <a:srgbClr val="66FFFF"/>
            </a:gs>
            <a:gs pos="90000">
              <a:srgbClr val="982AC9"/>
            </a:gs>
          </a:gsLst>
          <a:path path="circle">
            <a:fillToRect t="100000" r="100000"/>
          </a:path>
          <a:tileRect l="-100000" b="-100000"/>
        </a:gradFill>
        <a:ln w="9525">
          <a:gradFill>
            <a:gsLst>
              <a:gs pos="0">
                <a:schemeClr val="bg1"/>
              </a:gs>
              <a:gs pos="63000">
                <a:srgbClr val="8D59D3"/>
              </a:gs>
            </a:gsLst>
            <a:lin ang="2700000" scaled="0"/>
          </a:gradFill>
        </a:ln>
        <a:effectLst>
          <a:outerShdw blurRad="165100" dist="127000" dir="2700000" algn="tl"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ru-RU" sz="1300">
            <a:solidFill>
              <a:schemeClr val="tx1"/>
            </a:solidFill>
          </a:endParaRPr>
        </a:p>
      </xdr:txBody>
    </xdr:sp>
    <xdr:clientData/>
  </xdr:twoCellAnchor>
  <xdr:twoCellAnchor>
    <xdr:from>
      <xdr:col>1</xdr:col>
      <xdr:colOff>175102</xdr:colOff>
      <xdr:row>8</xdr:row>
      <xdr:rowOff>37706</xdr:rowOff>
    </xdr:from>
    <xdr:to>
      <xdr:col>3</xdr:col>
      <xdr:colOff>601822</xdr:colOff>
      <xdr:row>9</xdr:row>
      <xdr:rowOff>102476</xdr:rowOff>
    </xdr:to>
    <xdr:sp macro="" textlink="Processing!T2">
      <xdr:nvSpPr>
        <xdr:cNvPr id="7" name="TextBox 6">
          <a:extLst>
            <a:ext uri="{FF2B5EF4-FFF2-40B4-BE49-F238E27FC236}">
              <a16:creationId xmlns:a16="http://schemas.microsoft.com/office/drawing/2014/main" id="{8EB415A1-B6FB-40FC-898D-1810E82F04EC}"/>
            </a:ext>
          </a:extLst>
        </xdr:cNvPr>
        <xdr:cNvSpPr txBox="1"/>
      </xdr:nvSpPr>
      <xdr:spPr>
        <a:xfrm>
          <a:off x="784702" y="1500746"/>
          <a:ext cx="16459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F46B766F-CC7B-4AE3-9E8D-3E114D6F1F8D}" type="TxLink">
            <a:rPr lang="en-US" sz="1200" b="0" i="0" u="none" strike="noStrike">
              <a:solidFill>
                <a:srgbClr val="C59DF5"/>
              </a:solidFill>
              <a:latin typeface="Aptos Narrow"/>
              <a:ea typeface="+mn-ea"/>
              <a:cs typeface="+mn-cs"/>
            </a:rPr>
            <a:pPr marL="0" indent="0"/>
            <a:t>Total Capital</a:t>
          </a:fld>
          <a:endParaRPr lang="ru-RU" sz="1400" b="0" i="0" u="none" strike="noStrike">
            <a:solidFill>
              <a:srgbClr val="C59DF5"/>
            </a:solidFill>
            <a:latin typeface="Aptos Narrow"/>
            <a:ea typeface="+mn-ea"/>
            <a:cs typeface="+mn-cs"/>
          </a:endParaRPr>
        </a:p>
      </xdr:txBody>
    </xdr:sp>
    <xdr:clientData/>
  </xdr:twoCellAnchor>
  <xdr:twoCellAnchor>
    <xdr:from>
      <xdr:col>1</xdr:col>
      <xdr:colOff>175102</xdr:colOff>
      <xdr:row>11</xdr:row>
      <xdr:rowOff>60566</xdr:rowOff>
    </xdr:from>
    <xdr:to>
      <xdr:col>3</xdr:col>
      <xdr:colOff>601822</xdr:colOff>
      <xdr:row>12</xdr:row>
      <xdr:rowOff>125336</xdr:rowOff>
    </xdr:to>
    <xdr:sp macro="" textlink="Processing!T3">
      <xdr:nvSpPr>
        <xdr:cNvPr id="8" name="TextBox 7">
          <a:extLst>
            <a:ext uri="{FF2B5EF4-FFF2-40B4-BE49-F238E27FC236}">
              <a16:creationId xmlns:a16="http://schemas.microsoft.com/office/drawing/2014/main" id="{B78B0C04-6C71-4693-BD3B-F37C2ACC42A4}"/>
            </a:ext>
          </a:extLst>
        </xdr:cNvPr>
        <xdr:cNvSpPr txBox="1"/>
      </xdr:nvSpPr>
      <xdr:spPr>
        <a:xfrm>
          <a:off x="784702" y="2072246"/>
          <a:ext cx="16459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B7479F05-7C2F-4942-BD92-5994B11FB3E0}" type="TxLink">
            <a:rPr lang="en-US" sz="1200" b="0" i="0" u="none" strike="noStrike">
              <a:solidFill>
                <a:srgbClr val="C59DF5"/>
              </a:solidFill>
              <a:latin typeface="Aptos Narrow"/>
              <a:ea typeface="+mn-ea"/>
              <a:cs typeface="+mn-cs"/>
            </a:rPr>
            <a:pPr marL="0" indent="0"/>
            <a:t>Cost &amp; Income</a:t>
          </a:fld>
          <a:endParaRPr lang="ru-RU" sz="1400" b="0" i="0" u="none" strike="noStrike">
            <a:solidFill>
              <a:srgbClr val="C59DF5"/>
            </a:solidFill>
            <a:latin typeface="Aptos Narrow"/>
            <a:ea typeface="+mn-ea"/>
            <a:cs typeface="+mn-cs"/>
          </a:endParaRPr>
        </a:p>
      </xdr:txBody>
    </xdr:sp>
    <xdr:clientData/>
  </xdr:twoCellAnchor>
  <xdr:twoCellAnchor>
    <xdr:from>
      <xdr:col>1</xdr:col>
      <xdr:colOff>175102</xdr:colOff>
      <xdr:row>14</xdr:row>
      <xdr:rowOff>83426</xdr:rowOff>
    </xdr:from>
    <xdr:to>
      <xdr:col>3</xdr:col>
      <xdr:colOff>601822</xdr:colOff>
      <xdr:row>15</xdr:row>
      <xdr:rowOff>148196</xdr:rowOff>
    </xdr:to>
    <xdr:sp macro="" textlink="Processing!T4">
      <xdr:nvSpPr>
        <xdr:cNvPr id="9" name="TextBox 8">
          <a:extLst>
            <a:ext uri="{FF2B5EF4-FFF2-40B4-BE49-F238E27FC236}">
              <a16:creationId xmlns:a16="http://schemas.microsoft.com/office/drawing/2014/main" id="{A779DD62-E422-4078-908E-180A0FC45BC5}"/>
            </a:ext>
          </a:extLst>
        </xdr:cNvPr>
        <xdr:cNvSpPr txBox="1"/>
      </xdr:nvSpPr>
      <xdr:spPr>
        <a:xfrm>
          <a:off x="784702" y="2643746"/>
          <a:ext cx="16459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6BD30846-1266-4AB5-8EB7-AFF1E473DC78}" type="TxLink">
            <a:rPr lang="en-US" sz="1200" b="0" i="0" u="none" strike="noStrike">
              <a:solidFill>
                <a:srgbClr val="C59DF5"/>
              </a:solidFill>
              <a:latin typeface="Aptos Narrow"/>
              <a:ea typeface="+mn-ea"/>
              <a:cs typeface="+mn-cs"/>
            </a:rPr>
            <a:pPr marL="0" indent="0"/>
            <a:t>Income vs Capital</a:t>
          </a:fld>
          <a:endParaRPr lang="ru-RU" sz="1400" b="0" i="0" u="none" strike="noStrike">
            <a:solidFill>
              <a:srgbClr val="C59DF5"/>
            </a:solidFill>
            <a:latin typeface="Aptos Narrow"/>
            <a:ea typeface="+mn-ea"/>
            <a:cs typeface="+mn-cs"/>
          </a:endParaRPr>
        </a:p>
      </xdr:txBody>
    </xdr:sp>
    <xdr:clientData/>
  </xdr:twoCellAnchor>
  <xdr:twoCellAnchor>
    <xdr:from>
      <xdr:col>1</xdr:col>
      <xdr:colOff>175102</xdr:colOff>
      <xdr:row>17</xdr:row>
      <xdr:rowOff>106286</xdr:rowOff>
    </xdr:from>
    <xdr:to>
      <xdr:col>3</xdr:col>
      <xdr:colOff>601822</xdr:colOff>
      <xdr:row>18</xdr:row>
      <xdr:rowOff>171056</xdr:rowOff>
    </xdr:to>
    <xdr:sp macro="" textlink="Processing!T5">
      <xdr:nvSpPr>
        <xdr:cNvPr id="10" name="TextBox 9">
          <a:extLst>
            <a:ext uri="{FF2B5EF4-FFF2-40B4-BE49-F238E27FC236}">
              <a16:creationId xmlns:a16="http://schemas.microsoft.com/office/drawing/2014/main" id="{EFD7D4AA-1A65-4B36-9FCC-08240A6EFF19}"/>
            </a:ext>
          </a:extLst>
        </xdr:cNvPr>
        <xdr:cNvSpPr txBox="1"/>
      </xdr:nvSpPr>
      <xdr:spPr>
        <a:xfrm>
          <a:off x="784702" y="3215246"/>
          <a:ext cx="16459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A611AB34-669A-409A-AAD2-C50A6FB6560C}" type="TxLink">
            <a:rPr lang="en-US" sz="1200" b="0" i="0" u="none" strike="noStrike">
              <a:solidFill>
                <a:schemeClr val="tx1"/>
              </a:solidFill>
              <a:latin typeface="Aptos Narrow"/>
              <a:ea typeface="+mn-ea"/>
              <a:cs typeface="+mn-cs"/>
            </a:rPr>
            <a:pPr marL="0" indent="0"/>
            <a:t>Leverage Index</a:t>
          </a:fld>
          <a:endParaRPr lang="ru-RU" sz="1400" b="0" i="0" u="none" strike="noStrike">
            <a:solidFill>
              <a:schemeClr val="tx1"/>
            </a:solidFill>
            <a:latin typeface="Aptos Narrow"/>
            <a:ea typeface="+mn-ea"/>
            <a:cs typeface="+mn-cs"/>
          </a:endParaRPr>
        </a:p>
      </xdr:txBody>
    </xdr:sp>
    <xdr:clientData/>
  </xdr:twoCellAnchor>
  <xdr:twoCellAnchor>
    <xdr:from>
      <xdr:col>1</xdr:col>
      <xdr:colOff>175102</xdr:colOff>
      <xdr:row>20</xdr:row>
      <xdr:rowOff>129146</xdr:rowOff>
    </xdr:from>
    <xdr:to>
      <xdr:col>3</xdr:col>
      <xdr:colOff>601822</xdr:colOff>
      <xdr:row>22</xdr:row>
      <xdr:rowOff>11036</xdr:rowOff>
    </xdr:to>
    <xdr:sp macro="" textlink="Processing!T6">
      <xdr:nvSpPr>
        <xdr:cNvPr id="11" name="TextBox 10">
          <a:extLst>
            <a:ext uri="{FF2B5EF4-FFF2-40B4-BE49-F238E27FC236}">
              <a16:creationId xmlns:a16="http://schemas.microsoft.com/office/drawing/2014/main" id="{1E4A4AE6-70E0-406A-A5DC-BA3B4F43C559}"/>
            </a:ext>
          </a:extLst>
        </xdr:cNvPr>
        <xdr:cNvSpPr txBox="1"/>
      </xdr:nvSpPr>
      <xdr:spPr>
        <a:xfrm>
          <a:off x="784702" y="3786746"/>
          <a:ext cx="16459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5FE9B56D-9C38-489F-809A-3351F02D04CF}" type="TxLink">
            <a:rPr lang="en-US" sz="1200" b="0" i="0" u="none" strike="noStrike">
              <a:solidFill>
                <a:srgbClr val="C59DF5"/>
              </a:solidFill>
              <a:latin typeface="Aptos Narrow"/>
              <a:ea typeface="+mn-ea"/>
              <a:cs typeface="+mn-cs"/>
            </a:rPr>
            <a:pPr marL="0" indent="0"/>
            <a:t>Traffic Top Rank</a:t>
          </a:fld>
          <a:endParaRPr lang="ru-RU" sz="1400" b="0" i="0" u="none" strike="noStrike">
            <a:solidFill>
              <a:srgbClr val="C59DF5"/>
            </a:solidFill>
            <a:latin typeface="Aptos Narrow"/>
            <a:ea typeface="+mn-ea"/>
            <a:cs typeface="+mn-cs"/>
          </a:endParaRPr>
        </a:p>
      </xdr:txBody>
    </xdr:sp>
    <xdr:clientData/>
  </xdr:twoCellAnchor>
  <xdr:twoCellAnchor>
    <xdr:from>
      <xdr:col>1</xdr:col>
      <xdr:colOff>175102</xdr:colOff>
      <xdr:row>23</xdr:row>
      <xdr:rowOff>152006</xdr:rowOff>
    </xdr:from>
    <xdr:to>
      <xdr:col>3</xdr:col>
      <xdr:colOff>601822</xdr:colOff>
      <xdr:row>25</xdr:row>
      <xdr:rowOff>33896</xdr:rowOff>
    </xdr:to>
    <xdr:sp macro="" textlink="Processing!T7">
      <xdr:nvSpPr>
        <xdr:cNvPr id="12" name="TextBox 11">
          <a:extLst>
            <a:ext uri="{FF2B5EF4-FFF2-40B4-BE49-F238E27FC236}">
              <a16:creationId xmlns:a16="http://schemas.microsoft.com/office/drawing/2014/main" id="{6FB5FAC6-B7CF-4CBA-8D2F-7E68D4D85878}"/>
            </a:ext>
          </a:extLst>
        </xdr:cNvPr>
        <xdr:cNvSpPr txBox="1"/>
      </xdr:nvSpPr>
      <xdr:spPr>
        <a:xfrm>
          <a:off x="784702" y="4358246"/>
          <a:ext cx="16459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6B076968-1A6F-49DC-B194-E25A20AFEB60}" type="TxLink">
            <a:rPr lang="en-US" sz="1200" b="0" i="0" u="none" strike="noStrike">
              <a:solidFill>
                <a:srgbClr val="C59DF5"/>
              </a:solidFill>
              <a:latin typeface="Aptos Narrow"/>
              <a:ea typeface="+mn-ea"/>
              <a:cs typeface="+mn-cs"/>
            </a:rPr>
            <a:pPr marL="0" indent="0"/>
            <a:t>Capital Efficiency</a:t>
          </a:fld>
          <a:endParaRPr lang="ru-RU" sz="1400" b="0" i="0" u="none" strike="noStrike">
            <a:solidFill>
              <a:srgbClr val="C59DF5"/>
            </a:solidFill>
            <a:latin typeface="Aptos Narrow"/>
            <a:ea typeface="+mn-ea"/>
            <a:cs typeface="+mn-cs"/>
          </a:endParaRPr>
        </a:p>
      </xdr:txBody>
    </xdr:sp>
    <xdr:clientData/>
  </xdr:twoCellAnchor>
  <xdr:twoCellAnchor>
    <xdr:from>
      <xdr:col>3</xdr:col>
      <xdr:colOff>121920</xdr:colOff>
      <xdr:row>3</xdr:row>
      <xdr:rowOff>37698</xdr:rowOff>
    </xdr:from>
    <xdr:to>
      <xdr:col>6</xdr:col>
      <xdr:colOff>140208</xdr:colOff>
      <xdr:row>8</xdr:row>
      <xdr:rowOff>37698</xdr:rowOff>
    </xdr:to>
    <xdr:sp macro="" textlink="Processing!T2">
      <xdr:nvSpPr>
        <xdr:cNvPr id="13" name="Rectangle: Rounded Corners 12">
          <a:extLst>
            <a:ext uri="{FF2B5EF4-FFF2-40B4-BE49-F238E27FC236}">
              <a16:creationId xmlns:a16="http://schemas.microsoft.com/office/drawing/2014/main" id="{9D851DCD-73EE-4E8D-A38D-E9E9323B200D}"/>
            </a:ext>
          </a:extLst>
        </xdr:cNvPr>
        <xdr:cNvSpPr/>
      </xdr:nvSpPr>
      <xdr:spPr>
        <a:xfrm>
          <a:off x="1950720" y="586338"/>
          <a:ext cx="1847088" cy="914400"/>
        </a:xfrm>
        <a:prstGeom prst="roundRect">
          <a:avLst>
            <a:gd name="adj" fmla="val 15133"/>
          </a:avLst>
        </a:prstGeom>
        <a:gradFill flip="none" rotWithShape="1">
          <a:gsLst>
            <a:gs pos="100000">
              <a:srgbClr val="130E2C"/>
            </a:gs>
            <a:gs pos="60000">
              <a:srgbClr val="351C66"/>
            </a:gs>
            <a:gs pos="0">
              <a:srgbClr val="4A278F"/>
            </a:gs>
          </a:gsLst>
          <a:path path="circle">
            <a:fillToRect r="100000" b="100000"/>
          </a:path>
          <a:tileRect l="-100000" t="-100000"/>
        </a:gradFill>
        <a:ln w="9525">
          <a:gradFill flip="none" rotWithShape="1">
            <a:gsLst>
              <a:gs pos="75000">
                <a:srgbClr val="764BE1">
                  <a:alpha val="25000"/>
                </a:srgbClr>
              </a:gs>
              <a:gs pos="0">
                <a:schemeClr val="accent5">
                  <a:lumMod val="20000"/>
                  <a:lumOff val="80000"/>
                </a:schemeClr>
              </a:gs>
              <a:gs pos="44000">
                <a:srgbClr val="764BE1">
                  <a:alpha val="25000"/>
                </a:srgbClr>
              </a:gs>
              <a:gs pos="22000">
                <a:srgbClr val="9742AB"/>
              </a:gs>
              <a:gs pos="100000">
                <a:srgbClr val="764BE1">
                  <a:alpha val="50000"/>
                </a:srgbClr>
              </a:gs>
            </a:gsLst>
            <a:path path="circle">
              <a:fillToRect r="100000" b="100000"/>
            </a:path>
            <a:tileRect l="-100000" t="-100000"/>
          </a:gradFill>
        </a:ln>
        <a:effectLst>
          <a:outerShdw blurRad="127000" dist="1905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fld id="{0C5E5868-911B-44D3-89AA-72A45AF24645}" type="TxLink">
            <a:rPr lang="en-US" sz="1200" b="0" i="0" u="none" strike="noStrike">
              <a:solidFill>
                <a:schemeClr val="bg1"/>
              </a:solidFill>
              <a:latin typeface="Aptos Narrow"/>
            </a:rPr>
            <a:pPr algn="l"/>
            <a:t>Total Capital</a:t>
          </a:fld>
          <a:endParaRPr lang="ru-RU" sz="2000">
            <a:solidFill>
              <a:schemeClr val="bg1"/>
            </a:solidFill>
          </a:endParaRPr>
        </a:p>
      </xdr:txBody>
    </xdr:sp>
    <xdr:clientData/>
  </xdr:twoCellAnchor>
  <xdr:twoCellAnchor>
    <xdr:from>
      <xdr:col>3</xdr:col>
      <xdr:colOff>121920</xdr:colOff>
      <xdr:row>9</xdr:row>
      <xdr:rowOff>30212</xdr:rowOff>
    </xdr:from>
    <xdr:to>
      <xdr:col>11</xdr:col>
      <xdr:colOff>182880</xdr:colOff>
      <xdr:row>30</xdr:row>
      <xdr:rowOff>30212</xdr:rowOff>
    </xdr:to>
    <xdr:sp macro="" textlink="Processing!T5">
      <xdr:nvSpPr>
        <xdr:cNvPr id="14" name="Rectangle: Rounded Corners 13">
          <a:extLst>
            <a:ext uri="{FF2B5EF4-FFF2-40B4-BE49-F238E27FC236}">
              <a16:creationId xmlns:a16="http://schemas.microsoft.com/office/drawing/2014/main" id="{AE816B0B-2AAC-495C-B59E-9074E030003A}"/>
            </a:ext>
          </a:extLst>
        </xdr:cNvPr>
        <xdr:cNvSpPr/>
      </xdr:nvSpPr>
      <xdr:spPr>
        <a:xfrm>
          <a:off x="1950720" y="1676132"/>
          <a:ext cx="4937760" cy="3840480"/>
        </a:xfrm>
        <a:prstGeom prst="roundRect">
          <a:avLst>
            <a:gd name="adj" fmla="val 4141"/>
          </a:avLst>
        </a:prstGeom>
        <a:gradFill flip="none" rotWithShape="1">
          <a:gsLst>
            <a:gs pos="69000">
              <a:srgbClr val="130E2C"/>
            </a:gs>
            <a:gs pos="24000">
              <a:srgbClr val="351C66"/>
            </a:gs>
            <a:gs pos="0">
              <a:srgbClr val="4A278F"/>
            </a:gs>
          </a:gsLst>
          <a:lin ang="4500000" scaled="0"/>
          <a:tileRect/>
        </a:gradFill>
        <a:ln w="9525">
          <a:gradFill flip="none" rotWithShape="1">
            <a:gsLst>
              <a:gs pos="75000">
                <a:srgbClr val="764BE1">
                  <a:alpha val="25000"/>
                </a:srgbClr>
              </a:gs>
              <a:gs pos="0">
                <a:schemeClr val="accent5">
                  <a:lumMod val="20000"/>
                  <a:lumOff val="80000"/>
                </a:schemeClr>
              </a:gs>
              <a:gs pos="44000">
                <a:srgbClr val="764BE1">
                  <a:alpha val="25000"/>
                </a:srgbClr>
              </a:gs>
              <a:gs pos="22000">
                <a:srgbClr val="9742AB"/>
              </a:gs>
              <a:gs pos="100000">
                <a:srgbClr val="764BE1">
                  <a:alpha val="50000"/>
                </a:srgbClr>
              </a:gs>
            </a:gsLst>
            <a:path path="circle">
              <a:fillToRect r="100000" b="100000"/>
            </a:path>
            <a:tileRect l="-100000" t="-100000"/>
          </a:gradFill>
        </a:ln>
        <a:effectLst>
          <a:outerShdw blurRad="127000" dist="1905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fld id="{6248A7D0-DD90-4C22-A1D5-4BDE15CCC150}" type="TxLink">
            <a:rPr lang="en-US" sz="1400" b="0" i="0" u="none" strike="noStrike">
              <a:solidFill>
                <a:schemeClr val="bg1"/>
              </a:solidFill>
              <a:latin typeface="Aptos Narrow"/>
            </a:rPr>
            <a:pPr algn="l"/>
            <a:t>Leverage Index</a:t>
          </a:fld>
          <a:endParaRPr lang="ru-RU" sz="2800">
            <a:solidFill>
              <a:schemeClr val="bg1"/>
            </a:solidFill>
          </a:endParaRPr>
        </a:p>
      </xdr:txBody>
    </xdr:sp>
    <xdr:clientData/>
  </xdr:twoCellAnchor>
  <xdr:twoCellAnchor>
    <xdr:from>
      <xdr:col>3</xdr:col>
      <xdr:colOff>121920</xdr:colOff>
      <xdr:row>31</xdr:row>
      <xdr:rowOff>30078</xdr:rowOff>
    </xdr:from>
    <xdr:to>
      <xdr:col>9</xdr:col>
      <xdr:colOff>579120</xdr:colOff>
      <xdr:row>39</xdr:row>
      <xdr:rowOff>121518</xdr:rowOff>
    </xdr:to>
    <xdr:sp macro="" textlink="Processing!P16">
      <xdr:nvSpPr>
        <xdr:cNvPr id="16" name="Rectangle: Rounded Corners 15">
          <a:extLst>
            <a:ext uri="{FF2B5EF4-FFF2-40B4-BE49-F238E27FC236}">
              <a16:creationId xmlns:a16="http://schemas.microsoft.com/office/drawing/2014/main" id="{03F3DB00-2F57-4851-8590-CB213D8C018D}"/>
            </a:ext>
          </a:extLst>
        </xdr:cNvPr>
        <xdr:cNvSpPr/>
      </xdr:nvSpPr>
      <xdr:spPr>
        <a:xfrm>
          <a:off x="1950720" y="5699358"/>
          <a:ext cx="4114800" cy="1554480"/>
        </a:xfrm>
        <a:prstGeom prst="roundRect">
          <a:avLst>
            <a:gd name="adj" fmla="val 9300"/>
          </a:avLst>
        </a:prstGeom>
        <a:gradFill flip="none" rotWithShape="1">
          <a:gsLst>
            <a:gs pos="72000">
              <a:srgbClr val="080614"/>
            </a:gs>
            <a:gs pos="0">
              <a:srgbClr val="351C66"/>
            </a:gs>
          </a:gsLst>
          <a:path path="circle">
            <a:fillToRect r="100000" b="100000"/>
          </a:path>
          <a:tileRect l="-100000" t="-100000"/>
        </a:gradFill>
        <a:ln w="9525">
          <a:gradFill flip="none" rotWithShape="1">
            <a:gsLst>
              <a:gs pos="75000">
                <a:srgbClr val="764BE1">
                  <a:alpha val="25000"/>
                </a:srgbClr>
              </a:gs>
              <a:gs pos="0">
                <a:srgbClr val="38F0F0"/>
              </a:gs>
              <a:gs pos="44000">
                <a:srgbClr val="764BE1">
                  <a:alpha val="25000"/>
                </a:srgbClr>
              </a:gs>
              <a:gs pos="22000">
                <a:srgbClr val="9742AB"/>
              </a:gs>
              <a:gs pos="100000">
                <a:srgbClr val="764BE1">
                  <a:alpha val="50000"/>
                </a:srgbClr>
              </a:gs>
            </a:gsLst>
            <a:path path="circle">
              <a:fillToRect r="100000" b="100000"/>
            </a:path>
            <a:tileRect l="-100000" t="-100000"/>
          </a:gradFill>
        </a:ln>
        <a:effectLst>
          <a:outerShdw blurRad="127000" dist="1905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ACCAFBB1-A89B-4943-A2F7-25E2E0899564}" type="TxLink">
            <a:rPr lang="en-US" sz="1200" b="0" i="0" u="none" strike="noStrike" kern="1200">
              <a:solidFill>
                <a:schemeClr val="bg1"/>
              </a:solidFill>
              <a:latin typeface="Aptos Narrow"/>
              <a:ea typeface="+mn-ea"/>
              <a:cs typeface="+mn-cs"/>
            </a:rPr>
            <a:pPr marL="0" indent="0" algn="l" defTabSz="914400" rtl="0" eaLnBrk="1" latinLnBrk="0" hangingPunct="1"/>
            <a:t>Wealth Engine Flywheel</a:t>
          </a:fld>
          <a:endParaRPr lang="ru-RU" sz="2000" kern="1200">
            <a:solidFill>
              <a:schemeClr val="bg1"/>
            </a:solidFill>
            <a:latin typeface="+mn-lt"/>
            <a:ea typeface="+mn-ea"/>
            <a:cs typeface="+mn-cs"/>
          </a:endParaRPr>
        </a:p>
      </xdr:txBody>
    </xdr:sp>
    <xdr:clientData/>
  </xdr:twoCellAnchor>
  <xdr:twoCellAnchor>
    <xdr:from>
      <xdr:col>11</xdr:col>
      <xdr:colOff>377190</xdr:colOff>
      <xdr:row>9</xdr:row>
      <xdr:rowOff>30212</xdr:rowOff>
    </xdr:from>
    <xdr:to>
      <xdr:col>17</xdr:col>
      <xdr:colOff>102870</xdr:colOff>
      <xdr:row>19</xdr:row>
      <xdr:rowOff>30212</xdr:rowOff>
    </xdr:to>
    <xdr:sp macro="" textlink="Processing!A16">
      <xdr:nvSpPr>
        <xdr:cNvPr id="18" name="Rectangle: Rounded Corners 17">
          <a:extLst>
            <a:ext uri="{FF2B5EF4-FFF2-40B4-BE49-F238E27FC236}">
              <a16:creationId xmlns:a16="http://schemas.microsoft.com/office/drawing/2014/main" id="{AE70A3F1-FA45-435C-8849-CC6D6C1E7A51}"/>
            </a:ext>
          </a:extLst>
        </xdr:cNvPr>
        <xdr:cNvSpPr/>
      </xdr:nvSpPr>
      <xdr:spPr>
        <a:xfrm>
          <a:off x="7082790" y="1676132"/>
          <a:ext cx="3383280" cy="1828800"/>
        </a:xfrm>
        <a:prstGeom prst="roundRect">
          <a:avLst>
            <a:gd name="adj" fmla="val 9300"/>
          </a:avLst>
        </a:prstGeom>
        <a:gradFill flip="none" rotWithShape="1">
          <a:gsLst>
            <a:gs pos="72000">
              <a:srgbClr val="080614"/>
            </a:gs>
            <a:gs pos="0">
              <a:srgbClr val="351C66"/>
            </a:gs>
          </a:gsLst>
          <a:path path="circle">
            <a:fillToRect r="100000" b="100000"/>
          </a:path>
          <a:tileRect l="-100000" t="-100000"/>
        </a:gradFill>
        <a:ln w="9525">
          <a:gradFill flip="none" rotWithShape="1">
            <a:gsLst>
              <a:gs pos="75000">
                <a:srgbClr val="764BE1">
                  <a:alpha val="25000"/>
                </a:srgbClr>
              </a:gs>
              <a:gs pos="0">
                <a:srgbClr val="38F0F0"/>
              </a:gs>
              <a:gs pos="44000">
                <a:srgbClr val="764BE1">
                  <a:alpha val="25000"/>
                </a:srgbClr>
              </a:gs>
              <a:gs pos="22000">
                <a:srgbClr val="9742AB"/>
              </a:gs>
              <a:gs pos="100000">
                <a:srgbClr val="764BE1">
                  <a:alpha val="50000"/>
                </a:srgbClr>
              </a:gs>
            </a:gsLst>
            <a:path path="circle">
              <a:fillToRect r="100000" b="100000"/>
            </a:path>
            <a:tileRect l="-100000" t="-100000"/>
          </a:gradFill>
        </a:ln>
        <a:effectLst>
          <a:outerShdw blurRad="127000" dist="1905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5F50C319-AD92-49EB-8653-535576404961}" type="TxLink">
            <a:rPr lang="en-US" sz="1200" b="0" i="0" u="none" strike="noStrike" kern="1200">
              <a:solidFill>
                <a:schemeClr val="bg1"/>
              </a:solidFill>
              <a:latin typeface="Aptos Narrow"/>
              <a:ea typeface="+mn-ea"/>
              <a:cs typeface="+mn-cs"/>
            </a:rPr>
            <a:pPr marL="0" indent="0" algn="l" defTabSz="914400" rtl="0" eaLnBrk="1" latinLnBrk="0" hangingPunct="1"/>
            <a:t>Income Sources</a:t>
          </a:fld>
          <a:endParaRPr lang="ru-RU" sz="2000" kern="1200">
            <a:solidFill>
              <a:schemeClr val="bg1"/>
            </a:solidFill>
            <a:latin typeface="+mn-lt"/>
            <a:ea typeface="+mn-ea"/>
            <a:cs typeface="+mn-cs"/>
          </a:endParaRPr>
        </a:p>
      </xdr:txBody>
    </xdr:sp>
    <xdr:clientData/>
  </xdr:twoCellAnchor>
  <xdr:twoCellAnchor>
    <xdr:from>
      <xdr:col>17</xdr:col>
      <xdr:colOff>297180</xdr:colOff>
      <xdr:row>9</xdr:row>
      <xdr:rowOff>30212</xdr:rowOff>
    </xdr:from>
    <xdr:to>
      <xdr:col>22</xdr:col>
      <xdr:colOff>541020</xdr:colOff>
      <xdr:row>19</xdr:row>
      <xdr:rowOff>30212</xdr:rowOff>
    </xdr:to>
    <xdr:sp macro="" textlink="Processing!D16">
      <xdr:nvSpPr>
        <xdr:cNvPr id="19" name="Rectangle: Rounded Corners 18">
          <a:extLst>
            <a:ext uri="{FF2B5EF4-FFF2-40B4-BE49-F238E27FC236}">
              <a16:creationId xmlns:a16="http://schemas.microsoft.com/office/drawing/2014/main" id="{32A69AC0-2F45-4803-BA89-CDF4C0694082}"/>
            </a:ext>
          </a:extLst>
        </xdr:cNvPr>
        <xdr:cNvSpPr/>
      </xdr:nvSpPr>
      <xdr:spPr>
        <a:xfrm>
          <a:off x="10660380" y="1676132"/>
          <a:ext cx="3291840" cy="1828800"/>
        </a:xfrm>
        <a:prstGeom prst="roundRect">
          <a:avLst>
            <a:gd name="adj" fmla="val 9300"/>
          </a:avLst>
        </a:prstGeom>
        <a:gradFill flip="none" rotWithShape="1">
          <a:gsLst>
            <a:gs pos="77000">
              <a:srgbClr val="080614"/>
            </a:gs>
            <a:gs pos="0">
              <a:srgbClr val="140C2E"/>
            </a:gs>
          </a:gsLst>
          <a:path path="circle">
            <a:fillToRect t="100000" r="100000"/>
          </a:path>
          <a:tileRect l="-100000" b="-100000"/>
        </a:gradFill>
        <a:ln w="9525">
          <a:gradFill flip="none" rotWithShape="1">
            <a:gsLst>
              <a:gs pos="44000">
                <a:srgbClr val="764BE1">
                  <a:alpha val="50000"/>
                </a:srgbClr>
              </a:gs>
              <a:gs pos="0">
                <a:srgbClr val="9742AB"/>
              </a:gs>
            </a:gsLst>
            <a:path path="circle">
              <a:fillToRect r="100000" b="100000"/>
            </a:path>
            <a:tileRect l="-100000" t="-100000"/>
          </a:gradFill>
        </a:ln>
        <a:effectLst>
          <a:outerShdw blurRad="127000" dist="1905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A49CB9EF-72CA-4B79-A7CE-949CB1AE4CC8}" type="TxLink">
            <a:rPr lang="en-US" sz="1200" b="0" i="0" u="none" strike="noStrike" kern="1200">
              <a:solidFill>
                <a:schemeClr val="bg1"/>
              </a:solidFill>
              <a:latin typeface="Aptos Narrow"/>
              <a:ea typeface="+mn-ea"/>
              <a:cs typeface="+mn-cs"/>
            </a:rPr>
            <a:pPr marL="0" indent="0" algn="l" defTabSz="914400" rtl="0" eaLnBrk="1" latinLnBrk="0" hangingPunct="1"/>
            <a:t>Capital Allocation</a:t>
          </a:fld>
          <a:endParaRPr lang="ru-RU" sz="2000" kern="1200">
            <a:solidFill>
              <a:schemeClr val="bg1"/>
            </a:solidFill>
            <a:latin typeface="+mn-lt"/>
            <a:ea typeface="+mn-ea"/>
            <a:cs typeface="+mn-cs"/>
          </a:endParaRPr>
        </a:p>
      </xdr:txBody>
    </xdr:sp>
    <xdr:clientData/>
  </xdr:twoCellAnchor>
  <xdr:twoCellAnchor>
    <xdr:from>
      <xdr:col>11</xdr:col>
      <xdr:colOff>403860</xdr:colOff>
      <xdr:row>20</xdr:row>
      <xdr:rowOff>14704</xdr:rowOff>
    </xdr:from>
    <xdr:to>
      <xdr:col>19</xdr:col>
      <xdr:colOff>7620</xdr:colOff>
      <xdr:row>30</xdr:row>
      <xdr:rowOff>14704</xdr:rowOff>
    </xdr:to>
    <xdr:sp macro="" textlink="Processing!B14">
      <xdr:nvSpPr>
        <xdr:cNvPr id="20" name="Rectangle: Rounded Corners 19">
          <a:extLst>
            <a:ext uri="{FF2B5EF4-FFF2-40B4-BE49-F238E27FC236}">
              <a16:creationId xmlns:a16="http://schemas.microsoft.com/office/drawing/2014/main" id="{75A8DB1F-BBED-421F-AC64-72F7D63EAEAE}"/>
            </a:ext>
          </a:extLst>
        </xdr:cNvPr>
        <xdr:cNvSpPr/>
      </xdr:nvSpPr>
      <xdr:spPr>
        <a:xfrm>
          <a:off x="7109460" y="3672304"/>
          <a:ext cx="4480560" cy="1828800"/>
        </a:xfrm>
        <a:prstGeom prst="roundRect">
          <a:avLst>
            <a:gd name="adj" fmla="val 9300"/>
          </a:avLst>
        </a:prstGeom>
        <a:gradFill flip="none" rotWithShape="1">
          <a:gsLst>
            <a:gs pos="77000">
              <a:srgbClr val="080614"/>
            </a:gs>
            <a:gs pos="0">
              <a:srgbClr val="140C2E"/>
            </a:gs>
          </a:gsLst>
          <a:path path="circle">
            <a:fillToRect t="100000" r="100000"/>
          </a:path>
          <a:tileRect l="-100000" b="-100000"/>
        </a:gradFill>
        <a:ln w="9525">
          <a:gradFill flip="none" rotWithShape="1">
            <a:gsLst>
              <a:gs pos="44000">
                <a:srgbClr val="764BE1">
                  <a:alpha val="50000"/>
                </a:srgbClr>
              </a:gs>
              <a:gs pos="0">
                <a:srgbClr val="9742AB"/>
              </a:gs>
            </a:gsLst>
            <a:path path="circle">
              <a:fillToRect r="100000" b="100000"/>
            </a:path>
            <a:tileRect l="-100000" t="-100000"/>
          </a:gradFill>
        </a:ln>
        <a:effectLst>
          <a:outerShdw blurRad="127000" dist="1905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99D0F70B-FD19-491C-8D3D-CEC4B2C30E17}" type="TxLink">
            <a:rPr lang="en-US" sz="1200" b="0" i="0" u="none" strike="noStrike" kern="1200">
              <a:solidFill>
                <a:schemeClr val="bg1"/>
              </a:solidFill>
              <a:latin typeface="Aptos Narrow"/>
              <a:ea typeface="+mn-ea"/>
              <a:cs typeface="+mn-cs"/>
            </a:rPr>
            <a:pPr marL="0" indent="0" algn="l" defTabSz="914400" rtl="0" eaLnBrk="1" latinLnBrk="0" hangingPunct="1"/>
            <a:t>Capital Growth Progress</a:t>
          </a:fld>
          <a:endParaRPr lang="ru-RU" sz="2000" kern="1200">
            <a:solidFill>
              <a:schemeClr val="bg1"/>
            </a:solidFill>
            <a:latin typeface="+mn-lt"/>
            <a:ea typeface="+mn-ea"/>
            <a:cs typeface="+mn-cs"/>
          </a:endParaRPr>
        </a:p>
      </xdr:txBody>
    </xdr:sp>
    <xdr:clientData/>
  </xdr:twoCellAnchor>
  <xdr:twoCellAnchor>
    <xdr:from>
      <xdr:col>19</xdr:col>
      <xdr:colOff>175260</xdr:colOff>
      <xdr:row>20</xdr:row>
      <xdr:rowOff>29944</xdr:rowOff>
    </xdr:from>
    <xdr:to>
      <xdr:col>22</xdr:col>
      <xdr:colOff>541020</xdr:colOff>
      <xdr:row>30</xdr:row>
      <xdr:rowOff>29944</xdr:rowOff>
    </xdr:to>
    <xdr:sp macro="" textlink="Processing!Q11">
      <xdr:nvSpPr>
        <xdr:cNvPr id="21" name="Rectangle: Rounded Corners 20">
          <a:extLst>
            <a:ext uri="{FF2B5EF4-FFF2-40B4-BE49-F238E27FC236}">
              <a16:creationId xmlns:a16="http://schemas.microsoft.com/office/drawing/2014/main" id="{F3618241-4495-42F9-BF3B-5347DB8DC280}"/>
            </a:ext>
          </a:extLst>
        </xdr:cNvPr>
        <xdr:cNvSpPr/>
      </xdr:nvSpPr>
      <xdr:spPr>
        <a:xfrm>
          <a:off x="11757660" y="3687544"/>
          <a:ext cx="2194560" cy="1828800"/>
        </a:xfrm>
        <a:prstGeom prst="roundRect">
          <a:avLst>
            <a:gd name="adj" fmla="val 9300"/>
          </a:avLst>
        </a:prstGeom>
        <a:gradFill flip="none" rotWithShape="1">
          <a:gsLst>
            <a:gs pos="77000">
              <a:srgbClr val="080614"/>
            </a:gs>
            <a:gs pos="0">
              <a:srgbClr val="140C2E"/>
            </a:gs>
          </a:gsLst>
          <a:path path="circle">
            <a:fillToRect t="100000" r="100000"/>
          </a:path>
          <a:tileRect l="-100000" b="-100000"/>
        </a:gradFill>
        <a:ln w="9525">
          <a:gradFill flip="none" rotWithShape="1">
            <a:gsLst>
              <a:gs pos="44000">
                <a:srgbClr val="764BE1">
                  <a:alpha val="50000"/>
                </a:srgbClr>
              </a:gs>
              <a:gs pos="0">
                <a:srgbClr val="9742AB"/>
              </a:gs>
            </a:gsLst>
            <a:path path="circle">
              <a:fillToRect r="100000" b="100000"/>
            </a:path>
            <a:tileRect l="-100000" t="-100000"/>
          </a:gradFill>
        </a:ln>
        <a:effectLst>
          <a:outerShdw blurRad="127000" dist="1905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fld id="{420195CB-BB5A-4DF0-AACF-C0F5771F2331}" type="TxLink">
            <a:rPr lang="en-US" sz="1100" b="0" i="0" u="none" strike="noStrike" kern="1200">
              <a:solidFill>
                <a:schemeClr val="bg1"/>
              </a:solidFill>
              <a:latin typeface="Aptos Narrow"/>
              <a:ea typeface="+mn-ea"/>
              <a:cs typeface="+mn-cs"/>
            </a:rPr>
            <a:pPr marL="0" indent="0" algn="ctr" defTabSz="914400" rtl="0" eaLnBrk="1" latinLnBrk="0" hangingPunct="1"/>
            <a:t>Capital Velocity</a:t>
          </a:fld>
          <a:endParaRPr lang="ru-RU" sz="1800" kern="1200">
            <a:solidFill>
              <a:schemeClr val="bg1"/>
            </a:solidFill>
            <a:latin typeface="+mn-lt"/>
            <a:ea typeface="+mn-ea"/>
            <a:cs typeface="+mn-cs"/>
          </a:endParaRPr>
        </a:p>
      </xdr:txBody>
    </xdr:sp>
    <xdr:clientData/>
  </xdr:twoCellAnchor>
  <xdr:twoCellAnchor>
    <xdr:from>
      <xdr:col>10</xdr:col>
      <xdr:colOff>163830</xdr:colOff>
      <xdr:row>31</xdr:row>
      <xdr:rowOff>30078</xdr:rowOff>
    </xdr:from>
    <xdr:to>
      <xdr:col>16</xdr:col>
      <xdr:colOff>72390</xdr:colOff>
      <xdr:row>39</xdr:row>
      <xdr:rowOff>121518</xdr:rowOff>
    </xdr:to>
    <xdr:sp macro="" textlink="Processing!Q1">
      <xdr:nvSpPr>
        <xdr:cNvPr id="22" name="Rectangle: Rounded Corners 21">
          <a:extLst>
            <a:ext uri="{FF2B5EF4-FFF2-40B4-BE49-F238E27FC236}">
              <a16:creationId xmlns:a16="http://schemas.microsoft.com/office/drawing/2014/main" id="{B2A2AF8A-D294-4092-A820-F739A00B5175}"/>
            </a:ext>
          </a:extLst>
        </xdr:cNvPr>
        <xdr:cNvSpPr/>
      </xdr:nvSpPr>
      <xdr:spPr>
        <a:xfrm>
          <a:off x="6259830" y="5699358"/>
          <a:ext cx="3566160" cy="1554480"/>
        </a:xfrm>
        <a:prstGeom prst="roundRect">
          <a:avLst>
            <a:gd name="adj" fmla="val 9300"/>
          </a:avLst>
        </a:prstGeom>
        <a:gradFill flip="none" rotWithShape="1">
          <a:gsLst>
            <a:gs pos="77000">
              <a:srgbClr val="080614"/>
            </a:gs>
            <a:gs pos="0">
              <a:srgbClr val="140C2E"/>
            </a:gs>
          </a:gsLst>
          <a:path path="circle">
            <a:fillToRect t="100000" r="100000"/>
          </a:path>
          <a:tileRect l="-100000" b="-100000"/>
        </a:gradFill>
        <a:ln w="9525">
          <a:gradFill flip="none" rotWithShape="1">
            <a:gsLst>
              <a:gs pos="44000">
                <a:srgbClr val="764BE1">
                  <a:alpha val="50000"/>
                </a:srgbClr>
              </a:gs>
              <a:gs pos="0">
                <a:srgbClr val="9742AB"/>
              </a:gs>
            </a:gsLst>
            <a:path path="circle">
              <a:fillToRect r="100000" b="100000"/>
            </a:path>
            <a:tileRect l="-100000" t="-100000"/>
          </a:gradFill>
        </a:ln>
        <a:effectLst>
          <a:outerShdw blurRad="127000" dist="1905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FA370704-18CA-4E94-97EC-5BD804615EDF}" type="TxLink">
            <a:rPr lang="en-US" sz="1200" b="0" i="0" u="none" strike="noStrike" kern="1200">
              <a:solidFill>
                <a:schemeClr val="bg1"/>
              </a:solidFill>
              <a:latin typeface="Aptos Narrow"/>
              <a:ea typeface="+mn-ea"/>
              <a:cs typeface="+mn-cs"/>
            </a:rPr>
            <a:pPr marL="0" indent="0" algn="l" defTabSz="914400" rtl="0" eaLnBrk="1" latinLnBrk="0" hangingPunct="1"/>
            <a:t>Capital Accumulation</a:t>
          </a:fld>
          <a:endParaRPr lang="ru-RU" sz="2000" kern="1200">
            <a:solidFill>
              <a:schemeClr val="bg1"/>
            </a:solidFill>
            <a:latin typeface="+mn-lt"/>
            <a:ea typeface="+mn-ea"/>
            <a:cs typeface="+mn-cs"/>
          </a:endParaRPr>
        </a:p>
      </xdr:txBody>
    </xdr:sp>
    <xdr:clientData/>
  </xdr:twoCellAnchor>
  <xdr:twoCellAnchor>
    <xdr:from>
      <xdr:col>16</xdr:col>
      <xdr:colOff>266700</xdr:colOff>
      <xdr:row>31</xdr:row>
      <xdr:rowOff>30078</xdr:rowOff>
    </xdr:from>
    <xdr:to>
      <xdr:col>22</xdr:col>
      <xdr:colOff>541020</xdr:colOff>
      <xdr:row>39</xdr:row>
      <xdr:rowOff>121518</xdr:rowOff>
    </xdr:to>
    <xdr:sp macro="" textlink="Processing!A27">
      <xdr:nvSpPr>
        <xdr:cNvPr id="23" name="Rectangle: Rounded Corners 22">
          <a:extLst>
            <a:ext uri="{FF2B5EF4-FFF2-40B4-BE49-F238E27FC236}">
              <a16:creationId xmlns:a16="http://schemas.microsoft.com/office/drawing/2014/main" id="{98BBAA70-0D28-4F36-A597-2C3A32EF1A8F}"/>
            </a:ext>
          </a:extLst>
        </xdr:cNvPr>
        <xdr:cNvSpPr/>
      </xdr:nvSpPr>
      <xdr:spPr>
        <a:xfrm>
          <a:off x="10020300" y="5699358"/>
          <a:ext cx="3931920" cy="1554480"/>
        </a:xfrm>
        <a:prstGeom prst="roundRect">
          <a:avLst>
            <a:gd name="adj" fmla="val 9300"/>
          </a:avLst>
        </a:prstGeom>
        <a:gradFill flip="none" rotWithShape="1">
          <a:gsLst>
            <a:gs pos="77000">
              <a:srgbClr val="080614"/>
            </a:gs>
            <a:gs pos="0">
              <a:srgbClr val="140C2E"/>
            </a:gs>
          </a:gsLst>
          <a:path path="circle">
            <a:fillToRect t="100000" r="100000"/>
          </a:path>
          <a:tileRect l="-100000" b="-100000"/>
        </a:gradFill>
        <a:ln w="9525">
          <a:gradFill flip="none" rotWithShape="1">
            <a:gsLst>
              <a:gs pos="44000">
                <a:srgbClr val="764BE1">
                  <a:alpha val="50000"/>
                </a:srgbClr>
              </a:gs>
              <a:gs pos="0">
                <a:srgbClr val="9742AB"/>
              </a:gs>
            </a:gsLst>
            <a:path path="circle">
              <a:fillToRect r="100000" b="100000"/>
            </a:path>
            <a:tileRect l="-100000" t="-100000"/>
          </a:gradFill>
        </a:ln>
        <a:effectLst>
          <a:outerShdw blurRad="127000" dist="1905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37229D55-C24D-43D5-9FC5-AF6053A2C156}" type="TxLink">
            <a:rPr lang="en-US" sz="1200" b="0" i="0" u="none" strike="noStrike" kern="1200">
              <a:solidFill>
                <a:schemeClr val="bg1"/>
              </a:solidFill>
              <a:latin typeface="Aptos Narrow"/>
              <a:ea typeface="+mn-ea"/>
              <a:cs typeface="+mn-cs"/>
            </a:rPr>
            <a:pPr marL="0" indent="0" algn="l" defTabSz="914400" rtl="0" eaLnBrk="1" latinLnBrk="0" hangingPunct="1"/>
            <a:t>Heatmap  Monthly Activity</a:t>
          </a:fld>
          <a:endParaRPr lang="ru-RU" sz="2000" kern="1200">
            <a:solidFill>
              <a:schemeClr val="bg1"/>
            </a:solidFill>
            <a:latin typeface="+mn-lt"/>
            <a:ea typeface="+mn-ea"/>
            <a:cs typeface="+mn-cs"/>
          </a:endParaRPr>
        </a:p>
      </xdr:txBody>
    </xdr:sp>
    <xdr:clientData/>
  </xdr:twoCellAnchor>
  <xdr:twoCellAnchor>
    <xdr:from>
      <xdr:col>6</xdr:col>
      <xdr:colOff>324002</xdr:colOff>
      <xdr:row>3</xdr:row>
      <xdr:rowOff>37698</xdr:rowOff>
    </xdr:from>
    <xdr:to>
      <xdr:col>9</xdr:col>
      <xdr:colOff>342290</xdr:colOff>
      <xdr:row>8</xdr:row>
      <xdr:rowOff>37698</xdr:rowOff>
    </xdr:to>
    <xdr:sp macro="" textlink="Processing!T3">
      <xdr:nvSpPr>
        <xdr:cNvPr id="24" name="Rectangle: Rounded Corners 23">
          <a:extLst>
            <a:ext uri="{FF2B5EF4-FFF2-40B4-BE49-F238E27FC236}">
              <a16:creationId xmlns:a16="http://schemas.microsoft.com/office/drawing/2014/main" id="{0F2568B6-74A1-4221-8294-FE9798534436}"/>
            </a:ext>
          </a:extLst>
        </xdr:cNvPr>
        <xdr:cNvSpPr/>
      </xdr:nvSpPr>
      <xdr:spPr>
        <a:xfrm>
          <a:off x="3981602" y="586338"/>
          <a:ext cx="1847088" cy="914400"/>
        </a:xfrm>
        <a:prstGeom prst="roundRect">
          <a:avLst>
            <a:gd name="adj" fmla="val 15967"/>
          </a:avLst>
        </a:prstGeom>
        <a:gradFill flip="none" rotWithShape="1">
          <a:gsLst>
            <a:gs pos="100000">
              <a:srgbClr val="130E2C"/>
            </a:gs>
            <a:gs pos="60000">
              <a:srgbClr val="351C66"/>
            </a:gs>
            <a:gs pos="0">
              <a:srgbClr val="4A278F"/>
            </a:gs>
          </a:gsLst>
          <a:path path="circle">
            <a:fillToRect r="100000" b="100000"/>
          </a:path>
          <a:tileRect l="-100000" t="-100000"/>
        </a:gradFill>
        <a:ln w="9525">
          <a:gradFill flip="none" rotWithShape="1">
            <a:gsLst>
              <a:gs pos="75000">
                <a:srgbClr val="764BE1">
                  <a:alpha val="25000"/>
                </a:srgbClr>
              </a:gs>
              <a:gs pos="0">
                <a:schemeClr val="accent5">
                  <a:lumMod val="20000"/>
                  <a:lumOff val="80000"/>
                </a:schemeClr>
              </a:gs>
              <a:gs pos="44000">
                <a:srgbClr val="764BE1">
                  <a:alpha val="25000"/>
                </a:srgbClr>
              </a:gs>
              <a:gs pos="22000">
                <a:srgbClr val="9742AB"/>
              </a:gs>
              <a:gs pos="100000">
                <a:srgbClr val="764BE1">
                  <a:alpha val="50000"/>
                </a:srgbClr>
              </a:gs>
            </a:gsLst>
            <a:path path="circle">
              <a:fillToRect r="100000" b="100000"/>
            </a:path>
            <a:tileRect l="-100000" t="-100000"/>
          </a:gradFill>
        </a:ln>
        <a:effectLst>
          <a:outerShdw blurRad="127000" dist="1905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fld id="{E40EC387-B5F5-408F-B908-0ACEA007C8CA}" type="TxLink">
            <a:rPr lang="en-US" sz="1200" b="0" i="0" u="none" strike="noStrike">
              <a:solidFill>
                <a:schemeClr val="bg1"/>
              </a:solidFill>
              <a:latin typeface="Aptos Narrow"/>
            </a:rPr>
            <a:pPr algn="l"/>
            <a:t>Cost &amp; Income</a:t>
          </a:fld>
          <a:endParaRPr lang="ru-RU" sz="2000">
            <a:solidFill>
              <a:schemeClr val="bg1"/>
            </a:solidFill>
          </a:endParaRPr>
        </a:p>
      </xdr:txBody>
    </xdr:sp>
    <xdr:clientData/>
  </xdr:twoCellAnchor>
  <xdr:twoCellAnchor>
    <xdr:from>
      <xdr:col>9</xdr:col>
      <xdr:colOff>526084</xdr:colOff>
      <xdr:row>3</xdr:row>
      <xdr:rowOff>37698</xdr:rowOff>
    </xdr:from>
    <xdr:to>
      <xdr:col>12</xdr:col>
      <xdr:colOff>544372</xdr:colOff>
      <xdr:row>8</xdr:row>
      <xdr:rowOff>37698</xdr:rowOff>
    </xdr:to>
    <xdr:sp macro="" textlink="Processing!T4">
      <xdr:nvSpPr>
        <xdr:cNvPr id="25" name="Rectangle: Rounded Corners 24">
          <a:extLst>
            <a:ext uri="{FF2B5EF4-FFF2-40B4-BE49-F238E27FC236}">
              <a16:creationId xmlns:a16="http://schemas.microsoft.com/office/drawing/2014/main" id="{34E3549F-F111-4EC4-A115-1FE2F8A5B634}"/>
            </a:ext>
          </a:extLst>
        </xdr:cNvPr>
        <xdr:cNvSpPr/>
      </xdr:nvSpPr>
      <xdr:spPr>
        <a:xfrm>
          <a:off x="6012484" y="586338"/>
          <a:ext cx="1847088" cy="914400"/>
        </a:xfrm>
        <a:prstGeom prst="roundRect">
          <a:avLst>
            <a:gd name="adj" fmla="val 13467"/>
          </a:avLst>
        </a:prstGeom>
        <a:gradFill flip="none" rotWithShape="1">
          <a:gsLst>
            <a:gs pos="68000">
              <a:srgbClr val="130E2C"/>
            </a:gs>
            <a:gs pos="0">
              <a:srgbClr val="351C66"/>
            </a:gs>
          </a:gsLst>
          <a:path path="circle">
            <a:fillToRect r="100000" b="100000"/>
          </a:path>
          <a:tileRect l="-100000" t="-100000"/>
        </a:gradFill>
        <a:ln w="9525">
          <a:gradFill flip="none" rotWithShape="1">
            <a:gsLst>
              <a:gs pos="75000">
                <a:srgbClr val="764BE1">
                  <a:alpha val="25000"/>
                </a:srgbClr>
              </a:gs>
              <a:gs pos="0">
                <a:schemeClr val="accent5">
                  <a:lumMod val="20000"/>
                  <a:lumOff val="80000"/>
                </a:schemeClr>
              </a:gs>
              <a:gs pos="44000">
                <a:srgbClr val="764BE1">
                  <a:alpha val="25000"/>
                </a:srgbClr>
              </a:gs>
              <a:gs pos="22000">
                <a:srgbClr val="9742AB"/>
              </a:gs>
              <a:gs pos="100000">
                <a:srgbClr val="764BE1">
                  <a:alpha val="50000"/>
                </a:srgbClr>
              </a:gs>
            </a:gsLst>
            <a:path path="circle">
              <a:fillToRect r="100000" b="100000"/>
            </a:path>
            <a:tileRect l="-100000" t="-100000"/>
          </a:gradFill>
        </a:ln>
        <a:effectLst>
          <a:outerShdw blurRad="127000" dist="1905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DAD88EEC-2EDA-496C-9103-126AFD785F29}" type="TxLink">
            <a:rPr lang="en-US" sz="1200" b="0" i="0" u="none" strike="noStrike" kern="1200">
              <a:solidFill>
                <a:schemeClr val="bg1"/>
              </a:solidFill>
              <a:latin typeface="Aptos Narrow"/>
              <a:ea typeface="+mn-ea"/>
              <a:cs typeface="+mn-cs"/>
            </a:rPr>
            <a:pPr marL="0" indent="0" algn="l" defTabSz="914400" rtl="0" eaLnBrk="1" latinLnBrk="0" hangingPunct="1"/>
            <a:t>Income vs Capital</a:t>
          </a:fld>
          <a:endParaRPr lang="ru-RU" sz="2000" kern="1200">
            <a:solidFill>
              <a:schemeClr val="bg1"/>
            </a:solidFill>
            <a:latin typeface="+mn-lt"/>
            <a:ea typeface="+mn-ea"/>
            <a:cs typeface="+mn-cs"/>
          </a:endParaRPr>
        </a:p>
      </xdr:txBody>
    </xdr:sp>
    <xdr:clientData/>
  </xdr:twoCellAnchor>
  <xdr:twoCellAnchor>
    <xdr:from>
      <xdr:col>13</xdr:col>
      <xdr:colOff>118566</xdr:colOff>
      <xdr:row>3</xdr:row>
      <xdr:rowOff>37698</xdr:rowOff>
    </xdr:from>
    <xdr:to>
      <xdr:col>16</xdr:col>
      <xdr:colOff>136854</xdr:colOff>
      <xdr:row>8</xdr:row>
      <xdr:rowOff>37698</xdr:rowOff>
    </xdr:to>
    <xdr:sp macro="" textlink="Processing!T5">
      <xdr:nvSpPr>
        <xdr:cNvPr id="26" name="Rectangle: Rounded Corners 25">
          <a:extLst>
            <a:ext uri="{FF2B5EF4-FFF2-40B4-BE49-F238E27FC236}">
              <a16:creationId xmlns:a16="http://schemas.microsoft.com/office/drawing/2014/main" id="{67CB7411-F2D4-4705-9092-763187F5729A}"/>
            </a:ext>
          </a:extLst>
        </xdr:cNvPr>
        <xdr:cNvSpPr/>
      </xdr:nvSpPr>
      <xdr:spPr>
        <a:xfrm>
          <a:off x="8043366" y="586338"/>
          <a:ext cx="1847088" cy="914400"/>
        </a:xfrm>
        <a:prstGeom prst="roundRect">
          <a:avLst>
            <a:gd name="adj" fmla="val 15967"/>
          </a:avLst>
        </a:prstGeom>
        <a:gradFill flip="none" rotWithShape="1">
          <a:gsLst>
            <a:gs pos="58000">
              <a:srgbClr val="080614"/>
            </a:gs>
            <a:gs pos="0">
              <a:srgbClr val="27154B"/>
            </a:gs>
          </a:gsLst>
          <a:path path="circle">
            <a:fillToRect r="100000" b="100000"/>
          </a:path>
          <a:tileRect l="-100000" t="-100000"/>
        </a:gradFill>
        <a:ln w="9525">
          <a:gradFill flip="none" rotWithShape="1">
            <a:gsLst>
              <a:gs pos="75000">
                <a:srgbClr val="764BE1">
                  <a:alpha val="25000"/>
                </a:srgbClr>
              </a:gs>
              <a:gs pos="0">
                <a:srgbClr val="38F0F0"/>
              </a:gs>
              <a:gs pos="44000">
                <a:srgbClr val="764BE1">
                  <a:alpha val="25000"/>
                </a:srgbClr>
              </a:gs>
              <a:gs pos="22000">
                <a:srgbClr val="9742AB"/>
              </a:gs>
              <a:gs pos="100000">
                <a:srgbClr val="764BE1">
                  <a:alpha val="50000"/>
                </a:srgbClr>
              </a:gs>
            </a:gsLst>
            <a:path path="circle">
              <a:fillToRect r="100000" b="100000"/>
            </a:path>
            <a:tileRect l="-100000" t="-100000"/>
          </a:gradFill>
        </a:ln>
        <a:effectLst>
          <a:outerShdw blurRad="127000" dist="1905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15F9A591-338C-4025-9198-52B79EDB19C4}" type="TxLink">
            <a:rPr lang="en-US" sz="1200" b="0" i="0" u="none" strike="noStrike" kern="1200">
              <a:solidFill>
                <a:srgbClr val="66FFFF"/>
              </a:solidFill>
              <a:latin typeface="Aptos Narrow"/>
              <a:ea typeface="+mn-ea"/>
              <a:cs typeface="+mn-cs"/>
            </a:rPr>
            <a:pPr marL="0" indent="0" algn="l" defTabSz="914400" rtl="0" eaLnBrk="1" latinLnBrk="0" hangingPunct="1"/>
            <a:t>Leverage Index</a:t>
          </a:fld>
          <a:endParaRPr lang="ru-RU" sz="2000" kern="1200">
            <a:solidFill>
              <a:srgbClr val="66FFFF"/>
            </a:solidFill>
            <a:latin typeface="+mn-lt"/>
            <a:ea typeface="+mn-ea"/>
            <a:cs typeface="+mn-cs"/>
          </a:endParaRPr>
        </a:p>
      </xdr:txBody>
    </xdr:sp>
    <xdr:clientData/>
  </xdr:twoCellAnchor>
  <xdr:twoCellAnchor>
    <xdr:from>
      <xdr:col>16</xdr:col>
      <xdr:colOff>320648</xdr:colOff>
      <xdr:row>3</xdr:row>
      <xdr:rowOff>37698</xdr:rowOff>
    </xdr:from>
    <xdr:to>
      <xdr:col>19</xdr:col>
      <xdr:colOff>338936</xdr:colOff>
      <xdr:row>8</xdr:row>
      <xdr:rowOff>37698</xdr:rowOff>
    </xdr:to>
    <xdr:sp macro="" textlink="Processing!T6">
      <xdr:nvSpPr>
        <xdr:cNvPr id="27" name="Rectangle: Rounded Corners 26">
          <a:extLst>
            <a:ext uri="{FF2B5EF4-FFF2-40B4-BE49-F238E27FC236}">
              <a16:creationId xmlns:a16="http://schemas.microsoft.com/office/drawing/2014/main" id="{E7206D6B-69DC-4598-891B-AFB4D6302B7E}"/>
            </a:ext>
          </a:extLst>
        </xdr:cNvPr>
        <xdr:cNvSpPr/>
      </xdr:nvSpPr>
      <xdr:spPr>
        <a:xfrm>
          <a:off x="10074248" y="586338"/>
          <a:ext cx="1847088" cy="914400"/>
        </a:xfrm>
        <a:prstGeom prst="roundRect">
          <a:avLst>
            <a:gd name="adj" fmla="val 16800"/>
          </a:avLst>
        </a:prstGeom>
        <a:gradFill flip="none" rotWithShape="1">
          <a:gsLst>
            <a:gs pos="77000">
              <a:srgbClr val="080614"/>
            </a:gs>
            <a:gs pos="0">
              <a:srgbClr val="140C2E"/>
            </a:gs>
          </a:gsLst>
          <a:path path="circle">
            <a:fillToRect t="100000" r="100000"/>
          </a:path>
          <a:tileRect l="-100000" b="-100000"/>
        </a:gradFill>
        <a:ln w="9525">
          <a:gradFill flip="none" rotWithShape="1">
            <a:gsLst>
              <a:gs pos="44000">
                <a:srgbClr val="764BE1">
                  <a:alpha val="50000"/>
                </a:srgbClr>
              </a:gs>
              <a:gs pos="0">
                <a:srgbClr val="9742AB"/>
              </a:gs>
            </a:gsLst>
            <a:path path="circle">
              <a:fillToRect r="100000" b="100000"/>
            </a:path>
            <a:tileRect l="-100000" t="-100000"/>
          </a:gradFill>
        </a:ln>
        <a:effectLst>
          <a:outerShdw blurRad="127000" dist="1905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E4554C56-1CD8-4CD8-9343-19EB38BC3631}" type="TxLink">
            <a:rPr lang="en-US" sz="1200" b="0" i="0" u="none" strike="noStrike" kern="1200">
              <a:solidFill>
                <a:schemeClr val="bg1"/>
              </a:solidFill>
              <a:latin typeface="Aptos Narrow"/>
              <a:ea typeface="+mn-ea"/>
              <a:cs typeface="+mn-cs"/>
            </a:rPr>
            <a:pPr marL="0" indent="0" algn="l" defTabSz="914400" rtl="0" eaLnBrk="1" latinLnBrk="0" hangingPunct="1"/>
            <a:t>Traffic Top Rank</a:t>
          </a:fld>
          <a:endParaRPr lang="ru-RU" sz="2000" kern="1200">
            <a:solidFill>
              <a:schemeClr val="bg1"/>
            </a:solidFill>
            <a:latin typeface="+mn-lt"/>
            <a:ea typeface="+mn-ea"/>
            <a:cs typeface="+mn-cs"/>
          </a:endParaRPr>
        </a:p>
      </xdr:txBody>
    </xdr:sp>
    <xdr:clientData/>
  </xdr:twoCellAnchor>
  <xdr:twoCellAnchor>
    <xdr:from>
      <xdr:col>19</xdr:col>
      <xdr:colOff>522732</xdr:colOff>
      <xdr:row>3</xdr:row>
      <xdr:rowOff>37698</xdr:rowOff>
    </xdr:from>
    <xdr:to>
      <xdr:col>22</xdr:col>
      <xdr:colOff>541020</xdr:colOff>
      <xdr:row>8</xdr:row>
      <xdr:rowOff>37698</xdr:rowOff>
    </xdr:to>
    <xdr:sp macro="" textlink="Processing!T7">
      <xdr:nvSpPr>
        <xdr:cNvPr id="28" name="Rectangle: Rounded Corners 27">
          <a:extLst>
            <a:ext uri="{FF2B5EF4-FFF2-40B4-BE49-F238E27FC236}">
              <a16:creationId xmlns:a16="http://schemas.microsoft.com/office/drawing/2014/main" id="{DDD67D57-3011-48EC-B70D-457D994B76AE}"/>
            </a:ext>
          </a:extLst>
        </xdr:cNvPr>
        <xdr:cNvSpPr/>
      </xdr:nvSpPr>
      <xdr:spPr>
        <a:xfrm>
          <a:off x="12105132" y="586338"/>
          <a:ext cx="1847088" cy="914400"/>
        </a:xfrm>
        <a:prstGeom prst="roundRect">
          <a:avLst>
            <a:gd name="adj" fmla="val 15967"/>
          </a:avLst>
        </a:prstGeom>
        <a:gradFill flip="none" rotWithShape="1">
          <a:gsLst>
            <a:gs pos="77000">
              <a:srgbClr val="080614"/>
            </a:gs>
            <a:gs pos="0">
              <a:srgbClr val="140C2E"/>
            </a:gs>
          </a:gsLst>
          <a:path path="circle">
            <a:fillToRect t="100000" r="100000"/>
          </a:path>
          <a:tileRect l="-100000" b="-100000"/>
        </a:gradFill>
        <a:ln w="9525">
          <a:gradFill flip="none" rotWithShape="1">
            <a:gsLst>
              <a:gs pos="44000">
                <a:srgbClr val="764BE1">
                  <a:alpha val="50000"/>
                </a:srgbClr>
              </a:gs>
              <a:gs pos="0">
                <a:srgbClr val="9742AB"/>
              </a:gs>
            </a:gsLst>
            <a:path path="circle">
              <a:fillToRect r="100000" b="100000"/>
            </a:path>
            <a:tileRect l="-100000" t="-100000"/>
          </a:gradFill>
        </a:ln>
        <a:effectLst>
          <a:outerShdw blurRad="127000" dist="1905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51868B0B-AE3C-4355-9BA0-AC8DCC58BC27}" type="TxLink">
            <a:rPr lang="en-US" sz="1200" b="0" i="0" u="none" strike="noStrike" kern="1200">
              <a:solidFill>
                <a:schemeClr val="bg1"/>
              </a:solidFill>
              <a:latin typeface="Aptos Narrow"/>
              <a:ea typeface="+mn-ea"/>
              <a:cs typeface="+mn-cs"/>
            </a:rPr>
            <a:pPr marL="0" indent="0" algn="l" defTabSz="914400" rtl="0" eaLnBrk="1" latinLnBrk="0" hangingPunct="1"/>
            <a:t>Capital Efficiency</a:t>
          </a:fld>
          <a:endParaRPr lang="ru-RU" sz="2000" kern="1200">
            <a:solidFill>
              <a:schemeClr val="bg1"/>
            </a:solidFill>
            <a:latin typeface="+mn-lt"/>
            <a:ea typeface="+mn-ea"/>
            <a:cs typeface="+mn-cs"/>
          </a:endParaRPr>
        </a:p>
      </xdr:txBody>
    </xdr:sp>
    <xdr:clientData/>
  </xdr:twoCellAnchor>
  <xdr:twoCellAnchor editAs="oneCell">
    <xdr:from>
      <xdr:col>0</xdr:col>
      <xdr:colOff>607738</xdr:colOff>
      <xdr:row>5</xdr:row>
      <xdr:rowOff>14846</xdr:rowOff>
    </xdr:from>
    <xdr:to>
      <xdr:col>1</xdr:col>
      <xdr:colOff>226738</xdr:colOff>
      <xdr:row>6</xdr:row>
      <xdr:rowOff>60566</xdr:rowOff>
    </xdr:to>
    <xdr:pic>
      <xdr:nvPicPr>
        <xdr:cNvPr id="29" name="Graphic 28" descr="Signal with solid fill">
          <a:extLst>
            <a:ext uri="{FF2B5EF4-FFF2-40B4-BE49-F238E27FC236}">
              <a16:creationId xmlns:a16="http://schemas.microsoft.com/office/drawing/2014/main" id="{A5439604-850B-481E-8DE0-D04D7B0B92C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07738" y="929246"/>
          <a:ext cx="228600" cy="228600"/>
        </a:xfrm>
        <a:prstGeom prst="rect">
          <a:avLst/>
        </a:prstGeom>
      </xdr:spPr>
    </xdr:pic>
    <xdr:clientData/>
  </xdr:twoCellAnchor>
  <xdr:twoCellAnchor>
    <xdr:from>
      <xdr:col>5</xdr:col>
      <xdr:colOff>83820</xdr:colOff>
      <xdr:row>4</xdr:row>
      <xdr:rowOff>123759</xdr:rowOff>
    </xdr:from>
    <xdr:to>
      <xdr:col>6</xdr:col>
      <xdr:colOff>22860</xdr:colOff>
      <xdr:row>7</xdr:row>
      <xdr:rowOff>134516</xdr:rowOff>
    </xdr:to>
    <xdr:grpSp>
      <xdr:nvGrpSpPr>
        <xdr:cNvPr id="30" name="Group 29">
          <a:extLst>
            <a:ext uri="{FF2B5EF4-FFF2-40B4-BE49-F238E27FC236}">
              <a16:creationId xmlns:a16="http://schemas.microsoft.com/office/drawing/2014/main" id="{18B8650B-C275-4AD4-8CA1-2B3DB8C53BDD}"/>
            </a:ext>
          </a:extLst>
        </xdr:cNvPr>
        <xdr:cNvGrpSpPr/>
      </xdr:nvGrpSpPr>
      <xdr:grpSpPr>
        <a:xfrm>
          <a:off x="3131820" y="855279"/>
          <a:ext cx="548640" cy="559397"/>
          <a:chOff x="-1103845" y="633236"/>
          <a:chExt cx="7156174" cy="7305641"/>
        </a:xfrm>
        <a:effectLst>
          <a:outerShdw blurRad="50800" dist="38100" dir="2700000" algn="tl" rotWithShape="0">
            <a:prstClr val="black">
              <a:alpha val="40000"/>
            </a:prstClr>
          </a:outerShdw>
        </a:effectLst>
      </xdr:grpSpPr>
      <xdr:sp macro="" textlink="">
        <xdr:nvSpPr>
          <xdr:cNvPr id="31" name="Oval 30">
            <a:extLst>
              <a:ext uri="{FF2B5EF4-FFF2-40B4-BE49-F238E27FC236}">
                <a16:creationId xmlns:a16="http://schemas.microsoft.com/office/drawing/2014/main" id="{4E5F5693-D658-8D5E-3F18-0E6B2FF1285B}"/>
              </a:ext>
            </a:extLst>
          </xdr:cNvPr>
          <xdr:cNvSpPr/>
        </xdr:nvSpPr>
        <xdr:spPr>
          <a:xfrm>
            <a:off x="-1103845" y="633236"/>
            <a:ext cx="7156174" cy="7305641"/>
          </a:xfrm>
          <a:prstGeom prst="ellipse">
            <a:avLst/>
          </a:prstGeom>
          <a:gradFill flip="none" rotWithShape="1">
            <a:gsLst>
              <a:gs pos="0">
                <a:srgbClr val="221054"/>
              </a:gs>
              <a:gs pos="100000">
                <a:srgbClr val="130C33"/>
              </a:gs>
            </a:gsLst>
            <a:path path="circle">
              <a:fillToRect l="100000" b="100000"/>
            </a:path>
            <a:tileRect t="-100000" r="-100000"/>
          </a:gradFill>
          <a:ln w="12700">
            <a:gradFill>
              <a:gsLst>
                <a:gs pos="0">
                  <a:srgbClr val="5D468C"/>
                </a:gs>
                <a:gs pos="75000">
                  <a:srgbClr val="1B143B"/>
                </a:gs>
                <a:gs pos="33000">
                  <a:srgbClr val="1B143B"/>
                </a:gs>
                <a:gs pos="100000">
                  <a:srgbClr val="5D468C"/>
                </a:gs>
              </a:gsLst>
              <a:lin ang="7200000" scaled="0"/>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32" name="Freeform: Shape 31">
            <a:extLst>
              <a:ext uri="{FF2B5EF4-FFF2-40B4-BE49-F238E27FC236}">
                <a16:creationId xmlns:a16="http://schemas.microsoft.com/office/drawing/2014/main" id="{5577B25B-AC5A-CA34-245D-AAA571839B06}"/>
              </a:ext>
            </a:extLst>
          </xdr:cNvPr>
          <xdr:cNvSpPr/>
        </xdr:nvSpPr>
        <xdr:spPr>
          <a:xfrm rot="18600000">
            <a:off x="106178" y="2764140"/>
            <a:ext cx="5329307" cy="3622357"/>
          </a:xfrm>
          <a:custGeom>
            <a:avLst/>
            <a:gdLst>
              <a:gd name="csX0" fmla="*/ 1407326 w 5329310"/>
              <a:gd name="csY0" fmla="*/ 756025 h 3622360"/>
              <a:gd name="csX1" fmla="*/ 424497 w 5329310"/>
              <a:gd name="csY1" fmla="*/ 1562480 h 3622360"/>
              <a:gd name="csX2" fmla="*/ 0 w 5329310"/>
              <a:gd name="csY2" fmla="*/ 1056584 h 3622360"/>
              <a:gd name="csX3" fmla="*/ 407512 w 5329310"/>
              <a:gd name="csY3" fmla="*/ 726245 h 3622360"/>
              <a:gd name="csX4" fmla="*/ 2644319 w 5329310"/>
              <a:gd name="csY4" fmla="*/ 2026711 h 3622360"/>
              <a:gd name="csX5" fmla="*/ 1570263 w 5329310"/>
              <a:gd name="csY5" fmla="*/ 2927951 h 3622360"/>
              <a:gd name="csX6" fmla="*/ 1165358 w 5329310"/>
              <a:gd name="csY6" fmla="*/ 2445404 h 3622360"/>
              <a:gd name="csX7" fmla="*/ 2213146 w 5329310"/>
              <a:gd name="csY7" fmla="*/ 1566206 h 3622360"/>
              <a:gd name="csX8" fmla="*/ 2194736 w 5329310"/>
              <a:gd name="csY8" fmla="*/ 2042158 h 3622360"/>
              <a:gd name="csX9" fmla="*/ 2202046 w 5329310"/>
              <a:gd name="csY9" fmla="*/ 794282 h 3622360"/>
              <a:gd name="csX10" fmla="*/ 2197372 w 5329310"/>
              <a:gd name="csY10" fmla="*/ 1223381 h 3622360"/>
              <a:gd name="csX11" fmla="*/ 987584 w 5329310"/>
              <a:gd name="csY11" fmla="*/ 2233541 h 3622360"/>
              <a:gd name="csX12" fmla="*/ 582679 w 5329310"/>
              <a:gd name="csY12" fmla="*/ 1750994 h 3622360"/>
              <a:gd name="csX13" fmla="*/ 1750131 w 5329310"/>
              <a:gd name="csY13" fmla="*/ 771386 h 3622360"/>
              <a:gd name="csX14" fmla="*/ 4053383 w 5329310"/>
              <a:gd name="csY14" fmla="*/ 2054226 h 3622360"/>
              <a:gd name="csX15" fmla="*/ 2152942 w 5329310"/>
              <a:gd name="csY15" fmla="*/ 3622360 h 3622360"/>
              <a:gd name="csX16" fmla="*/ 1748037 w 5329310"/>
              <a:gd name="csY16" fmla="*/ 3139813 h 3622360"/>
              <a:gd name="csX17" fmla="*/ 3052944 w 5329310"/>
              <a:gd name="csY17" fmla="*/ 2031604 h 3622360"/>
              <a:gd name="csX18" fmla="*/ 5329310 w 5329310"/>
              <a:gd name="csY18" fmla="*/ 1547567 h 3622360"/>
              <a:gd name="csX19" fmla="*/ 4381420 w 5329310"/>
              <a:gd name="csY19" fmla="*/ 2070045 h 3622360"/>
              <a:gd name="csX20" fmla="*/ 4381420 w 5329310"/>
              <a:gd name="csY20" fmla="*/ 1755309 h 3622360"/>
              <a:gd name="csX21" fmla="*/ 2538404 w 5329310"/>
              <a:gd name="csY21" fmla="*/ 1755309 h 3622360"/>
              <a:gd name="csX22" fmla="*/ 2538404 w 5329310"/>
              <a:gd name="csY22" fmla="*/ 1339825 h 3622360"/>
              <a:gd name="csX23" fmla="*/ 2539242 w 5329310"/>
              <a:gd name="csY23" fmla="*/ 1339825 h 3622360"/>
              <a:gd name="csX24" fmla="*/ 2539242 w 5329310"/>
              <a:gd name="csY24" fmla="*/ 432344 h 3622360"/>
              <a:gd name="csX25" fmla="*/ 844290 w 5329310"/>
              <a:gd name="csY25" fmla="*/ 372906 h 3622360"/>
              <a:gd name="csX26" fmla="*/ 1296711 w 5329310"/>
              <a:gd name="csY26" fmla="*/ 0 h 3622360"/>
              <a:gd name="csX27" fmla="*/ 2959290 w 5329310"/>
              <a:gd name="csY27" fmla="*/ 35342 h 3622360"/>
              <a:gd name="csX28" fmla="*/ 2947263 w 5329310"/>
              <a:gd name="csY28" fmla="*/ 378323 h 3622360"/>
              <a:gd name="csX29" fmla="*/ 2950722 w 5329310"/>
              <a:gd name="csY29" fmla="*/ 378323 h 3622360"/>
              <a:gd name="csX30" fmla="*/ 2950722 w 5329310"/>
              <a:gd name="csY30" fmla="*/ 1339825 h 3622360"/>
              <a:gd name="csX31" fmla="*/ 4381420 w 5329310"/>
              <a:gd name="csY31" fmla="*/ 1339825 h 3622360"/>
              <a:gd name="csX32" fmla="*/ 4381420 w 5329310"/>
              <a:gd name="csY32" fmla="*/ 1025089 h 362236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 ang="0">
                <a:pos x="csX27" y="csY27"/>
              </a:cxn>
              <a:cxn ang="0">
                <a:pos x="csX28" y="csY28"/>
              </a:cxn>
              <a:cxn ang="0">
                <a:pos x="csX29" y="csY29"/>
              </a:cxn>
              <a:cxn ang="0">
                <a:pos x="csX30" y="csY30"/>
              </a:cxn>
              <a:cxn ang="0">
                <a:pos x="csX31" y="csY31"/>
              </a:cxn>
              <a:cxn ang="0">
                <a:pos x="csX32" y="csY32"/>
              </a:cxn>
            </a:cxnLst>
            <a:rect l="l" t="t" r="r" b="b"/>
            <a:pathLst>
              <a:path w="5329310" h="3622360">
                <a:moveTo>
                  <a:pt x="1407326" y="756025"/>
                </a:moveTo>
                <a:lnTo>
                  <a:pt x="424497" y="1562480"/>
                </a:lnTo>
                <a:lnTo>
                  <a:pt x="0" y="1056584"/>
                </a:lnTo>
                <a:lnTo>
                  <a:pt x="407512" y="726245"/>
                </a:lnTo>
                <a:close/>
                <a:moveTo>
                  <a:pt x="2644319" y="2026711"/>
                </a:moveTo>
                <a:lnTo>
                  <a:pt x="1570263" y="2927951"/>
                </a:lnTo>
                <a:lnTo>
                  <a:pt x="1165358" y="2445404"/>
                </a:lnTo>
                <a:lnTo>
                  <a:pt x="2213146" y="1566206"/>
                </a:lnTo>
                <a:lnTo>
                  <a:pt x="2194736" y="2042158"/>
                </a:lnTo>
                <a:close/>
                <a:moveTo>
                  <a:pt x="2202046" y="794282"/>
                </a:moveTo>
                <a:lnTo>
                  <a:pt x="2197372" y="1223381"/>
                </a:lnTo>
                <a:lnTo>
                  <a:pt x="987584" y="2233541"/>
                </a:lnTo>
                <a:lnTo>
                  <a:pt x="582679" y="1750994"/>
                </a:lnTo>
                <a:lnTo>
                  <a:pt x="1750131" y="771386"/>
                </a:lnTo>
                <a:close/>
                <a:moveTo>
                  <a:pt x="4053383" y="2054226"/>
                </a:moveTo>
                <a:lnTo>
                  <a:pt x="2152942" y="3622360"/>
                </a:lnTo>
                <a:lnTo>
                  <a:pt x="1748037" y="3139813"/>
                </a:lnTo>
                <a:cubicBezTo>
                  <a:pt x="2190788" y="2763879"/>
                  <a:pt x="2610192" y="2407538"/>
                  <a:pt x="3052944" y="2031604"/>
                </a:cubicBezTo>
                <a:close/>
                <a:moveTo>
                  <a:pt x="5329310" y="1547567"/>
                </a:moveTo>
                <a:lnTo>
                  <a:pt x="4381420" y="2070045"/>
                </a:lnTo>
                <a:lnTo>
                  <a:pt x="4381420" y="1755309"/>
                </a:lnTo>
                <a:lnTo>
                  <a:pt x="2538404" y="1755309"/>
                </a:lnTo>
                <a:lnTo>
                  <a:pt x="2538404" y="1339825"/>
                </a:lnTo>
                <a:lnTo>
                  <a:pt x="2539242" y="1339825"/>
                </a:lnTo>
                <a:lnTo>
                  <a:pt x="2539242" y="432344"/>
                </a:lnTo>
                <a:lnTo>
                  <a:pt x="844290" y="372906"/>
                </a:lnTo>
                <a:lnTo>
                  <a:pt x="1296711" y="0"/>
                </a:lnTo>
                <a:lnTo>
                  <a:pt x="2959290" y="35342"/>
                </a:lnTo>
                <a:lnTo>
                  <a:pt x="2947263" y="378323"/>
                </a:lnTo>
                <a:lnTo>
                  <a:pt x="2950722" y="378323"/>
                </a:lnTo>
                <a:lnTo>
                  <a:pt x="2950722" y="1339825"/>
                </a:lnTo>
                <a:lnTo>
                  <a:pt x="4381420" y="1339825"/>
                </a:lnTo>
                <a:lnTo>
                  <a:pt x="4381420" y="1025089"/>
                </a:lnTo>
                <a:close/>
              </a:path>
            </a:pathLst>
          </a:custGeom>
          <a:solidFill>
            <a:srgbClr val="C59DF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xdr:from>
      <xdr:col>8</xdr:col>
      <xdr:colOff>301647</xdr:colOff>
      <xdr:row>4</xdr:row>
      <xdr:rowOff>121441</xdr:rowOff>
    </xdr:from>
    <xdr:to>
      <xdr:col>9</xdr:col>
      <xdr:colOff>240687</xdr:colOff>
      <xdr:row>7</xdr:row>
      <xdr:rowOff>136835</xdr:rowOff>
    </xdr:to>
    <xdr:grpSp>
      <xdr:nvGrpSpPr>
        <xdr:cNvPr id="33" name="Group 32">
          <a:extLst>
            <a:ext uri="{FF2B5EF4-FFF2-40B4-BE49-F238E27FC236}">
              <a16:creationId xmlns:a16="http://schemas.microsoft.com/office/drawing/2014/main" id="{8FCAF7D8-C505-4CA3-8DD7-2A153A187F7E}"/>
            </a:ext>
          </a:extLst>
        </xdr:cNvPr>
        <xdr:cNvGrpSpPr/>
      </xdr:nvGrpSpPr>
      <xdr:grpSpPr>
        <a:xfrm>
          <a:off x="5178447" y="852961"/>
          <a:ext cx="548640" cy="564034"/>
          <a:chOff x="7315200" y="8272259"/>
          <a:chExt cx="548640" cy="567187"/>
        </a:xfrm>
        <a:effectLst>
          <a:outerShdw blurRad="50800" dist="38100" dir="2700000" algn="tl" rotWithShape="0">
            <a:prstClr val="black">
              <a:alpha val="40000"/>
            </a:prstClr>
          </a:outerShdw>
        </a:effectLst>
      </xdr:grpSpPr>
      <xdr:sp macro="" textlink="">
        <xdr:nvSpPr>
          <xdr:cNvPr id="34" name="Oval 33">
            <a:extLst>
              <a:ext uri="{FF2B5EF4-FFF2-40B4-BE49-F238E27FC236}">
                <a16:creationId xmlns:a16="http://schemas.microsoft.com/office/drawing/2014/main" id="{8B13F322-4FAA-7F6A-9F82-A7F030FB75F1}"/>
              </a:ext>
            </a:extLst>
          </xdr:cNvPr>
          <xdr:cNvSpPr/>
        </xdr:nvSpPr>
        <xdr:spPr>
          <a:xfrm>
            <a:off x="7315200" y="8272259"/>
            <a:ext cx="548640" cy="567187"/>
          </a:xfrm>
          <a:prstGeom prst="ellipse">
            <a:avLst/>
          </a:prstGeom>
          <a:gradFill flip="none" rotWithShape="1">
            <a:gsLst>
              <a:gs pos="0">
                <a:srgbClr val="221054"/>
              </a:gs>
              <a:gs pos="100000">
                <a:srgbClr val="130C33"/>
              </a:gs>
            </a:gsLst>
            <a:path path="circle">
              <a:fillToRect l="100000" b="100000"/>
            </a:path>
            <a:tileRect t="-100000" r="-100000"/>
          </a:gradFill>
          <a:ln w="12700">
            <a:gradFill>
              <a:gsLst>
                <a:gs pos="0">
                  <a:srgbClr val="5D468C"/>
                </a:gs>
                <a:gs pos="80000">
                  <a:srgbClr val="1B143B"/>
                </a:gs>
                <a:gs pos="33000">
                  <a:srgbClr val="1B143B"/>
                </a:gs>
                <a:gs pos="100000">
                  <a:srgbClr val="4A278F"/>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nvGrpSpPr>
          <xdr:cNvPr id="35" name="Group 34">
            <a:extLst>
              <a:ext uri="{FF2B5EF4-FFF2-40B4-BE49-F238E27FC236}">
                <a16:creationId xmlns:a16="http://schemas.microsoft.com/office/drawing/2014/main" id="{720E4753-C8E3-299B-1A1D-8DB86D27B802}"/>
              </a:ext>
            </a:extLst>
          </xdr:cNvPr>
          <xdr:cNvGrpSpPr/>
        </xdr:nvGrpSpPr>
        <xdr:grpSpPr>
          <a:xfrm>
            <a:off x="7443262" y="8385091"/>
            <a:ext cx="292517" cy="349932"/>
            <a:chOff x="2956130" y="2689277"/>
            <a:chExt cx="2134619" cy="2485936"/>
          </a:xfrm>
        </xdr:grpSpPr>
        <xdr:sp macro="" textlink="">
          <xdr:nvSpPr>
            <xdr:cNvPr id="36" name="Flowchart: Delay 35">
              <a:extLst>
                <a:ext uri="{FF2B5EF4-FFF2-40B4-BE49-F238E27FC236}">
                  <a16:creationId xmlns:a16="http://schemas.microsoft.com/office/drawing/2014/main" id="{A02AEB47-AFA4-216C-94CA-DC24947BF648}"/>
                </a:ext>
              </a:extLst>
            </xdr:cNvPr>
            <xdr:cNvSpPr/>
          </xdr:nvSpPr>
          <xdr:spPr>
            <a:xfrm rot="5400000">
              <a:off x="4144193" y="3586002"/>
              <a:ext cx="636105" cy="1252728"/>
            </a:xfrm>
            <a:prstGeom prst="flowChartDelay">
              <a:avLst/>
            </a:prstGeom>
            <a:solidFill>
              <a:srgbClr val="C59DF5"/>
            </a:solidFill>
            <a:ln w="12700">
              <a:solidFill>
                <a:srgbClr val="0B081A">
                  <a:alpha val="95000"/>
                </a:srgb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37" name="Flowchart: Delay 36">
              <a:extLst>
                <a:ext uri="{FF2B5EF4-FFF2-40B4-BE49-F238E27FC236}">
                  <a16:creationId xmlns:a16="http://schemas.microsoft.com/office/drawing/2014/main" id="{2C572002-F5DA-8AC6-35FD-AAE2DCEE57D4}"/>
                </a:ext>
              </a:extLst>
            </xdr:cNvPr>
            <xdr:cNvSpPr/>
          </xdr:nvSpPr>
          <xdr:spPr>
            <a:xfrm rot="5400000">
              <a:off x="4144193" y="3291034"/>
              <a:ext cx="636105" cy="1252728"/>
            </a:xfrm>
            <a:prstGeom prst="flowChartDelay">
              <a:avLst/>
            </a:prstGeom>
            <a:solidFill>
              <a:srgbClr val="C59DF5"/>
            </a:solidFill>
            <a:ln w="12700">
              <a:solidFill>
                <a:srgbClr val="0B081A">
                  <a:alpha val="95000"/>
                </a:srgb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38" name="Flowchart: Delay 37">
              <a:extLst>
                <a:ext uri="{FF2B5EF4-FFF2-40B4-BE49-F238E27FC236}">
                  <a16:creationId xmlns:a16="http://schemas.microsoft.com/office/drawing/2014/main" id="{831E6F7B-06AE-55C7-DD9A-7EA779EE53D8}"/>
                </a:ext>
              </a:extLst>
            </xdr:cNvPr>
            <xdr:cNvSpPr/>
          </xdr:nvSpPr>
          <xdr:spPr>
            <a:xfrm rot="5400000">
              <a:off x="4144193" y="2996067"/>
              <a:ext cx="636105" cy="1252728"/>
            </a:xfrm>
            <a:prstGeom prst="flowChartDelay">
              <a:avLst/>
            </a:prstGeom>
            <a:solidFill>
              <a:srgbClr val="C59DF5"/>
            </a:solidFill>
            <a:ln w="12700">
              <a:solidFill>
                <a:srgbClr val="0B081A">
                  <a:alpha val="95000"/>
                </a:srgb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39" name="Flowchart: Delay 38">
              <a:extLst>
                <a:ext uri="{FF2B5EF4-FFF2-40B4-BE49-F238E27FC236}">
                  <a16:creationId xmlns:a16="http://schemas.microsoft.com/office/drawing/2014/main" id="{CA46C6ED-7B72-7EDF-823D-470F08F93346}"/>
                </a:ext>
              </a:extLst>
            </xdr:cNvPr>
            <xdr:cNvSpPr/>
          </xdr:nvSpPr>
          <xdr:spPr>
            <a:xfrm rot="5400000">
              <a:off x="4144193" y="2701100"/>
              <a:ext cx="636105" cy="1252728"/>
            </a:xfrm>
            <a:prstGeom prst="flowChartDelay">
              <a:avLst/>
            </a:prstGeom>
            <a:solidFill>
              <a:srgbClr val="C59DF5"/>
            </a:solidFill>
            <a:ln w="12700">
              <a:solidFill>
                <a:srgbClr val="0B081A">
                  <a:alpha val="95000"/>
                </a:srgb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40" name="Oval 39">
              <a:extLst>
                <a:ext uri="{FF2B5EF4-FFF2-40B4-BE49-F238E27FC236}">
                  <a16:creationId xmlns:a16="http://schemas.microsoft.com/office/drawing/2014/main" id="{4F145944-9398-0FF2-53E3-44F4D431A5EE}"/>
                </a:ext>
              </a:extLst>
            </xdr:cNvPr>
            <xdr:cNvSpPr/>
          </xdr:nvSpPr>
          <xdr:spPr>
            <a:xfrm>
              <a:off x="3835881" y="2689277"/>
              <a:ext cx="1254868" cy="671208"/>
            </a:xfrm>
            <a:prstGeom prst="ellipse">
              <a:avLst/>
            </a:prstGeom>
            <a:solidFill>
              <a:srgbClr val="C59DF5"/>
            </a:solidFill>
            <a:ln w="12700">
              <a:solidFill>
                <a:srgbClr val="0B081A">
                  <a:alpha val="95000"/>
                </a:srgb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41" name="Flowchart: Delay 40">
              <a:extLst>
                <a:ext uri="{FF2B5EF4-FFF2-40B4-BE49-F238E27FC236}">
                  <a16:creationId xmlns:a16="http://schemas.microsoft.com/office/drawing/2014/main" id="{E5DE7987-4C62-E8A7-E9B0-214E0927D9BB}"/>
                </a:ext>
              </a:extLst>
            </xdr:cNvPr>
            <xdr:cNvSpPr/>
          </xdr:nvSpPr>
          <xdr:spPr>
            <a:xfrm rot="5400000">
              <a:off x="3264442" y="4230797"/>
              <a:ext cx="636105" cy="1252728"/>
            </a:xfrm>
            <a:prstGeom prst="flowChartDelay">
              <a:avLst/>
            </a:prstGeom>
            <a:solidFill>
              <a:srgbClr val="C59DF5"/>
            </a:solidFill>
            <a:ln w="12700">
              <a:solidFill>
                <a:srgbClr val="0B081A">
                  <a:alpha val="95000"/>
                </a:srgb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42" name="Flowchart: Delay 41">
              <a:extLst>
                <a:ext uri="{FF2B5EF4-FFF2-40B4-BE49-F238E27FC236}">
                  <a16:creationId xmlns:a16="http://schemas.microsoft.com/office/drawing/2014/main" id="{462A5A23-EA98-CEE1-915D-C3708E495A5B}"/>
                </a:ext>
              </a:extLst>
            </xdr:cNvPr>
            <xdr:cNvSpPr/>
          </xdr:nvSpPr>
          <xdr:spPr>
            <a:xfrm rot="5400000">
              <a:off x="3264442" y="3909773"/>
              <a:ext cx="636105" cy="1252728"/>
            </a:xfrm>
            <a:prstGeom prst="flowChartDelay">
              <a:avLst/>
            </a:prstGeom>
            <a:solidFill>
              <a:srgbClr val="C59DF5"/>
            </a:solidFill>
            <a:ln w="12700">
              <a:solidFill>
                <a:srgbClr val="0B081A">
                  <a:alpha val="95000"/>
                </a:srgb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43" name="Flowchart: Delay 42">
              <a:extLst>
                <a:ext uri="{FF2B5EF4-FFF2-40B4-BE49-F238E27FC236}">
                  <a16:creationId xmlns:a16="http://schemas.microsoft.com/office/drawing/2014/main" id="{1BBFBFD0-97D2-B7A0-622A-E23BED651E19}"/>
                </a:ext>
              </a:extLst>
            </xdr:cNvPr>
            <xdr:cNvSpPr/>
          </xdr:nvSpPr>
          <xdr:spPr>
            <a:xfrm rot="5400000">
              <a:off x="3264442" y="3588750"/>
              <a:ext cx="636105" cy="1252728"/>
            </a:xfrm>
            <a:prstGeom prst="flowChartDelay">
              <a:avLst/>
            </a:prstGeom>
            <a:solidFill>
              <a:srgbClr val="C59DF5"/>
            </a:solidFill>
            <a:ln w="12700">
              <a:solidFill>
                <a:srgbClr val="0B081A">
                  <a:alpha val="95000"/>
                </a:srgb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44" name="Oval 43">
              <a:extLst>
                <a:ext uri="{FF2B5EF4-FFF2-40B4-BE49-F238E27FC236}">
                  <a16:creationId xmlns:a16="http://schemas.microsoft.com/office/drawing/2014/main" id="{228D5D63-DCD4-9020-79F8-6D369684AF07}"/>
                </a:ext>
              </a:extLst>
            </xdr:cNvPr>
            <xdr:cNvSpPr/>
          </xdr:nvSpPr>
          <xdr:spPr>
            <a:xfrm>
              <a:off x="2956130" y="3576927"/>
              <a:ext cx="1254868" cy="671208"/>
            </a:xfrm>
            <a:prstGeom prst="ellipse">
              <a:avLst/>
            </a:prstGeom>
            <a:solidFill>
              <a:srgbClr val="C59DF5"/>
            </a:solidFill>
            <a:ln w="12700">
              <a:solidFill>
                <a:srgbClr val="0B081A">
                  <a:alpha val="95000"/>
                </a:srgb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grpSp>
    <xdr:clientData/>
  </xdr:twoCellAnchor>
  <xdr:twoCellAnchor>
    <xdr:from>
      <xdr:col>15</xdr:col>
      <xdr:colOff>137160</xdr:colOff>
      <xdr:row>4</xdr:row>
      <xdr:rowOff>110490</xdr:rowOff>
    </xdr:from>
    <xdr:to>
      <xdr:col>16</xdr:col>
      <xdr:colOff>76200</xdr:colOff>
      <xdr:row>7</xdr:row>
      <xdr:rowOff>110490</xdr:rowOff>
    </xdr:to>
    <xdr:grpSp>
      <xdr:nvGrpSpPr>
        <xdr:cNvPr id="45" name="Group 44">
          <a:extLst>
            <a:ext uri="{FF2B5EF4-FFF2-40B4-BE49-F238E27FC236}">
              <a16:creationId xmlns:a16="http://schemas.microsoft.com/office/drawing/2014/main" id="{FFB34864-6CBD-4DA6-9B6D-17780EE331D2}"/>
            </a:ext>
          </a:extLst>
        </xdr:cNvPr>
        <xdr:cNvGrpSpPr/>
      </xdr:nvGrpSpPr>
      <xdr:grpSpPr>
        <a:xfrm>
          <a:off x="9281160" y="842010"/>
          <a:ext cx="548640" cy="548640"/>
          <a:chOff x="6446520" y="7936230"/>
          <a:chExt cx="548640" cy="548640"/>
        </a:xfrm>
        <a:effectLst>
          <a:outerShdw blurRad="50800" dist="38100" dir="2700000" algn="tl" rotWithShape="0">
            <a:prstClr val="black">
              <a:alpha val="40000"/>
            </a:prstClr>
          </a:outerShdw>
        </a:effectLst>
      </xdr:grpSpPr>
      <xdr:sp macro="" textlink="">
        <xdr:nvSpPr>
          <xdr:cNvPr id="46" name="Oval 45">
            <a:extLst>
              <a:ext uri="{FF2B5EF4-FFF2-40B4-BE49-F238E27FC236}">
                <a16:creationId xmlns:a16="http://schemas.microsoft.com/office/drawing/2014/main" id="{401502F9-24E2-9EC0-EC10-D96FD94B1952}"/>
              </a:ext>
            </a:extLst>
          </xdr:cNvPr>
          <xdr:cNvSpPr/>
        </xdr:nvSpPr>
        <xdr:spPr>
          <a:xfrm>
            <a:off x="6446520" y="7936230"/>
            <a:ext cx="548640" cy="548640"/>
          </a:xfrm>
          <a:prstGeom prst="ellipse">
            <a:avLst/>
          </a:prstGeom>
          <a:gradFill flip="none" rotWithShape="1">
            <a:gsLst>
              <a:gs pos="0">
                <a:srgbClr val="221054"/>
              </a:gs>
              <a:gs pos="100000">
                <a:srgbClr val="130C33"/>
              </a:gs>
            </a:gsLst>
            <a:path path="circle">
              <a:fillToRect l="100000" b="100000"/>
            </a:path>
            <a:tileRect t="-100000" r="-100000"/>
          </a:gradFill>
          <a:ln w="12700">
            <a:gradFill>
              <a:gsLst>
                <a:gs pos="0">
                  <a:srgbClr val="66FFFF"/>
                </a:gs>
                <a:gs pos="69000">
                  <a:srgbClr val="1B143B"/>
                </a:gs>
                <a:gs pos="33000">
                  <a:srgbClr val="1B143B"/>
                </a:gs>
                <a:gs pos="100000">
                  <a:srgbClr val="66FFFF"/>
                </a:gs>
              </a:gsLst>
              <a:lin ang="6000000" scaled="0"/>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pic>
        <xdr:nvPicPr>
          <xdr:cNvPr id="47" name="Graphic 46" descr="Rocket with solid fill">
            <a:extLst>
              <a:ext uri="{FF2B5EF4-FFF2-40B4-BE49-F238E27FC236}">
                <a16:creationId xmlns:a16="http://schemas.microsoft.com/office/drawing/2014/main" id="{2484C4E6-7602-9A39-EF49-DB8ECAD8182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537960" y="8027670"/>
            <a:ext cx="365760" cy="365760"/>
          </a:xfrm>
          <a:prstGeom prst="rect">
            <a:avLst/>
          </a:prstGeom>
        </xdr:spPr>
      </xdr:pic>
    </xdr:grpSp>
    <xdr:clientData/>
  </xdr:twoCellAnchor>
  <xdr:twoCellAnchor>
    <xdr:from>
      <xdr:col>11</xdr:col>
      <xdr:colOff>483870</xdr:colOff>
      <xdr:row>4</xdr:row>
      <xdr:rowOff>60558</xdr:rowOff>
    </xdr:from>
    <xdr:to>
      <xdr:col>12</xdr:col>
      <xdr:colOff>514350</xdr:colOff>
      <xdr:row>7</xdr:row>
      <xdr:rowOff>151998</xdr:rowOff>
    </xdr:to>
    <xdr:grpSp>
      <xdr:nvGrpSpPr>
        <xdr:cNvPr id="48" name="Group 47">
          <a:extLst>
            <a:ext uri="{FF2B5EF4-FFF2-40B4-BE49-F238E27FC236}">
              <a16:creationId xmlns:a16="http://schemas.microsoft.com/office/drawing/2014/main" id="{9566C381-B485-48FD-BC36-8605550E4951}"/>
            </a:ext>
          </a:extLst>
        </xdr:cNvPr>
        <xdr:cNvGrpSpPr/>
      </xdr:nvGrpSpPr>
      <xdr:grpSpPr>
        <a:xfrm>
          <a:off x="7189470" y="792078"/>
          <a:ext cx="640080" cy="640080"/>
          <a:chOff x="5878830" y="1350925"/>
          <a:chExt cx="640080" cy="640080"/>
        </a:xfrm>
        <a:effectLst>
          <a:outerShdw blurRad="50800" dist="38100" dir="2700000" algn="tl" rotWithShape="0">
            <a:prstClr val="black">
              <a:alpha val="40000"/>
            </a:prstClr>
          </a:outerShdw>
        </a:effectLst>
      </xdr:grpSpPr>
      <xdr:sp macro="" textlink="">
        <xdr:nvSpPr>
          <xdr:cNvPr id="49" name="Oval 48">
            <a:extLst>
              <a:ext uri="{FF2B5EF4-FFF2-40B4-BE49-F238E27FC236}">
                <a16:creationId xmlns:a16="http://schemas.microsoft.com/office/drawing/2014/main" id="{A28EB395-5091-5BD5-450F-0BFAD77BE537}"/>
              </a:ext>
            </a:extLst>
          </xdr:cNvPr>
          <xdr:cNvSpPr/>
        </xdr:nvSpPr>
        <xdr:spPr>
          <a:xfrm>
            <a:off x="5924550" y="1396645"/>
            <a:ext cx="548640" cy="548640"/>
          </a:xfrm>
          <a:prstGeom prst="ellipse">
            <a:avLst/>
          </a:prstGeom>
          <a:gradFill flip="none" rotWithShape="1">
            <a:gsLst>
              <a:gs pos="0">
                <a:srgbClr val="221054"/>
              </a:gs>
              <a:gs pos="100000">
                <a:srgbClr val="130C33"/>
              </a:gs>
            </a:gsLst>
            <a:path path="circle">
              <a:fillToRect l="100000" b="100000"/>
            </a:path>
            <a:tileRect t="-100000" r="-100000"/>
          </a:gradFill>
          <a:ln w="12700">
            <a:gradFill>
              <a:gsLst>
                <a:gs pos="0">
                  <a:srgbClr val="5D468C"/>
                </a:gs>
                <a:gs pos="60000">
                  <a:srgbClr val="1B143B"/>
                </a:gs>
                <a:gs pos="33000">
                  <a:srgbClr val="1B143B"/>
                </a:gs>
                <a:gs pos="100000">
                  <a:srgbClr val="221947"/>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aphicFrame macro="">
        <xdr:nvGraphicFramePr>
          <xdr:cNvPr id="50" name="Chart 49">
            <a:extLst>
              <a:ext uri="{FF2B5EF4-FFF2-40B4-BE49-F238E27FC236}">
                <a16:creationId xmlns:a16="http://schemas.microsoft.com/office/drawing/2014/main" id="{BD94A25E-9549-84EA-94EC-8E95640AA086}"/>
              </a:ext>
            </a:extLst>
          </xdr:cNvPr>
          <xdr:cNvGraphicFramePr>
            <a:graphicFrameLocks/>
          </xdr:cNvGraphicFramePr>
        </xdr:nvGraphicFramePr>
        <xdr:xfrm>
          <a:off x="5878830" y="1350925"/>
          <a:ext cx="640080" cy="640080"/>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xdr:from>
      <xdr:col>21</xdr:col>
      <xdr:colOff>518160</xdr:colOff>
      <xdr:row>4</xdr:row>
      <xdr:rowOff>106278</xdr:rowOff>
    </xdr:from>
    <xdr:to>
      <xdr:col>22</xdr:col>
      <xdr:colOff>457200</xdr:colOff>
      <xdr:row>7</xdr:row>
      <xdr:rowOff>106278</xdr:rowOff>
    </xdr:to>
    <xdr:grpSp>
      <xdr:nvGrpSpPr>
        <xdr:cNvPr id="51" name="Group 50">
          <a:extLst>
            <a:ext uri="{FF2B5EF4-FFF2-40B4-BE49-F238E27FC236}">
              <a16:creationId xmlns:a16="http://schemas.microsoft.com/office/drawing/2014/main" id="{DDF559BA-CBB8-439E-84FD-1803B46918AA}"/>
            </a:ext>
          </a:extLst>
        </xdr:cNvPr>
        <xdr:cNvGrpSpPr/>
      </xdr:nvGrpSpPr>
      <xdr:grpSpPr>
        <a:xfrm>
          <a:off x="13319760" y="837798"/>
          <a:ext cx="548640" cy="548640"/>
          <a:chOff x="4876800" y="8778240"/>
          <a:chExt cx="548640" cy="548640"/>
        </a:xfrm>
        <a:effectLst>
          <a:outerShdw blurRad="50800" dist="38100" dir="2700000" algn="tl" rotWithShape="0">
            <a:prstClr val="black">
              <a:alpha val="40000"/>
            </a:prstClr>
          </a:outerShdw>
        </a:effectLst>
      </xdr:grpSpPr>
      <xdr:sp macro="" textlink="">
        <xdr:nvSpPr>
          <xdr:cNvPr id="52" name="Oval 51">
            <a:extLst>
              <a:ext uri="{FF2B5EF4-FFF2-40B4-BE49-F238E27FC236}">
                <a16:creationId xmlns:a16="http://schemas.microsoft.com/office/drawing/2014/main" id="{EF221F6A-91DA-12D4-A6E7-B57086D5EA26}"/>
              </a:ext>
            </a:extLst>
          </xdr:cNvPr>
          <xdr:cNvSpPr/>
        </xdr:nvSpPr>
        <xdr:spPr>
          <a:xfrm>
            <a:off x="4876800" y="8778240"/>
            <a:ext cx="548640" cy="548640"/>
          </a:xfrm>
          <a:prstGeom prst="ellipse">
            <a:avLst/>
          </a:prstGeom>
          <a:gradFill flip="none" rotWithShape="1">
            <a:gsLst>
              <a:gs pos="0">
                <a:srgbClr val="221054"/>
              </a:gs>
              <a:gs pos="100000">
                <a:srgbClr val="130C33"/>
              </a:gs>
            </a:gsLst>
            <a:path path="circle">
              <a:fillToRect l="100000" b="100000"/>
            </a:path>
            <a:tileRect t="-100000" r="-100000"/>
          </a:gradFill>
          <a:ln w="12700">
            <a:gradFill>
              <a:gsLst>
                <a:gs pos="0">
                  <a:srgbClr val="5D468C"/>
                </a:gs>
                <a:gs pos="60000">
                  <a:srgbClr val="1B143B"/>
                </a:gs>
                <a:gs pos="33000">
                  <a:srgbClr val="1B143B"/>
                </a:gs>
                <a:gs pos="100000">
                  <a:srgbClr val="221947"/>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pic>
        <xdr:nvPicPr>
          <xdr:cNvPr id="53" name="Graphic 52" descr="Bullseye with solid fill">
            <a:extLst>
              <a:ext uri="{FF2B5EF4-FFF2-40B4-BE49-F238E27FC236}">
                <a16:creationId xmlns:a16="http://schemas.microsoft.com/office/drawing/2014/main" id="{4D4431DC-3080-C2DB-7C6B-A8B8DDBDC70C}"/>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968240" y="8869680"/>
            <a:ext cx="365760" cy="365760"/>
          </a:xfrm>
          <a:prstGeom prst="rect">
            <a:avLst/>
          </a:prstGeom>
        </xdr:spPr>
      </xdr:pic>
    </xdr:grpSp>
    <xdr:clientData/>
  </xdr:twoCellAnchor>
  <xdr:twoCellAnchor>
    <xdr:from>
      <xdr:col>3</xdr:col>
      <xdr:colOff>129540</xdr:colOff>
      <xdr:row>5</xdr:row>
      <xdr:rowOff>53072</xdr:rowOff>
    </xdr:from>
    <xdr:to>
      <xdr:col>5</xdr:col>
      <xdr:colOff>281940</xdr:colOff>
      <xdr:row>6</xdr:row>
      <xdr:rowOff>117842</xdr:rowOff>
    </xdr:to>
    <xdr:sp macro="" textlink="Processing!U2">
      <xdr:nvSpPr>
        <xdr:cNvPr id="54" name="TextBox 53">
          <a:extLst>
            <a:ext uri="{FF2B5EF4-FFF2-40B4-BE49-F238E27FC236}">
              <a16:creationId xmlns:a16="http://schemas.microsoft.com/office/drawing/2014/main" id="{7959F0E9-30B5-41C9-8BB4-1EE5DF84193D}"/>
            </a:ext>
          </a:extLst>
        </xdr:cNvPr>
        <xdr:cNvSpPr txBox="1"/>
      </xdr:nvSpPr>
      <xdr:spPr>
        <a:xfrm>
          <a:off x="1958340" y="967472"/>
          <a:ext cx="13716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7EB0C1B9-4CF9-4703-B64E-C8BC47487701}" type="TxLink">
            <a:rPr lang="en-US" sz="2000" b="0" i="0" u="none" strike="noStrike">
              <a:solidFill>
                <a:schemeClr val="bg1"/>
              </a:solidFill>
              <a:latin typeface="Aptos Narrow"/>
              <a:ea typeface="+mn-ea"/>
              <a:cs typeface="+mn-cs"/>
            </a:rPr>
            <a:pPr marL="0" indent="0"/>
            <a:t> $13,700 </a:t>
          </a:fld>
          <a:endParaRPr lang="ru-RU" sz="2400" b="0" i="0" u="none" strike="noStrike">
            <a:solidFill>
              <a:schemeClr val="bg1"/>
            </a:solidFill>
            <a:latin typeface="Aptos Narrow"/>
            <a:ea typeface="+mn-ea"/>
            <a:cs typeface="+mn-cs"/>
          </a:endParaRPr>
        </a:p>
      </xdr:txBody>
    </xdr:sp>
    <xdr:clientData/>
  </xdr:twoCellAnchor>
  <xdr:twoCellAnchor>
    <xdr:from>
      <xdr:col>3</xdr:col>
      <xdr:colOff>205740</xdr:colOff>
      <xdr:row>6</xdr:row>
      <xdr:rowOff>98792</xdr:rowOff>
    </xdr:from>
    <xdr:to>
      <xdr:col>5</xdr:col>
      <xdr:colOff>358140</xdr:colOff>
      <xdr:row>7</xdr:row>
      <xdr:rowOff>163562</xdr:rowOff>
    </xdr:to>
    <xdr:sp macro="" textlink="Processing!V2">
      <xdr:nvSpPr>
        <xdr:cNvPr id="55" name="TextBox 54">
          <a:extLst>
            <a:ext uri="{FF2B5EF4-FFF2-40B4-BE49-F238E27FC236}">
              <a16:creationId xmlns:a16="http://schemas.microsoft.com/office/drawing/2014/main" id="{41B7BBBC-F488-4827-B661-06510ADE7099}"/>
            </a:ext>
          </a:extLst>
        </xdr:cNvPr>
        <xdr:cNvSpPr txBox="1"/>
      </xdr:nvSpPr>
      <xdr:spPr>
        <a:xfrm>
          <a:off x="2034540" y="1196072"/>
          <a:ext cx="13716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34CEED9D-0114-4B6F-BF24-04E7BDB18D64}" type="TxLink">
            <a:rPr lang="en-US" sz="1100" b="0" i="0" u="none" strike="noStrike">
              <a:solidFill>
                <a:srgbClr val="C59DF5"/>
              </a:solidFill>
              <a:latin typeface="Aptos Narrow"/>
              <a:ea typeface="+mn-ea"/>
              <a:cs typeface="+mn-cs"/>
            </a:rPr>
            <a:pPr marL="0" indent="0"/>
            <a:t>of $100,000</a:t>
          </a:fld>
          <a:endParaRPr lang="ru-RU" sz="2000" b="0" i="0" u="none" strike="noStrike">
            <a:solidFill>
              <a:srgbClr val="C59DF5"/>
            </a:solidFill>
            <a:latin typeface="Aptos Narrow"/>
            <a:ea typeface="+mn-ea"/>
            <a:cs typeface="+mn-cs"/>
          </a:endParaRPr>
        </a:p>
      </xdr:txBody>
    </xdr:sp>
    <xdr:clientData/>
  </xdr:twoCellAnchor>
  <xdr:twoCellAnchor>
    <xdr:from>
      <xdr:col>6</xdr:col>
      <xdr:colOff>365760</xdr:colOff>
      <xdr:row>5</xdr:row>
      <xdr:rowOff>53072</xdr:rowOff>
    </xdr:from>
    <xdr:to>
      <xdr:col>8</xdr:col>
      <xdr:colOff>518160</xdr:colOff>
      <xdr:row>6</xdr:row>
      <xdr:rowOff>117842</xdr:rowOff>
    </xdr:to>
    <xdr:sp macro="" textlink="Processing!U3">
      <xdr:nvSpPr>
        <xdr:cNvPr id="56" name="TextBox 55">
          <a:extLst>
            <a:ext uri="{FF2B5EF4-FFF2-40B4-BE49-F238E27FC236}">
              <a16:creationId xmlns:a16="http://schemas.microsoft.com/office/drawing/2014/main" id="{B4A68D73-111C-4F2D-83BC-F10ED0E0662E}"/>
            </a:ext>
          </a:extLst>
        </xdr:cNvPr>
        <xdr:cNvSpPr txBox="1"/>
      </xdr:nvSpPr>
      <xdr:spPr>
        <a:xfrm>
          <a:off x="4023360" y="967472"/>
          <a:ext cx="13716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0F63C1B4-98D6-4475-951E-AD51CD7DAC4A}" type="TxLink">
            <a:rPr lang="en-US" sz="2000" b="0" i="0" u="none" strike="noStrike">
              <a:solidFill>
                <a:schemeClr val="bg1"/>
              </a:solidFill>
              <a:latin typeface="Aptos Narrow"/>
              <a:ea typeface="+mn-ea"/>
              <a:cs typeface="+mn-cs"/>
            </a:rPr>
            <a:pPr marL="0" indent="0"/>
            <a:t> $5,460 </a:t>
          </a:fld>
          <a:endParaRPr lang="ru-RU" sz="2000" b="0" i="0" u="none" strike="noStrike">
            <a:solidFill>
              <a:schemeClr val="bg1"/>
            </a:solidFill>
            <a:latin typeface="Aptos Narrow"/>
            <a:ea typeface="+mn-ea"/>
            <a:cs typeface="+mn-cs"/>
          </a:endParaRPr>
        </a:p>
      </xdr:txBody>
    </xdr:sp>
    <xdr:clientData/>
  </xdr:twoCellAnchor>
  <xdr:twoCellAnchor>
    <xdr:from>
      <xdr:col>10</xdr:col>
      <xdr:colOff>259080</xdr:colOff>
      <xdr:row>5</xdr:row>
      <xdr:rowOff>53072</xdr:rowOff>
    </xdr:from>
    <xdr:to>
      <xdr:col>12</xdr:col>
      <xdr:colOff>53340</xdr:colOff>
      <xdr:row>6</xdr:row>
      <xdr:rowOff>117842</xdr:rowOff>
    </xdr:to>
    <xdr:sp macro="" textlink="Processing!U4">
      <xdr:nvSpPr>
        <xdr:cNvPr id="57" name="TextBox 56">
          <a:extLst>
            <a:ext uri="{FF2B5EF4-FFF2-40B4-BE49-F238E27FC236}">
              <a16:creationId xmlns:a16="http://schemas.microsoft.com/office/drawing/2014/main" id="{03E20791-7677-47EA-9686-68DD48EE148E}"/>
            </a:ext>
          </a:extLst>
        </xdr:cNvPr>
        <xdr:cNvSpPr txBox="1"/>
      </xdr:nvSpPr>
      <xdr:spPr>
        <a:xfrm>
          <a:off x="6355080" y="967472"/>
          <a:ext cx="10134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B136825-12BE-45B0-B06E-8E794190B424}" type="TxLink">
            <a:rPr lang="en-US" sz="2000" b="0" i="0" u="none" strike="noStrike">
              <a:solidFill>
                <a:schemeClr val="bg1"/>
              </a:solidFill>
              <a:latin typeface="Aptos Narrow"/>
              <a:ea typeface="+mn-ea"/>
              <a:cs typeface="+mn-cs"/>
            </a:rPr>
            <a:pPr marL="0" indent="0" algn="ctr"/>
            <a:t>36%</a:t>
          </a:fld>
          <a:endParaRPr lang="ru-RU" sz="2000" b="0" i="0" u="none" strike="noStrike">
            <a:solidFill>
              <a:schemeClr val="bg1"/>
            </a:solidFill>
            <a:latin typeface="Aptos Narrow"/>
            <a:ea typeface="+mn-ea"/>
            <a:cs typeface="+mn-cs"/>
          </a:endParaRPr>
        </a:p>
      </xdr:txBody>
    </xdr:sp>
    <xdr:clientData/>
  </xdr:twoCellAnchor>
  <xdr:twoCellAnchor>
    <xdr:from>
      <xdr:col>13</xdr:col>
      <xdr:colOff>373380</xdr:colOff>
      <xdr:row>5</xdr:row>
      <xdr:rowOff>53072</xdr:rowOff>
    </xdr:from>
    <xdr:to>
      <xdr:col>15</xdr:col>
      <xdr:colOff>167640</xdr:colOff>
      <xdr:row>6</xdr:row>
      <xdr:rowOff>117842</xdr:rowOff>
    </xdr:to>
    <xdr:sp macro="" textlink="Processing!U5">
      <xdr:nvSpPr>
        <xdr:cNvPr id="58" name="TextBox 57">
          <a:extLst>
            <a:ext uri="{FF2B5EF4-FFF2-40B4-BE49-F238E27FC236}">
              <a16:creationId xmlns:a16="http://schemas.microsoft.com/office/drawing/2014/main" id="{A0413C1E-0FF8-4F3A-8640-CEBE1C5D3CE1}"/>
            </a:ext>
          </a:extLst>
        </xdr:cNvPr>
        <xdr:cNvSpPr txBox="1"/>
      </xdr:nvSpPr>
      <xdr:spPr>
        <a:xfrm>
          <a:off x="8298180" y="967472"/>
          <a:ext cx="10134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6642627-6AA1-4646-84EA-6B02B91AC37E}" type="TxLink">
            <a:rPr lang="en-US" sz="2000" b="0" i="0" u="none" strike="noStrike">
              <a:solidFill>
                <a:srgbClr val="66FFFF"/>
              </a:solidFill>
              <a:latin typeface="Aptos Narrow"/>
              <a:ea typeface="+mn-ea"/>
              <a:cs typeface="+mn-cs"/>
            </a:rPr>
            <a:pPr marL="0" indent="0" algn="ctr"/>
            <a:t>227/100</a:t>
          </a:fld>
          <a:endParaRPr lang="ru-RU" sz="2000" b="0" i="0" u="none" strike="noStrike">
            <a:solidFill>
              <a:srgbClr val="66FFFF"/>
            </a:solidFill>
            <a:latin typeface="Aptos Narrow"/>
            <a:ea typeface="+mn-ea"/>
            <a:cs typeface="+mn-cs"/>
          </a:endParaRPr>
        </a:p>
      </xdr:txBody>
    </xdr:sp>
    <xdr:clientData/>
  </xdr:twoCellAnchor>
  <xdr:twoCellAnchor>
    <xdr:from>
      <xdr:col>16</xdr:col>
      <xdr:colOff>358140</xdr:colOff>
      <xdr:row>5</xdr:row>
      <xdr:rowOff>53072</xdr:rowOff>
    </xdr:from>
    <xdr:to>
      <xdr:col>18</xdr:col>
      <xdr:colOff>510540</xdr:colOff>
      <xdr:row>6</xdr:row>
      <xdr:rowOff>117842</xdr:rowOff>
    </xdr:to>
    <xdr:sp macro="" textlink="Processing!U6">
      <xdr:nvSpPr>
        <xdr:cNvPr id="59" name="TextBox 58">
          <a:extLst>
            <a:ext uri="{FF2B5EF4-FFF2-40B4-BE49-F238E27FC236}">
              <a16:creationId xmlns:a16="http://schemas.microsoft.com/office/drawing/2014/main" id="{3E02C509-8738-407F-9CB4-A901DB96509A}"/>
            </a:ext>
          </a:extLst>
        </xdr:cNvPr>
        <xdr:cNvSpPr txBox="1"/>
      </xdr:nvSpPr>
      <xdr:spPr>
        <a:xfrm>
          <a:off x="10111740" y="967472"/>
          <a:ext cx="13716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41825A9-FB69-4141-8337-34DD22D18C1D}" type="TxLink">
            <a:rPr lang="en-US" sz="2000" b="0" i="0" u="none" strike="noStrike">
              <a:solidFill>
                <a:schemeClr val="bg1"/>
              </a:solidFill>
              <a:latin typeface="Aptos Narrow"/>
              <a:ea typeface="+mn-ea"/>
              <a:cs typeface="+mn-cs"/>
            </a:rPr>
            <a:pPr marL="0" indent="0" algn="ctr"/>
            <a:t>20,821</a:t>
          </a:fld>
          <a:endParaRPr lang="ru-RU" sz="2000" b="0" i="0" u="none" strike="noStrike">
            <a:solidFill>
              <a:schemeClr val="bg1"/>
            </a:solidFill>
            <a:latin typeface="Aptos Narrow"/>
            <a:ea typeface="+mn-ea"/>
            <a:cs typeface="+mn-cs"/>
          </a:endParaRPr>
        </a:p>
      </xdr:txBody>
    </xdr:sp>
    <xdr:clientData/>
  </xdr:twoCellAnchor>
  <xdr:twoCellAnchor>
    <xdr:from>
      <xdr:col>19</xdr:col>
      <xdr:colOff>586740</xdr:colOff>
      <xdr:row>5</xdr:row>
      <xdr:rowOff>53072</xdr:rowOff>
    </xdr:from>
    <xdr:to>
      <xdr:col>22</xdr:col>
      <xdr:colOff>129540</xdr:colOff>
      <xdr:row>6</xdr:row>
      <xdr:rowOff>117842</xdr:rowOff>
    </xdr:to>
    <xdr:sp macro="" textlink="Processing!U7">
      <xdr:nvSpPr>
        <xdr:cNvPr id="60" name="TextBox 59">
          <a:extLst>
            <a:ext uri="{FF2B5EF4-FFF2-40B4-BE49-F238E27FC236}">
              <a16:creationId xmlns:a16="http://schemas.microsoft.com/office/drawing/2014/main" id="{EAA94ED1-7275-4090-BA2C-C945F126AB29}"/>
            </a:ext>
          </a:extLst>
        </xdr:cNvPr>
        <xdr:cNvSpPr txBox="1"/>
      </xdr:nvSpPr>
      <xdr:spPr>
        <a:xfrm>
          <a:off x="12169140" y="967472"/>
          <a:ext cx="13716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0CC03C6-F54D-4FD5-915E-0A77F15FC7D5}" type="TxLink">
            <a:rPr lang="en-US" sz="2000" b="0" i="0" u="none" strike="noStrike">
              <a:solidFill>
                <a:schemeClr val="bg1"/>
              </a:solidFill>
              <a:latin typeface="Aptos Narrow"/>
              <a:ea typeface="+mn-ea"/>
              <a:cs typeface="+mn-cs"/>
            </a:rPr>
            <a:pPr marL="0" indent="0" algn="ctr"/>
            <a:t> $21.67 </a:t>
          </a:fld>
          <a:endParaRPr lang="ru-RU" sz="2000" b="0" i="0" u="none" strike="noStrike">
            <a:solidFill>
              <a:schemeClr val="bg1"/>
            </a:solidFill>
            <a:latin typeface="Aptos Narrow"/>
            <a:ea typeface="+mn-ea"/>
            <a:cs typeface="+mn-cs"/>
          </a:endParaRPr>
        </a:p>
      </xdr:txBody>
    </xdr:sp>
    <xdr:clientData/>
  </xdr:twoCellAnchor>
  <xdr:twoCellAnchor editAs="oneCell">
    <xdr:from>
      <xdr:col>0</xdr:col>
      <xdr:colOff>562554</xdr:colOff>
      <xdr:row>11</xdr:row>
      <xdr:rowOff>58879</xdr:rowOff>
    </xdr:from>
    <xdr:to>
      <xdr:col>1</xdr:col>
      <xdr:colOff>181554</xdr:colOff>
      <xdr:row>12</xdr:row>
      <xdr:rowOff>104772</xdr:rowOff>
    </xdr:to>
    <xdr:pic>
      <xdr:nvPicPr>
        <xdr:cNvPr id="61" name="Graphic 60" descr="Coins outline">
          <a:extLst>
            <a:ext uri="{FF2B5EF4-FFF2-40B4-BE49-F238E27FC236}">
              <a16:creationId xmlns:a16="http://schemas.microsoft.com/office/drawing/2014/main" id="{95DFE476-0513-4F87-8846-FAC57FB1FABB}"/>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562554" y="2070559"/>
          <a:ext cx="228600" cy="228773"/>
        </a:xfrm>
        <a:prstGeom prst="rect">
          <a:avLst/>
        </a:prstGeom>
      </xdr:spPr>
    </xdr:pic>
    <xdr:clientData/>
  </xdr:twoCellAnchor>
  <xdr:twoCellAnchor>
    <xdr:from>
      <xdr:col>0</xdr:col>
      <xdr:colOff>588621</xdr:colOff>
      <xdr:row>14</xdr:row>
      <xdr:rowOff>119062</xdr:rowOff>
    </xdr:from>
    <xdr:to>
      <xdr:col>1</xdr:col>
      <xdr:colOff>155488</xdr:colOff>
      <xdr:row>15</xdr:row>
      <xdr:rowOff>112679</xdr:rowOff>
    </xdr:to>
    <xdr:grpSp>
      <xdr:nvGrpSpPr>
        <xdr:cNvPr id="62" name="Group 61">
          <a:extLst>
            <a:ext uri="{FF2B5EF4-FFF2-40B4-BE49-F238E27FC236}">
              <a16:creationId xmlns:a16="http://schemas.microsoft.com/office/drawing/2014/main" id="{A90177D5-690C-4FC1-B419-84034BB2323B}"/>
            </a:ext>
          </a:extLst>
        </xdr:cNvPr>
        <xdr:cNvGrpSpPr/>
      </xdr:nvGrpSpPr>
      <xdr:grpSpPr>
        <a:xfrm>
          <a:off x="588621" y="2679382"/>
          <a:ext cx="176467" cy="176497"/>
          <a:chOff x="2057174" y="7954500"/>
          <a:chExt cx="2078634" cy="2078634"/>
        </a:xfrm>
      </xdr:grpSpPr>
      <xdr:sp macro="" textlink="">
        <xdr:nvSpPr>
          <xdr:cNvPr id="63" name="Circle: Hollow 62">
            <a:extLst>
              <a:ext uri="{FF2B5EF4-FFF2-40B4-BE49-F238E27FC236}">
                <a16:creationId xmlns:a16="http://schemas.microsoft.com/office/drawing/2014/main" id="{F689DD3C-0F15-B9FC-473F-B5AD57ECDA70}"/>
              </a:ext>
            </a:extLst>
          </xdr:cNvPr>
          <xdr:cNvSpPr/>
        </xdr:nvSpPr>
        <xdr:spPr>
          <a:xfrm>
            <a:off x="2057174" y="7954500"/>
            <a:ext cx="2078634" cy="2078634"/>
          </a:xfrm>
          <a:prstGeom prst="donut">
            <a:avLst>
              <a:gd name="adj" fmla="val 26743"/>
            </a:avLst>
          </a:prstGeom>
          <a:noFill/>
          <a:ln w="9525">
            <a:solidFill>
              <a:srgbClr val="C59DF5"/>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solidFill>
                <a:schemeClr val="tx1"/>
              </a:solidFill>
            </a:endParaRPr>
          </a:p>
        </xdr:txBody>
      </xdr:sp>
      <xdr:sp macro="" textlink="">
        <xdr:nvSpPr>
          <xdr:cNvPr id="64" name="Block Arc 63">
            <a:extLst>
              <a:ext uri="{FF2B5EF4-FFF2-40B4-BE49-F238E27FC236}">
                <a16:creationId xmlns:a16="http://schemas.microsoft.com/office/drawing/2014/main" id="{816E89FE-8D99-ACEE-1AD0-D8586726B4DB}"/>
              </a:ext>
            </a:extLst>
          </xdr:cNvPr>
          <xdr:cNvSpPr/>
        </xdr:nvSpPr>
        <xdr:spPr>
          <a:xfrm rot="5400000">
            <a:off x="2058644" y="7955966"/>
            <a:ext cx="2075694" cy="2075689"/>
          </a:xfrm>
          <a:prstGeom prst="blockArc">
            <a:avLst>
              <a:gd name="adj1" fmla="val 10800000"/>
              <a:gd name="adj2" fmla="val 14219001"/>
              <a:gd name="adj3" fmla="val 27631"/>
            </a:avLst>
          </a:prstGeom>
          <a:solidFill>
            <a:srgbClr val="C59DF5">
              <a:alpha val="70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solidFill>
                <a:schemeClr val="tx1"/>
              </a:solidFill>
            </a:endParaRPr>
          </a:p>
        </xdr:txBody>
      </xdr:sp>
    </xdr:grpSp>
    <xdr:clientData/>
  </xdr:twoCellAnchor>
  <xdr:twoCellAnchor editAs="oneCell">
    <xdr:from>
      <xdr:col>0</xdr:col>
      <xdr:colOff>577455</xdr:colOff>
      <xdr:row>17</xdr:row>
      <xdr:rowOff>118663</xdr:rowOff>
    </xdr:from>
    <xdr:to>
      <xdr:col>1</xdr:col>
      <xdr:colOff>197133</xdr:colOff>
      <xdr:row>18</xdr:row>
      <xdr:rowOff>165126</xdr:rowOff>
    </xdr:to>
    <xdr:pic>
      <xdr:nvPicPr>
        <xdr:cNvPr id="65" name="Graphic 64" descr="Rocket outline">
          <a:extLst>
            <a:ext uri="{FF2B5EF4-FFF2-40B4-BE49-F238E27FC236}">
              <a16:creationId xmlns:a16="http://schemas.microsoft.com/office/drawing/2014/main" id="{DCAD4E08-60D9-48BC-9B0D-A201665B346F}"/>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577455" y="3227623"/>
          <a:ext cx="229278" cy="229343"/>
        </a:xfrm>
        <a:prstGeom prst="rect">
          <a:avLst/>
        </a:prstGeom>
      </xdr:spPr>
    </xdr:pic>
    <xdr:clientData/>
  </xdr:twoCellAnchor>
  <xdr:twoCellAnchor editAs="oneCell">
    <xdr:from>
      <xdr:col>0</xdr:col>
      <xdr:colOff>562554</xdr:colOff>
      <xdr:row>23</xdr:row>
      <xdr:rowOff>150848</xdr:rowOff>
    </xdr:from>
    <xdr:to>
      <xdr:col>1</xdr:col>
      <xdr:colOff>181554</xdr:colOff>
      <xdr:row>25</xdr:row>
      <xdr:rowOff>12336</xdr:rowOff>
    </xdr:to>
    <xdr:pic>
      <xdr:nvPicPr>
        <xdr:cNvPr id="67" name="Graphic 66" descr="Bullseye outline">
          <a:extLst>
            <a:ext uri="{FF2B5EF4-FFF2-40B4-BE49-F238E27FC236}">
              <a16:creationId xmlns:a16="http://schemas.microsoft.com/office/drawing/2014/main" id="{EF952059-12B9-496D-B82A-B6CDCB3184A1}"/>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562554" y="4357088"/>
          <a:ext cx="228600" cy="227248"/>
        </a:xfrm>
        <a:prstGeom prst="rect">
          <a:avLst/>
        </a:prstGeom>
      </xdr:spPr>
    </xdr:pic>
    <xdr:clientData/>
  </xdr:twoCellAnchor>
  <xdr:twoCellAnchor>
    <xdr:from>
      <xdr:col>1</xdr:col>
      <xdr:colOff>14868</xdr:colOff>
      <xdr:row>8</xdr:row>
      <xdr:rowOff>76759</xdr:rowOff>
    </xdr:from>
    <xdr:to>
      <xdr:col>1</xdr:col>
      <xdr:colOff>159512</xdr:colOff>
      <xdr:row>9</xdr:row>
      <xdr:rowOff>38797</xdr:rowOff>
    </xdr:to>
    <xdr:grpSp>
      <xdr:nvGrpSpPr>
        <xdr:cNvPr id="68" name="Graphic 142" descr="Bar graph with upward trend outline">
          <a:extLst>
            <a:ext uri="{FF2B5EF4-FFF2-40B4-BE49-F238E27FC236}">
              <a16:creationId xmlns:a16="http://schemas.microsoft.com/office/drawing/2014/main" id="{945DC766-5F58-4747-8048-F0542403AEBA}"/>
            </a:ext>
          </a:extLst>
        </xdr:cNvPr>
        <xdr:cNvGrpSpPr/>
      </xdr:nvGrpSpPr>
      <xdr:grpSpPr>
        <a:xfrm>
          <a:off x="624468" y="1539799"/>
          <a:ext cx="144644" cy="144918"/>
          <a:chOff x="2656455" y="8532495"/>
          <a:chExt cx="578235" cy="571500"/>
        </a:xfrm>
        <a:solidFill>
          <a:srgbClr val="C59DF5"/>
        </a:solidFill>
      </xdr:grpSpPr>
      <xdr:sp macro="" textlink="">
        <xdr:nvSpPr>
          <xdr:cNvPr id="69" name="Freeform: Shape 68">
            <a:extLst>
              <a:ext uri="{FF2B5EF4-FFF2-40B4-BE49-F238E27FC236}">
                <a16:creationId xmlns:a16="http://schemas.microsoft.com/office/drawing/2014/main" id="{728BFEA7-6D1A-01F2-74AE-E97B0870AE1D}"/>
              </a:ext>
            </a:extLst>
          </xdr:cNvPr>
          <xdr:cNvSpPr/>
        </xdr:nvSpPr>
        <xdr:spPr>
          <a:xfrm>
            <a:off x="3082290" y="8532495"/>
            <a:ext cx="152400" cy="571500"/>
          </a:xfrm>
          <a:custGeom>
            <a:avLst/>
            <a:gdLst>
              <a:gd name="csX0" fmla="*/ 152400 w 152400"/>
              <a:gd name="csY0" fmla="*/ 0 h 571500"/>
              <a:gd name="csX1" fmla="*/ 0 w 152400"/>
              <a:gd name="csY1" fmla="*/ 0 h 571500"/>
              <a:gd name="csX2" fmla="*/ 0 w 152400"/>
              <a:gd name="csY2" fmla="*/ 571500 h 571500"/>
              <a:gd name="csX3" fmla="*/ 152400 w 152400"/>
              <a:gd name="csY3" fmla="*/ 571500 h 571500"/>
              <a:gd name="csX4" fmla="*/ 133350 w 152400"/>
              <a:gd name="csY4" fmla="*/ 552450 h 571500"/>
              <a:gd name="csX5" fmla="*/ 19050 w 152400"/>
              <a:gd name="csY5" fmla="*/ 552450 h 571500"/>
              <a:gd name="csX6" fmla="*/ 19050 w 152400"/>
              <a:gd name="csY6" fmla="*/ 19050 h 571500"/>
              <a:gd name="csX7" fmla="*/ 133350 w 152400"/>
              <a:gd name="csY7" fmla="*/ 19050 h 57150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Lst>
            <a:rect l="l" t="t" r="r" b="b"/>
            <a:pathLst>
              <a:path w="152400" h="571500">
                <a:moveTo>
                  <a:pt x="152400" y="0"/>
                </a:moveTo>
                <a:lnTo>
                  <a:pt x="0" y="0"/>
                </a:lnTo>
                <a:lnTo>
                  <a:pt x="0" y="571500"/>
                </a:lnTo>
                <a:lnTo>
                  <a:pt x="152400" y="571500"/>
                </a:lnTo>
                <a:close/>
                <a:moveTo>
                  <a:pt x="133350" y="552450"/>
                </a:moveTo>
                <a:lnTo>
                  <a:pt x="19050" y="552450"/>
                </a:lnTo>
                <a:lnTo>
                  <a:pt x="19050" y="19050"/>
                </a:lnTo>
                <a:lnTo>
                  <a:pt x="133350" y="19050"/>
                </a:lnTo>
                <a:close/>
              </a:path>
            </a:pathLst>
          </a:custGeom>
          <a:grpFill/>
          <a:ln w="9525" cap="flat">
            <a:noFill/>
            <a:prstDash val="solid"/>
            <a:miter/>
          </a:ln>
        </xdr:spPr>
      </xdr:sp>
      <xdr:sp macro="" textlink="">
        <xdr:nvSpPr>
          <xdr:cNvPr id="70" name="Freeform: Shape 69">
            <a:extLst>
              <a:ext uri="{FF2B5EF4-FFF2-40B4-BE49-F238E27FC236}">
                <a16:creationId xmlns:a16="http://schemas.microsoft.com/office/drawing/2014/main" id="{EA768D61-AFB4-1737-A554-699BF4694ECF}"/>
              </a:ext>
            </a:extLst>
          </xdr:cNvPr>
          <xdr:cNvSpPr/>
        </xdr:nvSpPr>
        <xdr:spPr>
          <a:xfrm>
            <a:off x="2872740" y="8742045"/>
            <a:ext cx="152400" cy="361950"/>
          </a:xfrm>
          <a:custGeom>
            <a:avLst/>
            <a:gdLst>
              <a:gd name="csX0" fmla="*/ 0 w 152400"/>
              <a:gd name="csY0" fmla="*/ 361950 h 361950"/>
              <a:gd name="csX1" fmla="*/ 152400 w 152400"/>
              <a:gd name="csY1" fmla="*/ 361950 h 361950"/>
              <a:gd name="csX2" fmla="*/ 152400 w 152400"/>
              <a:gd name="csY2" fmla="*/ 0 h 361950"/>
              <a:gd name="csX3" fmla="*/ 0 w 152400"/>
              <a:gd name="csY3" fmla="*/ 0 h 361950"/>
              <a:gd name="csX4" fmla="*/ 19050 w 152400"/>
              <a:gd name="csY4" fmla="*/ 19050 h 361950"/>
              <a:gd name="csX5" fmla="*/ 133350 w 152400"/>
              <a:gd name="csY5" fmla="*/ 19050 h 361950"/>
              <a:gd name="csX6" fmla="*/ 133350 w 152400"/>
              <a:gd name="csY6" fmla="*/ 342900 h 361950"/>
              <a:gd name="csX7" fmla="*/ 19050 w 152400"/>
              <a:gd name="csY7" fmla="*/ 342900 h 36195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Lst>
            <a:rect l="l" t="t" r="r" b="b"/>
            <a:pathLst>
              <a:path w="152400" h="361950">
                <a:moveTo>
                  <a:pt x="0" y="361950"/>
                </a:moveTo>
                <a:lnTo>
                  <a:pt x="152400" y="361950"/>
                </a:lnTo>
                <a:lnTo>
                  <a:pt x="152400" y="0"/>
                </a:lnTo>
                <a:lnTo>
                  <a:pt x="0" y="0"/>
                </a:lnTo>
                <a:close/>
                <a:moveTo>
                  <a:pt x="19050" y="19050"/>
                </a:moveTo>
                <a:lnTo>
                  <a:pt x="133350" y="19050"/>
                </a:lnTo>
                <a:lnTo>
                  <a:pt x="133350" y="342900"/>
                </a:lnTo>
                <a:lnTo>
                  <a:pt x="19050" y="342900"/>
                </a:lnTo>
                <a:close/>
              </a:path>
            </a:pathLst>
          </a:custGeom>
          <a:grpFill/>
          <a:ln w="9525" cap="flat">
            <a:noFill/>
            <a:prstDash val="solid"/>
            <a:miter/>
          </a:ln>
        </xdr:spPr>
      </xdr:sp>
      <xdr:sp macro="" textlink="">
        <xdr:nvSpPr>
          <xdr:cNvPr id="71" name="Freeform: Shape 70">
            <a:extLst>
              <a:ext uri="{FF2B5EF4-FFF2-40B4-BE49-F238E27FC236}">
                <a16:creationId xmlns:a16="http://schemas.microsoft.com/office/drawing/2014/main" id="{01BCA2DD-D7C4-92A4-18ED-8EB5EEE627EA}"/>
              </a:ext>
            </a:extLst>
          </xdr:cNvPr>
          <xdr:cNvSpPr/>
        </xdr:nvSpPr>
        <xdr:spPr>
          <a:xfrm>
            <a:off x="2663190" y="8913495"/>
            <a:ext cx="152400" cy="190500"/>
          </a:xfrm>
          <a:custGeom>
            <a:avLst/>
            <a:gdLst>
              <a:gd name="csX0" fmla="*/ 0 w 152400"/>
              <a:gd name="csY0" fmla="*/ 190500 h 190500"/>
              <a:gd name="csX1" fmla="*/ 152400 w 152400"/>
              <a:gd name="csY1" fmla="*/ 190500 h 190500"/>
              <a:gd name="csX2" fmla="*/ 152400 w 152400"/>
              <a:gd name="csY2" fmla="*/ 0 h 190500"/>
              <a:gd name="csX3" fmla="*/ 0 w 152400"/>
              <a:gd name="csY3" fmla="*/ 0 h 190500"/>
              <a:gd name="csX4" fmla="*/ 19050 w 152400"/>
              <a:gd name="csY4" fmla="*/ 19050 h 190500"/>
              <a:gd name="csX5" fmla="*/ 133350 w 152400"/>
              <a:gd name="csY5" fmla="*/ 19050 h 190500"/>
              <a:gd name="csX6" fmla="*/ 133350 w 152400"/>
              <a:gd name="csY6" fmla="*/ 171450 h 190500"/>
              <a:gd name="csX7" fmla="*/ 19050 w 152400"/>
              <a:gd name="csY7" fmla="*/ 171450 h 19050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Lst>
            <a:rect l="l" t="t" r="r" b="b"/>
            <a:pathLst>
              <a:path w="152400" h="190500">
                <a:moveTo>
                  <a:pt x="0" y="190500"/>
                </a:moveTo>
                <a:lnTo>
                  <a:pt x="152400" y="190500"/>
                </a:lnTo>
                <a:lnTo>
                  <a:pt x="152400" y="0"/>
                </a:lnTo>
                <a:lnTo>
                  <a:pt x="0" y="0"/>
                </a:lnTo>
                <a:close/>
                <a:moveTo>
                  <a:pt x="19050" y="19050"/>
                </a:moveTo>
                <a:lnTo>
                  <a:pt x="133350" y="19050"/>
                </a:lnTo>
                <a:lnTo>
                  <a:pt x="133350" y="171450"/>
                </a:lnTo>
                <a:lnTo>
                  <a:pt x="19050" y="171450"/>
                </a:lnTo>
                <a:close/>
              </a:path>
            </a:pathLst>
          </a:custGeom>
          <a:grpFill/>
          <a:ln w="9525" cap="flat">
            <a:noFill/>
            <a:prstDash val="solid"/>
            <a:miter/>
          </a:ln>
        </xdr:spPr>
      </xdr:sp>
      <xdr:sp macro="" textlink="">
        <xdr:nvSpPr>
          <xdr:cNvPr id="72" name="Freeform: Shape 71">
            <a:extLst>
              <a:ext uri="{FF2B5EF4-FFF2-40B4-BE49-F238E27FC236}">
                <a16:creationId xmlns:a16="http://schemas.microsoft.com/office/drawing/2014/main" id="{800C4561-87DF-EA6F-396A-49BAE9B0060C}"/>
              </a:ext>
            </a:extLst>
          </xdr:cNvPr>
          <xdr:cNvSpPr/>
        </xdr:nvSpPr>
        <xdr:spPr>
          <a:xfrm>
            <a:off x="2656455" y="8532495"/>
            <a:ext cx="311562" cy="311534"/>
          </a:xfrm>
          <a:custGeom>
            <a:avLst/>
            <a:gdLst>
              <a:gd name="csX0" fmla="*/ 13468 w 311562"/>
              <a:gd name="csY0" fmla="*/ 311534 h 311534"/>
              <a:gd name="csX1" fmla="*/ 292351 w 311562"/>
              <a:gd name="csY1" fmla="*/ 32652 h 311534"/>
              <a:gd name="csX2" fmla="*/ 292485 w 311562"/>
              <a:gd name="csY2" fmla="*/ 32653 h 311534"/>
              <a:gd name="csX3" fmla="*/ 292513 w 311562"/>
              <a:gd name="csY3" fmla="*/ 32718 h 311534"/>
              <a:gd name="csX4" fmla="*/ 292513 w 311562"/>
              <a:gd name="csY4" fmla="*/ 123825 h 311534"/>
              <a:gd name="csX5" fmla="*/ 311563 w 311562"/>
              <a:gd name="csY5" fmla="*/ 123825 h 311534"/>
              <a:gd name="csX6" fmla="*/ 311563 w 311562"/>
              <a:gd name="csY6" fmla="*/ 0 h 311534"/>
              <a:gd name="csX7" fmla="*/ 187995 w 311562"/>
              <a:gd name="csY7" fmla="*/ 0 h 311534"/>
              <a:gd name="csX8" fmla="*/ 187995 w 311562"/>
              <a:gd name="csY8" fmla="*/ 19050 h 311534"/>
              <a:gd name="csX9" fmla="*/ 278787 w 311562"/>
              <a:gd name="csY9" fmla="*/ 19050 h 311534"/>
              <a:gd name="csX10" fmla="*/ 278882 w 311562"/>
              <a:gd name="csY10" fmla="*/ 19146 h 311534"/>
              <a:gd name="csX11" fmla="*/ 278854 w 311562"/>
              <a:gd name="csY11" fmla="*/ 19212 h 311534"/>
              <a:gd name="csX12" fmla="*/ 0 w 311562"/>
              <a:gd name="csY12" fmla="*/ 298066 h 311534"/>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Lst>
            <a:rect l="l" t="t" r="r" b="b"/>
            <a:pathLst>
              <a:path w="311562" h="311534">
                <a:moveTo>
                  <a:pt x="13468" y="311534"/>
                </a:moveTo>
                <a:lnTo>
                  <a:pt x="292351" y="32652"/>
                </a:lnTo>
                <a:cubicBezTo>
                  <a:pt x="292388" y="32615"/>
                  <a:pt x="292449" y="32616"/>
                  <a:pt x="292485" y="32653"/>
                </a:cubicBezTo>
                <a:cubicBezTo>
                  <a:pt x="292502" y="32671"/>
                  <a:pt x="292513" y="32694"/>
                  <a:pt x="292513" y="32718"/>
                </a:cubicBezTo>
                <a:lnTo>
                  <a:pt x="292513" y="123825"/>
                </a:lnTo>
                <a:lnTo>
                  <a:pt x="311563" y="123825"/>
                </a:lnTo>
                <a:lnTo>
                  <a:pt x="311563" y="0"/>
                </a:lnTo>
                <a:lnTo>
                  <a:pt x="187995" y="0"/>
                </a:lnTo>
                <a:lnTo>
                  <a:pt x="187995" y="19050"/>
                </a:lnTo>
                <a:lnTo>
                  <a:pt x="278787" y="19050"/>
                </a:lnTo>
                <a:cubicBezTo>
                  <a:pt x="278840" y="19051"/>
                  <a:pt x="278882" y="19094"/>
                  <a:pt x="278882" y="19146"/>
                </a:cubicBezTo>
                <a:cubicBezTo>
                  <a:pt x="278881" y="19171"/>
                  <a:pt x="278871" y="19195"/>
                  <a:pt x="278854" y="19212"/>
                </a:cubicBezTo>
                <a:lnTo>
                  <a:pt x="0" y="298066"/>
                </a:lnTo>
                <a:close/>
              </a:path>
            </a:pathLst>
          </a:custGeom>
          <a:grpFill/>
          <a:ln w="9525" cap="flat">
            <a:noFill/>
            <a:prstDash val="solid"/>
            <a:miter/>
          </a:ln>
        </xdr:spPr>
      </xdr:sp>
    </xdr:grpSp>
    <xdr:clientData/>
  </xdr:twoCellAnchor>
  <xdr:twoCellAnchor>
    <xdr:from>
      <xdr:col>11</xdr:col>
      <xdr:colOff>457200</xdr:colOff>
      <xdr:row>21</xdr:row>
      <xdr:rowOff>68580</xdr:rowOff>
    </xdr:from>
    <xdr:to>
      <xdr:col>18</xdr:col>
      <xdr:colOff>579120</xdr:colOff>
      <xdr:row>29</xdr:row>
      <xdr:rowOff>160020</xdr:rowOff>
    </xdr:to>
    <xdr:graphicFrame macro="">
      <xdr:nvGraphicFramePr>
        <xdr:cNvPr id="73" name="Chart 72">
          <a:extLst>
            <a:ext uri="{FF2B5EF4-FFF2-40B4-BE49-F238E27FC236}">
              <a16:creationId xmlns:a16="http://schemas.microsoft.com/office/drawing/2014/main" id="{84E35DFC-C2D6-4F0D-883B-292E904F96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17</xdr:col>
      <xdr:colOff>129540</xdr:colOff>
      <xdr:row>20</xdr:row>
      <xdr:rowOff>106412</xdr:rowOff>
    </xdr:from>
    <xdr:to>
      <xdr:col>18</xdr:col>
      <xdr:colOff>449580</xdr:colOff>
      <xdr:row>21</xdr:row>
      <xdr:rowOff>171182</xdr:rowOff>
    </xdr:to>
    <xdr:sp macro="" textlink="Processing!J14">
      <xdr:nvSpPr>
        <xdr:cNvPr id="74" name="TextBox 73">
          <a:extLst>
            <a:ext uri="{FF2B5EF4-FFF2-40B4-BE49-F238E27FC236}">
              <a16:creationId xmlns:a16="http://schemas.microsoft.com/office/drawing/2014/main" id="{0D859151-7AD4-4F86-A385-156943024361}"/>
            </a:ext>
          </a:extLst>
        </xdr:cNvPr>
        <xdr:cNvSpPr txBox="1"/>
      </xdr:nvSpPr>
      <xdr:spPr>
        <a:xfrm>
          <a:off x="10492740" y="3764012"/>
          <a:ext cx="92964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E063D41D-3614-4F76-AFD8-1AB2FF2C7E6B}" type="TxLink">
            <a:rPr lang="en-US" sz="1200" b="0" i="0" u="none" strike="noStrike">
              <a:solidFill>
                <a:srgbClr val="66FFFF"/>
              </a:solidFill>
              <a:latin typeface="Aptos Narrow"/>
              <a:ea typeface="+mn-ea"/>
              <a:cs typeface="+mn-cs"/>
            </a:rPr>
            <a:pPr marL="0" indent="0" algn="r"/>
            <a:t> $13,700 </a:t>
          </a:fld>
          <a:endParaRPr lang="ru-RU" sz="1200" b="0" i="0" u="none" strike="noStrike">
            <a:solidFill>
              <a:srgbClr val="66FFFF"/>
            </a:solidFill>
            <a:latin typeface="Aptos Narrow"/>
            <a:ea typeface="+mn-ea"/>
            <a:cs typeface="+mn-cs"/>
          </a:endParaRPr>
        </a:p>
      </xdr:txBody>
    </xdr:sp>
    <xdr:clientData/>
  </xdr:twoCellAnchor>
  <xdr:twoCellAnchor>
    <xdr:from>
      <xdr:col>15</xdr:col>
      <xdr:colOff>175260</xdr:colOff>
      <xdr:row>20</xdr:row>
      <xdr:rowOff>106412</xdr:rowOff>
    </xdr:from>
    <xdr:to>
      <xdr:col>16</xdr:col>
      <xdr:colOff>464820</xdr:colOff>
      <xdr:row>21</xdr:row>
      <xdr:rowOff>171182</xdr:rowOff>
    </xdr:to>
    <xdr:sp macro="" textlink="Processing!G14">
      <xdr:nvSpPr>
        <xdr:cNvPr id="75" name="TextBox 74">
          <a:extLst>
            <a:ext uri="{FF2B5EF4-FFF2-40B4-BE49-F238E27FC236}">
              <a16:creationId xmlns:a16="http://schemas.microsoft.com/office/drawing/2014/main" id="{69F5923C-FA30-48DF-8109-156598739F5D}"/>
            </a:ext>
          </a:extLst>
        </xdr:cNvPr>
        <xdr:cNvSpPr txBox="1"/>
      </xdr:nvSpPr>
      <xdr:spPr>
        <a:xfrm>
          <a:off x="9319260" y="3764012"/>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CBDB1E54-70E2-4123-B7F7-C17278DE4798}" type="TxLink">
            <a:rPr lang="en-US" sz="1200" b="0" i="0" u="none" strike="noStrike">
              <a:solidFill>
                <a:srgbClr val="00BFFF"/>
              </a:solidFill>
              <a:latin typeface="Aptos Narrow"/>
              <a:ea typeface="+mn-ea"/>
              <a:cs typeface="+mn-cs"/>
            </a:rPr>
            <a:pPr marL="0" indent="0" algn="l"/>
            <a:t> $19,800 </a:t>
          </a:fld>
          <a:endParaRPr lang="ru-RU" sz="1200" b="0" i="0" u="none" strike="noStrike">
            <a:solidFill>
              <a:srgbClr val="00BFFF"/>
            </a:solidFill>
            <a:latin typeface="Aptos Narrow"/>
            <a:ea typeface="+mn-ea"/>
            <a:cs typeface="+mn-cs"/>
          </a:endParaRPr>
        </a:p>
      </xdr:txBody>
    </xdr:sp>
    <xdr:clientData/>
  </xdr:twoCellAnchor>
  <xdr:twoCellAnchor>
    <xdr:from>
      <xdr:col>14</xdr:col>
      <xdr:colOff>144780</xdr:colOff>
      <xdr:row>20</xdr:row>
      <xdr:rowOff>106412</xdr:rowOff>
    </xdr:from>
    <xdr:to>
      <xdr:col>15</xdr:col>
      <xdr:colOff>304800</xdr:colOff>
      <xdr:row>21</xdr:row>
      <xdr:rowOff>171182</xdr:rowOff>
    </xdr:to>
    <xdr:sp macro="" textlink="Processing!C1">
      <xdr:nvSpPr>
        <xdr:cNvPr id="76" name="TextBox 75">
          <a:extLst>
            <a:ext uri="{FF2B5EF4-FFF2-40B4-BE49-F238E27FC236}">
              <a16:creationId xmlns:a16="http://schemas.microsoft.com/office/drawing/2014/main" id="{141FA3E9-C363-4F4A-B146-A6CF26D010BE}"/>
            </a:ext>
          </a:extLst>
        </xdr:cNvPr>
        <xdr:cNvSpPr txBox="1"/>
      </xdr:nvSpPr>
      <xdr:spPr>
        <a:xfrm>
          <a:off x="8679180" y="3764012"/>
          <a:ext cx="7696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17E13D25-4ADE-41FE-BB35-3264938E649F}" type="TxLink">
            <a:rPr lang="en-US" sz="1100" b="0" i="0" u="none" strike="noStrike">
              <a:solidFill>
                <a:srgbClr val="00BFFF"/>
              </a:solidFill>
              <a:latin typeface="Aptos Narrow"/>
              <a:ea typeface="+mn-ea"/>
              <a:cs typeface="+mn-cs"/>
            </a:rPr>
            <a:pPr marL="0" indent="0" algn="r"/>
            <a:t>Planned</a:t>
          </a:fld>
          <a:endParaRPr lang="ru-RU" sz="1400" b="0" i="0" u="none" strike="noStrike">
            <a:solidFill>
              <a:srgbClr val="00BFFF"/>
            </a:solidFill>
            <a:latin typeface="Aptos Narrow"/>
            <a:ea typeface="+mn-ea"/>
            <a:cs typeface="+mn-cs"/>
          </a:endParaRPr>
        </a:p>
      </xdr:txBody>
    </xdr:sp>
    <xdr:clientData/>
  </xdr:twoCellAnchor>
  <xdr:twoCellAnchor>
    <xdr:from>
      <xdr:col>16</xdr:col>
      <xdr:colOff>144780</xdr:colOff>
      <xdr:row>20</xdr:row>
      <xdr:rowOff>106412</xdr:rowOff>
    </xdr:from>
    <xdr:to>
      <xdr:col>17</xdr:col>
      <xdr:colOff>304800</xdr:colOff>
      <xdr:row>21</xdr:row>
      <xdr:rowOff>171182</xdr:rowOff>
    </xdr:to>
    <xdr:sp macro="" textlink="Processing!D1">
      <xdr:nvSpPr>
        <xdr:cNvPr id="77" name="TextBox 76">
          <a:extLst>
            <a:ext uri="{FF2B5EF4-FFF2-40B4-BE49-F238E27FC236}">
              <a16:creationId xmlns:a16="http://schemas.microsoft.com/office/drawing/2014/main" id="{601FF6D3-DE78-45E5-BE66-416F39ED84A4}"/>
            </a:ext>
          </a:extLst>
        </xdr:cNvPr>
        <xdr:cNvSpPr txBox="1"/>
      </xdr:nvSpPr>
      <xdr:spPr>
        <a:xfrm>
          <a:off x="9898380" y="3764012"/>
          <a:ext cx="7696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FCABA361-4DAA-47DF-BD43-B37B26E5379A}" type="TxLink">
            <a:rPr lang="en-US" sz="1100" b="0" i="0" u="none" strike="noStrike">
              <a:solidFill>
                <a:srgbClr val="66FFFF"/>
              </a:solidFill>
              <a:latin typeface="Aptos Narrow"/>
              <a:ea typeface="+mn-ea"/>
              <a:cs typeface="+mn-cs"/>
            </a:rPr>
            <a:pPr marL="0" indent="0" algn="r"/>
            <a:t>Actual</a:t>
          </a:fld>
          <a:endParaRPr lang="ru-RU" sz="1400" b="0" i="0" u="none" strike="noStrike">
            <a:solidFill>
              <a:srgbClr val="66FFFF"/>
            </a:solidFill>
            <a:latin typeface="Aptos Narrow"/>
            <a:ea typeface="+mn-ea"/>
            <a:cs typeface="+mn-cs"/>
          </a:endParaRPr>
        </a:p>
      </xdr:txBody>
    </xdr:sp>
    <xdr:clientData/>
  </xdr:twoCellAnchor>
  <xdr:twoCellAnchor>
    <xdr:from>
      <xdr:col>11</xdr:col>
      <xdr:colOff>394335</xdr:colOff>
      <xdr:row>10</xdr:row>
      <xdr:rowOff>121652</xdr:rowOff>
    </xdr:from>
    <xdr:to>
      <xdr:col>16</xdr:col>
      <xdr:colOff>180975</xdr:colOff>
      <xdr:row>19</xdr:row>
      <xdr:rowOff>30212</xdr:rowOff>
    </xdr:to>
    <xdr:graphicFrame macro="">
      <xdr:nvGraphicFramePr>
        <xdr:cNvPr id="81" name="Chart 80">
          <a:extLst>
            <a:ext uri="{FF2B5EF4-FFF2-40B4-BE49-F238E27FC236}">
              <a16:creationId xmlns:a16="http://schemas.microsoft.com/office/drawing/2014/main" id="{E180D525-FA4B-4F8C-8908-D4FF39C667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12</xdr:col>
      <xdr:colOff>263844</xdr:colOff>
      <xdr:row>12</xdr:row>
      <xdr:rowOff>121652</xdr:rowOff>
    </xdr:from>
    <xdr:to>
      <xdr:col>13</xdr:col>
      <xdr:colOff>477204</xdr:colOff>
      <xdr:row>17</xdr:row>
      <xdr:rowOff>30212</xdr:rowOff>
    </xdr:to>
    <xdr:sp macro="" textlink="Processing!B22">
      <xdr:nvSpPr>
        <xdr:cNvPr id="82" name="Oval 81">
          <a:extLst>
            <a:ext uri="{FF2B5EF4-FFF2-40B4-BE49-F238E27FC236}">
              <a16:creationId xmlns:a16="http://schemas.microsoft.com/office/drawing/2014/main" id="{BC81F943-4EC1-4AC9-AF5A-068E6228E586}"/>
            </a:ext>
          </a:extLst>
        </xdr:cNvPr>
        <xdr:cNvSpPr/>
      </xdr:nvSpPr>
      <xdr:spPr>
        <a:xfrm>
          <a:off x="7579044" y="2316212"/>
          <a:ext cx="822960" cy="822960"/>
        </a:xfrm>
        <a:prstGeom prst="ellipse">
          <a:avLst/>
        </a:prstGeom>
        <a:solidFill>
          <a:srgbClr val="051023"/>
        </a:solidFill>
        <a:ln>
          <a:noFill/>
        </a:ln>
        <a:effectLst>
          <a:outerShdw blurRad="228600" sx="102000" sy="102000" algn="c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4E43F556-6D80-449A-BCB9-CA6B907A57E8}" type="TxLink">
            <a:rPr lang="en-US" sz="1100" b="0" i="0" u="none" strike="noStrike">
              <a:solidFill>
                <a:srgbClr val="000000"/>
              </a:solidFill>
              <a:latin typeface="Aptos Narrow"/>
            </a:rPr>
            <a:pPr algn="l"/>
            <a:t> $7,840 </a:t>
          </a:fld>
          <a:endParaRPr lang="ru-RU" sz="1100"/>
        </a:p>
      </xdr:txBody>
    </xdr:sp>
    <xdr:clientData/>
  </xdr:twoCellAnchor>
  <xdr:twoCellAnchor>
    <xdr:from>
      <xdr:col>15</xdr:col>
      <xdr:colOff>327660</xdr:colOff>
      <xdr:row>10</xdr:row>
      <xdr:rowOff>129272</xdr:rowOff>
    </xdr:from>
    <xdr:to>
      <xdr:col>17</xdr:col>
      <xdr:colOff>7620</xdr:colOff>
      <xdr:row>12</xdr:row>
      <xdr:rowOff>11162</xdr:rowOff>
    </xdr:to>
    <xdr:sp macro="" textlink="Processing!B17">
      <xdr:nvSpPr>
        <xdr:cNvPr id="83" name="TextBox 82">
          <a:extLst>
            <a:ext uri="{FF2B5EF4-FFF2-40B4-BE49-F238E27FC236}">
              <a16:creationId xmlns:a16="http://schemas.microsoft.com/office/drawing/2014/main" id="{0E6BB834-3D79-49C0-B473-C720E597E130}"/>
            </a:ext>
          </a:extLst>
        </xdr:cNvPr>
        <xdr:cNvSpPr txBox="1"/>
      </xdr:nvSpPr>
      <xdr:spPr>
        <a:xfrm>
          <a:off x="9471660" y="1958072"/>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7ABDDD6F-6D8B-4712-8A42-4C7EF139CAE6}" type="TxLink">
            <a:rPr lang="en-US" sz="1100" b="0" i="0" u="none" strike="noStrike">
              <a:solidFill>
                <a:srgbClr val="405390"/>
              </a:solidFill>
              <a:latin typeface="Aptos Narrow"/>
              <a:ea typeface="+mn-ea"/>
              <a:cs typeface="+mn-cs"/>
            </a:rPr>
            <a:pPr marL="0" indent="0" algn="r"/>
            <a:t> $1,701 </a:t>
          </a:fld>
          <a:endParaRPr lang="ru-RU" sz="1600" b="0" i="0" u="none" strike="noStrike">
            <a:solidFill>
              <a:srgbClr val="405390"/>
            </a:solidFill>
            <a:latin typeface="Aptos Narrow"/>
            <a:ea typeface="+mn-ea"/>
            <a:cs typeface="+mn-cs"/>
          </a:endParaRPr>
        </a:p>
      </xdr:txBody>
    </xdr:sp>
    <xdr:clientData/>
  </xdr:twoCellAnchor>
  <xdr:twoCellAnchor>
    <xdr:from>
      <xdr:col>15</xdr:col>
      <xdr:colOff>327660</xdr:colOff>
      <xdr:row>12</xdr:row>
      <xdr:rowOff>45452</xdr:rowOff>
    </xdr:from>
    <xdr:to>
      <xdr:col>17</xdr:col>
      <xdr:colOff>7620</xdr:colOff>
      <xdr:row>13</xdr:row>
      <xdr:rowOff>110222</xdr:rowOff>
    </xdr:to>
    <xdr:sp macro="" textlink="Processing!B18">
      <xdr:nvSpPr>
        <xdr:cNvPr id="84" name="TextBox 83">
          <a:extLst>
            <a:ext uri="{FF2B5EF4-FFF2-40B4-BE49-F238E27FC236}">
              <a16:creationId xmlns:a16="http://schemas.microsoft.com/office/drawing/2014/main" id="{CFF758C3-5C79-4F0B-AAD1-70795D861FCA}"/>
            </a:ext>
          </a:extLst>
        </xdr:cNvPr>
        <xdr:cNvSpPr txBox="1"/>
      </xdr:nvSpPr>
      <xdr:spPr>
        <a:xfrm>
          <a:off x="9471660" y="2240012"/>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261E1FEE-62BD-434C-B868-A685FEB578BE}" type="TxLink">
            <a:rPr lang="en-US" sz="1100" b="0" i="0" u="none" strike="noStrike">
              <a:solidFill>
                <a:srgbClr val="405390"/>
              </a:solidFill>
              <a:latin typeface="Aptos Narrow"/>
              <a:ea typeface="+mn-ea"/>
              <a:cs typeface="+mn-cs"/>
            </a:rPr>
            <a:pPr marL="0" indent="0" algn="r"/>
            <a:t> $1,323 </a:t>
          </a:fld>
          <a:endParaRPr lang="ru-RU" sz="1100" b="0" i="0" u="none" strike="noStrike">
            <a:solidFill>
              <a:srgbClr val="405390"/>
            </a:solidFill>
            <a:latin typeface="Aptos Narrow"/>
            <a:ea typeface="+mn-ea"/>
            <a:cs typeface="+mn-cs"/>
          </a:endParaRPr>
        </a:p>
      </xdr:txBody>
    </xdr:sp>
    <xdr:clientData/>
  </xdr:twoCellAnchor>
  <xdr:twoCellAnchor>
    <xdr:from>
      <xdr:col>15</xdr:col>
      <xdr:colOff>327660</xdr:colOff>
      <xdr:row>13</xdr:row>
      <xdr:rowOff>144512</xdr:rowOff>
    </xdr:from>
    <xdr:to>
      <xdr:col>17</xdr:col>
      <xdr:colOff>7620</xdr:colOff>
      <xdr:row>15</xdr:row>
      <xdr:rowOff>26402</xdr:rowOff>
    </xdr:to>
    <xdr:sp macro="" textlink="Processing!B19">
      <xdr:nvSpPr>
        <xdr:cNvPr id="85" name="TextBox 84">
          <a:extLst>
            <a:ext uri="{FF2B5EF4-FFF2-40B4-BE49-F238E27FC236}">
              <a16:creationId xmlns:a16="http://schemas.microsoft.com/office/drawing/2014/main" id="{2C27243C-F03C-4ED0-B17E-1B1E8B1C164F}"/>
            </a:ext>
          </a:extLst>
        </xdr:cNvPr>
        <xdr:cNvSpPr txBox="1"/>
      </xdr:nvSpPr>
      <xdr:spPr>
        <a:xfrm>
          <a:off x="9471660" y="2521952"/>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2A036BD1-7C30-4B66-A74A-D4389008CF50}" type="TxLink">
            <a:rPr lang="en-US" sz="1100" b="0" i="0" u="none" strike="noStrike">
              <a:solidFill>
                <a:srgbClr val="405390"/>
              </a:solidFill>
              <a:latin typeface="Aptos Narrow"/>
              <a:ea typeface="+mn-ea"/>
              <a:cs typeface="+mn-cs"/>
            </a:rPr>
            <a:pPr marL="0" indent="0" algn="r"/>
            <a:t> $1,754 </a:t>
          </a:fld>
          <a:endParaRPr lang="ru-RU" sz="1100" b="0" i="0" u="none" strike="noStrike">
            <a:solidFill>
              <a:srgbClr val="405390"/>
            </a:solidFill>
            <a:latin typeface="Aptos Narrow"/>
            <a:ea typeface="+mn-ea"/>
            <a:cs typeface="+mn-cs"/>
          </a:endParaRPr>
        </a:p>
      </xdr:txBody>
    </xdr:sp>
    <xdr:clientData/>
  </xdr:twoCellAnchor>
  <xdr:twoCellAnchor>
    <xdr:from>
      <xdr:col>15</xdr:col>
      <xdr:colOff>327660</xdr:colOff>
      <xdr:row>15</xdr:row>
      <xdr:rowOff>60692</xdr:rowOff>
    </xdr:from>
    <xdr:to>
      <xdr:col>17</xdr:col>
      <xdr:colOff>7620</xdr:colOff>
      <xdr:row>16</xdr:row>
      <xdr:rowOff>125462</xdr:rowOff>
    </xdr:to>
    <xdr:sp macro="" textlink="Processing!B20">
      <xdr:nvSpPr>
        <xdr:cNvPr id="86" name="TextBox 85">
          <a:extLst>
            <a:ext uri="{FF2B5EF4-FFF2-40B4-BE49-F238E27FC236}">
              <a16:creationId xmlns:a16="http://schemas.microsoft.com/office/drawing/2014/main" id="{6312487C-46C6-40B0-87F5-0E241A91E777}"/>
            </a:ext>
          </a:extLst>
        </xdr:cNvPr>
        <xdr:cNvSpPr txBox="1"/>
      </xdr:nvSpPr>
      <xdr:spPr>
        <a:xfrm>
          <a:off x="9471660" y="2803892"/>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3E4F60FB-8E45-4FB8-BBA7-38B8221B2525}" type="TxLink">
            <a:rPr lang="en-US" sz="1100" b="0" i="0" u="none" strike="noStrike">
              <a:solidFill>
                <a:srgbClr val="405390"/>
              </a:solidFill>
              <a:latin typeface="Aptos Narrow"/>
              <a:ea typeface="+mn-ea"/>
              <a:cs typeface="+mn-cs"/>
            </a:rPr>
            <a:pPr marL="0" indent="0" algn="r"/>
            <a:t> $1,495 </a:t>
          </a:fld>
          <a:endParaRPr lang="ru-RU" sz="1100" b="0" i="0" u="none" strike="noStrike">
            <a:solidFill>
              <a:srgbClr val="405390"/>
            </a:solidFill>
            <a:latin typeface="Aptos Narrow"/>
            <a:ea typeface="+mn-ea"/>
            <a:cs typeface="+mn-cs"/>
          </a:endParaRPr>
        </a:p>
      </xdr:txBody>
    </xdr:sp>
    <xdr:clientData/>
  </xdr:twoCellAnchor>
  <xdr:twoCellAnchor>
    <xdr:from>
      <xdr:col>15</xdr:col>
      <xdr:colOff>327660</xdr:colOff>
      <xdr:row>16</xdr:row>
      <xdr:rowOff>159752</xdr:rowOff>
    </xdr:from>
    <xdr:to>
      <xdr:col>17</xdr:col>
      <xdr:colOff>7620</xdr:colOff>
      <xdr:row>18</xdr:row>
      <xdr:rowOff>41642</xdr:rowOff>
    </xdr:to>
    <xdr:sp macro="" textlink="Processing!B21">
      <xdr:nvSpPr>
        <xdr:cNvPr id="87" name="TextBox 86">
          <a:extLst>
            <a:ext uri="{FF2B5EF4-FFF2-40B4-BE49-F238E27FC236}">
              <a16:creationId xmlns:a16="http://schemas.microsoft.com/office/drawing/2014/main" id="{286E621E-512A-41AB-8CFB-2D51776E1B27}"/>
            </a:ext>
          </a:extLst>
        </xdr:cNvPr>
        <xdr:cNvSpPr txBox="1"/>
      </xdr:nvSpPr>
      <xdr:spPr>
        <a:xfrm>
          <a:off x="9471660" y="3085832"/>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7E472764-6107-4AB5-B152-80D09CF69334}" type="TxLink">
            <a:rPr lang="en-US" sz="1100" b="0" i="0" u="none" strike="noStrike">
              <a:solidFill>
                <a:srgbClr val="405390"/>
              </a:solidFill>
              <a:latin typeface="Aptos Narrow"/>
              <a:ea typeface="+mn-ea"/>
              <a:cs typeface="+mn-cs"/>
            </a:rPr>
            <a:pPr marL="0" indent="0" algn="r"/>
            <a:t> $1,567 </a:t>
          </a:fld>
          <a:endParaRPr lang="ru-RU" sz="1100" b="0" i="0" u="none" strike="noStrike">
            <a:solidFill>
              <a:srgbClr val="405390"/>
            </a:solidFill>
            <a:latin typeface="Aptos Narrow"/>
            <a:ea typeface="+mn-ea"/>
            <a:cs typeface="+mn-cs"/>
          </a:endParaRPr>
        </a:p>
      </xdr:txBody>
    </xdr:sp>
    <xdr:clientData/>
  </xdr:twoCellAnchor>
  <xdr:twoCellAnchor>
    <xdr:from>
      <xdr:col>14</xdr:col>
      <xdr:colOff>262706</xdr:colOff>
      <xdr:row>11</xdr:row>
      <xdr:rowOff>41127</xdr:rowOff>
    </xdr:from>
    <xdr:to>
      <xdr:col>14</xdr:col>
      <xdr:colOff>381578</xdr:colOff>
      <xdr:row>11</xdr:row>
      <xdr:rowOff>159999</xdr:rowOff>
    </xdr:to>
    <xdr:sp macro="" textlink="">
      <xdr:nvSpPr>
        <xdr:cNvPr id="88" name="Circle: Hollow 87">
          <a:extLst>
            <a:ext uri="{FF2B5EF4-FFF2-40B4-BE49-F238E27FC236}">
              <a16:creationId xmlns:a16="http://schemas.microsoft.com/office/drawing/2014/main" id="{BA14D36C-0AF1-40A2-BDB1-DC038D2309D8}"/>
            </a:ext>
          </a:extLst>
        </xdr:cNvPr>
        <xdr:cNvSpPr/>
      </xdr:nvSpPr>
      <xdr:spPr>
        <a:xfrm>
          <a:off x="8797106" y="2052807"/>
          <a:ext cx="118872" cy="118872"/>
        </a:xfrm>
        <a:prstGeom prst="donut">
          <a:avLst/>
        </a:prstGeom>
        <a:solidFill>
          <a:srgbClr val="180E3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clientData/>
  </xdr:twoCellAnchor>
  <xdr:twoCellAnchor>
    <xdr:from>
      <xdr:col>14</xdr:col>
      <xdr:colOff>262706</xdr:colOff>
      <xdr:row>12</xdr:row>
      <xdr:rowOff>134117</xdr:rowOff>
    </xdr:from>
    <xdr:to>
      <xdr:col>14</xdr:col>
      <xdr:colOff>381578</xdr:colOff>
      <xdr:row>13</xdr:row>
      <xdr:rowOff>69592</xdr:rowOff>
    </xdr:to>
    <xdr:sp macro="" textlink="">
      <xdr:nvSpPr>
        <xdr:cNvPr id="89" name="Circle: Hollow 88">
          <a:extLst>
            <a:ext uri="{FF2B5EF4-FFF2-40B4-BE49-F238E27FC236}">
              <a16:creationId xmlns:a16="http://schemas.microsoft.com/office/drawing/2014/main" id="{F8929020-D794-4EFF-B828-F38E3B911E5F}"/>
            </a:ext>
          </a:extLst>
        </xdr:cNvPr>
        <xdr:cNvSpPr/>
      </xdr:nvSpPr>
      <xdr:spPr>
        <a:xfrm>
          <a:off x="8797106" y="2328677"/>
          <a:ext cx="118872" cy="118355"/>
        </a:xfrm>
        <a:prstGeom prst="donut">
          <a:avLst/>
        </a:prstGeom>
        <a:solidFill>
          <a:srgbClr val="180E3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clientData/>
  </xdr:twoCellAnchor>
  <xdr:twoCellAnchor>
    <xdr:from>
      <xdr:col>14</xdr:col>
      <xdr:colOff>262706</xdr:colOff>
      <xdr:row>14</xdr:row>
      <xdr:rowOff>41126</xdr:rowOff>
    </xdr:from>
    <xdr:to>
      <xdr:col>14</xdr:col>
      <xdr:colOff>381578</xdr:colOff>
      <xdr:row>14</xdr:row>
      <xdr:rowOff>159998</xdr:rowOff>
    </xdr:to>
    <xdr:sp macro="" textlink="">
      <xdr:nvSpPr>
        <xdr:cNvPr id="90" name="Circle: Hollow 89">
          <a:extLst>
            <a:ext uri="{FF2B5EF4-FFF2-40B4-BE49-F238E27FC236}">
              <a16:creationId xmlns:a16="http://schemas.microsoft.com/office/drawing/2014/main" id="{65D2B595-4446-43DB-9335-994D98500A7B}"/>
            </a:ext>
          </a:extLst>
        </xdr:cNvPr>
        <xdr:cNvSpPr/>
      </xdr:nvSpPr>
      <xdr:spPr>
        <a:xfrm>
          <a:off x="8797106" y="2601446"/>
          <a:ext cx="118872" cy="118872"/>
        </a:xfrm>
        <a:prstGeom prst="donut">
          <a:avLst/>
        </a:prstGeom>
        <a:solidFill>
          <a:srgbClr val="180E3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clientData/>
  </xdr:twoCellAnchor>
  <xdr:twoCellAnchor>
    <xdr:from>
      <xdr:col>14</xdr:col>
      <xdr:colOff>262706</xdr:colOff>
      <xdr:row>15</xdr:row>
      <xdr:rowOff>131533</xdr:rowOff>
    </xdr:from>
    <xdr:to>
      <xdr:col>14</xdr:col>
      <xdr:colOff>381578</xdr:colOff>
      <xdr:row>16</xdr:row>
      <xdr:rowOff>67008</xdr:rowOff>
    </xdr:to>
    <xdr:sp macro="" textlink="">
      <xdr:nvSpPr>
        <xdr:cNvPr id="91" name="Circle: Hollow 90">
          <a:extLst>
            <a:ext uri="{FF2B5EF4-FFF2-40B4-BE49-F238E27FC236}">
              <a16:creationId xmlns:a16="http://schemas.microsoft.com/office/drawing/2014/main" id="{812ABC23-9833-4179-822A-5B9A2B25DF2C}"/>
            </a:ext>
          </a:extLst>
        </xdr:cNvPr>
        <xdr:cNvSpPr/>
      </xdr:nvSpPr>
      <xdr:spPr>
        <a:xfrm>
          <a:off x="8797106" y="2874733"/>
          <a:ext cx="118872" cy="118355"/>
        </a:xfrm>
        <a:prstGeom prst="donut">
          <a:avLst/>
        </a:prstGeom>
        <a:solidFill>
          <a:srgbClr val="180E3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clientData/>
  </xdr:twoCellAnchor>
  <xdr:twoCellAnchor>
    <xdr:from>
      <xdr:col>14</xdr:col>
      <xdr:colOff>262706</xdr:colOff>
      <xdr:row>17</xdr:row>
      <xdr:rowOff>41126</xdr:rowOff>
    </xdr:from>
    <xdr:to>
      <xdr:col>14</xdr:col>
      <xdr:colOff>381578</xdr:colOff>
      <xdr:row>17</xdr:row>
      <xdr:rowOff>159998</xdr:rowOff>
    </xdr:to>
    <xdr:sp macro="" textlink="">
      <xdr:nvSpPr>
        <xdr:cNvPr id="92" name="Circle: Hollow 91">
          <a:extLst>
            <a:ext uri="{FF2B5EF4-FFF2-40B4-BE49-F238E27FC236}">
              <a16:creationId xmlns:a16="http://schemas.microsoft.com/office/drawing/2014/main" id="{AEFFBFCF-C79A-4514-B659-58B032D59478}"/>
            </a:ext>
          </a:extLst>
        </xdr:cNvPr>
        <xdr:cNvSpPr/>
      </xdr:nvSpPr>
      <xdr:spPr>
        <a:xfrm>
          <a:off x="8797106" y="3150086"/>
          <a:ext cx="118872" cy="118872"/>
        </a:xfrm>
        <a:prstGeom prst="donut">
          <a:avLst/>
        </a:prstGeom>
        <a:solidFill>
          <a:srgbClr val="180E3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clientData/>
  </xdr:twoCellAnchor>
  <xdr:twoCellAnchor>
    <xdr:from>
      <xdr:col>12</xdr:col>
      <xdr:colOff>220980</xdr:colOff>
      <xdr:row>14</xdr:row>
      <xdr:rowOff>43547</xdr:rowOff>
    </xdr:from>
    <xdr:to>
      <xdr:col>13</xdr:col>
      <xdr:colOff>510540</xdr:colOff>
      <xdr:row>15</xdr:row>
      <xdr:rowOff>108317</xdr:rowOff>
    </xdr:to>
    <xdr:sp macro="" textlink="Processing!B22">
      <xdr:nvSpPr>
        <xdr:cNvPr id="93" name="TextBox 92">
          <a:extLst>
            <a:ext uri="{FF2B5EF4-FFF2-40B4-BE49-F238E27FC236}">
              <a16:creationId xmlns:a16="http://schemas.microsoft.com/office/drawing/2014/main" id="{A2962DCD-3EBC-47D7-A14B-E4803BB2E9F9}"/>
            </a:ext>
          </a:extLst>
        </xdr:cNvPr>
        <xdr:cNvSpPr txBox="1"/>
      </xdr:nvSpPr>
      <xdr:spPr>
        <a:xfrm>
          <a:off x="7536180" y="2603867"/>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2C9C814-B7A6-4480-B6F0-E53365C32CDE}" type="TxLink">
            <a:rPr lang="en-US" sz="1400" b="0" i="0" u="none" strike="noStrike">
              <a:solidFill>
                <a:schemeClr val="bg1"/>
              </a:solidFill>
              <a:latin typeface="Aptos Narrow"/>
              <a:ea typeface="+mn-ea"/>
              <a:cs typeface="+mn-cs"/>
            </a:rPr>
            <a:pPr marL="0" indent="0" algn="ctr"/>
            <a:t> $7,840 </a:t>
          </a:fld>
          <a:endParaRPr lang="ru-RU" sz="2000" b="0" i="0" u="none" strike="noStrike">
            <a:solidFill>
              <a:schemeClr val="bg1"/>
            </a:solidFill>
            <a:latin typeface="Aptos Narrow"/>
            <a:ea typeface="+mn-ea"/>
            <a:cs typeface="+mn-cs"/>
          </a:endParaRPr>
        </a:p>
      </xdr:txBody>
    </xdr:sp>
    <xdr:clientData/>
  </xdr:twoCellAnchor>
  <xdr:twoCellAnchor>
    <xdr:from>
      <xdr:col>17</xdr:col>
      <xdr:colOff>297180</xdr:colOff>
      <xdr:row>10</xdr:row>
      <xdr:rowOff>121652</xdr:rowOff>
    </xdr:from>
    <xdr:to>
      <xdr:col>22</xdr:col>
      <xdr:colOff>83820</xdr:colOff>
      <xdr:row>19</xdr:row>
      <xdr:rowOff>30212</xdr:rowOff>
    </xdr:to>
    <xdr:graphicFrame macro="">
      <xdr:nvGraphicFramePr>
        <xdr:cNvPr id="94" name="Chart 93">
          <a:extLst>
            <a:ext uri="{FF2B5EF4-FFF2-40B4-BE49-F238E27FC236}">
              <a16:creationId xmlns:a16="http://schemas.microsoft.com/office/drawing/2014/main" id="{9204820F-C9AA-4645-AE09-95ABA57098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18</xdr:col>
      <xdr:colOff>244701</xdr:colOff>
      <xdr:row>12</xdr:row>
      <xdr:rowOff>121652</xdr:rowOff>
    </xdr:from>
    <xdr:to>
      <xdr:col>19</xdr:col>
      <xdr:colOff>458061</xdr:colOff>
      <xdr:row>17</xdr:row>
      <xdr:rowOff>30212</xdr:rowOff>
    </xdr:to>
    <xdr:sp macro="" textlink="Processing!B22">
      <xdr:nvSpPr>
        <xdr:cNvPr id="95" name="Oval 94">
          <a:extLst>
            <a:ext uri="{FF2B5EF4-FFF2-40B4-BE49-F238E27FC236}">
              <a16:creationId xmlns:a16="http://schemas.microsoft.com/office/drawing/2014/main" id="{4568D0F2-C575-4AD4-83D0-B92ED82DFC7F}"/>
            </a:ext>
          </a:extLst>
        </xdr:cNvPr>
        <xdr:cNvSpPr/>
      </xdr:nvSpPr>
      <xdr:spPr>
        <a:xfrm>
          <a:off x="11217501" y="2316212"/>
          <a:ext cx="822960" cy="822960"/>
        </a:xfrm>
        <a:prstGeom prst="ellipse">
          <a:avLst/>
        </a:prstGeom>
        <a:solidFill>
          <a:srgbClr val="051023"/>
        </a:solidFill>
        <a:ln>
          <a:noFill/>
        </a:ln>
        <a:effectLst>
          <a:outerShdw blurRad="228600" sx="102000" sy="102000" algn="c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4E43F556-6D80-449A-BCB9-CA6B907A57E8}" type="TxLink">
            <a:rPr lang="en-US" sz="1100" b="0" i="0" u="none" strike="noStrike">
              <a:solidFill>
                <a:srgbClr val="000000"/>
              </a:solidFill>
              <a:latin typeface="Aptos Narrow"/>
            </a:rPr>
            <a:pPr algn="l"/>
            <a:t> $7,840 </a:t>
          </a:fld>
          <a:endParaRPr lang="ru-RU" sz="1100"/>
        </a:p>
      </xdr:txBody>
    </xdr:sp>
    <xdr:clientData/>
  </xdr:twoCellAnchor>
  <xdr:twoCellAnchor>
    <xdr:from>
      <xdr:col>18</xdr:col>
      <xdr:colOff>201837</xdr:colOff>
      <xdr:row>14</xdr:row>
      <xdr:rowOff>43547</xdr:rowOff>
    </xdr:from>
    <xdr:to>
      <xdr:col>19</xdr:col>
      <xdr:colOff>491397</xdr:colOff>
      <xdr:row>15</xdr:row>
      <xdr:rowOff>108317</xdr:rowOff>
    </xdr:to>
    <xdr:sp macro="" textlink="Processing!E21">
      <xdr:nvSpPr>
        <xdr:cNvPr id="96" name="TextBox 95">
          <a:extLst>
            <a:ext uri="{FF2B5EF4-FFF2-40B4-BE49-F238E27FC236}">
              <a16:creationId xmlns:a16="http://schemas.microsoft.com/office/drawing/2014/main" id="{A81A80D9-B480-4B8D-8B13-0BD4EE327E77}"/>
            </a:ext>
          </a:extLst>
        </xdr:cNvPr>
        <xdr:cNvSpPr txBox="1"/>
      </xdr:nvSpPr>
      <xdr:spPr>
        <a:xfrm>
          <a:off x="11174637" y="2603867"/>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86C8A1C-078A-43F3-B7CE-DB40D1D31544}" type="TxLink">
            <a:rPr lang="en-US" sz="1400" b="0" i="0" u="none" strike="noStrike">
              <a:solidFill>
                <a:schemeClr val="bg1"/>
              </a:solidFill>
              <a:latin typeface="Aptos Narrow"/>
              <a:ea typeface="+mn-ea"/>
              <a:cs typeface="+mn-cs"/>
            </a:rPr>
            <a:pPr marL="0" indent="0" algn="ctr"/>
            <a:t> $13,700 </a:t>
          </a:fld>
          <a:endParaRPr lang="ru-RU" sz="1400" b="0" i="0" u="none" strike="noStrike">
            <a:solidFill>
              <a:schemeClr val="bg1"/>
            </a:solidFill>
            <a:latin typeface="Aptos Narrow"/>
            <a:ea typeface="+mn-ea"/>
            <a:cs typeface="+mn-cs"/>
          </a:endParaRPr>
        </a:p>
      </xdr:txBody>
    </xdr:sp>
    <xdr:clientData/>
  </xdr:twoCellAnchor>
  <xdr:twoCellAnchor>
    <xdr:from>
      <xdr:col>20</xdr:col>
      <xdr:colOff>202791</xdr:colOff>
      <xdr:row>12</xdr:row>
      <xdr:rowOff>18131</xdr:rowOff>
    </xdr:from>
    <xdr:to>
      <xdr:col>20</xdr:col>
      <xdr:colOff>321663</xdr:colOff>
      <xdr:row>12</xdr:row>
      <xdr:rowOff>136019</xdr:rowOff>
    </xdr:to>
    <xdr:sp macro="" textlink="">
      <xdr:nvSpPr>
        <xdr:cNvPr id="97" name="Circle: Hollow 96">
          <a:extLst>
            <a:ext uri="{FF2B5EF4-FFF2-40B4-BE49-F238E27FC236}">
              <a16:creationId xmlns:a16="http://schemas.microsoft.com/office/drawing/2014/main" id="{F3576EA8-E390-497F-B9F0-A588D4781F9E}"/>
            </a:ext>
          </a:extLst>
        </xdr:cNvPr>
        <xdr:cNvSpPr/>
      </xdr:nvSpPr>
      <xdr:spPr>
        <a:xfrm>
          <a:off x="12394791" y="2212691"/>
          <a:ext cx="118872" cy="117888"/>
        </a:xfrm>
        <a:prstGeom prst="donut">
          <a:avLst/>
        </a:prstGeom>
        <a:solidFill>
          <a:srgbClr val="08061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clientData/>
  </xdr:twoCellAnchor>
  <xdr:twoCellAnchor>
    <xdr:from>
      <xdr:col>20</xdr:col>
      <xdr:colOff>202791</xdr:colOff>
      <xdr:row>13</xdr:row>
      <xdr:rowOff>130613</xdr:rowOff>
    </xdr:from>
    <xdr:to>
      <xdr:col>20</xdr:col>
      <xdr:colOff>321663</xdr:colOff>
      <xdr:row>14</xdr:row>
      <xdr:rowOff>68281</xdr:rowOff>
    </xdr:to>
    <xdr:sp macro="" textlink="">
      <xdr:nvSpPr>
        <xdr:cNvPr id="98" name="Circle: Hollow 97">
          <a:extLst>
            <a:ext uri="{FF2B5EF4-FFF2-40B4-BE49-F238E27FC236}">
              <a16:creationId xmlns:a16="http://schemas.microsoft.com/office/drawing/2014/main" id="{2320CD9D-AF2F-4469-B15F-E272E7D0FCA2}"/>
            </a:ext>
          </a:extLst>
        </xdr:cNvPr>
        <xdr:cNvSpPr/>
      </xdr:nvSpPr>
      <xdr:spPr>
        <a:xfrm>
          <a:off x="12394791" y="2508053"/>
          <a:ext cx="118872" cy="120548"/>
        </a:xfrm>
        <a:prstGeom prst="donut">
          <a:avLst/>
        </a:prstGeom>
        <a:solidFill>
          <a:srgbClr val="08061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clientData/>
  </xdr:twoCellAnchor>
  <xdr:twoCellAnchor>
    <xdr:from>
      <xdr:col>20</xdr:col>
      <xdr:colOff>202791</xdr:colOff>
      <xdr:row>15</xdr:row>
      <xdr:rowOff>63016</xdr:rowOff>
    </xdr:from>
    <xdr:to>
      <xdr:col>20</xdr:col>
      <xdr:colOff>321663</xdr:colOff>
      <xdr:row>15</xdr:row>
      <xdr:rowOff>180905</xdr:rowOff>
    </xdr:to>
    <xdr:sp macro="" textlink="">
      <xdr:nvSpPr>
        <xdr:cNvPr id="99" name="Circle: Hollow 98">
          <a:extLst>
            <a:ext uri="{FF2B5EF4-FFF2-40B4-BE49-F238E27FC236}">
              <a16:creationId xmlns:a16="http://schemas.microsoft.com/office/drawing/2014/main" id="{6FCE6785-A6CB-47A7-BED7-11FE10628161}"/>
            </a:ext>
          </a:extLst>
        </xdr:cNvPr>
        <xdr:cNvSpPr/>
      </xdr:nvSpPr>
      <xdr:spPr>
        <a:xfrm>
          <a:off x="12394791" y="2806216"/>
          <a:ext cx="118872" cy="117889"/>
        </a:xfrm>
        <a:prstGeom prst="donut">
          <a:avLst/>
        </a:prstGeom>
        <a:solidFill>
          <a:srgbClr val="08061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clientData/>
  </xdr:twoCellAnchor>
  <xdr:twoCellAnchor>
    <xdr:from>
      <xdr:col>20</xdr:col>
      <xdr:colOff>202791</xdr:colOff>
      <xdr:row>16</xdr:row>
      <xdr:rowOff>175639</xdr:rowOff>
    </xdr:from>
    <xdr:to>
      <xdr:col>20</xdr:col>
      <xdr:colOff>321663</xdr:colOff>
      <xdr:row>17</xdr:row>
      <xdr:rowOff>111632</xdr:rowOff>
    </xdr:to>
    <xdr:sp macro="" textlink="">
      <xdr:nvSpPr>
        <xdr:cNvPr id="100" name="Circle: Hollow 99">
          <a:extLst>
            <a:ext uri="{FF2B5EF4-FFF2-40B4-BE49-F238E27FC236}">
              <a16:creationId xmlns:a16="http://schemas.microsoft.com/office/drawing/2014/main" id="{7D16AEE3-E4E9-4062-9C02-1E23495E4214}"/>
            </a:ext>
          </a:extLst>
        </xdr:cNvPr>
        <xdr:cNvSpPr/>
      </xdr:nvSpPr>
      <xdr:spPr>
        <a:xfrm>
          <a:off x="12394791" y="3101719"/>
          <a:ext cx="118872" cy="118873"/>
        </a:xfrm>
        <a:prstGeom prst="donut">
          <a:avLst/>
        </a:prstGeom>
        <a:solidFill>
          <a:srgbClr val="08061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clientData/>
  </xdr:twoCellAnchor>
  <xdr:twoCellAnchor>
    <xdr:from>
      <xdr:col>21</xdr:col>
      <xdr:colOff>335280</xdr:colOff>
      <xdr:row>11</xdr:row>
      <xdr:rowOff>129272</xdr:rowOff>
    </xdr:from>
    <xdr:to>
      <xdr:col>22</xdr:col>
      <xdr:colOff>449580</xdr:colOff>
      <xdr:row>13</xdr:row>
      <xdr:rowOff>11162</xdr:rowOff>
    </xdr:to>
    <xdr:sp macro="" textlink="Processing!E17">
      <xdr:nvSpPr>
        <xdr:cNvPr id="101" name="TextBox 100">
          <a:extLst>
            <a:ext uri="{FF2B5EF4-FFF2-40B4-BE49-F238E27FC236}">
              <a16:creationId xmlns:a16="http://schemas.microsoft.com/office/drawing/2014/main" id="{B2CD5B71-6359-4522-9820-DBECCD88A235}"/>
            </a:ext>
          </a:extLst>
        </xdr:cNvPr>
        <xdr:cNvSpPr txBox="1"/>
      </xdr:nvSpPr>
      <xdr:spPr>
        <a:xfrm>
          <a:off x="13136880" y="2140952"/>
          <a:ext cx="7239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42473A4A-D90A-4017-8C43-6308C7904446}" type="TxLink">
            <a:rPr lang="en-US" sz="1200" b="0" i="0" u="none" strike="noStrike">
              <a:solidFill>
                <a:srgbClr val="405390"/>
              </a:solidFill>
              <a:latin typeface="Aptos Narrow"/>
              <a:ea typeface="+mn-ea"/>
              <a:cs typeface="+mn-cs"/>
            </a:rPr>
            <a:pPr marL="0" indent="0" algn="r"/>
            <a:t> $3,042 </a:t>
          </a:fld>
          <a:endParaRPr lang="ru-RU" sz="1800" b="0" i="0" u="none" strike="noStrike">
            <a:solidFill>
              <a:srgbClr val="405390"/>
            </a:solidFill>
            <a:latin typeface="Aptos Narrow"/>
            <a:ea typeface="+mn-ea"/>
            <a:cs typeface="+mn-cs"/>
          </a:endParaRPr>
        </a:p>
      </xdr:txBody>
    </xdr:sp>
    <xdr:clientData/>
  </xdr:twoCellAnchor>
  <xdr:twoCellAnchor>
    <xdr:from>
      <xdr:col>21</xdr:col>
      <xdr:colOff>335280</xdr:colOff>
      <xdr:row>13</xdr:row>
      <xdr:rowOff>63232</xdr:rowOff>
    </xdr:from>
    <xdr:to>
      <xdr:col>22</xdr:col>
      <xdr:colOff>449580</xdr:colOff>
      <xdr:row>14</xdr:row>
      <xdr:rowOff>128002</xdr:rowOff>
    </xdr:to>
    <xdr:sp macro="" textlink="Processing!E18">
      <xdr:nvSpPr>
        <xdr:cNvPr id="102" name="TextBox 101">
          <a:extLst>
            <a:ext uri="{FF2B5EF4-FFF2-40B4-BE49-F238E27FC236}">
              <a16:creationId xmlns:a16="http://schemas.microsoft.com/office/drawing/2014/main" id="{BCE0BCE7-A152-46EA-9A6D-4CEEACCAAE48}"/>
            </a:ext>
          </a:extLst>
        </xdr:cNvPr>
        <xdr:cNvSpPr txBox="1"/>
      </xdr:nvSpPr>
      <xdr:spPr>
        <a:xfrm>
          <a:off x="13136880" y="2440672"/>
          <a:ext cx="7239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98476C9B-18B6-4DE9-A31D-3A1E8C69E530}" type="TxLink">
            <a:rPr lang="en-US" sz="1200" b="0" i="0" u="none" strike="noStrike">
              <a:solidFill>
                <a:srgbClr val="405390"/>
              </a:solidFill>
              <a:latin typeface="Aptos Narrow"/>
              <a:ea typeface="+mn-ea"/>
              <a:cs typeface="+mn-cs"/>
            </a:rPr>
            <a:pPr marL="0" indent="0" algn="r"/>
            <a:t> $3,647 </a:t>
          </a:fld>
          <a:endParaRPr lang="ru-RU" sz="1800" b="0" i="0" u="none" strike="noStrike">
            <a:solidFill>
              <a:srgbClr val="405390"/>
            </a:solidFill>
            <a:latin typeface="Aptos Narrow"/>
            <a:ea typeface="+mn-ea"/>
            <a:cs typeface="+mn-cs"/>
          </a:endParaRPr>
        </a:p>
      </xdr:txBody>
    </xdr:sp>
    <xdr:clientData/>
  </xdr:twoCellAnchor>
  <xdr:twoCellAnchor>
    <xdr:from>
      <xdr:col>21</xdr:col>
      <xdr:colOff>335280</xdr:colOff>
      <xdr:row>14</xdr:row>
      <xdr:rowOff>180072</xdr:rowOff>
    </xdr:from>
    <xdr:to>
      <xdr:col>22</xdr:col>
      <xdr:colOff>449580</xdr:colOff>
      <xdr:row>16</xdr:row>
      <xdr:rowOff>61962</xdr:rowOff>
    </xdr:to>
    <xdr:sp macro="" textlink="Processing!E19">
      <xdr:nvSpPr>
        <xdr:cNvPr id="103" name="TextBox 102">
          <a:extLst>
            <a:ext uri="{FF2B5EF4-FFF2-40B4-BE49-F238E27FC236}">
              <a16:creationId xmlns:a16="http://schemas.microsoft.com/office/drawing/2014/main" id="{E1027901-80DA-4178-88F8-816B0EA2150C}"/>
            </a:ext>
          </a:extLst>
        </xdr:cNvPr>
        <xdr:cNvSpPr txBox="1"/>
      </xdr:nvSpPr>
      <xdr:spPr>
        <a:xfrm>
          <a:off x="13136880" y="2740392"/>
          <a:ext cx="7239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8ADAEC4A-E16B-47F6-BE89-923C953A2B61}" type="TxLink">
            <a:rPr lang="en-US" sz="1200" b="0" i="0" u="none" strike="noStrike">
              <a:solidFill>
                <a:srgbClr val="405390"/>
              </a:solidFill>
              <a:latin typeface="Aptos Narrow"/>
              <a:ea typeface="+mn-ea"/>
              <a:cs typeface="+mn-cs"/>
            </a:rPr>
            <a:pPr marL="0" indent="0" algn="r"/>
            <a:t> $4,271 </a:t>
          </a:fld>
          <a:endParaRPr lang="ru-RU" sz="1800" b="0" i="0" u="none" strike="noStrike">
            <a:solidFill>
              <a:srgbClr val="405390"/>
            </a:solidFill>
            <a:latin typeface="Aptos Narrow"/>
            <a:ea typeface="+mn-ea"/>
            <a:cs typeface="+mn-cs"/>
          </a:endParaRPr>
        </a:p>
      </xdr:txBody>
    </xdr:sp>
    <xdr:clientData/>
  </xdr:twoCellAnchor>
  <xdr:twoCellAnchor>
    <xdr:from>
      <xdr:col>21</xdr:col>
      <xdr:colOff>335280</xdr:colOff>
      <xdr:row>16</xdr:row>
      <xdr:rowOff>114032</xdr:rowOff>
    </xdr:from>
    <xdr:to>
      <xdr:col>22</xdr:col>
      <xdr:colOff>449580</xdr:colOff>
      <xdr:row>17</xdr:row>
      <xdr:rowOff>178802</xdr:rowOff>
    </xdr:to>
    <xdr:sp macro="" textlink="Processing!E20">
      <xdr:nvSpPr>
        <xdr:cNvPr id="104" name="TextBox 103">
          <a:extLst>
            <a:ext uri="{FF2B5EF4-FFF2-40B4-BE49-F238E27FC236}">
              <a16:creationId xmlns:a16="http://schemas.microsoft.com/office/drawing/2014/main" id="{53BC04EC-5F41-46AD-BBCB-0D9A7EC06189}"/>
            </a:ext>
          </a:extLst>
        </xdr:cNvPr>
        <xdr:cNvSpPr txBox="1"/>
      </xdr:nvSpPr>
      <xdr:spPr>
        <a:xfrm>
          <a:off x="13136880" y="3040112"/>
          <a:ext cx="7239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DE197AF2-16F8-47B6-AD1A-523A6FCF712A}" type="TxLink">
            <a:rPr lang="en-US" sz="1200" b="0" i="0" u="none" strike="noStrike">
              <a:solidFill>
                <a:srgbClr val="405390"/>
              </a:solidFill>
              <a:latin typeface="Aptos Narrow"/>
              <a:ea typeface="+mn-ea"/>
              <a:cs typeface="+mn-cs"/>
            </a:rPr>
            <a:pPr marL="0" indent="0" algn="r"/>
            <a:t> $2,740 </a:t>
          </a:fld>
          <a:endParaRPr lang="ru-RU" sz="1200" b="0" i="0" u="none" strike="noStrike">
            <a:solidFill>
              <a:srgbClr val="405390"/>
            </a:solidFill>
            <a:latin typeface="Aptos Narrow"/>
            <a:ea typeface="+mn-ea"/>
            <a:cs typeface="+mn-cs"/>
          </a:endParaRPr>
        </a:p>
      </xdr:txBody>
    </xdr:sp>
    <xdr:clientData/>
  </xdr:twoCellAnchor>
  <xdr:twoCellAnchor>
    <xdr:from>
      <xdr:col>19</xdr:col>
      <xdr:colOff>403860</xdr:colOff>
      <xdr:row>22</xdr:row>
      <xdr:rowOff>14704</xdr:rowOff>
    </xdr:from>
    <xdr:to>
      <xdr:col>22</xdr:col>
      <xdr:colOff>312420</xdr:colOff>
      <xdr:row>31</xdr:row>
      <xdr:rowOff>106144</xdr:rowOff>
    </xdr:to>
    <xdr:graphicFrame macro="">
      <xdr:nvGraphicFramePr>
        <xdr:cNvPr id="105" name="Chart 104">
          <a:extLst>
            <a:ext uri="{FF2B5EF4-FFF2-40B4-BE49-F238E27FC236}">
              <a16:creationId xmlns:a16="http://schemas.microsoft.com/office/drawing/2014/main" id="{AD5B2FC1-B87D-42B9-B37A-0899BCB22C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19</xdr:col>
      <xdr:colOff>495552</xdr:colOff>
      <xdr:row>27</xdr:row>
      <xdr:rowOff>175260</xdr:rowOff>
    </xdr:from>
    <xdr:to>
      <xdr:col>20</xdr:col>
      <xdr:colOff>292812</xdr:colOff>
      <xdr:row>29</xdr:row>
      <xdr:rowOff>68580</xdr:rowOff>
    </xdr:to>
    <xdr:sp macro="" textlink="">
      <xdr:nvSpPr>
        <xdr:cNvPr id="106" name="TextBox 105">
          <a:extLst>
            <a:ext uri="{FF2B5EF4-FFF2-40B4-BE49-F238E27FC236}">
              <a16:creationId xmlns:a16="http://schemas.microsoft.com/office/drawing/2014/main" id="{C867D0C9-690F-4303-A8B0-8083CC330B2D}"/>
            </a:ext>
          </a:extLst>
        </xdr:cNvPr>
        <xdr:cNvSpPr txBox="1"/>
      </xdr:nvSpPr>
      <xdr:spPr>
        <a:xfrm>
          <a:off x="12077952" y="5113020"/>
          <a:ext cx="40686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tx2">
                  <a:lumMod val="25000"/>
                  <a:lumOff val="75000"/>
                </a:schemeClr>
              </a:solidFill>
            </a:rPr>
            <a:t>$0</a:t>
          </a:r>
          <a:endParaRPr lang="ru-RU" sz="1100">
            <a:solidFill>
              <a:schemeClr val="tx2">
                <a:lumMod val="25000"/>
                <a:lumOff val="75000"/>
              </a:schemeClr>
            </a:solidFill>
          </a:endParaRPr>
        </a:p>
      </xdr:txBody>
    </xdr:sp>
    <xdr:clientData/>
  </xdr:twoCellAnchor>
  <xdr:twoCellAnchor>
    <xdr:from>
      <xdr:col>21</xdr:col>
      <xdr:colOff>396492</xdr:colOff>
      <xdr:row>27</xdr:row>
      <xdr:rowOff>175260</xdr:rowOff>
    </xdr:from>
    <xdr:to>
      <xdr:col>22</xdr:col>
      <xdr:colOff>193752</xdr:colOff>
      <xdr:row>29</xdr:row>
      <xdr:rowOff>68580</xdr:rowOff>
    </xdr:to>
    <xdr:sp macro="" textlink="">
      <xdr:nvSpPr>
        <xdr:cNvPr id="107" name="TextBox 106">
          <a:extLst>
            <a:ext uri="{FF2B5EF4-FFF2-40B4-BE49-F238E27FC236}">
              <a16:creationId xmlns:a16="http://schemas.microsoft.com/office/drawing/2014/main" id="{CCD27F94-925D-4152-AE8F-A438FF06C12D}"/>
            </a:ext>
          </a:extLst>
        </xdr:cNvPr>
        <xdr:cNvSpPr txBox="1"/>
      </xdr:nvSpPr>
      <xdr:spPr>
        <a:xfrm>
          <a:off x="13198092" y="5113020"/>
          <a:ext cx="40686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tx2">
                  <a:lumMod val="25000"/>
                  <a:lumOff val="75000"/>
                </a:schemeClr>
              </a:solidFill>
            </a:rPr>
            <a:t>$50</a:t>
          </a:r>
          <a:endParaRPr lang="ru-RU" sz="1100">
            <a:solidFill>
              <a:schemeClr val="tx2">
                <a:lumMod val="25000"/>
                <a:lumOff val="75000"/>
              </a:schemeClr>
            </a:solidFill>
          </a:endParaRPr>
        </a:p>
      </xdr:txBody>
    </xdr:sp>
    <xdr:clientData/>
  </xdr:twoCellAnchor>
  <xdr:twoCellAnchor>
    <xdr:from>
      <xdr:col>20</xdr:col>
      <xdr:colOff>121118</xdr:colOff>
      <xdr:row>25</xdr:row>
      <xdr:rowOff>15240</xdr:rowOff>
    </xdr:from>
    <xdr:to>
      <xdr:col>21</xdr:col>
      <xdr:colOff>580174</xdr:colOff>
      <xdr:row>26</xdr:row>
      <xdr:rowOff>91440</xdr:rowOff>
    </xdr:to>
    <xdr:sp macro="" textlink="Processing!Q12">
      <xdr:nvSpPr>
        <xdr:cNvPr id="108" name="TextBox 107">
          <a:extLst>
            <a:ext uri="{FF2B5EF4-FFF2-40B4-BE49-F238E27FC236}">
              <a16:creationId xmlns:a16="http://schemas.microsoft.com/office/drawing/2014/main" id="{BDC14FD5-0F15-449D-9850-AD1A17966C34}"/>
            </a:ext>
          </a:extLst>
        </xdr:cNvPr>
        <xdr:cNvSpPr txBox="1"/>
      </xdr:nvSpPr>
      <xdr:spPr>
        <a:xfrm>
          <a:off x="12313118" y="4587240"/>
          <a:ext cx="1068656"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F000425-92DF-4FC2-AF5B-F09524EB8D88}" type="TxLink">
            <a:rPr lang="en-US" sz="1400" b="0" i="0" u="none" strike="noStrike">
              <a:solidFill>
                <a:schemeClr val="bg1"/>
              </a:solidFill>
              <a:latin typeface="Aptos Narrow"/>
            </a:rPr>
            <a:pPr algn="ctr"/>
            <a:t> $21.67 </a:t>
          </a:fld>
          <a:endParaRPr lang="ru-RU" sz="1400">
            <a:solidFill>
              <a:schemeClr val="bg1"/>
            </a:solidFill>
          </a:endParaRPr>
        </a:p>
      </xdr:txBody>
    </xdr:sp>
    <xdr:clientData/>
  </xdr:twoCellAnchor>
  <xdr:twoCellAnchor>
    <xdr:from>
      <xdr:col>20</xdr:col>
      <xdr:colOff>128738</xdr:colOff>
      <xdr:row>26</xdr:row>
      <xdr:rowOff>76200</xdr:rowOff>
    </xdr:from>
    <xdr:to>
      <xdr:col>21</xdr:col>
      <xdr:colOff>587794</xdr:colOff>
      <xdr:row>27</xdr:row>
      <xdr:rowOff>152400</xdr:rowOff>
    </xdr:to>
    <xdr:sp macro="" textlink="Processing!Q13">
      <xdr:nvSpPr>
        <xdr:cNvPr id="109" name="TextBox 108">
          <a:extLst>
            <a:ext uri="{FF2B5EF4-FFF2-40B4-BE49-F238E27FC236}">
              <a16:creationId xmlns:a16="http://schemas.microsoft.com/office/drawing/2014/main" id="{8060A47F-49BF-44EA-9C8C-4E207B346153}"/>
            </a:ext>
          </a:extLst>
        </xdr:cNvPr>
        <xdr:cNvSpPr txBox="1"/>
      </xdr:nvSpPr>
      <xdr:spPr>
        <a:xfrm>
          <a:off x="12320738" y="4831080"/>
          <a:ext cx="1068656"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E8E3D95-8085-4B4E-9C8D-03CF751E01D2}" type="TxLink">
            <a:rPr lang="en-US" sz="1000" b="0" i="0" u="none" strike="noStrike">
              <a:solidFill>
                <a:srgbClr val="405390"/>
              </a:solidFill>
              <a:latin typeface="Aptos Narrow"/>
            </a:rPr>
            <a:pPr algn="ctr"/>
            <a:t>per productive hour</a:t>
          </a:fld>
          <a:endParaRPr lang="en-US" sz="1100" b="0" i="0" u="none" strike="noStrike">
            <a:solidFill>
              <a:srgbClr val="405390"/>
            </a:solidFill>
            <a:latin typeface="Aptos Narrow"/>
          </a:endParaRPr>
        </a:p>
      </xdr:txBody>
    </xdr:sp>
    <xdr:clientData/>
  </xdr:twoCellAnchor>
  <xdr:twoCellAnchor>
    <xdr:from>
      <xdr:col>3</xdr:col>
      <xdr:colOff>113227</xdr:colOff>
      <xdr:row>10</xdr:row>
      <xdr:rowOff>56953</xdr:rowOff>
    </xdr:from>
    <xdr:to>
      <xdr:col>11</xdr:col>
      <xdr:colOff>308225</xdr:colOff>
      <xdr:row>29</xdr:row>
      <xdr:rowOff>3094</xdr:rowOff>
    </xdr:to>
    <xdr:graphicFrame macro="">
      <xdr:nvGraphicFramePr>
        <xdr:cNvPr id="112" name="Chart 111">
          <a:extLst>
            <a:ext uri="{FF2B5EF4-FFF2-40B4-BE49-F238E27FC236}">
              <a16:creationId xmlns:a16="http://schemas.microsoft.com/office/drawing/2014/main" id="{36D66ABD-B51E-4A31-B450-1167D25F73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3</xdr:col>
      <xdr:colOff>274320</xdr:colOff>
      <xdr:row>33</xdr:row>
      <xdr:rowOff>38100</xdr:rowOff>
    </xdr:from>
    <xdr:to>
      <xdr:col>4</xdr:col>
      <xdr:colOff>121920</xdr:colOff>
      <xdr:row>35</xdr:row>
      <xdr:rowOff>129540</xdr:rowOff>
    </xdr:to>
    <xdr:sp macro="" textlink="">
      <xdr:nvSpPr>
        <xdr:cNvPr id="113" name="Oval 112">
          <a:extLst>
            <a:ext uri="{FF2B5EF4-FFF2-40B4-BE49-F238E27FC236}">
              <a16:creationId xmlns:a16="http://schemas.microsoft.com/office/drawing/2014/main" id="{2513B270-7B97-451A-9025-589FD200A555}"/>
            </a:ext>
          </a:extLst>
        </xdr:cNvPr>
        <xdr:cNvSpPr/>
      </xdr:nvSpPr>
      <xdr:spPr>
        <a:xfrm>
          <a:off x="2103120" y="6073140"/>
          <a:ext cx="457200" cy="457200"/>
        </a:xfrm>
        <a:prstGeom prst="ellipse">
          <a:avLst/>
        </a:prstGeom>
        <a:gradFill flip="none" rotWithShape="1">
          <a:gsLst>
            <a:gs pos="0">
              <a:srgbClr val="221054"/>
            </a:gs>
            <a:gs pos="100000">
              <a:srgbClr val="130C33"/>
            </a:gs>
          </a:gsLst>
          <a:path path="circle">
            <a:fillToRect l="100000" b="100000"/>
          </a:path>
          <a:tileRect t="-100000" r="-100000"/>
        </a:gradFill>
        <a:ln w="12700">
          <a:gradFill>
            <a:gsLst>
              <a:gs pos="0">
                <a:srgbClr val="66FFFF"/>
              </a:gs>
              <a:gs pos="75000">
                <a:srgbClr val="1B143B"/>
              </a:gs>
              <a:gs pos="33000">
                <a:srgbClr val="1B143B"/>
              </a:gs>
              <a:gs pos="100000">
                <a:srgbClr val="2DD6E3"/>
              </a:gs>
            </a:gsLst>
            <a:lin ang="7200000" scaled="0"/>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4</xdr:col>
      <xdr:colOff>336804</xdr:colOff>
      <xdr:row>33</xdr:row>
      <xdr:rowOff>38100</xdr:rowOff>
    </xdr:from>
    <xdr:to>
      <xdr:col>5</xdr:col>
      <xdr:colOff>184404</xdr:colOff>
      <xdr:row>35</xdr:row>
      <xdr:rowOff>129540</xdr:rowOff>
    </xdr:to>
    <xdr:sp macro="" textlink="">
      <xdr:nvSpPr>
        <xdr:cNvPr id="114" name="Oval 113">
          <a:extLst>
            <a:ext uri="{FF2B5EF4-FFF2-40B4-BE49-F238E27FC236}">
              <a16:creationId xmlns:a16="http://schemas.microsoft.com/office/drawing/2014/main" id="{56D6A2CA-FC8B-48C5-87F3-75E0C3BDE616}"/>
            </a:ext>
          </a:extLst>
        </xdr:cNvPr>
        <xdr:cNvSpPr/>
      </xdr:nvSpPr>
      <xdr:spPr>
        <a:xfrm>
          <a:off x="2775204" y="6073140"/>
          <a:ext cx="457200" cy="457200"/>
        </a:xfrm>
        <a:prstGeom prst="ellipse">
          <a:avLst/>
        </a:prstGeom>
        <a:gradFill flip="none" rotWithShape="1">
          <a:gsLst>
            <a:gs pos="0">
              <a:srgbClr val="221054"/>
            </a:gs>
            <a:gs pos="100000">
              <a:srgbClr val="130C33"/>
            </a:gs>
          </a:gsLst>
          <a:path path="circle">
            <a:fillToRect l="100000" b="100000"/>
          </a:path>
          <a:tileRect t="-100000" r="-100000"/>
        </a:gradFill>
        <a:ln w="12700">
          <a:gradFill>
            <a:gsLst>
              <a:gs pos="0">
                <a:srgbClr val="5D468C"/>
              </a:gs>
              <a:gs pos="75000">
                <a:srgbClr val="1B143B"/>
              </a:gs>
              <a:gs pos="33000">
                <a:srgbClr val="1B143B"/>
              </a:gs>
              <a:gs pos="100000">
                <a:srgbClr val="5D468C"/>
              </a:gs>
            </a:gsLst>
            <a:lin ang="7200000" scaled="0"/>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5</xdr:col>
      <xdr:colOff>399288</xdr:colOff>
      <xdr:row>33</xdr:row>
      <xdr:rowOff>38100</xdr:rowOff>
    </xdr:from>
    <xdr:to>
      <xdr:col>6</xdr:col>
      <xdr:colOff>246888</xdr:colOff>
      <xdr:row>35</xdr:row>
      <xdr:rowOff>129540</xdr:rowOff>
    </xdr:to>
    <xdr:sp macro="" textlink="">
      <xdr:nvSpPr>
        <xdr:cNvPr id="115" name="Oval 114">
          <a:extLst>
            <a:ext uri="{FF2B5EF4-FFF2-40B4-BE49-F238E27FC236}">
              <a16:creationId xmlns:a16="http://schemas.microsoft.com/office/drawing/2014/main" id="{B8CDA7F2-D2F3-41F7-85DA-2805CD6BC217}"/>
            </a:ext>
          </a:extLst>
        </xdr:cNvPr>
        <xdr:cNvSpPr/>
      </xdr:nvSpPr>
      <xdr:spPr>
        <a:xfrm>
          <a:off x="3447288" y="6073140"/>
          <a:ext cx="457200" cy="457200"/>
        </a:xfrm>
        <a:prstGeom prst="ellipse">
          <a:avLst/>
        </a:prstGeom>
        <a:gradFill flip="none" rotWithShape="1">
          <a:gsLst>
            <a:gs pos="0">
              <a:srgbClr val="221054"/>
            </a:gs>
            <a:gs pos="100000">
              <a:srgbClr val="130C33"/>
            </a:gs>
          </a:gsLst>
          <a:path path="circle">
            <a:fillToRect l="100000" b="100000"/>
          </a:path>
          <a:tileRect t="-100000" r="-100000"/>
        </a:gradFill>
        <a:ln w="12700">
          <a:gradFill>
            <a:gsLst>
              <a:gs pos="0">
                <a:srgbClr val="5D468C"/>
              </a:gs>
              <a:gs pos="75000">
                <a:srgbClr val="1B143B"/>
              </a:gs>
              <a:gs pos="33000">
                <a:srgbClr val="1B143B"/>
              </a:gs>
              <a:gs pos="100000">
                <a:srgbClr val="5D468C"/>
              </a:gs>
            </a:gsLst>
            <a:lin ang="7200000" scaled="0"/>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6</xdr:col>
      <xdr:colOff>461772</xdr:colOff>
      <xdr:row>33</xdr:row>
      <xdr:rowOff>38100</xdr:rowOff>
    </xdr:from>
    <xdr:to>
      <xdr:col>7</xdr:col>
      <xdr:colOff>309372</xdr:colOff>
      <xdr:row>35</xdr:row>
      <xdr:rowOff>129540</xdr:rowOff>
    </xdr:to>
    <xdr:sp macro="" textlink="">
      <xdr:nvSpPr>
        <xdr:cNvPr id="116" name="Oval 115">
          <a:extLst>
            <a:ext uri="{FF2B5EF4-FFF2-40B4-BE49-F238E27FC236}">
              <a16:creationId xmlns:a16="http://schemas.microsoft.com/office/drawing/2014/main" id="{07B44441-7953-47C8-9477-0AEBDD526503}"/>
            </a:ext>
          </a:extLst>
        </xdr:cNvPr>
        <xdr:cNvSpPr/>
      </xdr:nvSpPr>
      <xdr:spPr>
        <a:xfrm>
          <a:off x="4119372" y="6073140"/>
          <a:ext cx="457200" cy="457200"/>
        </a:xfrm>
        <a:prstGeom prst="ellipse">
          <a:avLst/>
        </a:prstGeom>
        <a:gradFill flip="none" rotWithShape="1">
          <a:gsLst>
            <a:gs pos="0">
              <a:srgbClr val="221054"/>
            </a:gs>
            <a:gs pos="100000">
              <a:srgbClr val="130C33"/>
            </a:gs>
          </a:gsLst>
          <a:path path="circle">
            <a:fillToRect l="100000" b="100000"/>
          </a:path>
          <a:tileRect t="-100000" r="-100000"/>
        </a:gradFill>
        <a:ln w="12700">
          <a:gradFill>
            <a:gsLst>
              <a:gs pos="0">
                <a:srgbClr val="5D468C"/>
              </a:gs>
              <a:gs pos="75000">
                <a:srgbClr val="1B143B"/>
              </a:gs>
              <a:gs pos="33000">
                <a:srgbClr val="1B143B"/>
              </a:gs>
              <a:gs pos="100000">
                <a:srgbClr val="5D468C"/>
              </a:gs>
            </a:gsLst>
            <a:lin ang="7200000" scaled="0"/>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7</xdr:col>
      <xdr:colOff>524256</xdr:colOff>
      <xdr:row>33</xdr:row>
      <xdr:rowOff>38100</xdr:rowOff>
    </xdr:from>
    <xdr:to>
      <xdr:col>8</xdr:col>
      <xdr:colOff>371856</xdr:colOff>
      <xdr:row>35</xdr:row>
      <xdr:rowOff>129540</xdr:rowOff>
    </xdr:to>
    <xdr:sp macro="" textlink="">
      <xdr:nvSpPr>
        <xdr:cNvPr id="117" name="Oval 116">
          <a:extLst>
            <a:ext uri="{FF2B5EF4-FFF2-40B4-BE49-F238E27FC236}">
              <a16:creationId xmlns:a16="http://schemas.microsoft.com/office/drawing/2014/main" id="{14993FC1-2430-4DD0-85F7-D55BE2835660}"/>
            </a:ext>
          </a:extLst>
        </xdr:cNvPr>
        <xdr:cNvSpPr/>
      </xdr:nvSpPr>
      <xdr:spPr>
        <a:xfrm>
          <a:off x="4791456" y="6073140"/>
          <a:ext cx="457200" cy="457200"/>
        </a:xfrm>
        <a:prstGeom prst="ellipse">
          <a:avLst/>
        </a:prstGeom>
        <a:gradFill flip="none" rotWithShape="1">
          <a:gsLst>
            <a:gs pos="0">
              <a:srgbClr val="221054"/>
            </a:gs>
            <a:gs pos="100000">
              <a:srgbClr val="130C33"/>
            </a:gs>
          </a:gsLst>
          <a:path path="circle">
            <a:fillToRect l="100000" b="100000"/>
          </a:path>
          <a:tileRect t="-100000" r="-100000"/>
        </a:gradFill>
        <a:ln w="12700">
          <a:gradFill>
            <a:gsLst>
              <a:gs pos="0">
                <a:srgbClr val="5D468C"/>
              </a:gs>
              <a:gs pos="75000">
                <a:srgbClr val="1B143B"/>
              </a:gs>
              <a:gs pos="33000">
                <a:srgbClr val="1B143B"/>
              </a:gs>
              <a:gs pos="100000">
                <a:srgbClr val="5D468C"/>
              </a:gs>
            </a:gsLst>
            <a:lin ang="7200000" scaled="0"/>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8</xdr:col>
      <xdr:colOff>586740</xdr:colOff>
      <xdr:row>33</xdr:row>
      <xdr:rowOff>38100</xdr:rowOff>
    </xdr:from>
    <xdr:to>
      <xdr:col>9</xdr:col>
      <xdr:colOff>434340</xdr:colOff>
      <xdr:row>35</xdr:row>
      <xdr:rowOff>129540</xdr:rowOff>
    </xdr:to>
    <xdr:sp macro="" textlink="">
      <xdr:nvSpPr>
        <xdr:cNvPr id="118" name="Oval 117">
          <a:extLst>
            <a:ext uri="{FF2B5EF4-FFF2-40B4-BE49-F238E27FC236}">
              <a16:creationId xmlns:a16="http://schemas.microsoft.com/office/drawing/2014/main" id="{5802320A-41D4-433E-A6C3-E9AC86766DA3}"/>
            </a:ext>
          </a:extLst>
        </xdr:cNvPr>
        <xdr:cNvSpPr/>
      </xdr:nvSpPr>
      <xdr:spPr>
        <a:xfrm>
          <a:off x="5463540" y="6073140"/>
          <a:ext cx="457200" cy="457200"/>
        </a:xfrm>
        <a:prstGeom prst="ellipse">
          <a:avLst/>
        </a:prstGeom>
        <a:gradFill flip="none" rotWithShape="1">
          <a:gsLst>
            <a:gs pos="0">
              <a:srgbClr val="221054"/>
            </a:gs>
            <a:gs pos="100000">
              <a:srgbClr val="130C33"/>
            </a:gs>
          </a:gsLst>
          <a:path path="circle">
            <a:fillToRect l="100000" b="100000"/>
          </a:path>
          <a:tileRect t="-100000" r="-100000"/>
        </a:gradFill>
        <a:ln w="12700">
          <a:gradFill>
            <a:gsLst>
              <a:gs pos="0">
                <a:srgbClr val="5D468C"/>
              </a:gs>
              <a:gs pos="75000">
                <a:srgbClr val="1B143B"/>
              </a:gs>
              <a:gs pos="33000">
                <a:srgbClr val="1B143B"/>
              </a:gs>
              <a:gs pos="100000">
                <a:srgbClr val="5D468C"/>
              </a:gs>
            </a:gsLst>
            <a:lin ang="7200000" scaled="0"/>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4</xdr:col>
      <xdr:colOff>99060</xdr:colOff>
      <xdr:row>33</xdr:row>
      <xdr:rowOff>136892</xdr:rowOff>
    </xdr:from>
    <xdr:to>
      <xdr:col>4</xdr:col>
      <xdr:colOff>373380</xdr:colOff>
      <xdr:row>35</xdr:row>
      <xdr:rowOff>18782</xdr:rowOff>
    </xdr:to>
    <xdr:sp macro="" textlink="Processing!R17">
      <xdr:nvSpPr>
        <xdr:cNvPr id="119" name="TextBox 118">
          <a:extLst>
            <a:ext uri="{FF2B5EF4-FFF2-40B4-BE49-F238E27FC236}">
              <a16:creationId xmlns:a16="http://schemas.microsoft.com/office/drawing/2014/main" id="{C0ADC9AF-E560-40BF-B6A2-F8FBEFC925FC}"/>
            </a:ext>
          </a:extLst>
        </xdr:cNvPr>
        <xdr:cNvSpPr txBox="1"/>
      </xdr:nvSpPr>
      <xdr:spPr>
        <a:xfrm>
          <a:off x="2537460" y="6171932"/>
          <a:ext cx="2743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A5823056-52C5-4C14-A502-810225B9F685}" type="TxLink">
            <a:rPr lang="en-US" sz="1100" b="0" i="0" u="none" strike="noStrike">
              <a:solidFill>
                <a:srgbClr val="A514F6"/>
              </a:solidFill>
              <a:latin typeface="Aptos Narrow"/>
              <a:ea typeface="+mn-ea"/>
              <a:cs typeface="+mn-cs"/>
            </a:rPr>
            <a:pPr marL="0" indent="0" algn="l"/>
            <a:t>→</a:t>
          </a:fld>
          <a:endParaRPr lang="en-US" sz="1100" b="0" i="0" u="none" strike="noStrike">
            <a:solidFill>
              <a:srgbClr val="A514F6"/>
            </a:solidFill>
            <a:latin typeface="Aptos Narrow"/>
            <a:ea typeface="+mn-ea"/>
            <a:cs typeface="+mn-cs"/>
          </a:endParaRPr>
        </a:p>
      </xdr:txBody>
    </xdr:sp>
    <xdr:clientData/>
  </xdr:twoCellAnchor>
  <xdr:twoCellAnchor>
    <xdr:from>
      <xdr:col>5</xdr:col>
      <xdr:colOff>160020</xdr:colOff>
      <xdr:row>33</xdr:row>
      <xdr:rowOff>136892</xdr:rowOff>
    </xdr:from>
    <xdr:to>
      <xdr:col>5</xdr:col>
      <xdr:colOff>434340</xdr:colOff>
      <xdr:row>35</xdr:row>
      <xdr:rowOff>18782</xdr:rowOff>
    </xdr:to>
    <xdr:sp macro="" textlink="Processing!R18">
      <xdr:nvSpPr>
        <xdr:cNvPr id="120" name="TextBox 119">
          <a:extLst>
            <a:ext uri="{FF2B5EF4-FFF2-40B4-BE49-F238E27FC236}">
              <a16:creationId xmlns:a16="http://schemas.microsoft.com/office/drawing/2014/main" id="{7AF47F77-FA0C-4038-A1EE-D3C7668DDD7A}"/>
            </a:ext>
          </a:extLst>
        </xdr:cNvPr>
        <xdr:cNvSpPr txBox="1"/>
      </xdr:nvSpPr>
      <xdr:spPr>
        <a:xfrm>
          <a:off x="3208020" y="6171932"/>
          <a:ext cx="2743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0BE50523-FA2F-439E-9ACB-1ADB7863DE6C}" type="TxLink">
            <a:rPr lang="en-US" sz="1100" b="0" i="0" u="none" strike="noStrike">
              <a:solidFill>
                <a:srgbClr val="A514F6"/>
              </a:solidFill>
              <a:latin typeface="Aptos Narrow"/>
              <a:ea typeface="+mn-ea"/>
              <a:cs typeface="+mn-cs"/>
            </a:rPr>
            <a:pPr marL="0" indent="0" algn="l"/>
            <a:t>→</a:t>
          </a:fld>
          <a:endParaRPr lang="en-US" sz="1100" b="0" i="0" u="none" strike="noStrike">
            <a:solidFill>
              <a:srgbClr val="A514F6"/>
            </a:solidFill>
            <a:latin typeface="Aptos Narrow"/>
            <a:ea typeface="+mn-ea"/>
            <a:cs typeface="+mn-cs"/>
          </a:endParaRPr>
        </a:p>
      </xdr:txBody>
    </xdr:sp>
    <xdr:clientData/>
  </xdr:twoCellAnchor>
  <xdr:twoCellAnchor>
    <xdr:from>
      <xdr:col>6</xdr:col>
      <xdr:colOff>220980</xdr:colOff>
      <xdr:row>33</xdr:row>
      <xdr:rowOff>141246</xdr:rowOff>
    </xdr:from>
    <xdr:to>
      <xdr:col>6</xdr:col>
      <xdr:colOff>495300</xdr:colOff>
      <xdr:row>35</xdr:row>
      <xdr:rowOff>23136</xdr:rowOff>
    </xdr:to>
    <xdr:sp macro="" textlink="Processing!R19">
      <xdr:nvSpPr>
        <xdr:cNvPr id="121" name="TextBox 120">
          <a:extLst>
            <a:ext uri="{FF2B5EF4-FFF2-40B4-BE49-F238E27FC236}">
              <a16:creationId xmlns:a16="http://schemas.microsoft.com/office/drawing/2014/main" id="{BC446026-CD86-448F-A7C8-4C5AC8647190}"/>
            </a:ext>
          </a:extLst>
        </xdr:cNvPr>
        <xdr:cNvSpPr txBox="1"/>
      </xdr:nvSpPr>
      <xdr:spPr>
        <a:xfrm>
          <a:off x="3878580" y="6176286"/>
          <a:ext cx="2743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9B2980A2-87B0-4B58-BBCA-7227326554D8}" type="TxLink">
            <a:rPr lang="en-US" sz="1100" b="0" i="0" u="none" strike="noStrike">
              <a:solidFill>
                <a:srgbClr val="A514F6"/>
              </a:solidFill>
              <a:latin typeface="Aptos Narrow"/>
              <a:ea typeface="+mn-ea"/>
              <a:cs typeface="+mn-cs"/>
            </a:rPr>
            <a:pPr marL="0" indent="0" algn="l"/>
            <a:t>→</a:t>
          </a:fld>
          <a:endParaRPr lang="en-US" sz="1100" b="0" i="0" u="none" strike="noStrike">
            <a:solidFill>
              <a:srgbClr val="A514F6"/>
            </a:solidFill>
            <a:latin typeface="Aptos Narrow"/>
            <a:ea typeface="+mn-ea"/>
            <a:cs typeface="+mn-cs"/>
          </a:endParaRPr>
        </a:p>
      </xdr:txBody>
    </xdr:sp>
    <xdr:clientData/>
  </xdr:twoCellAnchor>
  <xdr:twoCellAnchor>
    <xdr:from>
      <xdr:col>7</xdr:col>
      <xdr:colOff>281940</xdr:colOff>
      <xdr:row>33</xdr:row>
      <xdr:rowOff>141246</xdr:rowOff>
    </xdr:from>
    <xdr:to>
      <xdr:col>7</xdr:col>
      <xdr:colOff>556260</xdr:colOff>
      <xdr:row>35</xdr:row>
      <xdr:rowOff>23136</xdr:rowOff>
    </xdr:to>
    <xdr:sp macro="" textlink="Processing!R20">
      <xdr:nvSpPr>
        <xdr:cNvPr id="122" name="TextBox 121">
          <a:extLst>
            <a:ext uri="{FF2B5EF4-FFF2-40B4-BE49-F238E27FC236}">
              <a16:creationId xmlns:a16="http://schemas.microsoft.com/office/drawing/2014/main" id="{0D63F2DE-D3B2-4095-AE3E-6DE9222EBC99}"/>
            </a:ext>
          </a:extLst>
        </xdr:cNvPr>
        <xdr:cNvSpPr txBox="1"/>
      </xdr:nvSpPr>
      <xdr:spPr>
        <a:xfrm>
          <a:off x="4549140" y="6176286"/>
          <a:ext cx="2743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997FD843-73F4-4743-9CE3-C42A2412D5D0}" type="TxLink">
            <a:rPr lang="en-US" sz="1100" b="0" i="0" u="none" strike="noStrike">
              <a:solidFill>
                <a:srgbClr val="A514F6"/>
              </a:solidFill>
              <a:latin typeface="Aptos Narrow"/>
              <a:ea typeface="+mn-ea"/>
              <a:cs typeface="+mn-cs"/>
            </a:rPr>
            <a:pPr marL="0" indent="0" algn="l"/>
            <a:t>→</a:t>
          </a:fld>
          <a:endParaRPr lang="en-US" sz="1100" b="0" i="0" u="none" strike="noStrike">
            <a:solidFill>
              <a:srgbClr val="A514F6"/>
            </a:solidFill>
            <a:latin typeface="Aptos Narrow"/>
            <a:ea typeface="+mn-ea"/>
            <a:cs typeface="+mn-cs"/>
          </a:endParaRPr>
        </a:p>
      </xdr:txBody>
    </xdr:sp>
    <xdr:clientData/>
  </xdr:twoCellAnchor>
  <xdr:twoCellAnchor>
    <xdr:from>
      <xdr:col>8</xdr:col>
      <xdr:colOff>342900</xdr:colOff>
      <xdr:row>33</xdr:row>
      <xdr:rowOff>141246</xdr:rowOff>
    </xdr:from>
    <xdr:to>
      <xdr:col>9</xdr:col>
      <xdr:colOff>7620</xdr:colOff>
      <xdr:row>35</xdr:row>
      <xdr:rowOff>23136</xdr:rowOff>
    </xdr:to>
    <xdr:sp macro="" textlink="Processing!R21">
      <xdr:nvSpPr>
        <xdr:cNvPr id="123" name="TextBox 122">
          <a:extLst>
            <a:ext uri="{FF2B5EF4-FFF2-40B4-BE49-F238E27FC236}">
              <a16:creationId xmlns:a16="http://schemas.microsoft.com/office/drawing/2014/main" id="{BDBD2B47-DFDE-40EF-B511-3B4ECFF5B84E}"/>
            </a:ext>
          </a:extLst>
        </xdr:cNvPr>
        <xdr:cNvSpPr txBox="1"/>
      </xdr:nvSpPr>
      <xdr:spPr>
        <a:xfrm>
          <a:off x="5219700" y="6176286"/>
          <a:ext cx="2743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CD39102E-9BB9-4277-B68F-444C4EAE8578}" type="TxLink">
            <a:rPr lang="en-US" sz="1100" b="0" i="0" u="none" strike="noStrike">
              <a:solidFill>
                <a:srgbClr val="A514F6"/>
              </a:solidFill>
              <a:latin typeface="Aptos Narrow"/>
              <a:ea typeface="+mn-ea"/>
              <a:cs typeface="+mn-cs"/>
            </a:rPr>
            <a:pPr marL="0" indent="0" algn="l"/>
            <a:t>→</a:t>
          </a:fld>
          <a:endParaRPr lang="en-US" sz="1100" b="0" i="0" u="none" strike="noStrike">
            <a:solidFill>
              <a:srgbClr val="A514F6"/>
            </a:solidFill>
            <a:latin typeface="Aptos Narrow"/>
            <a:ea typeface="+mn-ea"/>
            <a:cs typeface="+mn-cs"/>
          </a:endParaRPr>
        </a:p>
      </xdr:txBody>
    </xdr:sp>
    <xdr:clientData/>
  </xdr:twoCellAnchor>
  <xdr:twoCellAnchor>
    <xdr:from>
      <xdr:col>4</xdr:col>
      <xdr:colOff>408492</xdr:colOff>
      <xdr:row>33</xdr:row>
      <xdr:rowOff>137160</xdr:rowOff>
    </xdr:from>
    <xdr:to>
      <xdr:col>5</xdr:col>
      <xdr:colOff>93600</xdr:colOff>
      <xdr:row>35</xdr:row>
      <xdr:rowOff>17330</xdr:rowOff>
    </xdr:to>
    <xdr:grpSp>
      <xdr:nvGrpSpPr>
        <xdr:cNvPr id="124" name="Group 123">
          <a:extLst>
            <a:ext uri="{FF2B5EF4-FFF2-40B4-BE49-F238E27FC236}">
              <a16:creationId xmlns:a16="http://schemas.microsoft.com/office/drawing/2014/main" id="{9C17B5FD-CE9D-4871-BE9F-25B82DEFE18D}"/>
            </a:ext>
          </a:extLst>
        </xdr:cNvPr>
        <xdr:cNvGrpSpPr/>
      </xdr:nvGrpSpPr>
      <xdr:grpSpPr>
        <a:xfrm>
          <a:off x="2846892" y="6172200"/>
          <a:ext cx="294708" cy="245930"/>
          <a:chOff x="4455268" y="2130357"/>
          <a:chExt cx="1926076" cy="2092309"/>
        </a:xfrm>
        <a:solidFill>
          <a:srgbClr val="A514F6"/>
        </a:solidFill>
      </xdr:grpSpPr>
      <xdr:sp macro="" textlink="">
        <xdr:nvSpPr>
          <xdr:cNvPr id="125" name="Flowchart: Decision 124">
            <a:extLst>
              <a:ext uri="{FF2B5EF4-FFF2-40B4-BE49-F238E27FC236}">
                <a16:creationId xmlns:a16="http://schemas.microsoft.com/office/drawing/2014/main" id="{36006327-39FC-B77F-E807-7D8D4334C1E7}"/>
              </a:ext>
            </a:extLst>
          </xdr:cNvPr>
          <xdr:cNvSpPr/>
        </xdr:nvSpPr>
        <xdr:spPr>
          <a:xfrm>
            <a:off x="4455268" y="3230444"/>
            <a:ext cx="1926076" cy="992222"/>
          </a:xfrm>
          <a:prstGeom prst="flowChartDecision">
            <a:avLst/>
          </a:prstGeom>
          <a:grp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26" name="Flowchart: Decision 125">
            <a:extLst>
              <a:ext uri="{FF2B5EF4-FFF2-40B4-BE49-F238E27FC236}">
                <a16:creationId xmlns:a16="http://schemas.microsoft.com/office/drawing/2014/main" id="{23B1E550-3A92-A0E1-3784-46D01FEE276B}"/>
              </a:ext>
            </a:extLst>
          </xdr:cNvPr>
          <xdr:cNvSpPr/>
        </xdr:nvSpPr>
        <xdr:spPr>
          <a:xfrm>
            <a:off x="4455268" y="2680401"/>
            <a:ext cx="1926076" cy="992222"/>
          </a:xfrm>
          <a:prstGeom prst="flowChartDecision">
            <a:avLst/>
          </a:prstGeom>
          <a:grp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27" name="Flowchart: Decision 126">
            <a:extLst>
              <a:ext uri="{FF2B5EF4-FFF2-40B4-BE49-F238E27FC236}">
                <a16:creationId xmlns:a16="http://schemas.microsoft.com/office/drawing/2014/main" id="{15306B33-C8BB-52A5-6949-9BF269636DC8}"/>
              </a:ext>
            </a:extLst>
          </xdr:cNvPr>
          <xdr:cNvSpPr/>
        </xdr:nvSpPr>
        <xdr:spPr>
          <a:xfrm>
            <a:off x="4455268" y="2130357"/>
            <a:ext cx="1926076" cy="992222"/>
          </a:xfrm>
          <a:prstGeom prst="flowChartDecision">
            <a:avLst/>
          </a:prstGeom>
          <a:grp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editAs="oneCell">
    <xdr:from>
      <xdr:col>3</xdr:col>
      <xdr:colOff>365760</xdr:colOff>
      <xdr:row>33</xdr:row>
      <xdr:rowOff>129540</xdr:rowOff>
    </xdr:from>
    <xdr:to>
      <xdr:col>4</xdr:col>
      <xdr:colOff>30480</xdr:colOff>
      <xdr:row>35</xdr:row>
      <xdr:rowOff>38100</xdr:rowOff>
    </xdr:to>
    <xdr:pic>
      <xdr:nvPicPr>
        <xdr:cNvPr id="128" name="Graphic 127" descr="Graduation cap with solid fill">
          <a:extLst>
            <a:ext uri="{FF2B5EF4-FFF2-40B4-BE49-F238E27FC236}">
              <a16:creationId xmlns:a16="http://schemas.microsoft.com/office/drawing/2014/main" id="{319A14A5-E265-468F-9316-205A11B7DFF0}"/>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2194560" y="6164580"/>
          <a:ext cx="274320" cy="274320"/>
        </a:xfrm>
        <a:prstGeom prst="rect">
          <a:avLst/>
        </a:prstGeom>
      </xdr:spPr>
    </xdr:pic>
    <xdr:clientData/>
  </xdr:twoCellAnchor>
  <xdr:twoCellAnchor editAs="oneCell">
    <xdr:from>
      <xdr:col>5</xdr:col>
      <xdr:colOff>464820</xdr:colOff>
      <xdr:row>33</xdr:row>
      <xdr:rowOff>114300</xdr:rowOff>
    </xdr:from>
    <xdr:to>
      <xdr:col>6</xdr:col>
      <xdr:colOff>175260</xdr:colOff>
      <xdr:row>35</xdr:row>
      <xdr:rowOff>68580</xdr:rowOff>
    </xdr:to>
    <xdr:pic>
      <xdr:nvPicPr>
        <xdr:cNvPr id="129" name="Graphic 128" descr="Users with solid fill">
          <a:extLst>
            <a:ext uri="{FF2B5EF4-FFF2-40B4-BE49-F238E27FC236}">
              <a16:creationId xmlns:a16="http://schemas.microsoft.com/office/drawing/2014/main" id="{1712E1AC-D446-4DAD-B18C-84D884AE05F5}"/>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3512820" y="6149340"/>
          <a:ext cx="320040" cy="320040"/>
        </a:xfrm>
        <a:prstGeom prst="rect">
          <a:avLst/>
        </a:prstGeom>
      </xdr:spPr>
    </xdr:pic>
    <xdr:clientData/>
  </xdr:twoCellAnchor>
  <xdr:twoCellAnchor>
    <xdr:from>
      <xdr:col>6</xdr:col>
      <xdr:colOff>571500</xdr:colOff>
      <xdr:row>33</xdr:row>
      <xdr:rowOff>137160</xdr:rowOff>
    </xdr:from>
    <xdr:to>
      <xdr:col>7</xdr:col>
      <xdr:colOff>213360</xdr:colOff>
      <xdr:row>35</xdr:row>
      <xdr:rowOff>22860</xdr:rowOff>
    </xdr:to>
    <xdr:sp macro="" textlink="">
      <xdr:nvSpPr>
        <xdr:cNvPr id="130" name="Oval 129">
          <a:extLst>
            <a:ext uri="{FF2B5EF4-FFF2-40B4-BE49-F238E27FC236}">
              <a16:creationId xmlns:a16="http://schemas.microsoft.com/office/drawing/2014/main" id="{F1B8509B-5939-4447-AEDA-9724909D55F3}"/>
            </a:ext>
          </a:extLst>
        </xdr:cNvPr>
        <xdr:cNvSpPr/>
      </xdr:nvSpPr>
      <xdr:spPr>
        <a:xfrm>
          <a:off x="4229100" y="6172200"/>
          <a:ext cx="251460" cy="251460"/>
        </a:xfrm>
        <a:prstGeom prst="ellipse">
          <a:avLst/>
        </a:prstGeom>
        <a:solidFill>
          <a:srgbClr val="A514F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a:solidFill>
                <a:schemeClr val="tx1"/>
              </a:solidFill>
            </a:rPr>
            <a:t>$</a:t>
          </a:r>
          <a:endParaRPr lang="ru-RU" sz="1600">
            <a:solidFill>
              <a:schemeClr val="tx1"/>
            </a:solidFill>
          </a:endParaRPr>
        </a:p>
      </xdr:txBody>
    </xdr:sp>
    <xdr:clientData/>
  </xdr:twoCellAnchor>
  <xdr:twoCellAnchor>
    <xdr:from>
      <xdr:col>8</xdr:col>
      <xdr:colOff>60995</xdr:colOff>
      <xdr:row>33</xdr:row>
      <xdr:rowOff>118988</xdr:rowOff>
    </xdr:from>
    <xdr:to>
      <xdr:col>8</xdr:col>
      <xdr:colOff>275665</xdr:colOff>
      <xdr:row>35</xdr:row>
      <xdr:rowOff>68660</xdr:rowOff>
    </xdr:to>
    <xdr:sp macro="" textlink="">
      <xdr:nvSpPr>
        <xdr:cNvPr id="131" name="Freeform: Shape 130">
          <a:extLst>
            <a:ext uri="{FF2B5EF4-FFF2-40B4-BE49-F238E27FC236}">
              <a16:creationId xmlns:a16="http://schemas.microsoft.com/office/drawing/2014/main" id="{FD2E26CE-346D-4B48-8FBF-248B51082734}"/>
            </a:ext>
          </a:extLst>
        </xdr:cNvPr>
        <xdr:cNvSpPr/>
      </xdr:nvSpPr>
      <xdr:spPr>
        <a:xfrm rot="18600000">
          <a:off x="4887414" y="6204409"/>
          <a:ext cx="315432" cy="214670"/>
        </a:xfrm>
        <a:custGeom>
          <a:avLst/>
          <a:gdLst>
            <a:gd name="csX0" fmla="*/ 1407326 w 5329310"/>
            <a:gd name="csY0" fmla="*/ 756025 h 3622360"/>
            <a:gd name="csX1" fmla="*/ 424497 w 5329310"/>
            <a:gd name="csY1" fmla="*/ 1562480 h 3622360"/>
            <a:gd name="csX2" fmla="*/ 0 w 5329310"/>
            <a:gd name="csY2" fmla="*/ 1056584 h 3622360"/>
            <a:gd name="csX3" fmla="*/ 407512 w 5329310"/>
            <a:gd name="csY3" fmla="*/ 726245 h 3622360"/>
            <a:gd name="csX4" fmla="*/ 2644319 w 5329310"/>
            <a:gd name="csY4" fmla="*/ 2026711 h 3622360"/>
            <a:gd name="csX5" fmla="*/ 1570263 w 5329310"/>
            <a:gd name="csY5" fmla="*/ 2927951 h 3622360"/>
            <a:gd name="csX6" fmla="*/ 1165358 w 5329310"/>
            <a:gd name="csY6" fmla="*/ 2445404 h 3622360"/>
            <a:gd name="csX7" fmla="*/ 2213146 w 5329310"/>
            <a:gd name="csY7" fmla="*/ 1566206 h 3622360"/>
            <a:gd name="csX8" fmla="*/ 2194736 w 5329310"/>
            <a:gd name="csY8" fmla="*/ 2042158 h 3622360"/>
            <a:gd name="csX9" fmla="*/ 2202046 w 5329310"/>
            <a:gd name="csY9" fmla="*/ 794282 h 3622360"/>
            <a:gd name="csX10" fmla="*/ 2197372 w 5329310"/>
            <a:gd name="csY10" fmla="*/ 1223381 h 3622360"/>
            <a:gd name="csX11" fmla="*/ 987584 w 5329310"/>
            <a:gd name="csY11" fmla="*/ 2233541 h 3622360"/>
            <a:gd name="csX12" fmla="*/ 582679 w 5329310"/>
            <a:gd name="csY12" fmla="*/ 1750994 h 3622360"/>
            <a:gd name="csX13" fmla="*/ 1750131 w 5329310"/>
            <a:gd name="csY13" fmla="*/ 771386 h 3622360"/>
            <a:gd name="csX14" fmla="*/ 4053383 w 5329310"/>
            <a:gd name="csY14" fmla="*/ 2054226 h 3622360"/>
            <a:gd name="csX15" fmla="*/ 2152942 w 5329310"/>
            <a:gd name="csY15" fmla="*/ 3622360 h 3622360"/>
            <a:gd name="csX16" fmla="*/ 1748037 w 5329310"/>
            <a:gd name="csY16" fmla="*/ 3139813 h 3622360"/>
            <a:gd name="csX17" fmla="*/ 3052944 w 5329310"/>
            <a:gd name="csY17" fmla="*/ 2031604 h 3622360"/>
            <a:gd name="csX18" fmla="*/ 5329310 w 5329310"/>
            <a:gd name="csY18" fmla="*/ 1547567 h 3622360"/>
            <a:gd name="csX19" fmla="*/ 4381420 w 5329310"/>
            <a:gd name="csY19" fmla="*/ 2070045 h 3622360"/>
            <a:gd name="csX20" fmla="*/ 4381420 w 5329310"/>
            <a:gd name="csY20" fmla="*/ 1755309 h 3622360"/>
            <a:gd name="csX21" fmla="*/ 2538404 w 5329310"/>
            <a:gd name="csY21" fmla="*/ 1755309 h 3622360"/>
            <a:gd name="csX22" fmla="*/ 2538404 w 5329310"/>
            <a:gd name="csY22" fmla="*/ 1339825 h 3622360"/>
            <a:gd name="csX23" fmla="*/ 2539242 w 5329310"/>
            <a:gd name="csY23" fmla="*/ 1339825 h 3622360"/>
            <a:gd name="csX24" fmla="*/ 2539242 w 5329310"/>
            <a:gd name="csY24" fmla="*/ 432344 h 3622360"/>
            <a:gd name="csX25" fmla="*/ 844290 w 5329310"/>
            <a:gd name="csY25" fmla="*/ 372906 h 3622360"/>
            <a:gd name="csX26" fmla="*/ 1296711 w 5329310"/>
            <a:gd name="csY26" fmla="*/ 0 h 3622360"/>
            <a:gd name="csX27" fmla="*/ 2959290 w 5329310"/>
            <a:gd name="csY27" fmla="*/ 35342 h 3622360"/>
            <a:gd name="csX28" fmla="*/ 2947263 w 5329310"/>
            <a:gd name="csY28" fmla="*/ 378323 h 3622360"/>
            <a:gd name="csX29" fmla="*/ 2950722 w 5329310"/>
            <a:gd name="csY29" fmla="*/ 378323 h 3622360"/>
            <a:gd name="csX30" fmla="*/ 2950722 w 5329310"/>
            <a:gd name="csY30" fmla="*/ 1339825 h 3622360"/>
            <a:gd name="csX31" fmla="*/ 4381420 w 5329310"/>
            <a:gd name="csY31" fmla="*/ 1339825 h 3622360"/>
            <a:gd name="csX32" fmla="*/ 4381420 w 5329310"/>
            <a:gd name="csY32" fmla="*/ 1025089 h 362236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 ang="0">
              <a:pos x="csX27" y="csY27"/>
            </a:cxn>
            <a:cxn ang="0">
              <a:pos x="csX28" y="csY28"/>
            </a:cxn>
            <a:cxn ang="0">
              <a:pos x="csX29" y="csY29"/>
            </a:cxn>
            <a:cxn ang="0">
              <a:pos x="csX30" y="csY30"/>
            </a:cxn>
            <a:cxn ang="0">
              <a:pos x="csX31" y="csY31"/>
            </a:cxn>
            <a:cxn ang="0">
              <a:pos x="csX32" y="csY32"/>
            </a:cxn>
          </a:cxnLst>
          <a:rect l="l" t="t" r="r" b="b"/>
          <a:pathLst>
            <a:path w="5329310" h="3622360">
              <a:moveTo>
                <a:pt x="1407326" y="756025"/>
              </a:moveTo>
              <a:lnTo>
                <a:pt x="424497" y="1562480"/>
              </a:lnTo>
              <a:lnTo>
                <a:pt x="0" y="1056584"/>
              </a:lnTo>
              <a:lnTo>
                <a:pt x="407512" y="726245"/>
              </a:lnTo>
              <a:close/>
              <a:moveTo>
                <a:pt x="2644319" y="2026711"/>
              </a:moveTo>
              <a:lnTo>
                <a:pt x="1570263" y="2927951"/>
              </a:lnTo>
              <a:lnTo>
                <a:pt x="1165358" y="2445404"/>
              </a:lnTo>
              <a:lnTo>
                <a:pt x="2213146" y="1566206"/>
              </a:lnTo>
              <a:lnTo>
                <a:pt x="2194736" y="2042158"/>
              </a:lnTo>
              <a:close/>
              <a:moveTo>
                <a:pt x="2202046" y="794282"/>
              </a:moveTo>
              <a:lnTo>
                <a:pt x="2197372" y="1223381"/>
              </a:lnTo>
              <a:lnTo>
                <a:pt x="987584" y="2233541"/>
              </a:lnTo>
              <a:lnTo>
                <a:pt x="582679" y="1750994"/>
              </a:lnTo>
              <a:lnTo>
                <a:pt x="1750131" y="771386"/>
              </a:lnTo>
              <a:close/>
              <a:moveTo>
                <a:pt x="4053383" y="2054226"/>
              </a:moveTo>
              <a:lnTo>
                <a:pt x="2152942" y="3622360"/>
              </a:lnTo>
              <a:lnTo>
                <a:pt x="1748037" y="3139813"/>
              </a:lnTo>
              <a:cubicBezTo>
                <a:pt x="2190788" y="2763879"/>
                <a:pt x="2610192" y="2407538"/>
                <a:pt x="3052944" y="2031604"/>
              </a:cubicBezTo>
              <a:close/>
              <a:moveTo>
                <a:pt x="5329310" y="1547567"/>
              </a:moveTo>
              <a:lnTo>
                <a:pt x="4381420" y="2070045"/>
              </a:lnTo>
              <a:lnTo>
                <a:pt x="4381420" y="1755309"/>
              </a:lnTo>
              <a:lnTo>
                <a:pt x="2538404" y="1755309"/>
              </a:lnTo>
              <a:lnTo>
                <a:pt x="2538404" y="1339825"/>
              </a:lnTo>
              <a:lnTo>
                <a:pt x="2539242" y="1339825"/>
              </a:lnTo>
              <a:lnTo>
                <a:pt x="2539242" y="432344"/>
              </a:lnTo>
              <a:lnTo>
                <a:pt x="844290" y="372906"/>
              </a:lnTo>
              <a:lnTo>
                <a:pt x="1296711" y="0"/>
              </a:lnTo>
              <a:lnTo>
                <a:pt x="2959290" y="35342"/>
              </a:lnTo>
              <a:lnTo>
                <a:pt x="2947263" y="378323"/>
              </a:lnTo>
              <a:lnTo>
                <a:pt x="2950722" y="378323"/>
              </a:lnTo>
              <a:lnTo>
                <a:pt x="2950722" y="1339825"/>
              </a:lnTo>
              <a:lnTo>
                <a:pt x="4381420" y="1339825"/>
              </a:lnTo>
              <a:lnTo>
                <a:pt x="4381420" y="1025089"/>
              </a:lnTo>
              <a:close/>
            </a:path>
          </a:pathLst>
        </a:custGeom>
        <a:solidFill>
          <a:srgbClr val="A514F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9</xdr:col>
      <xdr:colOff>60960</xdr:colOff>
      <xdr:row>33</xdr:row>
      <xdr:rowOff>121920</xdr:rowOff>
    </xdr:from>
    <xdr:to>
      <xdr:col>9</xdr:col>
      <xdr:colOff>358140</xdr:colOff>
      <xdr:row>35</xdr:row>
      <xdr:rowOff>53340</xdr:rowOff>
    </xdr:to>
    <xdr:pic>
      <xdr:nvPicPr>
        <xdr:cNvPr id="132" name="Graphic 131" descr="Bullseye with solid fill">
          <a:extLst>
            <a:ext uri="{FF2B5EF4-FFF2-40B4-BE49-F238E27FC236}">
              <a16:creationId xmlns:a16="http://schemas.microsoft.com/office/drawing/2014/main" id="{77168210-6A89-46A7-B725-99DABC9B99E2}"/>
            </a:ext>
          </a:extLst>
        </xdr:cNvPr>
        <xdr:cNvPicPr>
          <a:picLocks noChangeAspect="1"/>
        </xdr:cNvPicPr>
      </xdr:nvPicPr>
      <xdr:blipFill>
        <a:blip xmlns:r="http://schemas.openxmlformats.org/officeDocument/2006/relationships" r:embed="rId23">
          <a:extLst>
            <a:ext uri="{96DAC541-7B7A-43D3-8B79-37D633B846F1}">
              <asvg:svgBlip xmlns:asvg="http://schemas.microsoft.com/office/drawing/2016/SVG/main" r:embed="rId24"/>
            </a:ext>
          </a:extLst>
        </a:blip>
        <a:stretch>
          <a:fillRect/>
        </a:stretch>
      </xdr:blipFill>
      <xdr:spPr>
        <a:xfrm>
          <a:off x="5547360" y="6156960"/>
          <a:ext cx="297180" cy="297180"/>
        </a:xfrm>
        <a:prstGeom prst="rect">
          <a:avLst/>
        </a:prstGeom>
      </xdr:spPr>
    </xdr:pic>
    <xdr:clientData/>
  </xdr:twoCellAnchor>
  <xdr:twoCellAnchor>
    <xdr:from>
      <xdr:col>3</xdr:col>
      <xdr:colOff>22860</xdr:colOff>
      <xdr:row>36</xdr:row>
      <xdr:rowOff>38100</xdr:rowOff>
    </xdr:from>
    <xdr:to>
      <xdr:col>10</xdr:col>
      <xdr:colOff>80772</xdr:colOff>
      <xdr:row>39</xdr:row>
      <xdr:rowOff>129540</xdr:rowOff>
    </xdr:to>
    <xdr:graphicFrame macro="">
      <xdr:nvGraphicFramePr>
        <xdr:cNvPr id="133" name="Chart 132">
          <a:extLst>
            <a:ext uri="{FF2B5EF4-FFF2-40B4-BE49-F238E27FC236}">
              <a16:creationId xmlns:a16="http://schemas.microsoft.com/office/drawing/2014/main" id="{A7A60A71-F8C3-4838-AFE0-7799F2FEB4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4</xdr:col>
      <xdr:colOff>91440</xdr:colOff>
      <xdr:row>33</xdr:row>
      <xdr:rowOff>136892</xdr:rowOff>
    </xdr:from>
    <xdr:to>
      <xdr:col>4</xdr:col>
      <xdr:colOff>365760</xdr:colOff>
      <xdr:row>35</xdr:row>
      <xdr:rowOff>18782</xdr:rowOff>
    </xdr:to>
    <xdr:sp macro="" textlink="Processing!S17">
      <xdr:nvSpPr>
        <xdr:cNvPr id="134" name="TextBox 133">
          <a:extLst>
            <a:ext uri="{FF2B5EF4-FFF2-40B4-BE49-F238E27FC236}">
              <a16:creationId xmlns:a16="http://schemas.microsoft.com/office/drawing/2014/main" id="{8428C203-160B-4AF3-A15A-C7C8B9C4A67D}"/>
            </a:ext>
          </a:extLst>
        </xdr:cNvPr>
        <xdr:cNvSpPr txBox="1"/>
      </xdr:nvSpPr>
      <xdr:spPr>
        <a:xfrm>
          <a:off x="2529840" y="6171932"/>
          <a:ext cx="2743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E0AFF4A5-6E99-4E95-A434-FE10E1D2EBC0}" type="TxLink">
            <a:rPr lang="en-US" sz="1100" b="0" i="0" u="none" strike="noStrike">
              <a:solidFill>
                <a:srgbClr val="66FFFF"/>
              </a:solidFill>
              <a:latin typeface="Aptos Narrow"/>
              <a:ea typeface="+mn-ea"/>
              <a:cs typeface="+mn-cs"/>
            </a:rPr>
            <a:pPr marL="0" indent="0" algn="l"/>
            <a:t>→</a:t>
          </a:fld>
          <a:endParaRPr lang="en-US" sz="1100" b="0" i="0" u="none" strike="noStrike">
            <a:solidFill>
              <a:srgbClr val="66FFFF"/>
            </a:solidFill>
            <a:latin typeface="Aptos Narrow"/>
            <a:ea typeface="+mn-ea"/>
            <a:cs typeface="+mn-cs"/>
          </a:endParaRPr>
        </a:p>
      </xdr:txBody>
    </xdr:sp>
    <xdr:clientData/>
  </xdr:twoCellAnchor>
  <xdr:twoCellAnchor>
    <xdr:from>
      <xdr:col>5</xdr:col>
      <xdr:colOff>156754</xdr:colOff>
      <xdr:row>33</xdr:row>
      <xdr:rowOff>136892</xdr:rowOff>
    </xdr:from>
    <xdr:to>
      <xdr:col>5</xdr:col>
      <xdr:colOff>431074</xdr:colOff>
      <xdr:row>35</xdr:row>
      <xdr:rowOff>18782</xdr:rowOff>
    </xdr:to>
    <xdr:sp macro="" textlink="Processing!S18">
      <xdr:nvSpPr>
        <xdr:cNvPr id="135" name="TextBox 134">
          <a:extLst>
            <a:ext uri="{FF2B5EF4-FFF2-40B4-BE49-F238E27FC236}">
              <a16:creationId xmlns:a16="http://schemas.microsoft.com/office/drawing/2014/main" id="{4962A4D5-D190-4F72-A6EF-E3C0C96A888F}"/>
            </a:ext>
          </a:extLst>
        </xdr:cNvPr>
        <xdr:cNvSpPr txBox="1"/>
      </xdr:nvSpPr>
      <xdr:spPr>
        <a:xfrm>
          <a:off x="3204754" y="6171932"/>
          <a:ext cx="2743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5C30430A-D7CD-4600-BB52-483272FFF231}" type="TxLink">
            <a:rPr lang="en-US" sz="1100" b="0" i="0" u="none" strike="noStrike">
              <a:solidFill>
                <a:srgbClr val="66FFFF"/>
              </a:solidFill>
              <a:latin typeface="Aptos Narrow"/>
              <a:ea typeface="+mn-ea"/>
              <a:cs typeface="+mn-cs"/>
            </a:rPr>
            <a:pPr marL="0" indent="0" algn="l"/>
            <a:t>→</a:t>
          </a:fld>
          <a:endParaRPr lang="en-US" sz="1100" b="0" i="0" u="none" strike="noStrike">
            <a:solidFill>
              <a:srgbClr val="66FFFF"/>
            </a:solidFill>
            <a:latin typeface="Aptos Narrow"/>
            <a:ea typeface="+mn-ea"/>
            <a:cs typeface="+mn-cs"/>
          </a:endParaRPr>
        </a:p>
      </xdr:txBody>
    </xdr:sp>
    <xdr:clientData/>
  </xdr:twoCellAnchor>
  <xdr:twoCellAnchor>
    <xdr:from>
      <xdr:col>6</xdr:col>
      <xdr:colOff>217714</xdr:colOff>
      <xdr:row>33</xdr:row>
      <xdr:rowOff>141246</xdr:rowOff>
    </xdr:from>
    <xdr:to>
      <xdr:col>6</xdr:col>
      <xdr:colOff>492034</xdr:colOff>
      <xdr:row>35</xdr:row>
      <xdr:rowOff>23136</xdr:rowOff>
    </xdr:to>
    <xdr:sp macro="" textlink="Processing!S19">
      <xdr:nvSpPr>
        <xdr:cNvPr id="136" name="TextBox 135">
          <a:extLst>
            <a:ext uri="{FF2B5EF4-FFF2-40B4-BE49-F238E27FC236}">
              <a16:creationId xmlns:a16="http://schemas.microsoft.com/office/drawing/2014/main" id="{73835108-CD71-4610-8D40-C1570CF436AE}"/>
            </a:ext>
          </a:extLst>
        </xdr:cNvPr>
        <xdr:cNvSpPr txBox="1"/>
      </xdr:nvSpPr>
      <xdr:spPr>
        <a:xfrm>
          <a:off x="3875314" y="6176286"/>
          <a:ext cx="2743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BA6E5EEC-E0C6-4FFB-9811-488C3628D4A6}" type="TxLink">
            <a:rPr lang="en-US" sz="1100" b="0" i="0" u="none" strike="noStrike">
              <a:solidFill>
                <a:srgbClr val="66FFFF"/>
              </a:solidFill>
              <a:latin typeface="Aptos Narrow"/>
              <a:ea typeface="+mn-ea"/>
              <a:cs typeface="+mn-cs"/>
            </a:rPr>
            <a:pPr marL="0" indent="0" algn="l"/>
            <a:t>→</a:t>
          </a:fld>
          <a:endParaRPr lang="en-US" sz="1100" b="0" i="0" u="none" strike="noStrike">
            <a:solidFill>
              <a:srgbClr val="66FFFF"/>
            </a:solidFill>
            <a:latin typeface="Aptos Narrow"/>
            <a:ea typeface="+mn-ea"/>
            <a:cs typeface="+mn-cs"/>
          </a:endParaRPr>
        </a:p>
      </xdr:txBody>
    </xdr:sp>
    <xdr:clientData/>
  </xdr:twoCellAnchor>
  <xdr:twoCellAnchor>
    <xdr:from>
      <xdr:col>7</xdr:col>
      <xdr:colOff>278674</xdr:colOff>
      <xdr:row>33</xdr:row>
      <xdr:rowOff>141246</xdr:rowOff>
    </xdr:from>
    <xdr:to>
      <xdr:col>7</xdr:col>
      <xdr:colOff>552994</xdr:colOff>
      <xdr:row>35</xdr:row>
      <xdr:rowOff>23136</xdr:rowOff>
    </xdr:to>
    <xdr:sp macro="" textlink="Processing!S20">
      <xdr:nvSpPr>
        <xdr:cNvPr id="137" name="TextBox 136">
          <a:extLst>
            <a:ext uri="{FF2B5EF4-FFF2-40B4-BE49-F238E27FC236}">
              <a16:creationId xmlns:a16="http://schemas.microsoft.com/office/drawing/2014/main" id="{B345C3DD-6D27-40C0-A711-FFF8AF5F0501}"/>
            </a:ext>
          </a:extLst>
        </xdr:cNvPr>
        <xdr:cNvSpPr txBox="1"/>
      </xdr:nvSpPr>
      <xdr:spPr>
        <a:xfrm>
          <a:off x="4545874" y="6176286"/>
          <a:ext cx="2743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3B722019-532E-495D-831B-F990D9C2E2CC}" type="TxLink">
            <a:rPr lang="en-US" sz="1100" b="0" i="0" u="none" strike="noStrike">
              <a:solidFill>
                <a:srgbClr val="66FFFF"/>
              </a:solidFill>
              <a:latin typeface="Aptos Narrow"/>
              <a:ea typeface="+mn-ea"/>
              <a:cs typeface="+mn-cs"/>
            </a:rPr>
            <a:pPr marL="0" indent="0" algn="l"/>
            <a:t> </a:t>
          </a:fld>
          <a:endParaRPr lang="en-US" sz="1100" b="0" i="0" u="none" strike="noStrike">
            <a:solidFill>
              <a:srgbClr val="66FFFF"/>
            </a:solidFill>
            <a:latin typeface="Aptos Narrow"/>
            <a:ea typeface="+mn-ea"/>
            <a:cs typeface="+mn-cs"/>
          </a:endParaRPr>
        </a:p>
      </xdr:txBody>
    </xdr:sp>
    <xdr:clientData/>
  </xdr:twoCellAnchor>
  <xdr:twoCellAnchor>
    <xdr:from>
      <xdr:col>8</xdr:col>
      <xdr:colOff>339634</xdr:colOff>
      <xdr:row>33</xdr:row>
      <xdr:rowOff>141246</xdr:rowOff>
    </xdr:from>
    <xdr:to>
      <xdr:col>9</xdr:col>
      <xdr:colOff>4354</xdr:colOff>
      <xdr:row>35</xdr:row>
      <xdr:rowOff>23136</xdr:rowOff>
    </xdr:to>
    <xdr:sp macro="" textlink="Processing!S21">
      <xdr:nvSpPr>
        <xdr:cNvPr id="138" name="TextBox 137">
          <a:extLst>
            <a:ext uri="{FF2B5EF4-FFF2-40B4-BE49-F238E27FC236}">
              <a16:creationId xmlns:a16="http://schemas.microsoft.com/office/drawing/2014/main" id="{C1853E3B-54CB-4EFD-AEBD-17309B24D620}"/>
            </a:ext>
          </a:extLst>
        </xdr:cNvPr>
        <xdr:cNvSpPr txBox="1"/>
      </xdr:nvSpPr>
      <xdr:spPr>
        <a:xfrm>
          <a:off x="5216434" y="6176286"/>
          <a:ext cx="2743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E1AF970D-CAD2-412C-BC08-841ED1657F78}" type="TxLink">
            <a:rPr lang="en-US" sz="1100" b="0" i="0" u="none" strike="noStrike">
              <a:solidFill>
                <a:srgbClr val="66FFFF"/>
              </a:solidFill>
              <a:latin typeface="Aptos Narrow"/>
              <a:ea typeface="+mn-ea"/>
              <a:cs typeface="+mn-cs"/>
            </a:rPr>
            <a:pPr marL="0" indent="0" algn="l"/>
            <a:t> </a:t>
          </a:fld>
          <a:endParaRPr lang="en-US" sz="1100" b="0" i="0" u="none" strike="noStrike">
            <a:solidFill>
              <a:srgbClr val="66FFFF"/>
            </a:solidFill>
            <a:latin typeface="Aptos Narrow"/>
            <a:ea typeface="+mn-ea"/>
            <a:cs typeface="+mn-cs"/>
          </a:endParaRPr>
        </a:p>
      </xdr:txBody>
    </xdr:sp>
    <xdr:clientData/>
  </xdr:twoCellAnchor>
  <xdr:twoCellAnchor>
    <xdr:from>
      <xdr:col>4</xdr:col>
      <xdr:colOff>42949</xdr:colOff>
      <xdr:row>31</xdr:row>
      <xdr:rowOff>181918</xdr:rowOff>
    </xdr:from>
    <xdr:to>
      <xdr:col>5</xdr:col>
      <xdr:colOff>456514</xdr:colOff>
      <xdr:row>36</xdr:row>
      <xdr:rowOff>151707</xdr:rowOff>
    </xdr:to>
    <xdr:sp macro="" textlink="Processing!$Q$18">
      <xdr:nvSpPr>
        <xdr:cNvPr id="139" name="TextBox 138">
          <a:extLst>
            <a:ext uri="{FF2B5EF4-FFF2-40B4-BE49-F238E27FC236}">
              <a16:creationId xmlns:a16="http://schemas.microsoft.com/office/drawing/2014/main" id="{0405DB0F-3FB5-49C8-AB4A-5A8A1C678B7A}"/>
            </a:ext>
          </a:extLst>
        </xdr:cNvPr>
        <xdr:cNvSpPr txBox="1"/>
      </xdr:nvSpPr>
      <xdr:spPr>
        <a:xfrm>
          <a:off x="2481349" y="5851198"/>
          <a:ext cx="1023165" cy="8841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6E563F7-6F04-431E-BE5E-013EF9DECF46}" type="TxLink">
            <a:rPr lang="en-US" sz="15000" b="0" i="0" u="none" strike="noStrike">
              <a:blipFill>
                <a:blip xmlns:r="http://schemas.openxmlformats.org/officeDocument/2006/relationships" r:embed="rId26">
                  <a:extLst>
                    <a:ext uri="{96DAC541-7B7A-43D3-8B79-37D633B846F1}">
                      <asvg:svgBlip xmlns:asvg="http://schemas.microsoft.com/office/drawing/2016/SVG/main" r:embed="rId27"/>
                    </a:ext>
                  </a:extLst>
                </a:blip>
                <a:stretch>
                  <a:fillRect/>
                </a:stretch>
              </a:blipFill>
              <a:latin typeface="Aptos Narrow"/>
              <a:ea typeface="+mn-ea"/>
              <a:cs typeface="+mn-cs"/>
            </a:rPr>
            <a:pPr marL="0" indent="0" algn="ctr"/>
            <a:t>•</a:t>
          </a:fld>
          <a:endParaRPr lang="en-US" sz="15000" b="0" i="0" u="none" strike="noStrike">
            <a:blipFill>
              <a:blip xmlns:r="http://schemas.openxmlformats.org/officeDocument/2006/relationships" r:embed="rId26">
                <a:extLst>
                  <a:ext uri="{96DAC541-7B7A-43D3-8B79-37D633B846F1}">
                    <asvg:svgBlip xmlns:asvg="http://schemas.microsoft.com/office/drawing/2016/SVG/main" r:embed="rId27"/>
                  </a:ext>
                </a:extLst>
              </a:blip>
              <a:stretch>
                <a:fillRect/>
              </a:stretch>
            </a:blipFill>
            <a:latin typeface="Aptos Narrow"/>
            <a:ea typeface="+mn-ea"/>
            <a:cs typeface="+mn-cs"/>
          </a:endParaRPr>
        </a:p>
      </xdr:txBody>
    </xdr:sp>
    <xdr:clientData/>
  </xdr:twoCellAnchor>
  <xdr:twoCellAnchor>
    <xdr:from>
      <xdr:col>5</xdr:col>
      <xdr:colOff>126769</xdr:colOff>
      <xdr:row>31</xdr:row>
      <xdr:rowOff>181918</xdr:rowOff>
    </xdr:from>
    <xdr:to>
      <xdr:col>6</xdr:col>
      <xdr:colOff>540334</xdr:colOff>
      <xdr:row>36</xdr:row>
      <xdr:rowOff>151707</xdr:rowOff>
    </xdr:to>
    <xdr:sp macro="" textlink="Processing!$Q$19">
      <xdr:nvSpPr>
        <xdr:cNvPr id="140" name="TextBox 139">
          <a:extLst>
            <a:ext uri="{FF2B5EF4-FFF2-40B4-BE49-F238E27FC236}">
              <a16:creationId xmlns:a16="http://schemas.microsoft.com/office/drawing/2014/main" id="{E22057F5-46DB-458B-B574-0EFD0801FD68}"/>
            </a:ext>
          </a:extLst>
        </xdr:cNvPr>
        <xdr:cNvSpPr txBox="1"/>
      </xdr:nvSpPr>
      <xdr:spPr>
        <a:xfrm>
          <a:off x="3174769" y="5851198"/>
          <a:ext cx="1023165" cy="8841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62CA686-CC56-49F2-8265-E7890150581A}" type="TxLink">
            <a:rPr lang="en-US" sz="15000" b="0" i="0" u="none" strike="noStrike">
              <a:blipFill>
                <a:blip xmlns:r="http://schemas.openxmlformats.org/officeDocument/2006/relationships" r:embed="rId28">
                  <a:extLst>
                    <a:ext uri="{96DAC541-7B7A-43D3-8B79-37D633B846F1}">
                      <asvg:svgBlip xmlns:asvg="http://schemas.microsoft.com/office/drawing/2016/SVG/main" r:embed="rId29"/>
                    </a:ext>
                  </a:extLst>
                </a:blip>
                <a:stretch>
                  <a:fillRect/>
                </a:stretch>
              </a:blipFill>
              <a:latin typeface="Aptos Narrow"/>
              <a:ea typeface="+mn-ea"/>
              <a:cs typeface="+mn-cs"/>
            </a:rPr>
            <a:pPr marL="0" indent="0" algn="ctr"/>
            <a:t>•</a:t>
          </a:fld>
          <a:endParaRPr lang="en-US" sz="15000" b="0" i="0" u="none" strike="noStrike">
            <a:blipFill>
              <a:blip xmlns:r="http://schemas.openxmlformats.org/officeDocument/2006/relationships" r:embed="rId28">
                <a:extLst>
                  <a:ext uri="{96DAC541-7B7A-43D3-8B79-37D633B846F1}">
                    <asvg:svgBlip xmlns:asvg="http://schemas.microsoft.com/office/drawing/2016/SVG/main" r:embed="rId29"/>
                  </a:ext>
                </a:extLst>
              </a:blip>
              <a:stretch>
                <a:fillRect/>
              </a:stretch>
            </a:blipFill>
            <a:latin typeface="Aptos Narrow"/>
            <a:ea typeface="+mn-ea"/>
            <a:cs typeface="+mn-cs"/>
          </a:endParaRPr>
        </a:p>
      </xdr:txBody>
    </xdr:sp>
    <xdr:clientData/>
  </xdr:twoCellAnchor>
  <xdr:twoCellAnchor>
    <xdr:from>
      <xdr:col>6</xdr:col>
      <xdr:colOff>180109</xdr:colOff>
      <xdr:row>31</xdr:row>
      <xdr:rowOff>181918</xdr:rowOff>
    </xdr:from>
    <xdr:to>
      <xdr:col>7</xdr:col>
      <xdr:colOff>593674</xdr:colOff>
      <xdr:row>36</xdr:row>
      <xdr:rowOff>151707</xdr:rowOff>
    </xdr:to>
    <xdr:sp macro="" textlink="Processing!$Q$20">
      <xdr:nvSpPr>
        <xdr:cNvPr id="141" name="TextBox 140">
          <a:extLst>
            <a:ext uri="{FF2B5EF4-FFF2-40B4-BE49-F238E27FC236}">
              <a16:creationId xmlns:a16="http://schemas.microsoft.com/office/drawing/2014/main" id="{E8A82765-77CC-4273-9D98-EF9C9CAFF745}"/>
            </a:ext>
          </a:extLst>
        </xdr:cNvPr>
        <xdr:cNvSpPr txBox="1"/>
      </xdr:nvSpPr>
      <xdr:spPr>
        <a:xfrm>
          <a:off x="3837709" y="5851198"/>
          <a:ext cx="1023165" cy="8841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0C67C81-521C-4560-906F-EDED6DEC486E}" type="TxLink">
            <a:rPr lang="en-US" sz="15000" b="0" i="0" u="none" strike="noStrike">
              <a:blipFill>
                <a:blip xmlns:r="http://schemas.openxmlformats.org/officeDocument/2006/relationships" r:embed="rId30">
                  <a:extLst>
                    <a:ext uri="{96DAC541-7B7A-43D3-8B79-37D633B846F1}">
                      <asvg:svgBlip xmlns:asvg="http://schemas.microsoft.com/office/drawing/2016/SVG/main" r:embed="rId31"/>
                    </a:ext>
                  </a:extLst>
                </a:blip>
                <a:stretch>
                  <a:fillRect/>
                </a:stretch>
              </a:blipFill>
              <a:latin typeface="Aptos Narrow"/>
              <a:ea typeface="+mn-ea"/>
              <a:cs typeface="+mn-cs"/>
            </a:rPr>
            <a:pPr marL="0" indent="0" algn="ctr"/>
            <a:t>•</a:t>
          </a:fld>
          <a:endParaRPr lang="en-US" sz="15000" b="0" i="0" u="none" strike="noStrike">
            <a:blipFill>
              <a:blip xmlns:r="http://schemas.openxmlformats.org/officeDocument/2006/relationships" r:embed="rId30">
                <a:extLst>
                  <a:ext uri="{96DAC541-7B7A-43D3-8B79-37D633B846F1}">
                    <asvg:svgBlip xmlns:asvg="http://schemas.microsoft.com/office/drawing/2016/SVG/main" r:embed="rId31"/>
                  </a:ext>
                </a:extLst>
              </a:blip>
              <a:stretch>
                <a:fillRect/>
              </a:stretch>
            </a:blipFill>
            <a:latin typeface="Aptos Narrow"/>
            <a:ea typeface="+mn-ea"/>
            <a:cs typeface="+mn-cs"/>
          </a:endParaRPr>
        </a:p>
      </xdr:txBody>
    </xdr:sp>
    <xdr:clientData/>
  </xdr:twoCellAnchor>
  <xdr:twoCellAnchor>
    <xdr:from>
      <xdr:col>7</xdr:col>
      <xdr:colOff>241069</xdr:colOff>
      <xdr:row>31</xdr:row>
      <xdr:rowOff>181918</xdr:rowOff>
    </xdr:from>
    <xdr:to>
      <xdr:col>9</xdr:col>
      <xdr:colOff>45034</xdr:colOff>
      <xdr:row>36</xdr:row>
      <xdr:rowOff>151707</xdr:rowOff>
    </xdr:to>
    <xdr:sp macro="" textlink="Processing!$Q$21">
      <xdr:nvSpPr>
        <xdr:cNvPr id="142" name="TextBox 141">
          <a:extLst>
            <a:ext uri="{FF2B5EF4-FFF2-40B4-BE49-F238E27FC236}">
              <a16:creationId xmlns:a16="http://schemas.microsoft.com/office/drawing/2014/main" id="{EA7994AC-3EC3-4826-8CDB-CB28C3E5AC85}"/>
            </a:ext>
          </a:extLst>
        </xdr:cNvPr>
        <xdr:cNvSpPr txBox="1"/>
      </xdr:nvSpPr>
      <xdr:spPr>
        <a:xfrm>
          <a:off x="4508269" y="5851198"/>
          <a:ext cx="1023165" cy="8841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8C4DE4B-44A7-4A98-87B6-882158129776}" type="TxLink">
            <a:rPr lang="en-US" sz="15000" b="0" i="0" u="none" strike="noStrike">
              <a:blipFill>
                <a:blip xmlns:r="http://schemas.openxmlformats.org/officeDocument/2006/relationships" r:embed="rId32">
                  <a:extLst>
                    <a:ext uri="{96DAC541-7B7A-43D3-8B79-37D633B846F1}">
                      <asvg:svgBlip xmlns:asvg="http://schemas.microsoft.com/office/drawing/2016/SVG/main" r:embed="rId33"/>
                    </a:ext>
                  </a:extLst>
                </a:blip>
                <a:stretch>
                  <a:fillRect/>
                </a:stretch>
              </a:blipFill>
              <a:latin typeface="Aptos Narrow"/>
              <a:ea typeface="+mn-ea"/>
              <a:cs typeface="+mn-cs"/>
            </a:rPr>
            <a:pPr marL="0" indent="0" algn="ctr"/>
            <a:t> </a:t>
          </a:fld>
          <a:endParaRPr lang="en-US" sz="15000" b="0" i="0" u="none" strike="noStrike">
            <a:blipFill>
              <a:blip xmlns:r="http://schemas.openxmlformats.org/officeDocument/2006/relationships" r:embed="rId32">
                <a:extLst>
                  <a:ext uri="{96DAC541-7B7A-43D3-8B79-37D633B846F1}">
                    <asvg:svgBlip xmlns:asvg="http://schemas.microsoft.com/office/drawing/2016/SVG/main" r:embed="rId33"/>
                  </a:ext>
                </a:extLst>
              </a:blip>
              <a:stretch>
                <a:fillRect/>
              </a:stretch>
            </a:blipFill>
            <a:latin typeface="Aptos Narrow"/>
            <a:ea typeface="+mn-ea"/>
            <a:cs typeface="+mn-cs"/>
          </a:endParaRPr>
        </a:p>
      </xdr:txBody>
    </xdr:sp>
    <xdr:clientData/>
  </xdr:twoCellAnchor>
  <xdr:twoCellAnchor>
    <xdr:from>
      <xdr:col>8</xdr:col>
      <xdr:colOff>294409</xdr:colOff>
      <xdr:row>31</xdr:row>
      <xdr:rowOff>181918</xdr:rowOff>
    </xdr:from>
    <xdr:to>
      <xdr:col>10</xdr:col>
      <xdr:colOff>98374</xdr:colOff>
      <xdr:row>36</xdr:row>
      <xdr:rowOff>151707</xdr:rowOff>
    </xdr:to>
    <xdr:sp macro="" textlink="Processing!$Q$22">
      <xdr:nvSpPr>
        <xdr:cNvPr id="143" name="TextBox 142">
          <a:extLst>
            <a:ext uri="{FF2B5EF4-FFF2-40B4-BE49-F238E27FC236}">
              <a16:creationId xmlns:a16="http://schemas.microsoft.com/office/drawing/2014/main" id="{31DDE46E-6E8C-4CA6-BFFD-53C35EC4A3C7}"/>
            </a:ext>
          </a:extLst>
        </xdr:cNvPr>
        <xdr:cNvSpPr txBox="1"/>
      </xdr:nvSpPr>
      <xdr:spPr>
        <a:xfrm>
          <a:off x="5171209" y="5851198"/>
          <a:ext cx="1023165" cy="8841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10A3101-E8A8-4CAD-8D6D-1C51CC04AAE2}" type="TxLink">
            <a:rPr lang="en-US" sz="15000" b="0" i="0" u="none" strike="noStrike">
              <a:blipFill>
                <a:blip xmlns:r="http://schemas.openxmlformats.org/officeDocument/2006/relationships" r:embed="rId34">
                  <a:extLst>
                    <a:ext uri="{96DAC541-7B7A-43D3-8B79-37D633B846F1}">
                      <asvg:svgBlip xmlns:asvg="http://schemas.microsoft.com/office/drawing/2016/SVG/main" r:embed="rId35"/>
                    </a:ext>
                  </a:extLst>
                </a:blip>
                <a:stretch>
                  <a:fillRect/>
                </a:stretch>
              </a:blipFill>
              <a:latin typeface="Aptos Narrow"/>
              <a:ea typeface="+mn-ea"/>
              <a:cs typeface="+mn-cs"/>
            </a:rPr>
            <a:pPr marL="0" indent="0" algn="ctr"/>
            <a:t> </a:t>
          </a:fld>
          <a:endParaRPr lang="en-US" sz="15000" b="0" i="0" u="none" strike="noStrike">
            <a:blipFill>
              <a:blip xmlns:r="http://schemas.openxmlformats.org/officeDocument/2006/relationships" r:embed="rId34">
                <a:extLst>
                  <a:ext uri="{96DAC541-7B7A-43D3-8B79-37D633B846F1}">
                    <asvg:svgBlip xmlns:asvg="http://schemas.microsoft.com/office/drawing/2016/SVG/main" r:embed="rId35"/>
                  </a:ext>
                </a:extLst>
              </a:blip>
              <a:stretch>
                <a:fillRect/>
              </a:stretch>
            </a:blipFill>
            <a:latin typeface="Aptos Narrow"/>
            <a:ea typeface="+mn-ea"/>
            <a:cs typeface="+mn-cs"/>
          </a:endParaRPr>
        </a:p>
      </xdr:txBody>
    </xdr:sp>
    <xdr:clientData/>
  </xdr:twoCellAnchor>
  <xdr:twoCellAnchor>
    <xdr:from>
      <xdr:col>8</xdr:col>
      <xdr:colOff>190500</xdr:colOff>
      <xdr:row>31</xdr:row>
      <xdr:rowOff>75932</xdr:rowOff>
    </xdr:from>
    <xdr:to>
      <xdr:col>9</xdr:col>
      <xdr:colOff>480060</xdr:colOff>
      <xdr:row>32</xdr:row>
      <xdr:rowOff>140702</xdr:rowOff>
    </xdr:to>
    <xdr:sp macro="" textlink="Processing!U16">
      <xdr:nvSpPr>
        <xdr:cNvPr id="144" name="TextBox 143">
          <a:extLst>
            <a:ext uri="{FF2B5EF4-FFF2-40B4-BE49-F238E27FC236}">
              <a16:creationId xmlns:a16="http://schemas.microsoft.com/office/drawing/2014/main" id="{ACDC2A64-A898-4661-B55E-A5C52EA86E60}"/>
            </a:ext>
          </a:extLst>
        </xdr:cNvPr>
        <xdr:cNvSpPr txBox="1"/>
      </xdr:nvSpPr>
      <xdr:spPr>
        <a:xfrm>
          <a:off x="5067300" y="5745212"/>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4774D879-049C-454F-ADD6-037A171D4577}" type="TxLink">
            <a:rPr lang="en-US" sz="1400" b="0" i="0" u="none" strike="noStrike">
              <a:solidFill>
                <a:srgbClr val="66FFFF"/>
              </a:solidFill>
              <a:latin typeface="Aptos Narrow"/>
              <a:ea typeface="+mn-ea"/>
              <a:cs typeface="+mn-cs"/>
            </a:rPr>
            <a:pPr marL="0" indent="0" algn="r"/>
            <a:t>67%</a:t>
          </a:fld>
          <a:endParaRPr lang="ru-RU" sz="2400" b="0" i="0" u="none" strike="noStrike">
            <a:solidFill>
              <a:srgbClr val="66FFFF"/>
            </a:solidFill>
            <a:latin typeface="Aptos Narrow"/>
            <a:ea typeface="+mn-ea"/>
            <a:cs typeface="+mn-cs"/>
          </a:endParaRPr>
        </a:p>
      </xdr:txBody>
    </xdr:sp>
    <xdr:clientData/>
  </xdr:twoCellAnchor>
  <xdr:twoCellAnchor>
    <xdr:from>
      <xdr:col>10</xdr:col>
      <xdr:colOff>255270</xdr:colOff>
      <xdr:row>31</xdr:row>
      <xdr:rowOff>121518</xdr:rowOff>
    </xdr:from>
    <xdr:to>
      <xdr:col>15</xdr:col>
      <xdr:colOff>590550</xdr:colOff>
      <xdr:row>39</xdr:row>
      <xdr:rowOff>121518</xdr:rowOff>
    </xdr:to>
    <mc:AlternateContent xmlns:mc="http://schemas.openxmlformats.org/markup-compatibility/2006">
      <mc:Choice xmlns:cx1="http://schemas.microsoft.com/office/drawing/2015/9/8/chartex" Requires="cx1">
        <xdr:graphicFrame macro="">
          <xdr:nvGraphicFramePr>
            <xdr:cNvPr id="145" name="Chart 144">
              <a:extLst>
                <a:ext uri="{FF2B5EF4-FFF2-40B4-BE49-F238E27FC236}">
                  <a16:creationId xmlns:a16="http://schemas.microsoft.com/office/drawing/2014/main" id="{ED4BBAB8-80C8-4B4E-885B-48AC5FFAB25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6"/>
            </a:graphicData>
          </a:graphic>
        </xdr:graphicFrame>
      </mc:Choice>
      <mc:Fallback>
        <xdr:sp macro="" textlink="">
          <xdr:nvSpPr>
            <xdr:cNvPr id="0" name=""/>
            <xdr:cNvSpPr>
              <a:spLocks noTextEdit="1"/>
            </xdr:cNvSpPr>
          </xdr:nvSpPr>
          <xdr:spPr>
            <a:xfrm>
              <a:off x="6351270" y="5790798"/>
              <a:ext cx="3383280" cy="1463040"/>
            </a:xfrm>
            <a:prstGeom prst="rect">
              <a:avLst/>
            </a:prstGeom>
            <a:solidFill>
              <a:prstClr val="white"/>
            </a:solidFill>
            <a:ln w="1">
              <a:solidFill>
                <a:prstClr val="green"/>
              </a:solidFill>
            </a:ln>
          </xdr:spPr>
          <xdr:txBody>
            <a:bodyPr vertOverflow="clip" horzOverflow="clip"/>
            <a:lstStyle/>
            <a:p>
              <a:r>
                <a:rPr lang="ru-RU"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38100</xdr:colOff>
      <xdr:row>35</xdr:row>
      <xdr:rowOff>129272</xdr:rowOff>
    </xdr:from>
    <xdr:to>
      <xdr:col>4</xdr:col>
      <xdr:colOff>327660</xdr:colOff>
      <xdr:row>37</xdr:row>
      <xdr:rowOff>11162</xdr:rowOff>
    </xdr:to>
    <xdr:sp macro="" textlink="Processing!P17">
      <xdr:nvSpPr>
        <xdr:cNvPr id="146" name="TextBox 145">
          <a:extLst>
            <a:ext uri="{FF2B5EF4-FFF2-40B4-BE49-F238E27FC236}">
              <a16:creationId xmlns:a16="http://schemas.microsoft.com/office/drawing/2014/main" id="{50716D19-DFEB-4864-8898-6C8CB5B27DD1}"/>
            </a:ext>
          </a:extLst>
        </xdr:cNvPr>
        <xdr:cNvSpPr txBox="1"/>
      </xdr:nvSpPr>
      <xdr:spPr>
        <a:xfrm>
          <a:off x="1866900" y="6530072"/>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78A1BC5-0E27-40C3-ACF4-115259E79CF1}" type="TxLink">
            <a:rPr lang="en-US" sz="800" b="0" i="0" u="none" strike="noStrike">
              <a:solidFill>
                <a:srgbClr val="9AA7D2"/>
              </a:solidFill>
              <a:latin typeface="Aptos Narrow"/>
              <a:ea typeface="+mn-ea"/>
              <a:cs typeface="+mn-cs"/>
            </a:rPr>
            <a:pPr marL="0" indent="0" algn="ctr"/>
            <a:t>Education</a:t>
          </a:fld>
          <a:endParaRPr lang="ru-RU" sz="800" b="0" i="0" u="none" strike="noStrike">
            <a:solidFill>
              <a:srgbClr val="9AA7D2"/>
            </a:solidFill>
            <a:latin typeface="Aptos Narrow"/>
            <a:ea typeface="+mn-ea"/>
            <a:cs typeface="+mn-cs"/>
          </a:endParaRPr>
        </a:p>
      </xdr:txBody>
    </xdr:sp>
    <xdr:clientData/>
  </xdr:twoCellAnchor>
  <xdr:twoCellAnchor>
    <xdr:from>
      <xdr:col>4</xdr:col>
      <xdr:colOff>69342</xdr:colOff>
      <xdr:row>35</xdr:row>
      <xdr:rowOff>129272</xdr:rowOff>
    </xdr:from>
    <xdr:to>
      <xdr:col>5</xdr:col>
      <xdr:colOff>448818</xdr:colOff>
      <xdr:row>37</xdr:row>
      <xdr:rowOff>11162</xdr:rowOff>
    </xdr:to>
    <xdr:sp macro="" textlink="Processing!P18">
      <xdr:nvSpPr>
        <xdr:cNvPr id="147" name="TextBox 146">
          <a:extLst>
            <a:ext uri="{FF2B5EF4-FFF2-40B4-BE49-F238E27FC236}">
              <a16:creationId xmlns:a16="http://schemas.microsoft.com/office/drawing/2014/main" id="{3EAF45AE-17B0-4D80-BB26-E844BEC12AAE}"/>
            </a:ext>
          </a:extLst>
        </xdr:cNvPr>
        <xdr:cNvSpPr txBox="1"/>
      </xdr:nvSpPr>
      <xdr:spPr>
        <a:xfrm>
          <a:off x="2507742" y="6530072"/>
          <a:ext cx="989076"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39B99F5-7EDE-4539-8627-56A03475B22B}" type="TxLink">
            <a:rPr lang="en-US" sz="800" b="0" i="0" u="none" strike="noStrike">
              <a:solidFill>
                <a:srgbClr val="9AA7D2"/>
              </a:solidFill>
              <a:latin typeface="Aptos Narrow"/>
              <a:ea typeface="+mn-ea"/>
              <a:cs typeface="+mn-cs"/>
            </a:rPr>
            <a:pPr marL="0" indent="0" algn="ctr"/>
            <a:t>Creatie Assets</a:t>
          </a:fld>
          <a:endParaRPr lang="ru-RU" sz="800" b="0" i="0" u="none" strike="noStrike">
            <a:solidFill>
              <a:srgbClr val="9AA7D2"/>
            </a:solidFill>
            <a:latin typeface="Aptos Narrow"/>
            <a:ea typeface="+mn-ea"/>
            <a:cs typeface="+mn-cs"/>
          </a:endParaRPr>
        </a:p>
      </xdr:txBody>
    </xdr:sp>
    <xdr:clientData/>
  </xdr:twoCellAnchor>
  <xdr:twoCellAnchor>
    <xdr:from>
      <xdr:col>5</xdr:col>
      <xdr:colOff>137922</xdr:colOff>
      <xdr:row>35</xdr:row>
      <xdr:rowOff>129272</xdr:rowOff>
    </xdr:from>
    <xdr:to>
      <xdr:col>6</xdr:col>
      <xdr:colOff>517398</xdr:colOff>
      <xdr:row>37</xdr:row>
      <xdr:rowOff>11162</xdr:rowOff>
    </xdr:to>
    <xdr:sp macro="" textlink="Processing!P19">
      <xdr:nvSpPr>
        <xdr:cNvPr id="148" name="TextBox 147">
          <a:extLst>
            <a:ext uri="{FF2B5EF4-FFF2-40B4-BE49-F238E27FC236}">
              <a16:creationId xmlns:a16="http://schemas.microsoft.com/office/drawing/2014/main" id="{81A49391-7EFC-4AA3-9249-5B0F01E0FA0B}"/>
            </a:ext>
          </a:extLst>
        </xdr:cNvPr>
        <xdr:cNvSpPr txBox="1"/>
      </xdr:nvSpPr>
      <xdr:spPr>
        <a:xfrm>
          <a:off x="3185922" y="6530072"/>
          <a:ext cx="989076"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DAB8184-91FE-45D4-B076-F742ABC12F08}" type="TxLink">
            <a:rPr lang="en-US" sz="800" b="0" i="0" u="none" strike="noStrike">
              <a:solidFill>
                <a:srgbClr val="9AA7D2"/>
              </a:solidFill>
              <a:latin typeface="Aptos Narrow"/>
              <a:ea typeface="+mn-ea"/>
              <a:cs typeface="+mn-cs"/>
            </a:rPr>
            <a:pPr marL="0" indent="0" algn="ctr"/>
            <a:t>Build Audience</a:t>
          </a:fld>
          <a:endParaRPr lang="ru-RU" sz="800" b="0" i="0" u="none" strike="noStrike">
            <a:solidFill>
              <a:srgbClr val="9AA7D2"/>
            </a:solidFill>
            <a:latin typeface="Aptos Narrow"/>
            <a:ea typeface="+mn-ea"/>
            <a:cs typeface="+mn-cs"/>
          </a:endParaRPr>
        </a:p>
      </xdr:txBody>
    </xdr:sp>
    <xdr:clientData/>
  </xdr:twoCellAnchor>
  <xdr:twoCellAnchor>
    <xdr:from>
      <xdr:col>6</xdr:col>
      <xdr:colOff>198882</xdr:colOff>
      <xdr:row>35</xdr:row>
      <xdr:rowOff>129272</xdr:rowOff>
    </xdr:from>
    <xdr:to>
      <xdr:col>7</xdr:col>
      <xdr:colOff>578358</xdr:colOff>
      <xdr:row>37</xdr:row>
      <xdr:rowOff>11162</xdr:rowOff>
    </xdr:to>
    <xdr:sp macro="" textlink="Processing!P20">
      <xdr:nvSpPr>
        <xdr:cNvPr id="149" name="TextBox 148">
          <a:extLst>
            <a:ext uri="{FF2B5EF4-FFF2-40B4-BE49-F238E27FC236}">
              <a16:creationId xmlns:a16="http://schemas.microsoft.com/office/drawing/2014/main" id="{65F56773-D6EA-4022-A261-D445063E1DA6}"/>
            </a:ext>
          </a:extLst>
        </xdr:cNvPr>
        <xdr:cNvSpPr txBox="1"/>
      </xdr:nvSpPr>
      <xdr:spPr>
        <a:xfrm>
          <a:off x="3856482" y="6530072"/>
          <a:ext cx="989076"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633B88F-9F1B-44B3-A35A-ED633189AC44}" type="TxLink">
            <a:rPr lang="en-US" sz="800" b="0" i="0" u="none" strike="noStrike">
              <a:solidFill>
                <a:srgbClr val="9AA7D2"/>
              </a:solidFill>
              <a:latin typeface="Aptos Narrow"/>
              <a:ea typeface="+mn-ea"/>
              <a:cs typeface="+mn-cs"/>
            </a:rPr>
            <a:pPr marL="0" indent="0" algn="ctr"/>
            <a:t>Get Income</a:t>
          </a:fld>
          <a:endParaRPr lang="ru-RU" sz="800" b="0" i="0" u="none" strike="noStrike">
            <a:solidFill>
              <a:srgbClr val="9AA7D2"/>
            </a:solidFill>
            <a:latin typeface="Aptos Narrow"/>
            <a:ea typeface="+mn-ea"/>
            <a:cs typeface="+mn-cs"/>
          </a:endParaRPr>
        </a:p>
      </xdr:txBody>
    </xdr:sp>
    <xdr:clientData/>
  </xdr:twoCellAnchor>
  <xdr:twoCellAnchor>
    <xdr:from>
      <xdr:col>7</xdr:col>
      <xdr:colOff>267462</xdr:colOff>
      <xdr:row>35</xdr:row>
      <xdr:rowOff>129272</xdr:rowOff>
    </xdr:from>
    <xdr:to>
      <xdr:col>9</xdr:col>
      <xdr:colOff>37338</xdr:colOff>
      <xdr:row>37</xdr:row>
      <xdr:rowOff>11162</xdr:rowOff>
    </xdr:to>
    <xdr:sp macro="" textlink="Processing!P21">
      <xdr:nvSpPr>
        <xdr:cNvPr id="150" name="TextBox 149">
          <a:extLst>
            <a:ext uri="{FF2B5EF4-FFF2-40B4-BE49-F238E27FC236}">
              <a16:creationId xmlns:a16="http://schemas.microsoft.com/office/drawing/2014/main" id="{A5D63652-82A5-4225-933B-BB3C495BA2A5}"/>
            </a:ext>
          </a:extLst>
        </xdr:cNvPr>
        <xdr:cNvSpPr txBox="1"/>
      </xdr:nvSpPr>
      <xdr:spPr>
        <a:xfrm>
          <a:off x="4534662" y="6530072"/>
          <a:ext cx="989076"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BF05F2C-9D95-4E9C-AAB1-32E924107076}" type="TxLink">
            <a:rPr lang="en-US" sz="800" b="0" i="0" u="none" strike="noStrike">
              <a:solidFill>
                <a:srgbClr val="9AA7D2"/>
              </a:solidFill>
              <a:latin typeface="Aptos Narrow"/>
              <a:ea typeface="+mn-ea"/>
              <a:cs typeface="+mn-cs"/>
            </a:rPr>
            <a:pPr marL="0" indent="0" algn="ctr"/>
            <a:t>Invest &amp; Growth</a:t>
          </a:fld>
          <a:endParaRPr lang="ru-RU" sz="800" b="0" i="0" u="none" strike="noStrike">
            <a:solidFill>
              <a:srgbClr val="9AA7D2"/>
            </a:solidFill>
            <a:latin typeface="Aptos Narrow"/>
            <a:ea typeface="+mn-ea"/>
            <a:cs typeface="+mn-cs"/>
          </a:endParaRPr>
        </a:p>
      </xdr:txBody>
    </xdr:sp>
    <xdr:clientData/>
  </xdr:twoCellAnchor>
  <xdr:twoCellAnchor>
    <xdr:from>
      <xdr:col>8</xdr:col>
      <xdr:colOff>320802</xdr:colOff>
      <xdr:row>35</xdr:row>
      <xdr:rowOff>129272</xdr:rowOff>
    </xdr:from>
    <xdr:to>
      <xdr:col>10</xdr:col>
      <xdr:colOff>90678</xdr:colOff>
      <xdr:row>37</xdr:row>
      <xdr:rowOff>11162</xdr:rowOff>
    </xdr:to>
    <xdr:sp macro="" textlink="Processing!P22">
      <xdr:nvSpPr>
        <xdr:cNvPr id="151" name="TextBox 150">
          <a:extLst>
            <a:ext uri="{FF2B5EF4-FFF2-40B4-BE49-F238E27FC236}">
              <a16:creationId xmlns:a16="http://schemas.microsoft.com/office/drawing/2014/main" id="{4BBCCE3E-E7F8-405B-8C11-D90CB144C602}"/>
            </a:ext>
          </a:extLst>
        </xdr:cNvPr>
        <xdr:cNvSpPr txBox="1"/>
      </xdr:nvSpPr>
      <xdr:spPr>
        <a:xfrm>
          <a:off x="5197602" y="6530072"/>
          <a:ext cx="989076"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46EAD2F-A8C1-464B-B24A-3CE65CE53BC6}" type="TxLink">
            <a:rPr lang="en-US" sz="800" b="0" i="0" u="none" strike="noStrike">
              <a:solidFill>
                <a:srgbClr val="9AA7D2"/>
              </a:solidFill>
              <a:latin typeface="Aptos Narrow"/>
              <a:ea typeface="+mn-ea"/>
              <a:cs typeface="+mn-cs"/>
            </a:rPr>
            <a:pPr marL="0" indent="0" algn="ctr"/>
            <a:t>Build Capital</a:t>
          </a:fld>
          <a:endParaRPr lang="ru-RU" sz="800" b="0" i="0" u="none" strike="noStrike">
            <a:solidFill>
              <a:srgbClr val="9AA7D2"/>
            </a:solidFill>
            <a:latin typeface="Aptos Narrow"/>
            <a:ea typeface="+mn-ea"/>
            <a:cs typeface="+mn-cs"/>
          </a:endParaRPr>
        </a:p>
      </xdr:txBody>
    </xdr:sp>
    <xdr:clientData/>
  </xdr:twoCellAnchor>
  <xdr:twoCellAnchor>
    <xdr:from>
      <xdr:col>17</xdr:col>
      <xdr:colOff>22860</xdr:colOff>
      <xdr:row>33</xdr:row>
      <xdr:rowOff>133108</xdr:rowOff>
    </xdr:from>
    <xdr:to>
      <xdr:col>22</xdr:col>
      <xdr:colOff>487680</xdr:colOff>
      <xdr:row>39</xdr:row>
      <xdr:rowOff>83819</xdr:rowOff>
    </xdr:to>
    <xdr:graphicFrame macro="">
      <xdr:nvGraphicFramePr>
        <xdr:cNvPr id="152" name="Chart 151">
          <a:extLst>
            <a:ext uri="{FF2B5EF4-FFF2-40B4-BE49-F238E27FC236}">
              <a16:creationId xmlns:a16="http://schemas.microsoft.com/office/drawing/2014/main" id="{2909BC4D-B0DB-49B7-9EF0-864BF84562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7"/>
        </a:graphicData>
      </a:graphic>
    </xdr:graphicFrame>
    <xdr:clientData/>
  </xdr:twoCellAnchor>
  <xdr:twoCellAnchor>
    <xdr:from>
      <xdr:col>16</xdr:col>
      <xdr:colOff>266700</xdr:colOff>
      <xdr:row>35</xdr:row>
      <xdr:rowOff>22592</xdr:rowOff>
    </xdr:from>
    <xdr:to>
      <xdr:col>17</xdr:col>
      <xdr:colOff>152400</xdr:colOff>
      <xdr:row>36</xdr:row>
      <xdr:rowOff>87362</xdr:rowOff>
    </xdr:to>
    <xdr:sp macro="" textlink="Processing!C28">
      <xdr:nvSpPr>
        <xdr:cNvPr id="153" name="TextBox 152">
          <a:extLst>
            <a:ext uri="{FF2B5EF4-FFF2-40B4-BE49-F238E27FC236}">
              <a16:creationId xmlns:a16="http://schemas.microsoft.com/office/drawing/2014/main" id="{16E02B3F-CF90-4FC3-AF9A-2AC70FA83DC9}"/>
            </a:ext>
          </a:extLst>
        </xdr:cNvPr>
        <xdr:cNvSpPr txBox="1"/>
      </xdr:nvSpPr>
      <xdr:spPr>
        <a:xfrm>
          <a:off x="10020300" y="6423392"/>
          <a:ext cx="4953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05968366-23FC-446C-9E84-E6E3997BBEB9}" type="TxLink">
            <a:rPr lang="en-US" sz="1100" b="0" i="0" u="none" strike="noStrike">
              <a:solidFill>
                <a:srgbClr val="405390"/>
              </a:solidFill>
              <a:latin typeface="Aptos Narrow"/>
              <a:ea typeface="+mn-ea"/>
              <a:cs typeface="+mn-cs"/>
            </a:rPr>
            <a:pPr marL="0" indent="0" algn="r"/>
            <a:t>2028</a:t>
          </a:fld>
          <a:endParaRPr lang="ru-RU" sz="1800" b="0" i="0" u="none" strike="noStrike">
            <a:solidFill>
              <a:srgbClr val="405390"/>
            </a:solidFill>
            <a:latin typeface="Aptos Narrow"/>
            <a:ea typeface="+mn-ea"/>
            <a:cs typeface="+mn-cs"/>
          </a:endParaRPr>
        </a:p>
      </xdr:txBody>
    </xdr:sp>
    <xdr:clientData/>
  </xdr:twoCellAnchor>
  <xdr:twoCellAnchor>
    <xdr:from>
      <xdr:col>16</xdr:col>
      <xdr:colOff>266700</xdr:colOff>
      <xdr:row>36</xdr:row>
      <xdr:rowOff>53072</xdr:rowOff>
    </xdr:from>
    <xdr:to>
      <xdr:col>17</xdr:col>
      <xdr:colOff>152400</xdr:colOff>
      <xdr:row>37</xdr:row>
      <xdr:rowOff>117842</xdr:rowOff>
    </xdr:to>
    <xdr:sp macro="" textlink="Processing!C32">
      <xdr:nvSpPr>
        <xdr:cNvPr id="154" name="TextBox 153">
          <a:extLst>
            <a:ext uri="{FF2B5EF4-FFF2-40B4-BE49-F238E27FC236}">
              <a16:creationId xmlns:a16="http://schemas.microsoft.com/office/drawing/2014/main" id="{69EEB5D0-83B5-40C2-B514-FEE927D4748D}"/>
            </a:ext>
          </a:extLst>
        </xdr:cNvPr>
        <xdr:cNvSpPr txBox="1"/>
      </xdr:nvSpPr>
      <xdr:spPr>
        <a:xfrm>
          <a:off x="10020300" y="6636752"/>
          <a:ext cx="4953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FBCE056B-2C23-47AF-A930-C4E6F1539C40}" type="TxLink">
            <a:rPr lang="en-US" sz="1100" b="0" i="0" u="none" strike="noStrike">
              <a:solidFill>
                <a:srgbClr val="405390"/>
              </a:solidFill>
              <a:latin typeface="Aptos Narrow"/>
              <a:ea typeface="+mn-ea"/>
              <a:cs typeface="+mn-cs"/>
            </a:rPr>
            <a:pPr marL="0" indent="0" algn="r"/>
            <a:t>2029</a:t>
          </a:fld>
          <a:endParaRPr lang="ru-RU" sz="1100" b="0" i="0" u="none" strike="noStrike">
            <a:solidFill>
              <a:srgbClr val="405390"/>
            </a:solidFill>
            <a:latin typeface="Aptos Narrow"/>
            <a:ea typeface="+mn-ea"/>
            <a:cs typeface="+mn-cs"/>
          </a:endParaRPr>
        </a:p>
      </xdr:txBody>
    </xdr:sp>
    <xdr:clientData/>
  </xdr:twoCellAnchor>
  <xdr:twoCellAnchor>
    <xdr:from>
      <xdr:col>16</xdr:col>
      <xdr:colOff>266700</xdr:colOff>
      <xdr:row>37</xdr:row>
      <xdr:rowOff>83552</xdr:rowOff>
    </xdr:from>
    <xdr:to>
      <xdr:col>17</xdr:col>
      <xdr:colOff>152400</xdr:colOff>
      <xdr:row>38</xdr:row>
      <xdr:rowOff>148322</xdr:rowOff>
    </xdr:to>
    <xdr:sp macro="" textlink="Processing!C36">
      <xdr:nvSpPr>
        <xdr:cNvPr id="155" name="TextBox 154">
          <a:extLst>
            <a:ext uri="{FF2B5EF4-FFF2-40B4-BE49-F238E27FC236}">
              <a16:creationId xmlns:a16="http://schemas.microsoft.com/office/drawing/2014/main" id="{89CE3B08-6027-4D76-82FC-5123D1802CCB}"/>
            </a:ext>
          </a:extLst>
        </xdr:cNvPr>
        <xdr:cNvSpPr txBox="1"/>
      </xdr:nvSpPr>
      <xdr:spPr>
        <a:xfrm>
          <a:off x="10020300" y="6850112"/>
          <a:ext cx="4953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F7BE8DF8-8947-4E2B-A8FF-642FD4FEC3F8}" type="TxLink">
            <a:rPr lang="en-US" sz="1100" b="0" i="0" u="none" strike="noStrike">
              <a:solidFill>
                <a:srgbClr val="405390"/>
              </a:solidFill>
              <a:latin typeface="Aptos Narrow"/>
              <a:ea typeface="+mn-ea"/>
              <a:cs typeface="+mn-cs"/>
            </a:rPr>
            <a:pPr marL="0" indent="0" algn="r"/>
            <a:t>2030</a:t>
          </a:fld>
          <a:endParaRPr lang="ru-RU" sz="1100" b="0" i="0" u="none" strike="noStrike">
            <a:solidFill>
              <a:srgbClr val="405390"/>
            </a:solidFill>
            <a:latin typeface="Aptos Narrow"/>
            <a:ea typeface="+mn-ea"/>
            <a:cs typeface="+mn-cs"/>
          </a:endParaRPr>
        </a:p>
      </xdr:txBody>
    </xdr:sp>
    <xdr:clientData/>
  </xdr:twoCellAnchor>
  <xdr:twoCellAnchor>
    <xdr:from>
      <xdr:col>17</xdr:col>
      <xdr:colOff>190500</xdr:colOff>
      <xdr:row>33</xdr:row>
      <xdr:rowOff>60960</xdr:rowOff>
    </xdr:from>
    <xdr:to>
      <xdr:col>22</xdr:col>
      <xdr:colOff>342900</xdr:colOff>
      <xdr:row>33</xdr:row>
      <xdr:rowOff>88392</xdr:rowOff>
    </xdr:to>
    <xdr:sp macro="" textlink="">
      <xdr:nvSpPr>
        <xdr:cNvPr id="156" name="Rectangle 155">
          <a:extLst>
            <a:ext uri="{FF2B5EF4-FFF2-40B4-BE49-F238E27FC236}">
              <a16:creationId xmlns:a16="http://schemas.microsoft.com/office/drawing/2014/main" id="{3D529A9B-4D60-405F-8688-0EE93AE9BC40}"/>
            </a:ext>
          </a:extLst>
        </xdr:cNvPr>
        <xdr:cNvSpPr/>
      </xdr:nvSpPr>
      <xdr:spPr>
        <a:xfrm>
          <a:off x="10553700" y="6096000"/>
          <a:ext cx="3200400" cy="27432"/>
        </a:xfrm>
        <a:prstGeom prst="rect">
          <a:avLst/>
        </a:prstGeom>
        <a:gradFill>
          <a:gsLst>
            <a:gs pos="0">
              <a:srgbClr val="231663"/>
            </a:gs>
            <a:gs pos="30000">
              <a:srgbClr val="5F41EC"/>
            </a:gs>
            <a:gs pos="70000">
              <a:srgbClr val="28E6E7"/>
            </a:gs>
            <a:gs pos="100000">
              <a:srgbClr val="66FFFF"/>
            </a:gs>
          </a:gsLst>
          <a:lin ang="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403860</xdr:colOff>
      <xdr:row>31</xdr:row>
      <xdr:rowOff>121920</xdr:rowOff>
    </xdr:from>
    <xdr:to>
      <xdr:col>22</xdr:col>
      <xdr:colOff>522732</xdr:colOff>
      <xdr:row>35</xdr:row>
      <xdr:rowOff>30480</xdr:rowOff>
    </xdr:to>
    <xdr:graphicFrame macro="">
      <xdr:nvGraphicFramePr>
        <xdr:cNvPr id="157" name="Chart 156">
          <a:extLst>
            <a:ext uri="{FF2B5EF4-FFF2-40B4-BE49-F238E27FC236}">
              <a16:creationId xmlns:a16="http://schemas.microsoft.com/office/drawing/2014/main" id="{36AAF3A9-01CE-4283-8C23-D8BB900E83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8"/>
        </a:graphicData>
      </a:graphic>
    </xdr:graphicFrame>
    <xdr:clientData/>
  </xdr:twoCellAnchor>
  <xdr:twoCellAnchor>
    <xdr:from>
      <xdr:col>21</xdr:col>
      <xdr:colOff>106680</xdr:colOff>
      <xdr:row>31</xdr:row>
      <xdr:rowOff>106412</xdr:rowOff>
    </xdr:from>
    <xdr:to>
      <xdr:col>22</xdr:col>
      <xdr:colOff>396240</xdr:colOff>
      <xdr:row>32</xdr:row>
      <xdr:rowOff>171182</xdr:rowOff>
    </xdr:to>
    <xdr:sp macro="" textlink="Processing!S63">
      <xdr:nvSpPr>
        <xdr:cNvPr id="158" name="TextBox 157">
          <a:extLst>
            <a:ext uri="{FF2B5EF4-FFF2-40B4-BE49-F238E27FC236}">
              <a16:creationId xmlns:a16="http://schemas.microsoft.com/office/drawing/2014/main" id="{7AC14507-7B32-4B5B-951B-4640D3D73658}"/>
            </a:ext>
          </a:extLst>
        </xdr:cNvPr>
        <xdr:cNvSpPr txBox="1"/>
      </xdr:nvSpPr>
      <xdr:spPr>
        <a:xfrm>
          <a:off x="12908280" y="5775692"/>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BC2F55E5-3AFD-4DDF-B919-98960407424E}" type="TxLink">
            <a:rPr lang="en-US" sz="1400" b="0" i="0" u="none" strike="noStrike">
              <a:solidFill>
                <a:srgbClr val="66FFFF"/>
              </a:solidFill>
              <a:latin typeface="Aptos Narrow"/>
              <a:ea typeface="+mn-ea"/>
              <a:cs typeface="+mn-cs"/>
            </a:rPr>
            <a:pPr marL="0" indent="0" algn="r"/>
            <a:t>67%</a:t>
          </a:fld>
          <a:endParaRPr lang="ru-RU" sz="1400" b="0" i="0" u="none" strike="noStrike">
            <a:solidFill>
              <a:srgbClr val="66FFFF"/>
            </a:solidFill>
            <a:latin typeface="Aptos Narrow"/>
            <a:ea typeface="+mn-ea"/>
            <a:cs typeface="+mn-cs"/>
          </a:endParaRPr>
        </a:p>
      </xdr:txBody>
    </xdr:sp>
    <xdr:clientData/>
  </xdr:twoCellAnchor>
  <xdr:twoCellAnchor>
    <xdr:from>
      <xdr:col>0</xdr:col>
      <xdr:colOff>421020</xdr:colOff>
      <xdr:row>26</xdr:row>
      <xdr:rowOff>180408</xdr:rowOff>
    </xdr:from>
    <xdr:to>
      <xdr:col>2</xdr:col>
      <xdr:colOff>540327</xdr:colOff>
      <xdr:row>29</xdr:row>
      <xdr:rowOff>101831</xdr:rowOff>
    </xdr:to>
    <xdr:sp macro="" textlink="Processing!T10">
      <xdr:nvSpPr>
        <xdr:cNvPr id="159" name="TextBox 158">
          <a:extLst>
            <a:ext uri="{FF2B5EF4-FFF2-40B4-BE49-F238E27FC236}">
              <a16:creationId xmlns:a16="http://schemas.microsoft.com/office/drawing/2014/main" id="{E49A8F0A-40DF-4516-847E-AB63C05E970F}"/>
            </a:ext>
          </a:extLst>
        </xdr:cNvPr>
        <xdr:cNvSpPr txBox="1"/>
      </xdr:nvSpPr>
      <xdr:spPr>
        <a:xfrm>
          <a:off x="421020" y="4935288"/>
          <a:ext cx="1338507" cy="4700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39644E15-6806-45EF-A805-843F6B867C12}" type="TxLink">
            <a:rPr lang="en-US" sz="1200" b="0" i="0" u="none" strike="noStrike">
              <a:solidFill>
                <a:srgbClr val="9AA7D2"/>
              </a:solidFill>
              <a:latin typeface="Aptos Narrow"/>
              <a:ea typeface="+mn-ea"/>
              <a:cs typeface="+mn-cs"/>
            </a:rPr>
            <a:pPr marL="0" indent="0"/>
            <a:t>Goal Progress to $100,000</a:t>
          </a:fld>
          <a:endParaRPr lang="ru-RU" sz="1600" b="0" i="0" u="none" strike="noStrike">
            <a:solidFill>
              <a:srgbClr val="9AA7D2"/>
            </a:solidFill>
            <a:latin typeface="Aptos Narrow"/>
            <a:ea typeface="+mn-ea"/>
            <a:cs typeface="+mn-cs"/>
          </a:endParaRPr>
        </a:p>
      </xdr:txBody>
    </xdr:sp>
    <xdr:clientData/>
  </xdr:twoCellAnchor>
  <xdr:twoCellAnchor>
    <xdr:from>
      <xdr:col>0</xdr:col>
      <xdr:colOff>557645</xdr:colOff>
      <xdr:row>29</xdr:row>
      <xdr:rowOff>154569</xdr:rowOff>
    </xdr:from>
    <xdr:to>
      <xdr:col>2</xdr:col>
      <xdr:colOff>527165</xdr:colOff>
      <xdr:row>36</xdr:row>
      <xdr:rowOff>63129</xdr:rowOff>
    </xdr:to>
    <xdr:grpSp>
      <xdr:nvGrpSpPr>
        <xdr:cNvPr id="160" name="Group 159">
          <a:extLst>
            <a:ext uri="{FF2B5EF4-FFF2-40B4-BE49-F238E27FC236}">
              <a16:creationId xmlns:a16="http://schemas.microsoft.com/office/drawing/2014/main" id="{F74CD702-4BC2-46FF-8DF9-95E595301003}"/>
            </a:ext>
          </a:extLst>
        </xdr:cNvPr>
        <xdr:cNvGrpSpPr/>
      </xdr:nvGrpSpPr>
      <xdr:grpSpPr>
        <a:xfrm>
          <a:off x="557645" y="5458089"/>
          <a:ext cx="1188720" cy="1188720"/>
          <a:chOff x="527165" y="5229489"/>
          <a:chExt cx="1188720" cy="1188720"/>
        </a:xfrm>
      </xdr:grpSpPr>
      <xdr:sp macro="" textlink="">
        <xdr:nvSpPr>
          <xdr:cNvPr id="161" name="Circle: Hollow 160">
            <a:extLst>
              <a:ext uri="{FF2B5EF4-FFF2-40B4-BE49-F238E27FC236}">
                <a16:creationId xmlns:a16="http://schemas.microsoft.com/office/drawing/2014/main" id="{01566D12-A834-7A9E-AC7C-0DAE8AF38494}"/>
              </a:ext>
            </a:extLst>
          </xdr:cNvPr>
          <xdr:cNvSpPr/>
        </xdr:nvSpPr>
        <xdr:spPr>
          <a:xfrm>
            <a:off x="664325" y="5366649"/>
            <a:ext cx="914400" cy="914400"/>
          </a:xfrm>
          <a:prstGeom prst="donut">
            <a:avLst>
              <a:gd name="adj" fmla="val 6414"/>
            </a:avLst>
          </a:prstGeom>
          <a:solidFill>
            <a:srgbClr val="222C4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solidFill>
                <a:schemeClr val="tx1"/>
              </a:solidFill>
            </a:endParaRPr>
          </a:p>
        </xdr:txBody>
      </xdr:sp>
      <xdr:graphicFrame macro="">
        <xdr:nvGraphicFramePr>
          <xdr:cNvPr id="162" name="Chart 161">
            <a:extLst>
              <a:ext uri="{FF2B5EF4-FFF2-40B4-BE49-F238E27FC236}">
                <a16:creationId xmlns:a16="http://schemas.microsoft.com/office/drawing/2014/main" id="{95DC65D9-308D-5950-8392-72BFC19D4B6C}"/>
              </a:ext>
            </a:extLst>
          </xdr:cNvPr>
          <xdr:cNvGraphicFramePr>
            <a:graphicFrameLocks/>
          </xdr:cNvGraphicFramePr>
        </xdr:nvGraphicFramePr>
        <xdr:xfrm>
          <a:off x="527165" y="5229489"/>
          <a:ext cx="1188720" cy="1188720"/>
        </xdr:xfrm>
        <a:graphic>
          <a:graphicData uri="http://schemas.openxmlformats.org/drawingml/2006/chart">
            <c:chart xmlns:c="http://schemas.openxmlformats.org/drawingml/2006/chart" xmlns:r="http://schemas.openxmlformats.org/officeDocument/2006/relationships" r:id="rId39"/>
          </a:graphicData>
        </a:graphic>
      </xdr:graphicFrame>
      <xdr:sp macro="" textlink="Processing!U10">
        <xdr:nvSpPr>
          <xdr:cNvPr id="163" name="TextBox 162">
            <a:extLst>
              <a:ext uri="{FF2B5EF4-FFF2-40B4-BE49-F238E27FC236}">
                <a16:creationId xmlns:a16="http://schemas.microsoft.com/office/drawing/2014/main" id="{0DB84BD8-E8A1-E3F6-7A1D-A76AF8349EE5}"/>
              </a:ext>
            </a:extLst>
          </xdr:cNvPr>
          <xdr:cNvSpPr txBox="1"/>
        </xdr:nvSpPr>
        <xdr:spPr>
          <a:xfrm>
            <a:off x="776599" y="5651312"/>
            <a:ext cx="679302" cy="3472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40D1D87-7800-4742-B6F0-9BB403083383}" type="TxLink">
              <a:rPr lang="en-US" sz="1600" b="0" i="0" u="none" strike="noStrike">
                <a:solidFill>
                  <a:schemeClr val="bg1"/>
                </a:solidFill>
                <a:latin typeface="Aptos Narrow"/>
                <a:ea typeface="+mn-ea"/>
                <a:cs typeface="+mn-cs"/>
              </a:rPr>
              <a:pPr marL="0" indent="0" algn="ctr"/>
              <a:t>14%</a:t>
            </a:fld>
            <a:endParaRPr lang="ru-RU" sz="2000" b="0" i="0" u="none" strike="noStrike">
              <a:solidFill>
                <a:schemeClr val="bg1"/>
              </a:solidFill>
              <a:latin typeface="Aptos Narrow"/>
              <a:ea typeface="+mn-ea"/>
              <a:cs typeface="+mn-cs"/>
            </a:endParaRPr>
          </a:p>
        </xdr:txBody>
      </xdr:sp>
    </xdr:grpSp>
    <xdr:clientData/>
  </xdr:twoCellAnchor>
  <xdr:twoCellAnchor editAs="oneCell">
    <xdr:from>
      <xdr:col>20</xdr:col>
      <xdr:colOff>30480</xdr:colOff>
      <xdr:row>9</xdr:row>
      <xdr:rowOff>60692</xdr:rowOff>
    </xdr:from>
    <xdr:to>
      <xdr:col>22</xdr:col>
      <xdr:colOff>457200</xdr:colOff>
      <xdr:row>11</xdr:row>
      <xdr:rowOff>98792</xdr:rowOff>
    </xdr:to>
    <mc:AlternateContent xmlns:mc="http://schemas.openxmlformats.org/markup-compatibility/2006" xmlns:a14="http://schemas.microsoft.com/office/drawing/2010/main">
      <mc:Choice Requires="a14">
        <xdr:graphicFrame macro="">
          <xdr:nvGraphicFramePr>
            <xdr:cNvPr id="165" name="Year 4">
              <a:extLst>
                <a:ext uri="{FF2B5EF4-FFF2-40B4-BE49-F238E27FC236}">
                  <a16:creationId xmlns:a16="http://schemas.microsoft.com/office/drawing/2014/main" id="{B05783F5-74D0-48F1-99CB-E5ADCDDD4D48}"/>
                </a:ext>
              </a:extLst>
            </xdr:cNvPr>
            <xdr:cNvGraphicFramePr/>
          </xdr:nvGraphicFramePr>
          <xdr:xfrm>
            <a:off x="0" y="0"/>
            <a:ext cx="0" cy="0"/>
          </xdr:xfrm>
          <a:graphic>
            <a:graphicData uri="http://schemas.microsoft.com/office/drawing/2010/slicer">
              <sle:slicer xmlns:sle="http://schemas.microsoft.com/office/drawing/2010/slicer" name="Year 4"/>
            </a:graphicData>
          </a:graphic>
        </xdr:graphicFrame>
      </mc:Choice>
      <mc:Fallback xmlns="">
        <xdr:sp macro="" textlink="">
          <xdr:nvSpPr>
            <xdr:cNvPr id="0" name=""/>
            <xdr:cNvSpPr>
              <a:spLocks noTextEdit="1"/>
            </xdr:cNvSpPr>
          </xdr:nvSpPr>
          <xdr:spPr>
            <a:xfrm>
              <a:off x="12222480" y="1706612"/>
              <a:ext cx="1645920" cy="40386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457200</xdr:colOff>
      <xdr:row>28</xdr:row>
      <xdr:rowOff>1</xdr:rowOff>
    </xdr:from>
    <xdr:to>
      <xdr:col>18</xdr:col>
      <xdr:colOff>579120</xdr:colOff>
      <xdr:row>29</xdr:row>
      <xdr:rowOff>146305</xdr:rowOff>
    </xdr:to>
    <mc:AlternateContent xmlns:mc="http://schemas.openxmlformats.org/markup-compatibility/2006" xmlns:a14="http://schemas.microsoft.com/office/drawing/2010/main">
      <mc:Choice Requires="a14">
        <xdr:graphicFrame macro="">
          <xdr:nvGraphicFramePr>
            <xdr:cNvPr id="166" name="Month 7">
              <a:extLst>
                <a:ext uri="{FF2B5EF4-FFF2-40B4-BE49-F238E27FC236}">
                  <a16:creationId xmlns:a16="http://schemas.microsoft.com/office/drawing/2014/main" id="{E908C18C-566D-46C5-8E36-6A444C0FCF72}"/>
                </a:ext>
              </a:extLst>
            </xdr:cNvPr>
            <xdr:cNvGraphicFramePr/>
          </xdr:nvGraphicFramePr>
          <xdr:xfrm>
            <a:off x="0" y="0"/>
            <a:ext cx="0" cy="0"/>
          </xdr:xfrm>
          <a:graphic>
            <a:graphicData uri="http://schemas.microsoft.com/office/drawing/2010/slicer">
              <sle:slicer xmlns:sle="http://schemas.microsoft.com/office/drawing/2010/slicer" name="Month 7"/>
            </a:graphicData>
          </a:graphic>
        </xdr:graphicFrame>
      </mc:Choice>
      <mc:Fallback xmlns="">
        <xdr:sp macro="" textlink="">
          <xdr:nvSpPr>
            <xdr:cNvPr id="0" name=""/>
            <xdr:cNvSpPr>
              <a:spLocks noTextEdit="1"/>
            </xdr:cNvSpPr>
          </xdr:nvSpPr>
          <xdr:spPr>
            <a:xfrm>
              <a:off x="7162800" y="5120641"/>
              <a:ext cx="4389120" cy="329184"/>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304800</xdr:colOff>
      <xdr:row>4</xdr:row>
      <xdr:rowOff>106278</xdr:rowOff>
    </xdr:from>
    <xdr:to>
      <xdr:col>19</xdr:col>
      <xdr:colOff>243840</xdr:colOff>
      <xdr:row>7</xdr:row>
      <xdr:rowOff>106278</xdr:rowOff>
    </xdr:to>
    <xdr:grpSp>
      <xdr:nvGrpSpPr>
        <xdr:cNvPr id="167" name="Group 166">
          <a:extLst>
            <a:ext uri="{FF2B5EF4-FFF2-40B4-BE49-F238E27FC236}">
              <a16:creationId xmlns:a16="http://schemas.microsoft.com/office/drawing/2014/main" id="{EEA6822F-3C15-465C-AA90-7E39A8903915}"/>
            </a:ext>
          </a:extLst>
        </xdr:cNvPr>
        <xdr:cNvGrpSpPr/>
      </xdr:nvGrpSpPr>
      <xdr:grpSpPr>
        <a:xfrm>
          <a:off x="11277600" y="837798"/>
          <a:ext cx="548640" cy="548640"/>
          <a:chOff x="3048000" y="9144000"/>
          <a:chExt cx="548640" cy="548640"/>
        </a:xfrm>
        <a:effectLst>
          <a:outerShdw blurRad="50800" dist="38100" dir="2700000" algn="tl" rotWithShape="0">
            <a:prstClr val="black">
              <a:alpha val="40000"/>
            </a:prstClr>
          </a:outerShdw>
        </a:effectLst>
      </xdr:grpSpPr>
      <xdr:sp macro="" textlink="">
        <xdr:nvSpPr>
          <xdr:cNvPr id="168" name="Oval 167">
            <a:extLst>
              <a:ext uri="{FF2B5EF4-FFF2-40B4-BE49-F238E27FC236}">
                <a16:creationId xmlns:a16="http://schemas.microsoft.com/office/drawing/2014/main" id="{04FA8D2F-BFBD-DE42-8ABC-B41B102BCE43}"/>
              </a:ext>
            </a:extLst>
          </xdr:cNvPr>
          <xdr:cNvSpPr/>
        </xdr:nvSpPr>
        <xdr:spPr>
          <a:xfrm>
            <a:off x="3048000" y="9144000"/>
            <a:ext cx="548640" cy="548640"/>
          </a:xfrm>
          <a:prstGeom prst="ellipse">
            <a:avLst/>
          </a:prstGeom>
          <a:gradFill flip="none" rotWithShape="1">
            <a:gsLst>
              <a:gs pos="0">
                <a:srgbClr val="221054"/>
              </a:gs>
              <a:gs pos="100000">
                <a:srgbClr val="130C33"/>
              </a:gs>
            </a:gsLst>
            <a:path path="circle">
              <a:fillToRect l="100000" b="100000"/>
            </a:path>
            <a:tileRect t="-100000" r="-100000"/>
          </a:gradFill>
          <a:ln w="12700">
            <a:gradFill>
              <a:gsLst>
                <a:gs pos="0">
                  <a:srgbClr val="5D468C"/>
                </a:gs>
                <a:gs pos="60000">
                  <a:srgbClr val="1B143B"/>
                </a:gs>
                <a:gs pos="33000">
                  <a:srgbClr val="1B143B"/>
                </a:gs>
                <a:gs pos="100000">
                  <a:srgbClr val="221947"/>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69" name="Rectangle: Rounded Corners 168">
            <a:extLst>
              <a:ext uri="{FF2B5EF4-FFF2-40B4-BE49-F238E27FC236}">
                <a16:creationId xmlns:a16="http://schemas.microsoft.com/office/drawing/2014/main" id="{9E25FF41-DFEB-8B0C-339F-248AD2637092}"/>
              </a:ext>
            </a:extLst>
          </xdr:cNvPr>
          <xdr:cNvSpPr/>
        </xdr:nvSpPr>
        <xdr:spPr>
          <a:xfrm>
            <a:off x="3177539" y="9304020"/>
            <a:ext cx="304801" cy="53548"/>
          </a:xfrm>
          <a:prstGeom prst="roundRect">
            <a:avLst>
              <a:gd name="adj" fmla="val 50000"/>
            </a:avLst>
          </a:prstGeom>
          <a:solidFill>
            <a:srgbClr val="C59DF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70" name="Rectangle: Rounded Corners 169">
            <a:extLst>
              <a:ext uri="{FF2B5EF4-FFF2-40B4-BE49-F238E27FC236}">
                <a16:creationId xmlns:a16="http://schemas.microsoft.com/office/drawing/2014/main" id="{0F1A8671-2F13-24EB-2708-CD0B976CDA96}"/>
              </a:ext>
            </a:extLst>
          </xdr:cNvPr>
          <xdr:cNvSpPr/>
        </xdr:nvSpPr>
        <xdr:spPr>
          <a:xfrm>
            <a:off x="3177539" y="9372380"/>
            <a:ext cx="264178" cy="53548"/>
          </a:xfrm>
          <a:prstGeom prst="roundRect">
            <a:avLst>
              <a:gd name="adj" fmla="val 50000"/>
            </a:avLst>
          </a:prstGeom>
          <a:solidFill>
            <a:srgbClr val="C59DF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71" name="Rectangle: Rounded Corners 170">
            <a:extLst>
              <a:ext uri="{FF2B5EF4-FFF2-40B4-BE49-F238E27FC236}">
                <a16:creationId xmlns:a16="http://schemas.microsoft.com/office/drawing/2014/main" id="{E9713A0F-1791-0C2C-8060-E6B9A7216F44}"/>
              </a:ext>
            </a:extLst>
          </xdr:cNvPr>
          <xdr:cNvSpPr/>
        </xdr:nvSpPr>
        <xdr:spPr>
          <a:xfrm>
            <a:off x="3177539" y="9440740"/>
            <a:ext cx="220149" cy="53548"/>
          </a:xfrm>
          <a:prstGeom prst="roundRect">
            <a:avLst>
              <a:gd name="adj" fmla="val 50000"/>
            </a:avLst>
          </a:prstGeom>
          <a:solidFill>
            <a:srgbClr val="C59DF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72" name="Rectangle: Rounded Corners 171">
            <a:extLst>
              <a:ext uri="{FF2B5EF4-FFF2-40B4-BE49-F238E27FC236}">
                <a16:creationId xmlns:a16="http://schemas.microsoft.com/office/drawing/2014/main" id="{7D3FA868-AE93-E1F3-64DF-23B9836D349F}"/>
              </a:ext>
            </a:extLst>
          </xdr:cNvPr>
          <xdr:cNvSpPr/>
        </xdr:nvSpPr>
        <xdr:spPr>
          <a:xfrm>
            <a:off x="3177539" y="9509100"/>
            <a:ext cx="157249" cy="53548"/>
          </a:xfrm>
          <a:prstGeom prst="roundRect">
            <a:avLst>
              <a:gd name="adj" fmla="val 50000"/>
            </a:avLst>
          </a:prstGeom>
          <a:solidFill>
            <a:srgbClr val="C59DF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xdr:from>
      <xdr:col>16</xdr:col>
      <xdr:colOff>480060</xdr:colOff>
      <xdr:row>6</xdr:row>
      <xdr:rowOff>98792</xdr:rowOff>
    </xdr:from>
    <xdr:to>
      <xdr:col>18</xdr:col>
      <xdr:colOff>335280</xdr:colOff>
      <xdr:row>7</xdr:row>
      <xdr:rowOff>163562</xdr:rowOff>
    </xdr:to>
    <xdr:sp macro="" textlink="Processing!V6">
      <xdr:nvSpPr>
        <xdr:cNvPr id="173" name="TextBox 172">
          <a:extLst>
            <a:ext uri="{FF2B5EF4-FFF2-40B4-BE49-F238E27FC236}">
              <a16:creationId xmlns:a16="http://schemas.microsoft.com/office/drawing/2014/main" id="{3BABC49E-52FD-4A92-B64D-060B4D3987E3}"/>
            </a:ext>
          </a:extLst>
        </xdr:cNvPr>
        <xdr:cNvSpPr txBox="1"/>
      </xdr:nvSpPr>
      <xdr:spPr>
        <a:xfrm>
          <a:off x="10233660" y="1196072"/>
          <a:ext cx="10744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D16940DD-7C67-43BB-8571-87ADB608B8CC}" type="TxLink">
            <a:rPr lang="en-US" sz="1100" b="0" i="0" u="none" strike="noStrike">
              <a:solidFill>
                <a:srgbClr val="C59DF5"/>
              </a:solidFill>
              <a:latin typeface="Aptos Narrow"/>
              <a:ea typeface="+mn-ea"/>
              <a:cs typeface="+mn-cs"/>
            </a:rPr>
            <a:pPr marL="0" indent="0" algn="r"/>
            <a:t>Blog Articles</a:t>
          </a:fld>
          <a:endParaRPr lang="ru-RU" sz="1100" b="0" i="0" u="none" strike="noStrike">
            <a:solidFill>
              <a:srgbClr val="C59DF5"/>
            </a:solidFill>
            <a:latin typeface="Aptos Narrow"/>
            <a:ea typeface="+mn-ea"/>
            <a:cs typeface="+mn-cs"/>
          </a:endParaRPr>
        </a:p>
      </xdr:txBody>
    </xdr:sp>
    <xdr:clientData/>
  </xdr:twoCellAnchor>
  <xdr:twoCellAnchor>
    <xdr:from>
      <xdr:col>7</xdr:col>
      <xdr:colOff>563880</xdr:colOff>
      <xdr:row>10</xdr:row>
      <xdr:rowOff>58787</xdr:rowOff>
    </xdr:from>
    <xdr:to>
      <xdr:col>8</xdr:col>
      <xdr:colOff>464820</xdr:colOff>
      <xdr:row>11</xdr:row>
      <xdr:rowOff>123557</xdr:rowOff>
    </xdr:to>
    <xdr:sp macro="" textlink="Processing!N17">
      <xdr:nvSpPr>
        <xdr:cNvPr id="174" name="TextBox 173">
          <a:extLst>
            <a:ext uri="{FF2B5EF4-FFF2-40B4-BE49-F238E27FC236}">
              <a16:creationId xmlns:a16="http://schemas.microsoft.com/office/drawing/2014/main" id="{04CCE69D-A957-5FC5-52E0-A7BB983F04C6}"/>
            </a:ext>
          </a:extLst>
        </xdr:cNvPr>
        <xdr:cNvSpPr txBox="1"/>
      </xdr:nvSpPr>
      <xdr:spPr>
        <a:xfrm>
          <a:off x="4831080" y="1887587"/>
          <a:ext cx="51054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3DEA2CA0-A57D-44EE-A8E3-520C3D9BFCDF}" type="TxLink">
            <a:rPr lang="en-US" sz="1400" b="0" i="0" u="none" strike="noStrike">
              <a:solidFill>
                <a:schemeClr val="bg1"/>
              </a:solidFill>
              <a:latin typeface="Aptos Narrow"/>
              <a:ea typeface="+mn-ea"/>
              <a:cs typeface="+mn-cs"/>
            </a:rPr>
            <a:pPr marL="0" indent="0" algn="l"/>
            <a:t>214</a:t>
          </a:fld>
          <a:endParaRPr lang="ru-RU" sz="2800" b="0" i="0" u="none" strike="noStrike">
            <a:solidFill>
              <a:schemeClr val="bg1"/>
            </a:solidFill>
            <a:latin typeface="Aptos Narrow"/>
            <a:ea typeface="+mn-ea"/>
            <a:cs typeface="+mn-cs"/>
          </a:endParaRPr>
        </a:p>
      </xdr:txBody>
    </xdr:sp>
    <xdr:clientData/>
  </xdr:twoCellAnchor>
  <xdr:twoCellAnchor>
    <xdr:from>
      <xdr:col>10</xdr:col>
      <xdr:colOff>68580</xdr:colOff>
      <xdr:row>13</xdr:row>
      <xdr:rowOff>35927</xdr:rowOff>
    </xdr:from>
    <xdr:to>
      <xdr:col>10</xdr:col>
      <xdr:colOff>579120</xdr:colOff>
      <xdr:row>14</xdr:row>
      <xdr:rowOff>100697</xdr:rowOff>
    </xdr:to>
    <xdr:sp macro="" textlink="Processing!N18">
      <xdr:nvSpPr>
        <xdr:cNvPr id="175" name="TextBox 174">
          <a:extLst>
            <a:ext uri="{FF2B5EF4-FFF2-40B4-BE49-F238E27FC236}">
              <a16:creationId xmlns:a16="http://schemas.microsoft.com/office/drawing/2014/main" id="{D7077389-5140-D1B2-EE30-CD71793C41DB}"/>
            </a:ext>
          </a:extLst>
        </xdr:cNvPr>
        <xdr:cNvSpPr txBox="1"/>
      </xdr:nvSpPr>
      <xdr:spPr>
        <a:xfrm>
          <a:off x="6164580" y="2413367"/>
          <a:ext cx="51054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FEFF91CE-1082-45D8-9ECC-41104B38CBC8}" type="TxLink">
            <a:rPr lang="en-US" sz="1400" b="0" i="0" u="none" strike="noStrike">
              <a:solidFill>
                <a:schemeClr val="bg1"/>
              </a:solidFill>
              <a:latin typeface="Aptos Narrow"/>
              <a:ea typeface="+mn-ea"/>
              <a:cs typeface="+mn-cs"/>
            </a:rPr>
            <a:pPr marL="0" indent="0" algn="l"/>
            <a:t>220</a:t>
          </a:fld>
          <a:endParaRPr lang="ru-RU" sz="1400" b="0" i="0" u="none" strike="noStrike">
            <a:solidFill>
              <a:schemeClr val="bg1"/>
            </a:solidFill>
            <a:latin typeface="Aptos Narrow"/>
            <a:ea typeface="+mn-ea"/>
            <a:cs typeface="+mn-cs"/>
          </a:endParaRPr>
        </a:p>
      </xdr:txBody>
    </xdr:sp>
    <xdr:clientData/>
  </xdr:twoCellAnchor>
  <xdr:twoCellAnchor>
    <xdr:from>
      <xdr:col>10</xdr:col>
      <xdr:colOff>312420</xdr:colOff>
      <xdr:row>18</xdr:row>
      <xdr:rowOff>180707</xdr:rowOff>
    </xdr:from>
    <xdr:to>
      <xdr:col>11</xdr:col>
      <xdr:colOff>213360</xdr:colOff>
      <xdr:row>20</xdr:row>
      <xdr:rowOff>62597</xdr:rowOff>
    </xdr:to>
    <xdr:sp macro="" textlink="Processing!N19">
      <xdr:nvSpPr>
        <xdr:cNvPr id="176" name="TextBox 175">
          <a:extLst>
            <a:ext uri="{FF2B5EF4-FFF2-40B4-BE49-F238E27FC236}">
              <a16:creationId xmlns:a16="http://schemas.microsoft.com/office/drawing/2014/main" id="{B8CD1BE3-35D7-7828-85B0-40B57B6696E4}"/>
            </a:ext>
          </a:extLst>
        </xdr:cNvPr>
        <xdr:cNvSpPr txBox="1"/>
      </xdr:nvSpPr>
      <xdr:spPr>
        <a:xfrm>
          <a:off x="6408420" y="3472547"/>
          <a:ext cx="51054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E51CDB76-823B-4F8A-B029-874961674F18}" type="TxLink">
            <a:rPr lang="en-US" sz="1400" b="0" i="0" u="none" strike="noStrike">
              <a:solidFill>
                <a:schemeClr val="bg1"/>
              </a:solidFill>
              <a:latin typeface="Aptos Narrow"/>
              <a:ea typeface="+mn-ea"/>
              <a:cs typeface="+mn-cs"/>
            </a:rPr>
            <a:pPr marL="0" indent="0" algn="l"/>
            <a:t>167</a:t>
          </a:fld>
          <a:endParaRPr lang="ru-RU" sz="1400" b="0" i="0" u="none" strike="noStrike">
            <a:solidFill>
              <a:schemeClr val="bg1"/>
            </a:solidFill>
            <a:latin typeface="Aptos Narrow"/>
            <a:ea typeface="+mn-ea"/>
            <a:cs typeface="+mn-cs"/>
          </a:endParaRPr>
        </a:p>
      </xdr:txBody>
    </xdr:sp>
    <xdr:clientData/>
  </xdr:twoCellAnchor>
  <xdr:twoCellAnchor>
    <xdr:from>
      <xdr:col>9</xdr:col>
      <xdr:colOff>586740</xdr:colOff>
      <xdr:row>24</xdr:row>
      <xdr:rowOff>142607</xdr:rowOff>
    </xdr:from>
    <xdr:to>
      <xdr:col>10</xdr:col>
      <xdr:colOff>487680</xdr:colOff>
      <xdr:row>26</xdr:row>
      <xdr:rowOff>24497</xdr:rowOff>
    </xdr:to>
    <xdr:sp macro="" textlink="Processing!N20">
      <xdr:nvSpPr>
        <xdr:cNvPr id="177" name="TextBox 176">
          <a:extLst>
            <a:ext uri="{FF2B5EF4-FFF2-40B4-BE49-F238E27FC236}">
              <a16:creationId xmlns:a16="http://schemas.microsoft.com/office/drawing/2014/main" id="{E8603D98-91AE-4E86-DF8B-51E612519CDD}"/>
            </a:ext>
          </a:extLst>
        </xdr:cNvPr>
        <xdr:cNvSpPr txBox="1"/>
      </xdr:nvSpPr>
      <xdr:spPr>
        <a:xfrm>
          <a:off x="6073140" y="4531727"/>
          <a:ext cx="51054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6506D31D-E6A9-478E-B17A-1F4B1A10EE85}" type="TxLink">
            <a:rPr lang="en-US" sz="1400" b="0" i="0" u="none" strike="noStrike">
              <a:solidFill>
                <a:schemeClr val="bg1"/>
              </a:solidFill>
              <a:latin typeface="Aptos Narrow"/>
              <a:ea typeface="+mn-ea"/>
              <a:cs typeface="+mn-cs"/>
            </a:rPr>
            <a:pPr marL="0" indent="0" algn="l"/>
            <a:t>255</a:t>
          </a:fld>
          <a:endParaRPr lang="ru-RU" sz="1400" b="0" i="0" u="none" strike="noStrike">
            <a:solidFill>
              <a:schemeClr val="bg1"/>
            </a:solidFill>
            <a:latin typeface="Aptos Narrow"/>
            <a:ea typeface="+mn-ea"/>
            <a:cs typeface="+mn-cs"/>
          </a:endParaRPr>
        </a:p>
      </xdr:txBody>
    </xdr:sp>
    <xdr:clientData/>
  </xdr:twoCellAnchor>
  <xdr:twoCellAnchor>
    <xdr:from>
      <xdr:col>7</xdr:col>
      <xdr:colOff>563880</xdr:colOff>
      <xdr:row>27</xdr:row>
      <xdr:rowOff>119747</xdr:rowOff>
    </xdr:from>
    <xdr:to>
      <xdr:col>8</xdr:col>
      <xdr:colOff>464820</xdr:colOff>
      <xdr:row>29</xdr:row>
      <xdr:rowOff>1637</xdr:rowOff>
    </xdr:to>
    <xdr:sp macro="" textlink="Processing!N21">
      <xdr:nvSpPr>
        <xdr:cNvPr id="178" name="TextBox 177">
          <a:extLst>
            <a:ext uri="{FF2B5EF4-FFF2-40B4-BE49-F238E27FC236}">
              <a16:creationId xmlns:a16="http://schemas.microsoft.com/office/drawing/2014/main" id="{38C849D7-F073-AAE0-3032-812415BEA1F9}"/>
            </a:ext>
          </a:extLst>
        </xdr:cNvPr>
        <xdr:cNvSpPr txBox="1"/>
      </xdr:nvSpPr>
      <xdr:spPr>
        <a:xfrm>
          <a:off x="4831080" y="5057507"/>
          <a:ext cx="51054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444A3B4F-C25E-4E71-A752-5118E8884D7E}" type="TxLink">
            <a:rPr lang="en-US" sz="1400" b="0" i="0" u="none" strike="noStrike">
              <a:solidFill>
                <a:schemeClr val="bg1"/>
              </a:solidFill>
              <a:latin typeface="Aptos Narrow"/>
              <a:ea typeface="+mn-ea"/>
              <a:cs typeface="+mn-cs"/>
            </a:rPr>
            <a:pPr marL="0" indent="0" algn="l"/>
            <a:t>256</a:t>
          </a:fld>
          <a:endParaRPr lang="ru-RU" sz="1400" b="0" i="0" u="none" strike="noStrike">
            <a:solidFill>
              <a:schemeClr val="bg1"/>
            </a:solidFill>
            <a:latin typeface="Aptos Narrow"/>
            <a:ea typeface="+mn-ea"/>
            <a:cs typeface="+mn-cs"/>
          </a:endParaRPr>
        </a:p>
      </xdr:txBody>
    </xdr:sp>
    <xdr:clientData/>
  </xdr:twoCellAnchor>
  <xdr:twoCellAnchor>
    <xdr:from>
      <xdr:col>3</xdr:col>
      <xdr:colOff>297180</xdr:colOff>
      <xdr:row>13</xdr:row>
      <xdr:rowOff>35927</xdr:rowOff>
    </xdr:from>
    <xdr:to>
      <xdr:col>4</xdr:col>
      <xdr:colOff>198120</xdr:colOff>
      <xdr:row>14</xdr:row>
      <xdr:rowOff>100697</xdr:rowOff>
    </xdr:to>
    <xdr:sp macro="" textlink="Processing!N24">
      <xdr:nvSpPr>
        <xdr:cNvPr id="179" name="TextBox 178">
          <a:extLst>
            <a:ext uri="{FF2B5EF4-FFF2-40B4-BE49-F238E27FC236}">
              <a16:creationId xmlns:a16="http://schemas.microsoft.com/office/drawing/2014/main" id="{5EF035D7-58AD-71B1-A406-75C54A405F6E}"/>
            </a:ext>
          </a:extLst>
        </xdr:cNvPr>
        <xdr:cNvSpPr txBox="1"/>
      </xdr:nvSpPr>
      <xdr:spPr>
        <a:xfrm>
          <a:off x="2125980" y="2413367"/>
          <a:ext cx="51054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1680D4D4-E4B7-4C5E-8511-590ACB853698}" type="TxLink">
            <a:rPr lang="en-US" sz="1400" b="0" i="0" u="none" strike="noStrike">
              <a:solidFill>
                <a:schemeClr val="bg1"/>
              </a:solidFill>
              <a:latin typeface="Aptos Narrow"/>
              <a:ea typeface="+mn-ea"/>
              <a:cs typeface="+mn-cs"/>
            </a:rPr>
            <a:pPr marL="0" indent="0" algn="r"/>
            <a:t>185</a:t>
          </a:fld>
          <a:endParaRPr lang="ru-RU" sz="1400" b="0" i="0" u="none" strike="noStrike">
            <a:solidFill>
              <a:schemeClr val="bg1"/>
            </a:solidFill>
            <a:latin typeface="Aptos Narrow"/>
            <a:ea typeface="+mn-ea"/>
            <a:cs typeface="+mn-cs"/>
          </a:endParaRPr>
        </a:p>
      </xdr:txBody>
    </xdr:sp>
    <xdr:clientData/>
  </xdr:twoCellAnchor>
  <xdr:twoCellAnchor>
    <xdr:from>
      <xdr:col>3</xdr:col>
      <xdr:colOff>91440</xdr:colOff>
      <xdr:row>18</xdr:row>
      <xdr:rowOff>180707</xdr:rowOff>
    </xdr:from>
    <xdr:to>
      <xdr:col>3</xdr:col>
      <xdr:colOff>601980</xdr:colOff>
      <xdr:row>20</xdr:row>
      <xdr:rowOff>62597</xdr:rowOff>
    </xdr:to>
    <xdr:sp macro="" textlink="Processing!N23">
      <xdr:nvSpPr>
        <xdr:cNvPr id="180" name="TextBox 179">
          <a:extLst>
            <a:ext uri="{FF2B5EF4-FFF2-40B4-BE49-F238E27FC236}">
              <a16:creationId xmlns:a16="http://schemas.microsoft.com/office/drawing/2014/main" id="{6CDB58BC-9D10-1BD1-F56B-176373610B23}"/>
            </a:ext>
          </a:extLst>
        </xdr:cNvPr>
        <xdr:cNvSpPr txBox="1"/>
      </xdr:nvSpPr>
      <xdr:spPr>
        <a:xfrm>
          <a:off x="1920240" y="3472547"/>
          <a:ext cx="51054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05254B5E-B4E2-43A3-97FD-2EB59062DAAE}" type="TxLink">
            <a:rPr lang="en-US" sz="1400" b="0" i="0" u="none" strike="noStrike">
              <a:solidFill>
                <a:schemeClr val="bg1"/>
              </a:solidFill>
              <a:latin typeface="Aptos Narrow"/>
              <a:ea typeface="+mn-ea"/>
              <a:cs typeface="+mn-cs"/>
            </a:rPr>
            <a:pPr marL="0" indent="0" algn="r"/>
            <a:t>279</a:t>
          </a:fld>
          <a:endParaRPr lang="ru-RU" sz="1400" b="0" i="0" u="none" strike="noStrike">
            <a:solidFill>
              <a:schemeClr val="bg1"/>
            </a:solidFill>
            <a:latin typeface="Aptos Narrow"/>
            <a:ea typeface="+mn-ea"/>
            <a:cs typeface="+mn-cs"/>
          </a:endParaRPr>
        </a:p>
      </xdr:txBody>
    </xdr:sp>
    <xdr:clientData/>
  </xdr:twoCellAnchor>
  <xdr:twoCellAnchor>
    <xdr:from>
      <xdr:col>3</xdr:col>
      <xdr:colOff>464820</xdr:colOff>
      <xdr:row>24</xdr:row>
      <xdr:rowOff>142607</xdr:rowOff>
    </xdr:from>
    <xdr:to>
      <xdr:col>4</xdr:col>
      <xdr:colOff>365760</xdr:colOff>
      <xdr:row>26</xdr:row>
      <xdr:rowOff>24497</xdr:rowOff>
    </xdr:to>
    <xdr:sp macro="" textlink="Processing!N22">
      <xdr:nvSpPr>
        <xdr:cNvPr id="181" name="TextBox 180">
          <a:extLst>
            <a:ext uri="{FF2B5EF4-FFF2-40B4-BE49-F238E27FC236}">
              <a16:creationId xmlns:a16="http://schemas.microsoft.com/office/drawing/2014/main" id="{5B44DABB-AAA4-6D6C-BB03-E28AE3715EF5}"/>
            </a:ext>
          </a:extLst>
        </xdr:cNvPr>
        <xdr:cNvSpPr txBox="1"/>
      </xdr:nvSpPr>
      <xdr:spPr>
        <a:xfrm>
          <a:off x="2293620" y="4531727"/>
          <a:ext cx="51054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BFE36DEE-B312-42D5-90EE-FD78A8485275}" type="TxLink">
            <a:rPr lang="en-US" sz="1400" b="0" i="0" u="none" strike="noStrike">
              <a:solidFill>
                <a:schemeClr val="bg1"/>
              </a:solidFill>
              <a:latin typeface="Aptos Narrow"/>
              <a:ea typeface="+mn-ea"/>
              <a:cs typeface="+mn-cs"/>
            </a:rPr>
            <a:pPr marL="0" indent="0" algn="r"/>
            <a:t>243</a:t>
          </a:fld>
          <a:endParaRPr lang="ru-RU" sz="1400" b="0" i="0" u="none" strike="noStrike">
            <a:solidFill>
              <a:schemeClr val="bg1"/>
            </a:solidFill>
            <a:latin typeface="Aptos Narrow"/>
            <a:ea typeface="+mn-ea"/>
            <a:cs typeface="+mn-cs"/>
          </a:endParaRPr>
        </a:p>
      </xdr:txBody>
    </xdr:sp>
    <xdr:clientData/>
  </xdr:twoCellAnchor>
  <xdr:twoCellAnchor>
    <xdr:from>
      <xdr:col>9</xdr:col>
      <xdr:colOff>381000</xdr:colOff>
      <xdr:row>9</xdr:row>
      <xdr:rowOff>89267</xdr:rowOff>
    </xdr:from>
    <xdr:to>
      <xdr:col>11</xdr:col>
      <xdr:colOff>121920</xdr:colOff>
      <xdr:row>10</xdr:row>
      <xdr:rowOff>154037</xdr:rowOff>
    </xdr:to>
    <xdr:sp macro="" textlink="">
      <xdr:nvSpPr>
        <xdr:cNvPr id="182" name="TextBox 181">
          <a:extLst>
            <a:ext uri="{FF2B5EF4-FFF2-40B4-BE49-F238E27FC236}">
              <a16:creationId xmlns:a16="http://schemas.microsoft.com/office/drawing/2014/main" id="{EF741F83-47D8-89F7-9D7D-AC16C1C46780}"/>
            </a:ext>
          </a:extLst>
        </xdr:cNvPr>
        <xdr:cNvSpPr txBox="1"/>
      </xdr:nvSpPr>
      <xdr:spPr>
        <a:xfrm>
          <a:off x="5867400" y="1735187"/>
          <a:ext cx="9601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US" sz="1100" b="0" i="0" u="none" strike="noStrike">
              <a:solidFill>
                <a:srgbClr val="A514F6"/>
              </a:solidFill>
              <a:latin typeface="+mn-lt"/>
              <a:ea typeface="+mn-ea"/>
              <a:cs typeface="+mn-cs"/>
            </a:rPr>
            <a:t>Total Average</a:t>
          </a:r>
        </a:p>
      </xdr:txBody>
    </xdr:sp>
    <xdr:clientData/>
  </xdr:twoCellAnchor>
  <xdr:twoCellAnchor>
    <xdr:from>
      <xdr:col>9</xdr:col>
      <xdr:colOff>274320</xdr:colOff>
      <xdr:row>10</xdr:row>
      <xdr:rowOff>127367</xdr:rowOff>
    </xdr:from>
    <xdr:to>
      <xdr:col>11</xdr:col>
      <xdr:colOff>15240</xdr:colOff>
      <xdr:row>12</xdr:row>
      <xdr:rowOff>9257</xdr:rowOff>
    </xdr:to>
    <xdr:sp macro="" textlink="Processing!N16">
      <xdr:nvSpPr>
        <xdr:cNvPr id="183" name="TextBox 182">
          <a:extLst>
            <a:ext uri="{FF2B5EF4-FFF2-40B4-BE49-F238E27FC236}">
              <a16:creationId xmlns:a16="http://schemas.microsoft.com/office/drawing/2014/main" id="{32571184-A1DE-3B45-F5CD-F9F6D2D63E68}"/>
            </a:ext>
          </a:extLst>
        </xdr:cNvPr>
        <xdr:cNvSpPr txBox="1"/>
      </xdr:nvSpPr>
      <xdr:spPr>
        <a:xfrm>
          <a:off x="5760720" y="1956167"/>
          <a:ext cx="9601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833954AD-8BD3-46C3-87F3-A31DC1E97992}" type="TxLink">
            <a:rPr lang="en-US" sz="1800" b="0" i="0" u="none" strike="noStrike">
              <a:solidFill>
                <a:srgbClr val="66FFFF"/>
              </a:solidFill>
              <a:latin typeface="Aptos Narrow"/>
              <a:ea typeface="+mn-ea"/>
              <a:cs typeface="+mn-cs"/>
            </a:rPr>
            <a:pPr marL="0" indent="0" algn="r"/>
            <a:t>227.38</a:t>
          </a:fld>
          <a:endParaRPr lang="en-US" sz="1800" b="0" i="0" u="none" strike="noStrike">
            <a:solidFill>
              <a:srgbClr val="66FFFF"/>
            </a:solidFill>
            <a:latin typeface="+mn-lt"/>
            <a:ea typeface="+mn-ea"/>
            <a:cs typeface="+mn-cs"/>
          </a:endParaRPr>
        </a:p>
      </xdr:txBody>
    </xdr:sp>
    <xdr:clientData/>
  </xdr:twoCellAnchor>
  <xdr:twoCellAnchor>
    <xdr:from>
      <xdr:col>1</xdr:col>
      <xdr:colOff>203878</xdr:colOff>
      <xdr:row>5</xdr:row>
      <xdr:rowOff>7226</xdr:rowOff>
    </xdr:from>
    <xdr:to>
      <xdr:col>3</xdr:col>
      <xdr:colOff>0</xdr:colOff>
      <xdr:row>6</xdr:row>
      <xdr:rowOff>71996</xdr:rowOff>
    </xdr:to>
    <xdr:sp macro="" textlink="Processing!T1">
      <xdr:nvSpPr>
        <xdr:cNvPr id="184" name="TextBox 183">
          <a:extLst>
            <a:ext uri="{FF2B5EF4-FFF2-40B4-BE49-F238E27FC236}">
              <a16:creationId xmlns:a16="http://schemas.microsoft.com/office/drawing/2014/main" id="{9CA151EE-586C-4C10-B00A-0609B803DF3B}"/>
            </a:ext>
          </a:extLst>
        </xdr:cNvPr>
        <xdr:cNvSpPr txBox="1"/>
      </xdr:nvSpPr>
      <xdr:spPr>
        <a:xfrm>
          <a:off x="813478" y="921626"/>
          <a:ext cx="1015322"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43D242BA-807F-4AC6-AC72-DD1FB43C994D}" type="TxLink">
            <a:rPr lang="en-US" sz="1200" b="0" i="0" u="none" strike="noStrike">
              <a:solidFill>
                <a:srgbClr val="C59DF5"/>
              </a:solidFill>
              <a:latin typeface="Aptos Narrow"/>
              <a:ea typeface="+mn-ea"/>
              <a:cs typeface="+mn-cs"/>
            </a:rPr>
            <a:pPr marL="0" indent="0"/>
            <a:t>Dashboard</a:t>
          </a:fld>
          <a:endParaRPr lang="ru-RU" sz="1200" b="0" i="0" u="none" strike="noStrike">
            <a:solidFill>
              <a:srgbClr val="C59DF5"/>
            </a:solidFill>
            <a:latin typeface="Aptos Narrow"/>
            <a:ea typeface="+mn-ea"/>
            <a:cs typeface="+mn-cs"/>
          </a:endParaRPr>
        </a:p>
      </xdr:txBody>
    </xdr:sp>
    <xdr:clientData/>
  </xdr:twoCellAnchor>
  <xdr:twoCellAnchor editAs="oneCell">
    <xdr:from>
      <xdr:col>0</xdr:col>
      <xdr:colOff>562554</xdr:colOff>
      <xdr:row>20</xdr:row>
      <xdr:rowOff>145775</xdr:rowOff>
    </xdr:from>
    <xdr:to>
      <xdr:col>1</xdr:col>
      <xdr:colOff>181554</xdr:colOff>
      <xdr:row>22</xdr:row>
      <xdr:rowOff>8615</xdr:rowOff>
    </xdr:to>
    <xdr:pic>
      <xdr:nvPicPr>
        <xdr:cNvPr id="185" name="Graphic 184" descr="Signal outline">
          <a:extLst>
            <a:ext uri="{FF2B5EF4-FFF2-40B4-BE49-F238E27FC236}">
              <a16:creationId xmlns:a16="http://schemas.microsoft.com/office/drawing/2014/main" id="{E7E27628-EAA0-42C8-952A-7CAFBBC68C41}"/>
            </a:ext>
          </a:extLst>
        </xdr:cNvPr>
        <xdr:cNvPicPr>
          <a:picLocks noChangeAspect="1"/>
        </xdr:cNvPicPr>
      </xdr:nvPicPr>
      <xdr:blipFill>
        <a:blip xmlns:r="http://schemas.openxmlformats.org/officeDocument/2006/relationships" r:embed="rId40">
          <a:extLst>
            <a:ext uri="{96DAC541-7B7A-43D3-8B79-37D633B846F1}">
              <asvg:svgBlip xmlns:asvg="http://schemas.microsoft.com/office/drawing/2016/SVG/main" r:embed="rId41"/>
            </a:ext>
          </a:extLst>
        </a:blip>
        <a:stretch>
          <a:fillRect/>
        </a:stretch>
      </xdr:blipFill>
      <xdr:spPr>
        <a:xfrm rot="5400000" flipH="1">
          <a:off x="562554" y="3803375"/>
          <a:ext cx="228600" cy="228600"/>
        </a:xfrm>
        <a:prstGeom prst="rect">
          <a:avLst/>
        </a:prstGeom>
      </xdr:spPr>
    </xdr:pic>
    <xdr:clientData/>
  </xdr:twoCellAnchor>
  <xdr:twoCellAnchor editAs="oneCell">
    <xdr:from>
      <xdr:col>1</xdr:col>
      <xdr:colOff>424858</xdr:colOff>
      <xdr:row>2</xdr:row>
      <xdr:rowOff>75806</xdr:rowOff>
    </xdr:from>
    <xdr:to>
      <xdr:col>2</xdr:col>
      <xdr:colOff>89578</xdr:colOff>
      <xdr:row>3</xdr:row>
      <xdr:rowOff>167246</xdr:rowOff>
    </xdr:to>
    <xdr:pic>
      <xdr:nvPicPr>
        <xdr:cNvPr id="15" name="Graphic 14" descr="Sun with solid fill">
          <a:hlinkClick xmlns:r="http://schemas.openxmlformats.org/officeDocument/2006/relationships" r:id="rId42"/>
          <a:extLst>
            <a:ext uri="{FF2B5EF4-FFF2-40B4-BE49-F238E27FC236}">
              <a16:creationId xmlns:a16="http://schemas.microsoft.com/office/drawing/2014/main" id="{AC23F9AB-AA06-443A-AFC8-E60D74F5C06D}"/>
            </a:ext>
          </a:extLst>
        </xdr:cNvPr>
        <xdr:cNvPicPr>
          <a:picLocks noChangeAspect="1"/>
        </xdr:cNvPicPr>
      </xdr:nvPicPr>
      <xdr:blipFill>
        <a:blip xmlns:r="http://schemas.openxmlformats.org/officeDocument/2006/relationships" r:embed="rId43">
          <a:extLst>
            <a:ext uri="{96DAC541-7B7A-43D3-8B79-37D633B846F1}">
              <asvg:svgBlip xmlns:asvg="http://schemas.microsoft.com/office/drawing/2016/SVG/main" r:embed="rId44"/>
            </a:ext>
          </a:extLst>
        </a:blip>
        <a:stretch>
          <a:fillRect/>
        </a:stretch>
      </xdr:blipFill>
      <xdr:spPr>
        <a:xfrm>
          <a:off x="1034458" y="441566"/>
          <a:ext cx="274320" cy="274320"/>
        </a:xfrm>
        <a:prstGeom prst="rect">
          <a:avLst/>
        </a:prstGeom>
      </xdr:spPr>
    </xdr:pic>
    <xdr:clientData/>
  </xdr:twoCellAnchor>
  <xdr:twoCellAnchor>
    <xdr:from>
      <xdr:col>3</xdr:col>
      <xdr:colOff>97198</xdr:colOff>
      <xdr:row>3</xdr:row>
      <xdr:rowOff>22466</xdr:rowOff>
    </xdr:from>
    <xdr:to>
      <xdr:col>6</xdr:col>
      <xdr:colOff>135298</xdr:colOff>
      <xdr:row>8</xdr:row>
      <xdr:rowOff>45326</xdr:rowOff>
    </xdr:to>
    <xdr:sp macro="" textlink="">
      <xdr:nvSpPr>
        <xdr:cNvPr id="17" name="Rectangle: Rounded Corners 16">
          <a:hlinkClick xmlns:r="http://schemas.openxmlformats.org/officeDocument/2006/relationships" r:id="rId45"/>
          <a:extLst>
            <a:ext uri="{FF2B5EF4-FFF2-40B4-BE49-F238E27FC236}">
              <a16:creationId xmlns:a16="http://schemas.microsoft.com/office/drawing/2014/main" id="{A7FC82CD-01F3-438B-BD94-A4F3FCE8BFBB}"/>
            </a:ext>
          </a:extLst>
        </xdr:cNvPr>
        <xdr:cNvSpPr/>
      </xdr:nvSpPr>
      <xdr:spPr>
        <a:xfrm>
          <a:off x="1925998" y="571106"/>
          <a:ext cx="1866900" cy="9372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6</xdr:col>
      <xdr:colOff>302938</xdr:colOff>
      <xdr:row>3</xdr:row>
      <xdr:rowOff>22466</xdr:rowOff>
    </xdr:from>
    <xdr:to>
      <xdr:col>9</xdr:col>
      <xdr:colOff>341038</xdr:colOff>
      <xdr:row>8</xdr:row>
      <xdr:rowOff>45326</xdr:rowOff>
    </xdr:to>
    <xdr:sp macro="" textlink="">
      <xdr:nvSpPr>
        <xdr:cNvPr id="66" name="Rectangle: Rounded Corners 65">
          <a:hlinkClick xmlns:r="http://schemas.openxmlformats.org/officeDocument/2006/relationships" r:id="rId46"/>
          <a:extLst>
            <a:ext uri="{FF2B5EF4-FFF2-40B4-BE49-F238E27FC236}">
              <a16:creationId xmlns:a16="http://schemas.microsoft.com/office/drawing/2014/main" id="{F036FBA5-B81A-49A4-9EF9-040FDE07F541}"/>
            </a:ext>
          </a:extLst>
        </xdr:cNvPr>
        <xdr:cNvSpPr/>
      </xdr:nvSpPr>
      <xdr:spPr>
        <a:xfrm>
          <a:off x="3960538" y="571106"/>
          <a:ext cx="1866900" cy="9372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9</xdr:col>
      <xdr:colOff>508678</xdr:colOff>
      <xdr:row>3</xdr:row>
      <xdr:rowOff>22466</xdr:rowOff>
    </xdr:from>
    <xdr:to>
      <xdr:col>12</xdr:col>
      <xdr:colOff>546778</xdr:colOff>
      <xdr:row>8</xdr:row>
      <xdr:rowOff>45326</xdr:rowOff>
    </xdr:to>
    <xdr:sp macro="" textlink="">
      <xdr:nvSpPr>
        <xdr:cNvPr id="78" name="Rectangle: Rounded Corners 77">
          <a:hlinkClick xmlns:r="http://schemas.openxmlformats.org/officeDocument/2006/relationships" r:id="rId47"/>
          <a:extLst>
            <a:ext uri="{FF2B5EF4-FFF2-40B4-BE49-F238E27FC236}">
              <a16:creationId xmlns:a16="http://schemas.microsoft.com/office/drawing/2014/main" id="{61EBB3A5-ECC8-4587-9116-141FBD59D16C}"/>
            </a:ext>
          </a:extLst>
        </xdr:cNvPr>
        <xdr:cNvSpPr/>
      </xdr:nvSpPr>
      <xdr:spPr>
        <a:xfrm>
          <a:off x="5995078" y="571106"/>
          <a:ext cx="1866900" cy="9372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13</xdr:col>
      <xdr:colOff>89578</xdr:colOff>
      <xdr:row>3</xdr:row>
      <xdr:rowOff>22466</xdr:rowOff>
    </xdr:from>
    <xdr:to>
      <xdr:col>16</xdr:col>
      <xdr:colOff>127678</xdr:colOff>
      <xdr:row>8</xdr:row>
      <xdr:rowOff>45326</xdr:rowOff>
    </xdr:to>
    <xdr:sp macro="" textlink="">
      <xdr:nvSpPr>
        <xdr:cNvPr id="79" name="Rectangle: Rounded Corners 78">
          <a:hlinkClick xmlns:r="http://schemas.openxmlformats.org/officeDocument/2006/relationships" r:id="rId48"/>
          <a:extLst>
            <a:ext uri="{FF2B5EF4-FFF2-40B4-BE49-F238E27FC236}">
              <a16:creationId xmlns:a16="http://schemas.microsoft.com/office/drawing/2014/main" id="{5E661806-604C-46C6-8003-DF71A0FF0C42}"/>
            </a:ext>
          </a:extLst>
        </xdr:cNvPr>
        <xdr:cNvSpPr/>
      </xdr:nvSpPr>
      <xdr:spPr>
        <a:xfrm>
          <a:off x="8014378" y="571106"/>
          <a:ext cx="1866900" cy="9372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310558</xdr:colOff>
      <xdr:row>3</xdr:row>
      <xdr:rowOff>22466</xdr:rowOff>
    </xdr:from>
    <xdr:to>
      <xdr:col>19</xdr:col>
      <xdr:colOff>348658</xdr:colOff>
      <xdr:row>8</xdr:row>
      <xdr:rowOff>45326</xdr:rowOff>
    </xdr:to>
    <xdr:sp macro="" textlink="">
      <xdr:nvSpPr>
        <xdr:cNvPr id="80" name="Rectangle: Rounded Corners 79">
          <a:hlinkClick xmlns:r="http://schemas.openxmlformats.org/officeDocument/2006/relationships" r:id="rId49"/>
          <a:extLst>
            <a:ext uri="{FF2B5EF4-FFF2-40B4-BE49-F238E27FC236}">
              <a16:creationId xmlns:a16="http://schemas.microsoft.com/office/drawing/2014/main" id="{3B98F28F-8365-4A02-8979-48B100697968}"/>
            </a:ext>
          </a:extLst>
        </xdr:cNvPr>
        <xdr:cNvSpPr/>
      </xdr:nvSpPr>
      <xdr:spPr>
        <a:xfrm>
          <a:off x="10064158" y="571106"/>
          <a:ext cx="1866900" cy="9372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19</xdr:col>
      <xdr:colOff>501058</xdr:colOff>
      <xdr:row>3</xdr:row>
      <xdr:rowOff>22466</xdr:rowOff>
    </xdr:from>
    <xdr:to>
      <xdr:col>22</xdr:col>
      <xdr:colOff>539158</xdr:colOff>
      <xdr:row>8</xdr:row>
      <xdr:rowOff>45326</xdr:rowOff>
    </xdr:to>
    <xdr:sp macro="" textlink="">
      <xdr:nvSpPr>
        <xdr:cNvPr id="110" name="Rectangle: Rounded Corners 109">
          <a:hlinkClick xmlns:r="http://schemas.openxmlformats.org/officeDocument/2006/relationships" r:id="rId50"/>
          <a:extLst>
            <a:ext uri="{FF2B5EF4-FFF2-40B4-BE49-F238E27FC236}">
              <a16:creationId xmlns:a16="http://schemas.microsoft.com/office/drawing/2014/main" id="{098C6BE5-FD30-4371-8B13-FE3BF3412BB3}"/>
            </a:ext>
          </a:extLst>
        </xdr:cNvPr>
        <xdr:cNvSpPr/>
      </xdr:nvSpPr>
      <xdr:spPr>
        <a:xfrm>
          <a:off x="12083458" y="571106"/>
          <a:ext cx="1866900" cy="9372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508678</xdr:colOff>
      <xdr:row>5</xdr:row>
      <xdr:rowOff>1931</xdr:rowOff>
    </xdr:from>
    <xdr:to>
      <xdr:col>3</xdr:col>
      <xdr:colOff>59098</xdr:colOff>
      <xdr:row>6</xdr:row>
      <xdr:rowOff>65862</xdr:rowOff>
    </xdr:to>
    <xdr:sp macro="" textlink="">
      <xdr:nvSpPr>
        <xdr:cNvPr id="111" name="Rectangle: Rounded Corners 110">
          <a:hlinkClick xmlns:r="http://schemas.openxmlformats.org/officeDocument/2006/relationships" r:id="rId51"/>
          <a:extLst>
            <a:ext uri="{FF2B5EF4-FFF2-40B4-BE49-F238E27FC236}">
              <a16:creationId xmlns:a16="http://schemas.microsoft.com/office/drawing/2014/main" id="{F3F15067-C7BE-4FE0-B086-10AE5E1E3693}"/>
            </a:ext>
          </a:extLst>
        </xdr:cNvPr>
        <xdr:cNvSpPr/>
      </xdr:nvSpPr>
      <xdr:spPr>
        <a:xfrm>
          <a:off x="508678" y="916331"/>
          <a:ext cx="1379220" cy="24681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508678</xdr:colOff>
      <xdr:row>8</xdr:row>
      <xdr:rowOff>32411</xdr:rowOff>
    </xdr:from>
    <xdr:to>
      <xdr:col>3</xdr:col>
      <xdr:colOff>59098</xdr:colOff>
      <xdr:row>9</xdr:row>
      <xdr:rowOff>96342</xdr:rowOff>
    </xdr:to>
    <xdr:sp macro="" textlink="">
      <xdr:nvSpPr>
        <xdr:cNvPr id="164" name="Rectangle: Rounded Corners 163">
          <a:hlinkClick xmlns:r="http://schemas.openxmlformats.org/officeDocument/2006/relationships" r:id="rId45"/>
          <a:extLst>
            <a:ext uri="{FF2B5EF4-FFF2-40B4-BE49-F238E27FC236}">
              <a16:creationId xmlns:a16="http://schemas.microsoft.com/office/drawing/2014/main" id="{55BD2E7F-A65C-4974-BE1D-5990ED1C1E42}"/>
            </a:ext>
          </a:extLst>
        </xdr:cNvPr>
        <xdr:cNvSpPr/>
      </xdr:nvSpPr>
      <xdr:spPr>
        <a:xfrm>
          <a:off x="508678" y="1495451"/>
          <a:ext cx="1379220" cy="24681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508678</xdr:colOff>
      <xdr:row>11</xdr:row>
      <xdr:rowOff>40031</xdr:rowOff>
    </xdr:from>
    <xdr:to>
      <xdr:col>3</xdr:col>
      <xdr:colOff>59098</xdr:colOff>
      <xdr:row>12</xdr:row>
      <xdr:rowOff>103962</xdr:rowOff>
    </xdr:to>
    <xdr:sp macro="" textlink="">
      <xdr:nvSpPr>
        <xdr:cNvPr id="186" name="Rectangle: Rounded Corners 185">
          <a:hlinkClick xmlns:r="http://schemas.openxmlformats.org/officeDocument/2006/relationships" r:id="rId46"/>
          <a:extLst>
            <a:ext uri="{FF2B5EF4-FFF2-40B4-BE49-F238E27FC236}">
              <a16:creationId xmlns:a16="http://schemas.microsoft.com/office/drawing/2014/main" id="{1FA804D0-CE73-40A8-B9BB-02BB6509116F}"/>
            </a:ext>
          </a:extLst>
        </xdr:cNvPr>
        <xdr:cNvSpPr/>
      </xdr:nvSpPr>
      <xdr:spPr>
        <a:xfrm>
          <a:off x="508678" y="2051711"/>
          <a:ext cx="1379220" cy="24681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508678</xdr:colOff>
      <xdr:row>14</xdr:row>
      <xdr:rowOff>62891</xdr:rowOff>
    </xdr:from>
    <xdr:to>
      <xdr:col>3</xdr:col>
      <xdr:colOff>59098</xdr:colOff>
      <xdr:row>15</xdr:row>
      <xdr:rowOff>126822</xdr:rowOff>
    </xdr:to>
    <xdr:sp macro="" textlink="">
      <xdr:nvSpPr>
        <xdr:cNvPr id="187" name="Rectangle: Rounded Corners 186">
          <a:hlinkClick xmlns:r="http://schemas.openxmlformats.org/officeDocument/2006/relationships" r:id="rId47"/>
          <a:extLst>
            <a:ext uri="{FF2B5EF4-FFF2-40B4-BE49-F238E27FC236}">
              <a16:creationId xmlns:a16="http://schemas.microsoft.com/office/drawing/2014/main" id="{4C3AFC1E-9AE5-4CC0-9808-B78B74D1AE08}"/>
            </a:ext>
          </a:extLst>
        </xdr:cNvPr>
        <xdr:cNvSpPr/>
      </xdr:nvSpPr>
      <xdr:spPr>
        <a:xfrm>
          <a:off x="508678" y="2623211"/>
          <a:ext cx="1379220" cy="24681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508678</xdr:colOff>
      <xdr:row>20</xdr:row>
      <xdr:rowOff>123851</xdr:rowOff>
    </xdr:from>
    <xdr:to>
      <xdr:col>3</xdr:col>
      <xdr:colOff>59098</xdr:colOff>
      <xdr:row>22</xdr:row>
      <xdr:rowOff>4902</xdr:rowOff>
    </xdr:to>
    <xdr:sp macro="" textlink="">
      <xdr:nvSpPr>
        <xdr:cNvPr id="189" name="Rectangle: Rounded Corners 188">
          <a:hlinkClick xmlns:r="http://schemas.openxmlformats.org/officeDocument/2006/relationships" r:id="rId49"/>
          <a:extLst>
            <a:ext uri="{FF2B5EF4-FFF2-40B4-BE49-F238E27FC236}">
              <a16:creationId xmlns:a16="http://schemas.microsoft.com/office/drawing/2014/main" id="{2A7C77A0-0990-4949-B465-70174114EBDA}"/>
            </a:ext>
          </a:extLst>
        </xdr:cNvPr>
        <xdr:cNvSpPr/>
      </xdr:nvSpPr>
      <xdr:spPr>
        <a:xfrm>
          <a:off x="508678" y="3781451"/>
          <a:ext cx="1379220" cy="24681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508678</xdr:colOff>
      <xdr:row>23</xdr:row>
      <xdr:rowOff>123851</xdr:rowOff>
    </xdr:from>
    <xdr:to>
      <xdr:col>3</xdr:col>
      <xdr:colOff>59098</xdr:colOff>
      <xdr:row>25</xdr:row>
      <xdr:rowOff>4902</xdr:rowOff>
    </xdr:to>
    <xdr:sp macro="" textlink="">
      <xdr:nvSpPr>
        <xdr:cNvPr id="190" name="Rectangle: Rounded Corners 189">
          <a:hlinkClick xmlns:r="http://schemas.openxmlformats.org/officeDocument/2006/relationships" r:id="rId50"/>
          <a:extLst>
            <a:ext uri="{FF2B5EF4-FFF2-40B4-BE49-F238E27FC236}">
              <a16:creationId xmlns:a16="http://schemas.microsoft.com/office/drawing/2014/main" id="{9FCC3331-0A37-4B9F-8A51-996176F56283}"/>
            </a:ext>
          </a:extLst>
        </xdr:cNvPr>
        <xdr:cNvSpPr/>
      </xdr:nvSpPr>
      <xdr:spPr>
        <a:xfrm>
          <a:off x="508678" y="4330091"/>
          <a:ext cx="1379220" cy="24681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76200</xdr:colOff>
      <xdr:row>1</xdr:row>
      <xdr:rowOff>38100</xdr:rowOff>
    </xdr:to>
    <xdr:sp macro="" textlink="">
      <xdr:nvSpPr>
        <xdr:cNvPr id="198" name="Rectangle 197">
          <a:extLst>
            <a:ext uri="{FF2B5EF4-FFF2-40B4-BE49-F238E27FC236}">
              <a16:creationId xmlns:a16="http://schemas.microsoft.com/office/drawing/2014/main" id="{53F4AE27-A4D0-4B08-8289-AA4E76082A5D}"/>
            </a:ext>
          </a:extLst>
        </xdr:cNvPr>
        <xdr:cNvSpPr/>
      </xdr:nvSpPr>
      <xdr:spPr>
        <a:xfrm>
          <a:off x="0" y="0"/>
          <a:ext cx="685800" cy="220980"/>
        </a:xfrm>
        <a:prstGeom prst="rect">
          <a:avLst/>
        </a:prstGeom>
        <a:solidFill>
          <a:srgbClr val="130E2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0</xdr:colOff>
      <xdr:row>8</xdr:row>
      <xdr:rowOff>121920</xdr:rowOff>
    </xdr:from>
    <xdr:to>
      <xdr:col>24</xdr:col>
      <xdr:colOff>464820</xdr:colOff>
      <xdr:row>42</xdr:row>
      <xdr:rowOff>137160</xdr:rowOff>
    </xdr:to>
    <xdr:sp macro="" textlink="">
      <xdr:nvSpPr>
        <xdr:cNvPr id="2" name="Rectangle 1">
          <a:extLst>
            <a:ext uri="{FF2B5EF4-FFF2-40B4-BE49-F238E27FC236}">
              <a16:creationId xmlns:a16="http://schemas.microsoft.com/office/drawing/2014/main" id="{BEB211ED-3282-4509-998B-B2235B92003D}"/>
            </a:ext>
          </a:extLst>
        </xdr:cNvPr>
        <xdr:cNvSpPr/>
      </xdr:nvSpPr>
      <xdr:spPr>
        <a:xfrm>
          <a:off x="0" y="1584960"/>
          <a:ext cx="15095220" cy="6233160"/>
        </a:xfrm>
        <a:prstGeom prst="rect">
          <a:avLst/>
        </a:prstGeom>
        <a:gradFill flip="none" rotWithShape="1">
          <a:gsLst>
            <a:gs pos="5000">
              <a:srgbClr val="110B2E"/>
            </a:gs>
            <a:gs pos="57000">
              <a:srgbClr val="130E2C"/>
            </a:gs>
            <a:gs pos="31000">
              <a:srgbClr val="6236B2"/>
            </a:gs>
          </a:gsLst>
          <a:path path="circle">
            <a:fillToRect r="100000" b="100000"/>
          </a:path>
          <a:tileRect l="-100000" t="-100000"/>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0</xdr:col>
      <xdr:colOff>318178</xdr:colOff>
      <xdr:row>1</xdr:row>
      <xdr:rowOff>98666</xdr:rowOff>
    </xdr:from>
    <xdr:to>
      <xdr:col>23</xdr:col>
      <xdr:colOff>196258</xdr:colOff>
      <xdr:row>41</xdr:row>
      <xdr:rowOff>7226</xdr:rowOff>
    </xdr:to>
    <xdr:sp macro="" textlink="">
      <xdr:nvSpPr>
        <xdr:cNvPr id="3" name="Rectangle: Rounded Corners 2">
          <a:extLst>
            <a:ext uri="{FF2B5EF4-FFF2-40B4-BE49-F238E27FC236}">
              <a16:creationId xmlns:a16="http://schemas.microsoft.com/office/drawing/2014/main" id="{EC06F105-C758-449F-8C23-1F947A5DCD58}"/>
            </a:ext>
          </a:extLst>
        </xdr:cNvPr>
        <xdr:cNvSpPr/>
      </xdr:nvSpPr>
      <xdr:spPr>
        <a:xfrm>
          <a:off x="318178" y="281546"/>
          <a:ext cx="13898880" cy="7223760"/>
        </a:xfrm>
        <a:prstGeom prst="roundRect">
          <a:avLst>
            <a:gd name="adj" fmla="val 2721"/>
          </a:avLst>
        </a:prstGeom>
        <a:gradFill flip="none" rotWithShape="1">
          <a:gsLst>
            <a:gs pos="0">
              <a:srgbClr val="4A278F"/>
            </a:gs>
            <a:gs pos="46000">
              <a:srgbClr val="0A0616"/>
            </a:gs>
          </a:gsLst>
          <a:lin ang="2700000" scaled="0"/>
          <a:tileRect/>
        </a:gradFill>
        <a:ln w="9525">
          <a:gradFill>
            <a:gsLst>
              <a:gs pos="0">
                <a:schemeClr val="bg1"/>
              </a:gs>
              <a:gs pos="74000">
                <a:srgbClr val="511652"/>
              </a:gs>
              <a:gs pos="43000">
                <a:srgbClr val="C73BCA"/>
              </a:gs>
            </a:gsLst>
            <a:lin ang="2700000" scaled="0"/>
          </a:gradFill>
        </a:ln>
        <a:effectLst>
          <a:outerShdw blurRad="266700" dist="114300" dir="16800000" algn="br" rotWithShape="0">
            <a:srgbClr val="0066FF">
              <a:alpha val="54902"/>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sz="2000"/>
        </a:p>
      </xdr:txBody>
    </xdr:sp>
    <xdr:clientData/>
  </xdr:twoCellAnchor>
  <xdr:twoCellAnchor>
    <xdr:from>
      <xdr:col>1</xdr:col>
      <xdr:colOff>200040</xdr:colOff>
      <xdr:row>37</xdr:row>
      <xdr:rowOff>38548</xdr:rowOff>
    </xdr:from>
    <xdr:to>
      <xdr:col>3</xdr:col>
      <xdr:colOff>184265</xdr:colOff>
      <xdr:row>38</xdr:row>
      <xdr:rowOff>116228</xdr:rowOff>
    </xdr:to>
    <xdr:sp macro="" textlink="Processing!T11">
      <xdr:nvSpPr>
        <xdr:cNvPr id="4" name="TextBox 3">
          <a:extLst>
            <a:ext uri="{FF2B5EF4-FFF2-40B4-BE49-F238E27FC236}">
              <a16:creationId xmlns:a16="http://schemas.microsoft.com/office/drawing/2014/main" id="{EB84D7E4-ADA4-4CED-8DE9-AADAD90BA709}"/>
            </a:ext>
          </a:extLst>
        </xdr:cNvPr>
        <xdr:cNvSpPr txBox="1"/>
      </xdr:nvSpPr>
      <xdr:spPr>
        <a:xfrm>
          <a:off x="809640" y="6805108"/>
          <a:ext cx="1203425" cy="260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C8609768-DD84-47F1-8D13-D870C0ABBA91}" type="TxLink">
            <a:rPr lang="en-US" sz="1200" b="0" i="0" u="none" strike="noStrike">
              <a:solidFill>
                <a:srgbClr val="9AA7D2"/>
              </a:solidFill>
              <a:latin typeface="Aptos Narrow"/>
              <a:ea typeface="+mn-ea"/>
              <a:cs typeface="+mn-cs"/>
            </a:rPr>
            <a:pPr marL="0" indent="0"/>
            <a:t>Current Capital</a:t>
          </a:fld>
          <a:endParaRPr lang="ru-RU" sz="1200" b="0" i="0" u="none" strike="noStrike">
            <a:solidFill>
              <a:srgbClr val="9AA7D2"/>
            </a:solidFill>
            <a:latin typeface="Aptos Narrow"/>
            <a:ea typeface="+mn-ea"/>
            <a:cs typeface="+mn-cs"/>
          </a:endParaRPr>
        </a:p>
      </xdr:txBody>
    </xdr:sp>
    <xdr:clientData/>
  </xdr:twoCellAnchor>
  <xdr:twoCellAnchor>
    <xdr:from>
      <xdr:col>1</xdr:col>
      <xdr:colOff>109986</xdr:colOff>
      <xdr:row>36</xdr:row>
      <xdr:rowOff>44782</xdr:rowOff>
    </xdr:from>
    <xdr:to>
      <xdr:col>3</xdr:col>
      <xdr:colOff>94211</xdr:colOff>
      <xdr:row>37</xdr:row>
      <xdr:rowOff>122462</xdr:rowOff>
    </xdr:to>
    <xdr:sp macro="" textlink="Processing!U11">
      <xdr:nvSpPr>
        <xdr:cNvPr id="5" name="TextBox 4">
          <a:extLst>
            <a:ext uri="{FF2B5EF4-FFF2-40B4-BE49-F238E27FC236}">
              <a16:creationId xmlns:a16="http://schemas.microsoft.com/office/drawing/2014/main" id="{49F6BB07-33F6-41C2-A984-F3A1A86E6199}"/>
            </a:ext>
          </a:extLst>
        </xdr:cNvPr>
        <xdr:cNvSpPr txBox="1"/>
      </xdr:nvSpPr>
      <xdr:spPr>
        <a:xfrm>
          <a:off x="719586" y="6628462"/>
          <a:ext cx="1203425" cy="260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2D4CF443-8582-4200-A0C8-3FA26552584D}" type="TxLink">
            <a:rPr lang="en-US" sz="1200" b="0" i="0" u="none" strike="noStrike">
              <a:solidFill>
                <a:srgbClr val="66FFFF"/>
              </a:solidFill>
              <a:latin typeface="Aptos Narrow"/>
              <a:ea typeface="+mn-ea"/>
              <a:cs typeface="+mn-cs"/>
            </a:rPr>
            <a:pPr marL="0" indent="0" algn="r"/>
            <a:t> $13,700 </a:t>
          </a:fld>
          <a:endParaRPr lang="ru-RU" sz="1400" b="0" i="0" u="none" strike="noStrike">
            <a:solidFill>
              <a:srgbClr val="66FFFF"/>
            </a:solidFill>
            <a:latin typeface="Aptos Narrow"/>
            <a:ea typeface="+mn-ea"/>
            <a:cs typeface="+mn-cs"/>
          </a:endParaRPr>
        </a:p>
      </xdr:txBody>
    </xdr:sp>
    <xdr:clientData/>
  </xdr:twoCellAnchor>
  <xdr:twoCellAnchor>
    <xdr:from>
      <xdr:col>0</xdr:col>
      <xdr:colOff>531951</xdr:colOff>
      <xdr:row>20</xdr:row>
      <xdr:rowOff>68178</xdr:rowOff>
    </xdr:from>
    <xdr:to>
      <xdr:col>3</xdr:col>
      <xdr:colOff>422223</xdr:colOff>
      <xdr:row>22</xdr:row>
      <xdr:rowOff>68178</xdr:rowOff>
    </xdr:to>
    <xdr:sp macro="" textlink="">
      <xdr:nvSpPr>
        <xdr:cNvPr id="6" name="Rectangle: Rounded Corners 5">
          <a:extLst>
            <a:ext uri="{FF2B5EF4-FFF2-40B4-BE49-F238E27FC236}">
              <a16:creationId xmlns:a16="http://schemas.microsoft.com/office/drawing/2014/main" id="{3FBCEB5A-50DF-4D68-B16C-EB1138A73638}"/>
            </a:ext>
          </a:extLst>
        </xdr:cNvPr>
        <xdr:cNvSpPr/>
      </xdr:nvSpPr>
      <xdr:spPr>
        <a:xfrm>
          <a:off x="531951" y="3725778"/>
          <a:ext cx="1719072" cy="365760"/>
        </a:xfrm>
        <a:prstGeom prst="roundRect">
          <a:avLst/>
        </a:prstGeom>
        <a:gradFill flip="none" rotWithShape="1">
          <a:gsLst>
            <a:gs pos="60000">
              <a:srgbClr val="38F0F0"/>
            </a:gs>
            <a:gs pos="14000">
              <a:srgbClr val="66FFFF"/>
            </a:gs>
            <a:gs pos="90000">
              <a:srgbClr val="982AC9"/>
            </a:gs>
          </a:gsLst>
          <a:path path="circle">
            <a:fillToRect t="100000" r="100000"/>
          </a:path>
          <a:tileRect l="-100000" b="-100000"/>
        </a:gradFill>
        <a:ln w="9525">
          <a:gradFill>
            <a:gsLst>
              <a:gs pos="0">
                <a:schemeClr val="bg1"/>
              </a:gs>
              <a:gs pos="63000">
                <a:srgbClr val="8D59D3"/>
              </a:gs>
            </a:gsLst>
            <a:lin ang="2700000" scaled="0"/>
          </a:gradFill>
        </a:ln>
        <a:effectLst>
          <a:outerShdw blurRad="165100" dist="127000" dir="2700000" algn="tl"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ru-RU" sz="1300">
            <a:solidFill>
              <a:schemeClr val="tx1"/>
            </a:solidFill>
          </a:endParaRPr>
        </a:p>
      </xdr:txBody>
    </xdr:sp>
    <xdr:clientData/>
  </xdr:twoCellAnchor>
  <xdr:twoCellAnchor>
    <xdr:from>
      <xdr:col>1</xdr:col>
      <xdr:colOff>175102</xdr:colOff>
      <xdr:row>8</xdr:row>
      <xdr:rowOff>37706</xdr:rowOff>
    </xdr:from>
    <xdr:to>
      <xdr:col>3</xdr:col>
      <xdr:colOff>601822</xdr:colOff>
      <xdr:row>9</xdr:row>
      <xdr:rowOff>102476</xdr:rowOff>
    </xdr:to>
    <xdr:sp macro="" textlink="Processing!T2">
      <xdr:nvSpPr>
        <xdr:cNvPr id="7" name="TextBox 6">
          <a:extLst>
            <a:ext uri="{FF2B5EF4-FFF2-40B4-BE49-F238E27FC236}">
              <a16:creationId xmlns:a16="http://schemas.microsoft.com/office/drawing/2014/main" id="{9EEB5F7B-DA15-47D5-8948-DB592F6E2525}"/>
            </a:ext>
          </a:extLst>
        </xdr:cNvPr>
        <xdr:cNvSpPr txBox="1"/>
      </xdr:nvSpPr>
      <xdr:spPr>
        <a:xfrm>
          <a:off x="784702" y="1500746"/>
          <a:ext cx="16459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F46B766F-CC7B-4AE3-9E8D-3E114D6F1F8D}" type="TxLink">
            <a:rPr lang="en-US" sz="1200" b="0" i="0" u="none" strike="noStrike">
              <a:solidFill>
                <a:srgbClr val="C59DF5"/>
              </a:solidFill>
              <a:latin typeface="Aptos Narrow"/>
              <a:ea typeface="+mn-ea"/>
              <a:cs typeface="+mn-cs"/>
            </a:rPr>
            <a:pPr marL="0" indent="0"/>
            <a:t>Total Capital</a:t>
          </a:fld>
          <a:endParaRPr lang="ru-RU" sz="1400" b="0" i="0" u="none" strike="noStrike">
            <a:solidFill>
              <a:srgbClr val="C59DF5"/>
            </a:solidFill>
            <a:latin typeface="Aptos Narrow"/>
            <a:ea typeface="+mn-ea"/>
            <a:cs typeface="+mn-cs"/>
          </a:endParaRPr>
        </a:p>
      </xdr:txBody>
    </xdr:sp>
    <xdr:clientData/>
  </xdr:twoCellAnchor>
  <xdr:twoCellAnchor>
    <xdr:from>
      <xdr:col>1</xdr:col>
      <xdr:colOff>175102</xdr:colOff>
      <xdr:row>11</xdr:row>
      <xdr:rowOff>60566</xdr:rowOff>
    </xdr:from>
    <xdr:to>
      <xdr:col>3</xdr:col>
      <xdr:colOff>601822</xdr:colOff>
      <xdr:row>12</xdr:row>
      <xdr:rowOff>125336</xdr:rowOff>
    </xdr:to>
    <xdr:sp macro="" textlink="Processing!T3">
      <xdr:nvSpPr>
        <xdr:cNvPr id="8" name="TextBox 7">
          <a:extLst>
            <a:ext uri="{FF2B5EF4-FFF2-40B4-BE49-F238E27FC236}">
              <a16:creationId xmlns:a16="http://schemas.microsoft.com/office/drawing/2014/main" id="{6FD2AEB6-6296-4350-9C1B-2739980EC2AA}"/>
            </a:ext>
          </a:extLst>
        </xdr:cNvPr>
        <xdr:cNvSpPr txBox="1"/>
      </xdr:nvSpPr>
      <xdr:spPr>
        <a:xfrm>
          <a:off x="784702" y="2072246"/>
          <a:ext cx="16459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B7479F05-7C2F-4942-BD92-5994B11FB3E0}" type="TxLink">
            <a:rPr lang="en-US" sz="1200" b="0" i="0" u="none" strike="noStrike">
              <a:solidFill>
                <a:srgbClr val="C59DF5"/>
              </a:solidFill>
              <a:latin typeface="Aptos Narrow"/>
              <a:ea typeface="+mn-ea"/>
              <a:cs typeface="+mn-cs"/>
            </a:rPr>
            <a:pPr marL="0" indent="0"/>
            <a:t>Cost &amp; Income</a:t>
          </a:fld>
          <a:endParaRPr lang="ru-RU" sz="1400" b="0" i="0" u="none" strike="noStrike">
            <a:solidFill>
              <a:srgbClr val="C59DF5"/>
            </a:solidFill>
            <a:latin typeface="Aptos Narrow"/>
            <a:ea typeface="+mn-ea"/>
            <a:cs typeface="+mn-cs"/>
          </a:endParaRPr>
        </a:p>
      </xdr:txBody>
    </xdr:sp>
    <xdr:clientData/>
  </xdr:twoCellAnchor>
  <xdr:twoCellAnchor>
    <xdr:from>
      <xdr:col>1</xdr:col>
      <xdr:colOff>175102</xdr:colOff>
      <xdr:row>14</xdr:row>
      <xdr:rowOff>83426</xdr:rowOff>
    </xdr:from>
    <xdr:to>
      <xdr:col>3</xdr:col>
      <xdr:colOff>601822</xdr:colOff>
      <xdr:row>15</xdr:row>
      <xdr:rowOff>148196</xdr:rowOff>
    </xdr:to>
    <xdr:sp macro="" textlink="Processing!T4">
      <xdr:nvSpPr>
        <xdr:cNvPr id="9" name="TextBox 8">
          <a:extLst>
            <a:ext uri="{FF2B5EF4-FFF2-40B4-BE49-F238E27FC236}">
              <a16:creationId xmlns:a16="http://schemas.microsoft.com/office/drawing/2014/main" id="{DBEC58DE-3BE3-417C-B2BB-A6B3611105AF}"/>
            </a:ext>
          </a:extLst>
        </xdr:cNvPr>
        <xdr:cNvSpPr txBox="1"/>
      </xdr:nvSpPr>
      <xdr:spPr>
        <a:xfrm>
          <a:off x="784702" y="2643746"/>
          <a:ext cx="16459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6BD30846-1266-4AB5-8EB7-AFF1E473DC78}" type="TxLink">
            <a:rPr lang="en-US" sz="1200" b="0" i="0" u="none" strike="noStrike">
              <a:solidFill>
                <a:srgbClr val="C59DF5"/>
              </a:solidFill>
              <a:latin typeface="Aptos Narrow"/>
              <a:ea typeface="+mn-ea"/>
              <a:cs typeface="+mn-cs"/>
            </a:rPr>
            <a:pPr marL="0" indent="0"/>
            <a:t>Income vs Capital</a:t>
          </a:fld>
          <a:endParaRPr lang="ru-RU" sz="1400" b="0" i="0" u="none" strike="noStrike">
            <a:solidFill>
              <a:srgbClr val="C59DF5"/>
            </a:solidFill>
            <a:latin typeface="Aptos Narrow"/>
            <a:ea typeface="+mn-ea"/>
            <a:cs typeface="+mn-cs"/>
          </a:endParaRPr>
        </a:p>
      </xdr:txBody>
    </xdr:sp>
    <xdr:clientData/>
  </xdr:twoCellAnchor>
  <xdr:twoCellAnchor>
    <xdr:from>
      <xdr:col>1</xdr:col>
      <xdr:colOff>175102</xdr:colOff>
      <xdr:row>17</xdr:row>
      <xdr:rowOff>106286</xdr:rowOff>
    </xdr:from>
    <xdr:to>
      <xdr:col>3</xdr:col>
      <xdr:colOff>601822</xdr:colOff>
      <xdr:row>18</xdr:row>
      <xdr:rowOff>171056</xdr:rowOff>
    </xdr:to>
    <xdr:sp macro="" textlink="Processing!T5">
      <xdr:nvSpPr>
        <xdr:cNvPr id="10" name="TextBox 9">
          <a:extLst>
            <a:ext uri="{FF2B5EF4-FFF2-40B4-BE49-F238E27FC236}">
              <a16:creationId xmlns:a16="http://schemas.microsoft.com/office/drawing/2014/main" id="{B0E1D6B9-586B-436B-8579-5A0DDB0D7EAD}"/>
            </a:ext>
          </a:extLst>
        </xdr:cNvPr>
        <xdr:cNvSpPr txBox="1"/>
      </xdr:nvSpPr>
      <xdr:spPr>
        <a:xfrm>
          <a:off x="784702" y="3215246"/>
          <a:ext cx="16459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A611AB34-669A-409A-AAD2-C50A6FB6560C}" type="TxLink">
            <a:rPr lang="en-US" sz="1200" b="0" i="0" u="none" strike="noStrike">
              <a:solidFill>
                <a:srgbClr val="C59DF5"/>
              </a:solidFill>
              <a:latin typeface="Aptos Narrow"/>
              <a:ea typeface="+mn-ea"/>
              <a:cs typeface="+mn-cs"/>
            </a:rPr>
            <a:pPr marL="0" indent="0"/>
            <a:t>Leverage Index</a:t>
          </a:fld>
          <a:endParaRPr lang="ru-RU" sz="1200" b="0" i="0" u="none" strike="noStrike">
            <a:solidFill>
              <a:srgbClr val="C59DF5"/>
            </a:solidFill>
            <a:latin typeface="Aptos Narrow"/>
            <a:ea typeface="+mn-ea"/>
            <a:cs typeface="+mn-cs"/>
          </a:endParaRPr>
        </a:p>
      </xdr:txBody>
    </xdr:sp>
    <xdr:clientData/>
  </xdr:twoCellAnchor>
  <xdr:twoCellAnchor>
    <xdr:from>
      <xdr:col>1</xdr:col>
      <xdr:colOff>175102</xdr:colOff>
      <xdr:row>20</xdr:row>
      <xdr:rowOff>129146</xdr:rowOff>
    </xdr:from>
    <xdr:to>
      <xdr:col>3</xdr:col>
      <xdr:colOff>601822</xdr:colOff>
      <xdr:row>22</xdr:row>
      <xdr:rowOff>11036</xdr:rowOff>
    </xdr:to>
    <xdr:sp macro="" textlink="Processing!T6">
      <xdr:nvSpPr>
        <xdr:cNvPr id="11" name="TextBox 10">
          <a:extLst>
            <a:ext uri="{FF2B5EF4-FFF2-40B4-BE49-F238E27FC236}">
              <a16:creationId xmlns:a16="http://schemas.microsoft.com/office/drawing/2014/main" id="{634D4656-A9B6-40B1-9D54-59C3F38DE186}"/>
            </a:ext>
          </a:extLst>
        </xdr:cNvPr>
        <xdr:cNvSpPr txBox="1"/>
      </xdr:nvSpPr>
      <xdr:spPr>
        <a:xfrm>
          <a:off x="784702" y="3786746"/>
          <a:ext cx="16459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5FE9B56D-9C38-489F-809A-3351F02D04CF}" type="TxLink">
            <a:rPr lang="en-US" sz="1200" b="0" i="0" u="none" strike="noStrike">
              <a:solidFill>
                <a:sysClr val="windowText" lastClr="000000"/>
              </a:solidFill>
              <a:latin typeface="Aptos Narrow"/>
              <a:ea typeface="+mn-ea"/>
              <a:cs typeface="+mn-cs"/>
            </a:rPr>
            <a:pPr marL="0" indent="0"/>
            <a:t>Traffic Top Rank</a:t>
          </a:fld>
          <a:endParaRPr lang="ru-RU" sz="1400" b="0" i="0" u="none" strike="noStrike">
            <a:solidFill>
              <a:sysClr val="windowText" lastClr="000000"/>
            </a:solidFill>
            <a:latin typeface="Aptos Narrow"/>
            <a:ea typeface="+mn-ea"/>
            <a:cs typeface="+mn-cs"/>
          </a:endParaRPr>
        </a:p>
      </xdr:txBody>
    </xdr:sp>
    <xdr:clientData/>
  </xdr:twoCellAnchor>
  <xdr:twoCellAnchor>
    <xdr:from>
      <xdr:col>1</xdr:col>
      <xdr:colOff>175102</xdr:colOff>
      <xdr:row>23</xdr:row>
      <xdr:rowOff>152006</xdr:rowOff>
    </xdr:from>
    <xdr:to>
      <xdr:col>3</xdr:col>
      <xdr:colOff>601822</xdr:colOff>
      <xdr:row>25</xdr:row>
      <xdr:rowOff>33896</xdr:rowOff>
    </xdr:to>
    <xdr:sp macro="" textlink="Processing!T7">
      <xdr:nvSpPr>
        <xdr:cNvPr id="12" name="TextBox 11">
          <a:extLst>
            <a:ext uri="{FF2B5EF4-FFF2-40B4-BE49-F238E27FC236}">
              <a16:creationId xmlns:a16="http://schemas.microsoft.com/office/drawing/2014/main" id="{6510D2E9-23E8-4132-B291-CFF3D924EDEC}"/>
            </a:ext>
          </a:extLst>
        </xdr:cNvPr>
        <xdr:cNvSpPr txBox="1"/>
      </xdr:nvSpPr>
      <xdr:spPr>
        <a:xfrm>
          <a:off x="784702" y="4358246"/>
          <a:ext cx="16459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6B076968-1A6F-49DC-B194-E25A20AFEB60}" type="TxLink">
            <a:rPr lang="en-US" sz="1200" b="0" i="0" u="none" strike="noStrike">
              <a:solidFill>
                <a:srgbClr val="C59DF5"/>
              </a:solidFill>
              <a:latin typeface="Aptos Narrow"/>
              <a:ea typeface="+mn-ea"/>
              <a:cs typeface="+mn-cs"/>
            </a:rPr>
            <a:pPr marL="0" indent="0"/>
            <a:t>Capital Efficiency</a:t>
          </a:fld>
          <a:endParaRPr lang="ru-RU" sz="1400" b="0" i="0" u="none" strike="noStrike">
            <a:solidFill>
              <a:srgbClr val="C59DF5"/>
            </a:solidFill>
            <a:latin typeface="Aptos Narrow"/>
            <a:ea typeface="+mn-ea"/>
            <a:cs typeface="+mn-cs"/>
          </a:endParaRPr>
        </a:p>
      </xdr:txBody>
    </xdr:sp>
    <xdr:clientData/>
  </xdr:twoCellAnchor>
  <xdr:twoCellAnchor>
    <xdr:from>
      <xdr:col>3</xdr:col>
      <xdr:colOff>121920</xdr:colOff>
      <xdr:row>3</xdr:row>
      <xdr:rowOff>37698</xdr:rowOff>
    </xdr:from>
    <xdr:to>
      <xdr:col>6</xdr:col>
      <xdr:colOff>140208</xdr:colOff>
      <xdr:row>8</xdr:row>
      <xdr:rowOff>37698</xdr:rowOff>
    </xdr:to>
    <xdr:sp macro="" textlink="Processing!T2">
      <xdr:nvSpPr>
        <xdr:cNvPr id="13" name="Rectangle: Rounded Corners 12">
          <a:extLst>
            <a:ext uri="{FF2B5EF4-FFF2-40B4-BE49-F238E27FC236}">
              <a16:creationId xmlns:a16="http://schemas.microsoft.com/office/drawing/2014/main" id="{834D1C8D-07E3-4C30-8942-9BF389DED843}"/>
            </a:ext>
          </a:extLst>
        </xdr:cNvPr>
        <xdr:cNvSpPr/>
      </xdr:nvSpPr>
      <xdr:spPr>
        <a:xfrm>
          <a:off x="1950720" y="586338"/>
          <a:ext cx="1847088" cy="914400"/>
        </a:xfrm>
        <a:prstGeom prst="roundRect">
          <a:avLst>
            <a:gd name="adj" fmla="val 15133"/>
          </a:avLst>
        </a:prstGeom>
        <a:gradFill flip="none" rotWithShape="1">
          <a:gsLst>
            <a:gs pos="100000">
              <a:srgbClr val="130E2C"/>
            </a:gs>
            <a:gs pos="60000">
              <a:srgbClr val="351C66"/>
            </a:gs>
            <a:gs pos="0">
              <a:srgbClr val="4A278F"/>
            </a:gs>
          </a:gsLst>
          <a:path path="circle">
            <a:fillToRect r="100000" b="100000"/>
          </a:path>
          <a:tileRect l="-100000" t="-100000"/>
        </a:gradFill>
        <a:ln w="9525">
          <a:gradFill flip="none" rotWithShape="1">
            <a:gsLst>
              <a:gs pos="75000">
                <a:srgbClr val="764BE1">
                  <a:alpha val="25000"/>
                </a:srgbClr>
              </a:gs>
              <a:gs pos="0">
                <a:schemeClr val="accent5">
                  <a:lumMod val="20000"/>
                  <a:lumOff val="80000"/>
                </a:schemeClr>
              </a:gs>
              <a:gs pos="44000">
                <a:srgbClr val="764BE1">
                  <a:alpha val="25000"/>
                </a:srgbClr>
              </a:gs>
              <a:gs pos="22000">
                <a:srgbClr val="9742AB"/>
              </a:gs>
              <a:gs pos="100000">
                <a:srgbClr val="764BE1">
                  <a:alpha val="50000"/>
                </a:srgbClr>
              </a:gs>
            </a:gsLst>
            <a:path path="circle">
              <a:fillToRect r="100000" b="100000"/>
            </a:path>
            <a:tileRect l="-100000" t="-100000"/>
          </a:gradFill>
        </a:ln>
        <a:effectLst>
          <a:outerShdw blurRad="127000" dist="1905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fld id="{0C5E5868-911B-44D3-89AA-72A45AF24645}" type="TxLink">
            <a:rPr lang="en-US" sz="1200" b="0" i="0" u="none" strike="noStrike">
              <a:solidFill>
                <a:schemeClr val="bg1"/>
              </a:solidFill>
              <a:latin typeface="Aptos Narrow"/>
            </a:rPr>
            <a:pPr algn="l"/>
            <a:t>Total Capital</a:t>
          </a:fld>
          <a:endParaRPr lang="ru-RU" sz="2000">
            <a:solidFill>
              <a:schemeClr val="bg1"/>
            </a:solidFill>
          </a:endParaRPr>
        </a:p>
      </xdr:txBody>
    </xdr:sp>
    <xdr:clientData/>
  </xdr:twoCellAnchor>
  <xdr:twoCellAnchor>
    <xdr:from>
      <xdr:col>3</xdr:col>
      <xdr:colOff>121920</xdr:colOff>
      <xdr:row>9</xdr:row>
      <xdr:rowOff>30212</xdr:rowOff>
    </xdr:from>
    <xdr:to>
      <xdr:col>11</xdr:col>
      <xdr:colOff>182880</xdr:colOff>
      <xdr:row>30</xdr:row>
      <xdr:rowOff>30212</xdr:rowOff>
    </xdr:to>
    <xdr:sp macro="" textlink="Processing!T6">
      <xdr:nvSpPr>
        <xdr:cNvPr id="14" name="Rectangle: Rounded Corners 13">
          <a:extLst>
            <a:ext uri="{FF2B5EF4-FFF2-40B4-BE49-F238E27FC236}">
              <a16:creationId xmlns:a16="http://schemas.microsoft.com/office/drawing/2014/main" id="{59564D17-682E-48C8-9BF0-D2B1B39D528E}"/>
            </a:ext>
          </a:extLst>
        </xdr:cNvPr>
        <xdr:cNvSpPr/>
      </xdr:nvSpPr>
      <xdr:spPr>
        <a:xfrm>
          <a:off x="1950720" y="1676132"/>
          <a:ext cx="4937760" cy="3840480"/>
        </a:xfrm>
        <a:prstGeom prst="roundRect">
          <a:avLst>
            <a:gd name="adj" fmla="val 4141"/>
          </a:avLst>
        </a:prstGeom>
        <a:gradFill flip="none" rotWithShape="1">
          <a:gsLst>
            <a:gs pos="69000">
              <a:srgbClr val="130E2C"/>
            </a:gs>
            <a:gs pos="24000">
              <a:srgbClr val="351C66"/>
            </a:gs>
            <a:gs pos="0">
              <a:srgbClr val="4A278F"/>
            </a:gs>
          </a:gsLst>
          <a:lin ang="4500000" scaled="0"/>
          <a:tileRect/>
        </a:gradFill>
        <a:ln w="9525">
          <a:gradFill flip="none" rotWithShape="1">
            <a:gsLst>
              <a:gs pos="75000">
                <a:srgbClr val="764BE1">
                  <a:alpha val="25000"/>
                </a:srgbClr>
              </a:gs>
              <a:gs pos="0">
                <a:schemeClr val="accent5">
                  <a:lumMod val="20000"/>
                  <a:lumOff val="80000"/>
                </a:schemeClr>
              </a:gs>
              <a:gs pos="44000">
                <a:srgbClr val="764BE1">
                  <a:alpha val="25000"/>
                </a:srgbClr>
              </a:gs>
              <a:gs pos="22000">
                <a:srgbClr val="9742AB"/>
              </a:gs>
              <a:gs pos="100000">
                <a:srgbClr val="764BE1">
                  <a:alpha val="50000"/>
                </a:srgbClr>
              </a:gs>
            </a:gsLst>
            <a:path path="circle">
              <a:fillToRect r="100000" b="100000"/>
            </a:path>
            <a:tileRect l="-100000" t="-100000"/>
          </a:gradFill>
        </a:ln>
        <a:effectLst>
          <a:outerShdw blurRad="127000" dist="1905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fld id="{6C7D8928-80AC-4F1C-BA8F-C8AD679D3C21}" type="TxLink">
            <a:rPr lang="en-US" sz="1400" b="0" i="0" u="none" strike="noStrike">
              <a:solidFill>
                <a:schemeClr val="bg1"/>
              </a:solidFill>
              <a:latin typeface="Aptos Narrow"/>
            </a:rPr>
            <a:pPr algn="l"/>
            <a:t>Traffic Top Rank</a:t>
          </a:fld>
          <a:endParaRPr lang="ru-RU" sz="3600">
            <a:solidFill>
              <a:schemeClr val="bg1"/>
            </a:solidFill>
          </a:endParaRPr>
        </a:p>
      </xdr:txBody>
    </xdr:sp>
    <xdr:clientData/>
  </xdr:twoCellAnchor>
  <xdr:twoCellAnchor>
    <xdr:from>
      <xdr:col>3</xdr:col>
      <xdr:colOff>121920</xdr:colOff>
      <xdr:row>31</xdr:row>
      <xdr:rowOff>30078</xdr:rowOff>
    </xdr:from>
    <xdr:to>
      <xdr:col>9</xdr:col>
      <xdr:colOff>579120</xdr:colOff>
      <xdr:row>39</xdr:row>
      <xdr:rowOff>121518</xdr:rowOff>
    </xdr:to>
    <xdr:sp macro="" textlink="Processing!P16">
      <xdr:nvSpPr>
        <xdr:cNvPr id="15" name="Rectangle: Rounded Corners 14">
          <a:extLst>
            <a:ext uri="{FF2B5EF4-FFF2-40B4-BE49-F238E27FC236}">
              <a16:creationId xmlns:a16="http://schemas.microsoft.com/office/drawing/2014/main" id="{ACDB638A-B683-4E79-8445-3B7017927ED5}"/>
            </a:ext>
          </a:extLst>
        </xdr:cNvPr>
        <xdr:cNvSpPr/>
      </xdr:nvSpPr>
      <xdr:spPr>
        <a:xfrm>
          <a:off x="1950720" y="5699358"/>
          <a:ext cx="4114800" cy="1554480"/>
        </a:xfrm>
        <a:prstGeom prst="roundRect">
          <a:avLst>
            <a:gd name="adj" fmla="val 9300"/>
          </a:avLst>
        </a:prstGeom>
        <a:gradFill flip="none" rotWithShape="1">
          <a:gsLst>
            <a:gs pos="72000">
              <a:srgbClr val="080614"/>
            </a:gs>
            <a:gs pos="0">
              <a:srgbClr val="351C66"/>
            </a:gs>
          </a:gsLst>
          <a:path path="circle">
            <a:fillToRect r="100000" b="100000"/>
          </a:path>
          <a:tileRect l="-100000" t="-100000"/>
        </a:gradFill>
        <a:ln w="9525">
          <a:gradFill flip="none" rotWithShape="1">
            <a:gsLst>
              <a:gs pos="75000">
                <a:srgbClr val="764BE1">
                  <a:alpha val="25000"/>
                </a:srgbClr>
              </a:gs>
              <a:gs pos="0">
                <a:srgbClr val="38F0F0"/>
              </a:gs>
              <a:gs pos="44000">
                <a:srgbClr val="764BE1">
                  <a:alpha val="25000"/>
                </a:srgbClr>
              </a:gs>
              <a:gs pos="22000">
                <a:srgbClr val="9742AB"/>
              </a:gs>
              <a:gs pos="100000">
                <a:srgbClr val="764BE1">
                  <a:alpha val="50000"/>
                </a:srgbClr>
              </a:gs>
            </a:gsLst>
            <a:path path="circle">
              <a:fillToRect r="100000" b="100000"/>
            </a:path>
            <a:tileRect l="-100000" t="-100000"/>
          </a:gradFill>
        </a:ln>
        <a:effectLst>
          <a:outerShdw blurRad="127000" dist="1905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ACCAFBB1-A89B-4943-A2F7-25E2E0899564}" type="TxLink">
            <a:rPr lang="en-US" sz="1200" b="0" i="0" u="none" strike="noStrike" kern="1200">
              <a:solidFill>
                <a:schemeClr val="bg1"/>
              </a:solidFill>
              <a:latin typeface="Aptos Narrow"/>
              <a:ea typeface="+mn-ea"/>
              <a:cs typeface="+mn-cs"/>
            </a:rPr>
            <a:pPr marL="0" indent="0" algn="l" defTabSz="914400" rtl="0" eaLnBrk="1" latinLnBrk="0" hangingPunct="1"/>
            <a:t>Wealth Engine Flywheel</a:t>
          </a:fld>
          <a:endParaRPr lang="ru-RU" sz="2000" kern="1200">
            <a:solidFill>
              <a:schemeClr val="bg1"/>
            </a:solidFill>
            <a:latin typeface="+mn-lt"/>
            <a:ea typeface="+mn-ea"/>
            <a:cs typeface="+mn-cs"/>
          </a:endParaRPr>
        </a:p>
      </xdr:txBody>
    </xdr:sp>
    <xdr:clientData/>
  </xdr:twoCellAnchor>
  <xdr:twoCellAnchor>
    <xdr:from>
      <xdr:col>11</xdr:col>
      <xdr:colOff>377190</xdr:colOff>
      <xdr:row>9</xdr:row>
      <xdr:rowOff>30212</xdr:rowOff>
    </xdr:from>
    <xdr:to>
      <xdr:col>17</xdr:col>
      <xdr:colOff>102870</xdr:colOff>
      <xdr:row>19</xdr:row>
      <xdr:rowOff>30212</xdr:rowOff>
    </xdr:to>
    <xdr:sp macro="" textlink="Processing!A16">
      <xdr:nvSpPr>
        <xdr:cNvPr id="16" name="Rectangle: Rounded Corners 15">
          <a:extLst>
            <a:ext uri="{FF2B5EF4-FFF2-40B4-BE49-F238E27FC236}">
              <a16:creationId xmlns:a16="http://schemas.microsoft.com/office/drawing/2014/main" id="{AFA06F03-B9F9-46D9-8C16-7EA94D9C023B}"/>
            </a:ext>
          </a:extLst>
        </xdr:cNvPr>
        <xdr:cNvSpPr/>
      </xdr:nvSpPr>
      <xdr:spPr>
        <a:xfrm>
          <a:off x="7082790" y="1676132"/>
          <a:ext cx="3383280" cy="1828800"/>
        </a:xfrm>
        <a:prstGeom prst="roundRect">
          <a:avLst>
            <a:gd name="adj" fmla="val 9300"/>
          </a:avLst>
        </a:prstGeom>
        <a:gradFill flip="none" rotWithShape="1">
          <a:gsLst>
            <a:gs pos="72000">
              <a:srgbClr val="080614"/>
            </a:gs>
            <a:gs pos="0">
              <a:srgbClr val="351C66"/>
            </a:gs>
          </a:gsLst>
          <a:path path="circle">
            <a:fillToRect r="100000" b="100000"/>
          </a:path>
          <a:tileRect l="-100000" t="-100000"/>
        </a:gradFill>
        <a:ln w="9525">
          <a:gradFill flip="none" rotWithShape="1">
            <a:gsLst>
              <a:gs pos="75000">
                <a:srgbClr val="764BE1">
                  <a:alpha val="25000"/>
                </a:srgbClr>
              </a:gs>
              <a:gs pos="0">
                <a:srgbClr val="38F0F0"/>
              </a:gs>
              <a:gs pos="44000">
                <a:srgbClr val="764BE1">
                  <a:alpha val="25000"/>
                </a:srgbClr>
              </a:gs>
              <a:gs pos="22000">
                <a:srgbClr val="9742AB"/>
              </a:gs>
              <a:gs pos="100000">
                <a:srgbClr val="764BE1">
                  <a:alpha val="50000"/>
                </a:srgbClr>
              </a:gs>
            </a:gsLst>
            <a:path path="circle">
              <a:fillToRect r="100000" b="100000"/>
            </a:path>
            <a:tileRect l="-100000" t="-100000"/>
          </a:gradFill>
        </a:ln>
        <a:effectLst>
          <a:outerShdw blurRad="127000" dist="1905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5F50C319-AD92-49EB-8653-535576404961}" type="TxLink">
            <a:rPr lang="en-US" sz="1200" b="0" i="0" u="none" strike="noStrike" kern="1200">
              <a:solidFill>
                <a:schemeClr val="bg1"/>
              </a:solidFill>
              <a:latin typeface="Aptos Narrow"/>
              <a:ea typeface="+mn-ea"/>
              <a:cs typeface="+mn-cs"/>
            </a:rPr>
            <a:pPr marL="0" indent="0" algn="l" defTabSz="914400" rtl="0" eaLnBrk="1" latinLnBrk="0" hangingPunct="1"/>
            <a:t>Income Sources</a:t>
          </a:fld>
          <a:endParaRPr lang="ru-RU" sz="2000" kern="1200">
            <a:solidFill>
              <a:schemeClr val="bg1"/>
            </a:solidFill>
            <a:latin typeface="+mn-lt"/>
            <a:ea typeface="+mn-ea"/>
            <a:cs typeface="+mn-cs"/>
          </a:endParaRPr>
        </a:p>
      </xdr:txBody>
    </xdr:sp>
    <xdr:clientData/>
  </xdr:twoCellAnchor>
  <xdr:twoCellAnchor>
    <xdr:from>
      <xdr:col>17</xdr:col>
      <xdr:colOff>297180</xdr:colOff>
      <xdr:row>9</xdr:row>
      <xdr:rowOff>30212</xdr:rowOff>
    </xdr:from>
    <xdr:to>
      <xdr:col>22</xdr:col>
      <xdr:colOff>541020</xdr:colOff>
      <xdr:row>19</xdr:row>
      <xdr:rowOff>30212</xdr:rowOff>
    </xdr:to>
    <xdr:sp macro="" textlink="Processing!D16">
      <xdr:nvSpPr>
        <xdr:cNvPr id="17" name="Rectangle: Rounded Corners 16">
          <a:extLst>
            <a:ext uri="{FF2B5EF4-FFF2-40B4-BE49-F238E27FC236}">
              <a16:creationId xmlns:a16="http://schemas.microsoft.com/office/drawing/2014/main" id="{46D150F3-E122-4AA9-A765-A0E37578FDDF}"/>
            </a:ext>
          </a:extLst>
        </xdr:cNvPr>
        <xdr:cNvSpPr/>
      </xdr:nvSpPr>
      <xdr:spPr>
        <a:xfrm>
          <a:off x="10660380" y="1676132"/>
          <a:ext cx="3291840" cy="1828800"/>
        </a:xfrm>
        <a:prstGeom prst="roundRect">
          <a:avLst>
            <a:gd name="adj" fmla="val 9300"/>
          </a:avLst>
        </a:prstGeom>
        <a:gradFill flip="none" rotWithShape="1">
          <a:gsLst>
            <a:gs pos="77000">
              <a:srgbClr val="080614"/>
            </a:gs>
            <a:gs pos="0">
              <a:srgbClr val="140C2E"/>
            </a:gs>
          </a:gsLst>
          <a:path path="circle">
            <a:fillToRect t="100000" r="100000"/>
          </a:path>
          <a:tileRect l="-100000" b="-100000"/>
        </a:gradFill>
        <a:ln w="9525">
          <a:gradFill flip="none" rotWithShape="1">
            <a:gsLst>
              <a:gs pos="44000">
                <a:srgbClr val="764BE1">
                  <a:alpha val="50000"/>
                </a:srgbClr>
              </a:gs>
              <a:gs pos="0">
                <a:srgbClr val="9742AB"/>
              </a:gs>
            </a:gsLst>
            <a:path path="circle">
              <a:fillToRect r="100000" b="100000"/>
            </a:path>
            <a:tileRect l="-100000" t="-100000"/>
          </a:gradFill>
        </a:ln>
        <a:effectLst>
          <a:outerShdw blurRad="127000" dist="1905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A49CB9EF-72CA-4B79-A7CE-949CB1AE4CC8}" type="TxLink">
            <a:rPr lang="en-US" sz="1200" b="0" i="0" u="none" strike="noStrike" kern="1200">
              <a:solidFill>
                <a:schemeClr val="bg1"/>
              </a:solidFill>
              <a:latin typeface="Aptos Narrow"/>
              <a:ea typeface="+mn-ea"/>
              <a:cs typeface="+mn-cs"/>
            </a:rPr>
            <a:pPr marL="0" indent="0" algn="l" defTabSz="914400" rtl="0" eaLnBrk="1" latinLnBrk="0" hangingPunct="1"/>
            <a:t>Capital Allocation</a:t>
          </a:fld>
          <a:endParaRPr lang="ru-RU" sz="2000" kern="1200">
            <a:solidFill>
              <a:schemeClr val="bg1"/>
            </a:solidFill>
            <a:latin typeface="+mn-lt"/>
            <a:ea typeface="+mn-ea"/>
            <a:cs typeface="+mn-cs"/>
          </a:endParaRPr>
        </a:p>
      </xdr:txBody>
    </xdr:sp>
    <xdr:clientData/>
  </xdr:twoCellAnchor>
  <xdr:twoCellAnchor>
    <xdr:from>
      <xdr:col>11</xdr:col>
      <xdr:colOff>403860</xdr:colOff>
      <xdr:row>20</xdr:row>
      <xdr:rowOff>14704</xdr:rowOff>
    </xdr:from>
    <xdr:to>
      <xdr:col>19</xdr:col>
      <xdr:colOff>7620</xdr:colOff>
      <xdr:row>30</xdr:row>
      <xdr:rowOff>14704</xdr:rowOff>
    </xdr:to>
    <xdr:sp macro="" textlink="Processing!B14">
      <xdr:nvSpPr>
        <xdr:cNvPr id="18" name="Rectangle: Rounded Corners 17">
          <a:extLst>
            <a:ext uri="{FF2B5EF4-FFF2-40B4-BE49-F238E27FC236}">
              <a16:creationId xmlns:a16="http://schemas.microsoft.com/office/drawing/2014/main" id="{411805AA-5DEC-4FC0-A9CC-A40EB3D254E9}"/>
            </a:ext>
          </a:extLst>
        </xdr:cNvPr>
        <xdr:cNvSpPr/>
      </xdr:nvSpPr>
      <xdr:spPr>
        <a:xfrm>
          <a:off x="7109460" y="3672304"/>
          <a:ext cx="4480560" cy="1828800"/>
        </a:xfrm>
        <a:prstGeom prst="roundRect">
          <a:avLst>
            <a:gd name="adj" fmla="val 9300"/>
          </a:avLst>
        </a:prstGeom>
        <a:gradFill flip="none" rotWithShape="1">
          <a:gsLst>
            <a:gs pos="77000">
              <a:srgbClr val="080614"/>
            </a:gs>
            <a:gs pos="0">
              <a:srgbClr val="140C2E"/>
            </a:gs>
          </a:gsLst>
          <a:path path="circle">
            <a:fillToRect t="100000" r="100000"/>
          </a:path>
          <a:tileRect l="-100000" b="-100000"/>
        </a:gradFill>
        <a:ln w="9525">
          <a:gradFill flip="none" rotWithShape="1">
            <a:gsLst>
              <a:gs pos="44000">
                <a:srgbClr val="764BE1">
                  <a:alpha val="50000"/>
                </a:srgbClr>
              </a:gs>
              <a:gs pos="0">
                <a:srgbClr val="9742AB"/>
              </a:gs>
            </a:gsLst>
            <a:path path="circle">
              <a:fillToRect r="100000" b="100000"/>
            </a:path>
            <a:tileRect l="-100000" t="-100000"/>
          </a:gradFill>
        </a:ln>
        <a:effectLst>
          <a:outerShdw blurRad="127000" dist="1905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99D0F70B-FD19-491C-8D3D-CEC4B2C30E17}" type="TxLink">
            <a:rPr lang="en-US" sz="1200" b="0" i="0" u="none" strike="noStrike" kern="1200">
              <a:solidFill>
                <a:schemeClr val="bg1"/>
              </a:solidFill>
              <a:latin typeface="Aptos Narrow"/>
              <a:ea typeface="+mn-ea"/>
              <a:cs typeface="+mn-cs"/>
            </a:rPr>
            <a:pPr marL="0" indent="0" algn="l" defTabSz="914400" rtl="0" eaLnBrk="1" latinLnBrk="0" hangingPunct="1"/>
            <a:t>Capital Growth Progress</a:t>
          </a:fld>
          <a:endParaRPr lang="ru-RU" sz="2000" kern="1200">
            <a:solidFill>
              <a:schemeClr val="bg1"/>
            </a:solidFill>
            <a:latin typeface="+mn-lt"/>
            <a:ea typeface="+mn-ea"/>
            <a:cs typeface="+mn-cs"/>
          </a:endParaRPr>
        </a:p>
      </xdr:txBody>
    </xdr:sp>
    <xdr:clientData/>
  </xdr:twoCellAnchor>
  <xdr:twoCellAnchor>
    <xdr:from>
      <xdr:col>19</xdr:col>
      <xdr:colOff>175260</xdr:colOff>
      <xdr:row>20</xdr:row>
      <xdr:rowOff>29944</xdr:rowOff>
    </xdr:from>
    <xdr:to>
      <xdr:col>22</xdr:col>
      <xdr:colOff>541020</xdr:colOff>
      <xdr:row>30</xdr:row>
      <xdr:rowOff>29944</xdr:rowOff>
    </xdr:to>
    <xdr:sp macro="" textlink="Processing!Q11">
      <xdr:nvSpPr>
        <xdr:cNvPr id="19" name="Rectangle: Rounded Corners 18">
          <a:extLst>
            <a:ext uri="{FF2B5EF4-FFF2-40B4-BE49-F238E27FC236}">
              <a16:creationId xmlns:a16="http://schemas.microsoft.com/office/drawing/2014/main" id="{301B9F71-B0B3-4F1C-98E8-2D1F68C88408}"/>
            </a:ext>
          </a:extLst>
        </xdr:cNvPr>
        <xdr:cNvSpPr/>
      </xdr:nvSpPr>
      <xdr:spPr>
        <a:xfrm>
          <a:off x="11757660" y="3687544"/>
          <a:ext cx="2194560" cy="1828800"/>
        </a:xfrm>
        <a:prstGeom prst="roundRect">
          <a:avLst>
            <a:gd name="adj" fmla="val 9300"/>
          </a:avLst>
        </a:prstGeom>
        <a:gradFill flip="none" rotWithShape="1">
          <a:gsLst>
            <a:gs pos="77000">
              <a:srgbClr val="080614"/>
            </a:gs>
            <a:gs pos="0">
              <a:srgbClr val="140C2E"/>
            </a:gs>
          </a:gsLst>
          <a:path path="circle">
            <a:fillToRect t="100000" r="100000"/>
          </a:path>
          <a:tileRect l="-100000" b="-100000"/>
        </a:gradFill>
        <a:ln w="9525">
          <a:gradFill flip="none" rotWithShape="1">
            <a:gsLst>
              <a:gs pos="44000">
                <a:srgbClr val="764BE1">
                  <a:alpha val="50000"/>
                </a:srgbClr>
              </a:gs>
              <a:gs pos="0">
                <a:srgbClr val="9742AB"/>
              </a:gs>
            </a:gsLst>
            <a:path path="circle">
              <a:fillToRect r="100000" b="100000"/>
            </a:path>
            <a:tileRect l="-100000" t="-100000"/>
          </a:gradFill>
        </a:ln>
        <a:effectLst>
          <a:outerShdw blurRad="127000" dist="1905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fld id="{420195CB-BB5A-4DF0-AACF-C0F5771F2331}" type="TxLink">
            <a:rPr lang="en-US" sz="1100" b="0" i="0" u="none" strike="noStrike" kern="1200">
              <a:solidFill>
                <a:schemeClr val="bg1"/>
              </a:solidFill>
              <a:latin typeface="Aptos Narrow"/>
              <a:ea typeface="+mn-ea"/>
              <a:cs typeface="+mn-cs"/>
            </a:rPr>
            <a:pPr marL="0" indent="0" algn="ctr" defTabSz="914400" rtl="0" eaLnBrk="1" latinLnBrk="0" hangingPunct="1"/>
            <a:t>Capital Velocity</a:t>
          </a:fld>
          <a:endParaRPr lang="ru-RU" sz="1800" kern="1200">
            <a:solidFill>
              <a:schemeClr val="bg1"/>
            </a:solidFill>
            <a:latin typeface="+mn-lt"/>
            <a:ea typeface="+mn-ea"/>
            <a:cs typeface="+mn-cs"/>
          </a:endParaRPr>
        </a:p>
      </xdr:txBody>
    </xdr:sp>
    <xdr:clientData/>
  </xdr:twoCellAnchor>
  <xdr:twoCellAnchor>
    <xdr:from>
      <xdr:col>10</xdr:col>
      <xdr:colOff>163830</xdr:colOff>
      <xdr:row>31</xdr:row>
      <xdr:rowOff>30078</xdr:rowOff>
    </xdr:from>
    <xdr:to>
      <xdr:col>16</xdr:col>
      <xdr:colOff>72390</xdr:colOff>
      <xdr:row>39</xdr:row>
      <xdr:rowOff>121518</xdr:rowOff>
    </xdr:to>
    <xdr:sp macro="" textlink="Processing!Q1">
      <xdr:nvSpPr>
        <xdr:cNvPr id="20" name="Rectangle: Rounded Corners 19">
          <a:extLst>
            <a:ext uri="{FF2B5EF4-FFF2-40B4-BE49-F238E27FC236}">
              <a16:creationId xmlns:a16="http://schemas.microsoft.com/office/drawing/2014/main" id="{505FCF92-D168-4C3A-A080-DA7C577C3D02}"/>
            </a:ext>
          </a:extLst>
        </xdr:cNvPr>
        <xdr:cNvSpPr/>
      </xdr:nvSpPr>
      <xdr:spPr>
        <a:xfrm>
          <a:off x="6259830" y="5699358"/>
          <a:ext cx="3566160" cy="1554480"/>
        </a:xfrm>
        <a:prstGeom prst="roundRect">
          <a:avLst>
            <a:gd name="adj" fmla="val 9300"/>
          </a:avLst>
        </a:prstGeom>
        <a:gradFill flip="none" rotWithShape="1">
          <a:gsLst>
            <a:gs pos="77000">
              <a:srgbClr val="080614"/>
            </a:gs>
            <a:gs pos="0">
              <a:srgbClr val="140C2E"/>
            </a:gs>
          </a:gsLst>
          <a:path path="circle">
            <a:fillToRect t="100000" r="100000"/>
          </a:path>
          <a:tileRect l="-100000" b="-100000"/>
        </a:gradFill>
        <a:ln w="9525">
          <a:gradFill flip="none" rotWithShape="1">
            <a:gsLst>
              <a:gs pos="44000">
                <a:srgbClr val="764BE1">
                  <a:alpha val="50000"/>
                </a:srgbClr>
              </a:gs>
              <a:gs pos="0">
                <a:srgbClr val="9742AB"/>
              </a:gs>
            </a:gsLst>
            <a:path path="circle">
              <a:fillToRect r="100000" b="100000"/>
            </a:path>
            <a:tileRect l="-100000" t="-100000"/>
          </a:gradFill>
        </a:ln>
        <a:effectLst>
          <a:outerShdw blurRad="127000" dist="1905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FA370704-18CA-4E94-97EC-5BD804615EDF}" type="TxLink">
            <a:rPr lang="en-US" sz="1200" b="0" i="0" u="none" strike="noStrike" kern="1200">
              <a:solidFill>
                <a:schemeClr val="bg1"/>
              </a:solidFill>
              <a:latin typeface="Aptos Narrow"/>
              <a:ea typeface="+mn-ea"/>
              <a:cs typeface="+mn-cs"/>
            </a:rPr>
            <a:pPr marL="0" indent="0" algn="l" defTabSz="914400" rtl="0" eaLnBrk="1" latinLnBrk="0" hangingPunct="1"/>
            <a:t>Capital Accumulation</a:t>
          </a:fld>
          <a:endParaRPr lang="ru-RU" sz="2000" kern="1200">
            <a:solidFill>
              <a:schemeClr val="bg1"/>
            </a:solidFill>
            <a:latin typeface="+mn-lt"/>
            <a:ea typeface="+mn-ea"/>
            <a:cs typeface="+mn-cs"/>
          </a:endParaRPr>
        </a:p>
      </xdr:txBody>
    </xdr:sp>
    <xdr:clientData/>
  </xdr:twoCellAnchor>
  <xdr:twoCellAnchor>
    <xdr:from>
      <xdr:col>16</xdr:col>
      <xdr:colOff>266700</xdr:colOff>
      <xdr:row>31</xdr:row>
      <xdr:rowOff>30078</xdr:rowOff>
    </xdr:from>
    <xdr:to>
      <xdr:col>22</xdr:col>
      <xdr:colOff>541020</xdr:colOff>
      <xdr:row>39</xdr:row>
      <xdr:rowOff>121518</xdr:rowOff>
    </xdr:to>
    <xdr:sp macro="" textlink="Processing!A27">
      <xdr:nvSpPr>
        <xdr:cNvPr id="21" name="Rectangle: Rounded Corners 20">
          <a:extLst>
            <a:ext uri="{FF2B5EF4-FFF2-40B4-BE49-F238E27FC236}">
              <a16:creationId xmlns:a16="http://schemas.microsoft.com/office/drawing/2014/main" id="{71E5524D-0F50-453A-AC38-D950DCF3E90B}"/>
            </a:ext>
          </a:extLst>
        </xdr:cNvPr>
        <xdr:cNvSpPr/>
      </xdr:nvSpPr>
      <xdr:spPr>
        <a:xfrm>
          <a:off x="10020300" y="5699358"/>
          <a:ext cx="3931920" cy="1554480"/>
        </a:xfrm>
        <a:prstGeom prst="roundRect">
          <a:avLst>
            <a:gd name="adj" fmla="val 9300"/>
          </a:avLst>
        </a:prstGeom>
        <a:gradFill flip="none" rotWithShape="1">
          <a:gsLst>
            <a:gs pos="77000">
              <a:srgbClr val="080614"/>
            </a:gs>
            <a:gs pos="0">
              <a:srgbClr val="140C2E"/>
            </a:gs>
          </a:gsLst>
          <a:path path="circle">
            <a:fillToRect t="100000" r="100000"/>
          </a:path>
          <a:tileRect l="-100000" b="-100000"/>
        </a:gradFill>
        <a:ln w="9525">
          <a:gradFill flip="none" rotWithShape="1">
            <a:gsLst>
              <a:gs pos="44000">
                <a:srgbClr val="764BE1">
                  <a:alpha val="50000"/>
                </a:srgbClr>
              </a:gs>
              <a:gs pos="0">
                <a:srgbClr val="9742AB"/>
              </a:gs>
            </a:gsLst>
            <a:path path="circle">
              <a:fillToRect r="100000" b="100000"/>
            </a:path>
            <a:tileRect l="-100000" t="-100000"/>
          </a:gradFill>
        </a:ln>
        <a:effectLst>
          <a:outerShdw blurRad="127000" dist="1905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37229D55-C24D-43D5-9FC5-AF6053A2C156}" type="TxLink">
            <a:rPr lang="en-US" sz="1200" b="0" i="0" u="none" strike="noStrike" kern="1200">
              <a:solidFill>
                <a:schemeClr val="bg1"/>
              </a:solidFill>
              <a:latin typeface="Aptos Narrow"/>
              <a:ea typeface="+mn-ea"/>
              <a:cs typeface="+mn-cs"/>
            </a:rPr>
            <a:pPr marL="0" indent="0" algn="l" defTabSz="914400" rtl="0" eaLnBrk="1" latinLnBrk="0" hangingPunct="1"/>
            <a:t>Heatmap  Monthly Activity</a:t>
          </a:fld>
          <a:endParaRPr lang="ru-RU" sz="2000" kern="1200">
            <a:solidFill>
              <a:schemeClr val="bg1"/>
            </a:solidFill>
            <a:latin typeface="+mn-lt"/>
            <a:ea typeface="+mn-ea"/>
            <a:cs typeface="+mn-cs"/>
          </a:endParaRPr>
        </a:p>
      </xdr:txBody>
    </xdr:sp>
    <xdr:clientData/>
  </xdr:twoCellAnchor>
  <xdr:twoCellAnchor>
    <xdr:from>
      <xdr:col>6</xdr:col>
      <xdr:colOff>324002</xdr:colOff>
      <xdr:row>3</xdr:row>
      <xdr:rowOff>37698</xdr:rowOff>
    </xdr:from>
    <xdr:to>
      <xdr:col>9</xdr:col>
      <xdr:colOff>342290</xdr:colOff>
      <xdr:row>8</xdr:row>
      <xdr:rowOff>37698</xdr:rowOff>
    </xdr:to>
    <xdr:sp macro="" textlink="Processing!T3">
      <xdr:nvSpPr>
        <xdr:cNvPr id="22" name="Rectangle: Rounded Corners 21">
          <a:extLst>
            <a:ext uri="{FF2B5EF4-FFF2-40B4-BE49-F238E27FC236}">
              <a16:creationId xmlns:a16="http://schemas.microsoft.com/office/drawing/2014/main" id="{C59EF749-8CAA-4F8B-AF76-C68B23E19D62}"/>
            </a:ext>
          </a:extLst>
        </xdr:cNvPr>
        <xdr:cNvSpPr/>
      </xdr:nvSpPr>
      <xdr:spPr>
        <a:xfrm>
          <a:off x="3981602" y="586338"/>
          <a:ext cx="1847088" cy="914400"/>
        </a:xfrm>
        <a:prstGeom prst="roundRect">
          <a:avLst>
            <a:gd name="adj" fmla="val 15967"/>
          </a:avLst>
        </a:prstGeom>
        <a:gradFill flip="none" rotWithShape="1">
          <a:gsLst>
            <a:gs pos="100000">
              <a:srgbClr val="130E2C"/>
            </a:gs>
            <a:gs pos="60000">
              <a:srgbClr val="351C66"/>
            </a:gs>
            <a:gs pos="0">
              <a:srgbClr val="4A278F"/>
            </a:gs>
          </a:gsLst>
          <a:path path="circle">
            <a:fillToRect r="100000" b="100000"/>
          </a:path>
          <a:tileRect l="-100000" t="-100000"/>
        </a:gradFill>
        <a:ln w="9525">
          <a:gradFill flip="none" rotWithShape="1">
            <a:gsLst>
              <a:gs pos="75000">
                <a:srgbClr val="764BE1">
                  <a:alpha val="25000"/>
                </a:srgbClr>
              </a:gs>
              <a:gs pos="0">
                <a:schemeClr val="accent5">
                  <a:lumMod val="20000"/>
                  <a:lumOff val="80000"/>
                </a:schemeClr>
              </a:gs>
              <a:gs pos="44000">
                <a:srgbClr val="764BE1">
                  <a:alpha val="25000"/>
                </a:srgbClr>
              </a:gs>
              <a:gs pos="22000">
                <a:srgbClr val="9742AB"/>
              </a:gs>
              <a:gs pos="100000">
                <a:srgbClr val="764BE1">
                  <a:alpha val="50000"/>
                </a:srgbClr>
              </a:gs>
            </a:gsLst>
            <a:path path="circle">
              <a:fillToRect r="100000" b="100000"/>
            </a:path>
            <a:tileRect l="-100000" t="-100000"/>
          </a:gradFill>
        </a:ln>
        <a:effectLst>
          <a:outerShdw blurRad="127000" dist="1905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fld id="{E40EC387-B5F5-408F-B908-0ACEA007C8CA}" type="TxLink">
            <a:rPr lang="en-US" sz="1200" b="0" i="0" u="none" strike="noStrike">
              <a:solidFill>
                <a:schemeClr val="bg1"/>
              </a:solidFill>
              <a:latin typeface="Aptos Narrow"/>
            </a:rPr>
            <a:pPr algn="l"/>
            <a:t>Cost &amp; Income</a:t>
          </a:fld>
          <a:endParaRPr lang="ru-RU" sz="2000">
            <a:solidFill>
              <a:schemeClr val="bg1"/>
            </a:solidFill>
          </a:endParaRPr>
        </a:p>
      </xdr:txBody>
    </xdr:sp>
    <xdr:clientData/>
  </xdr:twoCellAnchor>
  <xdr:twoCellAnchor>
    <xdr:from>
      <xdr:col>9</xdr:col>
      <xdr:colOff>526084</xdr:colOff>
      <xdr:row>3</xdr:row>
      <xdr:rowOff>37698</xdr:rowOff>
    </xdr:from>
    <xdr:to>
      <xdr:col>12</xdr:col>
      <xdr:colOff>544372</xdr:colOff>
      <xdr:row>8</xdr:row>
      <xdr:rowOff>37698</xdr:rowOff>
    </xdr:to>
    <xdr:sp macro="" textlink="Processing!T4">
      <xdr:nvSpPr>
        <xdr:cNvPr id="23" name="Rectangle: Rounded Corners 22">
          <a:extLst>
            <a:ext uri="{FF2B5EF4-FFF2-40B4-BE49-F238E27FC236}">
              <a16:creationId xmlns:a16="http://schemas.microsoft.com/office/drawing/2014/main" id="{0D6294D2-2A92-4357-BC61-617066761811}"/>
            </a:ext>
          </a:extLst>
        </xdr:cNvPr>
        <xdr:cNvSpPr/>
      </xdr:nvSpPr>
      <xdr:spPr>
        <a:xfrm>
          <a:off x="6012484" y="586338"/>
          <a:ext cx="1847088" cy="914400"/>
        </a:xfrm>
        <a:prstGeom prst="roundRect">
          <a:avLst>
            <a:gd name="adj" fmla="val 13467"/>
          </a:avLst>
        </a:prstGeom>
        <a:gradFill flip="none" rotWithShape="1">
          <a:gsLst>
            <a:gs pos="68000">
              <a:srgbClr val="130E2C"/>
            </a:gs>
            <a:gs pos="0">
              <a:srgbClr val="351C66"/>
            </a:gs>
          </a:gsLst>
          <a:path path="circle">
            <a:fillToRect r="100000" b="100000"/>
          </a:path>
          <a:tileRect l="-100000" t="-100000"/>
        </a:gradFill>
        <a:ln w="9525">
          <a:gradFill flip="none" rotWithShape="1">
            <a:gsLst>
              <a:gs pos="75000">
                <a:srgbClr val="764BE1">
                  <a:alpha val="25000"/>
                </a:srgbClr>
              </a:gs>
              <a:gs pos="0">
                <a:schemeClr val="accent5">
                  <a:lumMod val="20000"/>
                  <a:lumOff val="80000"/>
                </a:schemeClr>
              </a:gs>
              <a:gs pos="44000">
                <a:srgbClr val="764BE1">
                  <a:alpha val="25000"/>
                </a:srgbClr>
              </a:gs>
              <a:gs pos="22000">
                <a:srgbClr val="9742AB"/>
              </a:gs>
              <a:gs pos="100000">
                <a:srgbClr val="764BE1">
                  <a:alpha val="50000"/>
                </a:srgbClr>
              </a:gs>
            </a:gsLst>
            <a:path path="circle">
              <a:fillToRect r="100000" b="100000"/>
            </a:path>
            <a:tileRect l="-100000" t="-100000"/>
          </a:gradFill>
        </a:ln>
        <a:effectLst>
          <a:outerShdw blurRad="127000" dist="1905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DAD88EEC-2EDA-496C-9103-126AFD785F29}" type="TxLink">
            <a:rPr lang="en-US" sz="1200" b="0" i="0" u="none" strike="noStrike" kern="1200">
              <a:solidFill>
                <a:schemeClr val="bg1"/>
              </a:solidFill>
              <a:latin typeface="Aptos Narrow"/>
              <a:ea typeface="+mn-ea"/>
              <a:cs typeface="+mn-cs"/>
            </a:rPr>
            <a:pPr marL="0" indent="0" algn="l" defTabSz="914400" rtl="0" eaLnBrk="1" latinLnBrk="0" hangingPunct="1"/>
            <a:t>Income vs Capital</a:t>
          </a:fld>
          <a:endParaRPr lang="ru-RU" sz="2000" kern="1200">
            <a:solidFill>
              <a:schemeClr val="bg1"/>
            </a:solidFill>
            <a:latin typeface="+mn-lt"/>
            <a:ea typeface="+mn-ea"/>
            <a:cs typeface="+mn-cs"/>
          </a:endParaRPr>
        </a:p>
      </xdr:txBody>
    </xdr:sp>
    <xdr:clientData/>
  </xdr:twoCellAnchor>
  <xdr:twoCellAnchor>
    <xdr:from>
      <xdr:col>13</xdr:col>
      <xdr:colOff>118566</xdr:colOff>
      <xdr:row>3</xdr:row>
      <xdr:rowOff>37698</xdr:rowOff>
    </xdr:from>
    <xdr:to>
      <xdr:col>16</xdr:col>
      <xdr:colOff>136854</xdr:colOff>
      <xdr:row>8</xdr:row>
      <xdr:rowOff>37698</xdr:rowOff>
    </xdr:to>
    <xdr:sp macro="" textlink="Processing!T5">
      <xdr:nvSpPr>
        <xdr:cNvPr id="24" name="Rectangle: Rounded Corners 23">
          <a:extLst>
            <a:ext uri="{FF2B5EF4-FFF2-40B4-BE49-F238E27FC236}">
              <a16:creationId xmlns:a16="http://schemas.microsoft.com/office/drawing/2014/main" id="{263D0F47-0576-4861-A5EF-112E56360848}"/>
            </a:ext>
          </a:extLst>
        </xdr:cNvPr>
        <xdr:cNvSpPr/>
      </xdr:nvSpPr>
      <xdr:spPr>
        <a:xfrm>
          <a:off x="8043366" y="586338"/>
          <a:ext cx="1847088" cy="914400"/>
        </a:xfrm>
        <a:prstGeom prst="roundRect">
          <a:avLst>
            <a:gd name="adj" fmla="val 15967"/>
          </a:avLst>
        </a:prstGeom>
        <a:gradFill flip="none" rotWithShape="1">
          <a:gsLst>
            <a:gs pos="58000">
              <a:srgbClr val="080614"/>
            </a:gs>
            <a:gs pos="0">
              <a:srgbClr val="27154B"/>
            </a:gs>
          </a:gsLst>
          <a:path path="circle">
            <a:fillToRect r="100000" b="100000"/>
          </a:path>
          <a:tileRect l="-100000" t="-100000"/>
        </a:gradFill>
        <a:ln w="9525">
          <a:gradFill flip="none" rotWithShape="1">
            <a:gsLst>
              <a:gs pos="75000">
                <a:srgbClr val="764BE1">
                  <a:alpha val="25000"/>
                </a:srgbClr>
              </a:gs>
              <a:gs pos="0">
                <a:srgbClr val="38F0F0"/>
              </a:gs>
              <a:gs pos="44000">
                <a:srgbClr val="764BE1">
                  <a:alpha val="25000"/>
                </a:srgbClr>
              </a:gs>
              <a:gs pos="22000">
                <a:srgbClr val="9742AB"/>
              </a:gs>
              <a:gs pos="100000">
                <a:srgbClr val="764BE1">
                  <a:alpha val="50000"/>
                </a:srgbClr>
              </a:gs>
            </a:gsLst>
            <a:path path="circle">
              <a:fillToRect r="100000" b="100000"/>
            </a:path>
            <a:tileRect l="-100000" t="-100000"/>
          </a:gradFill>
        </a:ln>
        <a:effectLst>
          <a:outerShdw blurRad="127000" dist="1905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15F9A591-338C-4025-9198-52B79EDB19C4}" type="TxLink">
            <a:rPr lang="en-US" sz="1200" b="0" i="0" u="none" strike="noStrike" kern="1200">
              <a:solidFill>
                <a:schemeClr val="bg1"/>
              </a:solidFill>
              <a:latin typeface="Aptos Narrow"/>
              <a:ea typeface="+mn-ea"/>
              <a:cs typeface="+mn-cs"/>
            </a:rPr>
            <a:pPr marL="0" indent="0" algn="l" defTabSz="914400" rtl="0" eaLnBrk="1" latinLnBrk="0" hangingPunct="1"/>
            <a:t>Leverage Index</a:t>
          </a:fld>
          <a:endParaRPr lang="ru-RU" sz="2000" kern="1200">
            <a:solidFill>
              <a:schemeClr val="bg1"/>
            </a:solidFill>
            <a:latin typeface="+mn-lt"/>
            <a:ea typeface="+mn-ea"/>
            <a:cs typeface="+mn-cs"/>
          </a:endParaRPr>
        </a:p>
      </xdr:txBody>
    </xdr:sp>
    <xdr:clientData/>
  </xdr:twoCellAnchor>
  <xdr:twoCellAnchor>
    <xdr:from>
      <xdr:col>16</xdr:col>
      <xdr:colOff>320648</xdr:colOff>
      <xdr:row>3</xdr:row>
      <xdr:rowOff>37698</xdr:rowOff>
    </xdr:from>
    <xdr:to>
      <xdr:col>19</xdr:col>
      <xdr:colOff>338936</xdr:colOff>
      <xdr:row>8</xdr:row>
      <xdr:rowOff>37698</xdr:rowOff>
    </xdr:to>
    <xdr:sp macro="" textlink="Processing!T6">
      <xdr:nvSpPr>
        <xdr:cNvPr id="25" name="Rectangle: Rounded Corners 24">
          <a:extLst>
            <a:ext uri="{FF2B5EF4-FFF2-40B4-BE49-F238E27FC236}">
              <a16:creationId xmlns:a16="http://schemas.microsoft.com/office/drawing/2014/main" id="{D8DC17B1-EBF9-4492-BE3E-97872F7CE59C}"/>
            </a:ext>
          </a:extLst>
        </xdr:cNvPr>
        <xdr:cNvSpPr/>
      </xdr:nvSpPr>
      <xdr:spPr>
        <a:xfrm>
          <a:off x="10074248" y="586338"/>
          <a:ext cx="1847088" cy="914400"/>
        </a:xfrm>
        <a:prstGeom prst="roundRect">
          <a:avLst>
            <a:gd name="adj" fmla="val 16800"/>
          </a:avLst>
        </a:prstGeom>
        <a:gradFill flip="none" rotWithShape="1">
          <a:gsLst>
            <a:gs pos="77000">
              <a:srgbClr val="080614"/>
            </a:gs>
            <a:gs pos="0">
              <a:srgbClr val="140C2E"/>
            </a:gs>
          </a:gsLst>
          <a:path path="circle">
            <a:fillToRect t="100000" r="100000"/>
          </a:path>
          <a:tileRect l="-100000" b="-100000"/>
        </a:gradFill>
        <a:ln w="9525">
          <a:gradFill flip="none" rotWithShape="1">
            <a:gsLst>
              <a:gs pos="44000">
                <a:srgbClr val="764BE1">
                  <a:alpha val="50000"/>
                </a:srgbClr>
              </a:gs>
              <a:gs pos="0">
                <a:srgbClr val="9742AB"/>
              </a:gs>
            </a:gsLst>
            <a:path path="circle">
              <a:fillToRect r="100000" b="100000"/>
            </a:path>
            <a:tileRect l="-100000" t="-100000"/>
          </a:gradFill>
        </a:ln>
        <a:effectLst>
          <a:outerShdw blurRad="127000" dist="1905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E4554C56-1CD8-4CD8-9343-19EB38BC3631}" type="TxLink">
            <a:rPr lang="en-US" sz="1200" b="0" i="0" u="none" strike="noStrike" kern="1200">
              <a:solidFill>
                <a:srgbClr val="66FFFF"/>
              </a:solidFill>
              <a:latin typeface="Aptos Narrow"/>
              <a:ea typeface="+mn-ea"/>
              <a:cs typeface="+mn-cs"/>
            </a:rPr>
            <a:pPr marL="0" indent="0" algn="l" defTabSz="914400" rtl="0" eaLnBrk="1" latinLnBrk="0" hangingPunct="1"/>
            <a:t>Traffic Top Rank</a:t>
          </a:fld>
          <a:endParaRPr lang="ru-RU" sz="2000" kern="1200">
            <a:solidFill>
              <a:srgbClr val="66FFFF"/>
            </a:solidFill>
            <a:latin typeface="+mn-lt"/>
            <a:ea typeface="+mn-ea"/>
            <a:cs typeface="+mn-cs"/>
          </a:endParaRPr>
        </a:p>
      </xdr:txBody>
    </xdr:sp>
    <xdr:clientData/>
  </xdr:twoCellAnchor>
  <xdr:twoCellAnchor>
    <xdr:from>
      <xdr:col>19</xdr:col>
      <xdr:colOff>522732</xdr:colOff>
      <xdr:row>3</xdr:row>
      <xdr:rowOff>37698</xdr:rowOff>
    </xdr:from>
    <xdr:to>
      <xdr:col>22</xdr:col>
      <xdr:colOff>541020</xdr:colOff>
      <xdr:row>8</xdr:row>
      <xdr:rowOff>37698</xdr:rowOff>
    </xdr:to>
    <xdr:sp macro="" textlink="Processing!T7">
      <xdr:nvSpPr>
        <xdr:cNvPr id="26" name="Rectangle: Rounded Corners 25">
          <a:extLst>
            <a:ext uri="{FF2B5EF4-FFF2-40B4-BE49-F238E27FC236}">
              <a16:creationId xmlns:a16="http://schemas.microsoft.com/office/drawing/2014/main" id="{B8022443-419C-4633-9E41-E7961A396BB0}"/>
            </a:ext>
          </a:extLst>
        </xdr:cNvPr>
        <xdr:cNvSpPr/>
      </xdr:nvSpPr>
      <xdr:spPr>
        <a:xfrm>
          <a:off x="12105132" y="586338"/>
          <a:ext cx="1847088" cy="914400"/>
        </a:xfrm>
        <a:prstGeom prst="roundRect">
          <a:avLst>
            <a:gd name="adj" fmla="val 15967"/>
          </a:avLst>
        </a:prstGeom>
        <a:gradFill flip="none" rotWithShape="1">
          <a:gsLst>
            <a:gs pos="77000">
              <a:srgbClr val="080614"/>
            </a:gs>
            <a:gs pos="0">
              <a:srgbClr val="140C2E"/>
            </a:gs>
          </a:gsLst>
          <a:path path="circle">
            <a:fillToRect t="100000" r="100000"/>
          </a:path>
          <a:tileRect l="-100000" b="-100000"/>
        </a:gradFill>
        <a:ln w="9525">
          <a:gradFill flip="none" rotWithShape="1">
            <a:gsLst>
              <a:gs pos="44000">
                <a:srgbClr val="764BE1">
                  <a:alpha val="50000"/>
                </a:srgbClr>
              </a:gs>
              <a:gs pos="0">
                <a:srgbClr val="9742AB"/>
              </a:gs>
            </a:gsLst>
            <a:path path="circle">
              <a:fillToRect r="100000" b="100000"/>
            </a:path>
            <a:tileRect l="-100000" t="-100000"/>
          </a:gradFill>
        </a:ln>
        <a:effectLst>
          <a:outerShdw blurRad="127000" dist="1905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51868B0B-AE3C-4355-9BA0-AC8DCC58BC27}" type="TxLink">
            <a:rPr lang="en-US" sz="1200" b="0" i="0" u="none" strike="noStrike" kern="1200">
              <a:solidFill>
                <a:schemeClr val="bg1"/>
              </a:solidFill>
              <a:latin typeface="Aptos Narrow"/>
              <a:ea typeface="+mn-ea"/>
              <a:cs typeface="+mn-cs"/>
            </a:rPr>
            <a:pPr marL="0" indent="0" algn="l" defTabSz="914400" rtl="0" eaLnBrk="1" latinLnBrk="0" hangingPunct="1"/>
            <a:t>Capital Efficiency</a:t>
          </a:fld>
          <a:endParaRPr lang="ru-RU" sz="2000" kern="1200">
            <a:solidFill>
              <a:schemeClr val="bg1"/>
            </a:solidFill>
            <a:latin typeface="+mn-lt"/>
            <a:ea typeface="+mn-ea"/>
            <a:cs typeface="+mn-cs"/>
          </a:endParaRPr>
        </a:p>
      </xdr:txBody>
    </xdr:sp>
    <xdr:clientData/>
  </xdr:twoCellAnchor>
  <xdr:twoCellAnchor editAs="oneCell">
    <xdr:from>
      <xdr:col>0</xdr:col>
      <xdr:colOff>607738</xdr:colOff>
      <xdr:row>5</xdr:row>
      <xdr:rowOff>14846</xdr:rowOff>
    </xdr:from>
    <xdr:to>
      <xdr:col>1</xdr:col>
      <xdr:colOff>226738</xdr:colOff>
      <xdr:row>6</xdr:row>
      <xdr:rowOff>60566</xdr:rowOff>
    </xdr:to>
    <xdr:pic>
      <xdr:nvPicPr>
        <xdr:cNvPr id="27" name="Graphic 26" descr="Signal with solid fill">
          <a:extLst>
            <a:ext uri="{FF2B5EF4-FFF2-40B4-BE49-F238E27FC236}">
              <a16:creationId xmlns:a16="http://schemas.microsoft.com/office/drawing/2014/main" id="{AECE1450-A99C-4F34-9DD6-2BBC9D6BA97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07738" y="929246"/>
          <a:ext cx="228600" cy="228600"/>
        </a:xfrm>
        <a:prstGeom prst="rect">
          <a:avLst/>
        </a:prstGeom>
      </xdr:spPr>
    </xdr:pic>
    <xdr:clientData/>
  </xdr:twoCellAnchor>
  <xdr:twoCellAnchor>
    <xdr:from>
      <xdr:col>5</xdr:col>
      <xdr:colOff>83820</xdr:colOff>
      <xdr:row>4</xdr:row>
      <xdr:rowOff>123759</xdr:rowOff>
    </xdr:from>
    <xdr:to>
      <xdr:col>6</xdr:col>
      <xdr:colOff>22860</xdr:colOff>
      <xdr:row>7</xdr:row>
      <xdr:rowOff>134516</xdr:rowOff>
    </xdr:to>
    <xdr:grpSp>
      <xdr:nvGrpSpPr>
        <xdr:cNvPr id="28" name="Group 27">
          <a:extLst>
            <a:ext uri="{FF2B5EF4-FFF2-40B4-BE49-F238E27FC236}">
              <a16:creationId xmlns:a16="http://schemas.microsoft.com/office/drawing/2014/main" id="{2CBF6197-2714-431F-A2FE-7595EB288C32}"/>
            </a:ext>
          </a:extLst>
        </xdr:cNvPr>
        <xdr:cNvGrpSpPr/>
      </xdr:nvGrpSpPr>
      <xdr:grpSpPr>
        <a:xfrm>
          <a:off x="3131820" y="855279"/>
          <a:ext cx="548640" cy="559397"/>
          <a:chOff x="-1103845" y="633236"/>
          <a:chExt cx="7156174" cy="7305641"/>
        </a:xfrm>
        <a:effectLst>
          <a:outerShdw blurRad="50800" dist="38100" dir="2700000" algn="tl" rotWithShape="0">
            <a:prstClr val="black">
              <a:alpha val="40000"/>
            </a:prstClr>
          </a:outerShdw>
        </a:effectLst>
      </xdr:grpSpPr>
      <xdr:sp macro="" textlink="">
        <xdr:nvSpPr>
          <xdr:cNvPr id="29" name="Oval 28">
            <a:extLst>
              <a:ext uri="{FF2B5EF4-FFF2-40B4-BE49-F238E27FC236}">
                <a16:creationId xmlns:a16="http://schemas.microsoft.com/office/drawing/2014/main" id="{9D927AEB-FF34-2A41-0918-F798B04C800B}"/>
              </a:ext>
            </a:extLst>
          </xdr:cNvPr>
          <xdr:cNvSpPr/>
        </xdr:nvSpPr>
        <xdr:spPr>
          <a:xfrm>
            <a:off x="-1103845" y="633236"/>
            <a:ext cx="7156174" cy="7305641"/>
          </a:xfrm>
          <a:prstGeom prst="ellipse">
            <a:avLst/>
          </a:prstGeom>
          <a:gradFill flip="none" rotWithShape="1">
            <a:gsLst>
              <a:gs pos="0">
                <a:srgbClr val="221054"/>
              </a:gs>
              <a:gs pos="100000">
                <a:srgbClr val="130C33"/>
              </a:gs>
            </a:gsLst>
            <a:path path="circle">
              <a:fillToRect l="100000" b="100000"/>
            </a:path>
            <a:tileRect t="-100000" r="-100000"/>
          </a:gradFill>
          <a:ln w="12700">
            <a:gradFill>
              <a:gsLst>
                <a:gs pos="0">
                  <a:srgbClr val="5D468C"/>
                </a:gs>
                <a:gs pos="75000">
                  <a:srgbClr val="1B143B"/>
                </a:gs>
                <a:gs pos="33000">
                  <a:srgbClr val="1B143B"/>
                </a:gs>
                <a:gs pos="100000">
                  <a:srgbClr val="5D468C"/>
                </a:gs>
              </a:gsLst>
              <a:lin ang="7200000" scaled="0"/>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30" name="Freeform: Shape 29">
            <a:extLst>
              <a:ext uri="{FF2B5EF4-FFF2-40B4-BE49-F238E27FC236}">
                <a16:creationId xmlns:a16="http://schemas.microsoft.com/office/drawing/2014/main" id="{67859425-DDD3-D253-9257-B9716FB5A18A}"/>
              </a:ext>
            </a:extLst>
          </xdr:cNvPr>
          <xdr:cNvSpPr/>
        </xdr:nvSpPr>
        <xdr:spPr>
          <a:xfrm rot="18600000">
            <a:off x="106178" y="2764140"/>
            <a:ext cx="5329307" cy="3622357"/>
          </a:xfrm>
          <a:custGeom>
            <a:avLst/>
            <a:gdLst>
              <a:gd name="csX0" fmla="*/ 1407326 w 5329310"/>
              <a:gd name="csY0" fmla="*/ 756025 h 3622360"/>
              <a:gd name="csX1" fmla="*/ 424497 w 5329310"/>
              <a:gd name="csY1" fmla="*/ 1562480 h 3622360"/>
              <a:gd name="csX2" fmla="*/ 0 w 5329310"/>
              <a:gd name="csY2" fmla="*/ 1056584 h 3622360"/>
              <a:gd name="csX3" fmla="*/ 407512 w 5329310"/>
              <a:gd name="csY3" fmla="*/ 726245 h 3622360"/>
              <a:gd name="csX4" fmla="*/ 2644319 w 5329310"/>
              <a:gd name="csY4" fmla="*/ 2026711 h 3622360"/>
              <a:gd name="csX5" fmla="*/ 1570263 w 5329310"/>
              <a:gd name="csY5" fmla="*/ 2927951 h 3622360"/>
              <a:gd name="csX6" fmla="*/ 1165358 w 5329310"/>
              <a:gd name="csY6" fmla="*/ 2445404 h 3622360"/>
              <a:gd name="csX7" fmla="*/ 2213146 w 5329310"/>
              <a:gd name="csY7" fmla="*/ 1566206 h 3622360"/>
              <a:gd name="csX8" fmla="*/ 2194736 w 5329310"/>
              <a:gd name="csY8" fmla="*/ 2042158 h 3622360"/>
              <a:gd name="csX9" fmla="*/ 2202046 w 5329310"/>
              <a:gd name="csY9" fmla="*/ 794282 h 3622360"/>
              <a:gd name="csX10" fmla="*/ 2197372 w 5329310"/>
              <a:gd name="csY10" fmla="*/ 1223381 h 3622360"/>
              <a:gd name="csX11" fmla="*/ 987584 w 5329310"/>
              <a:gd name="csY11" fmla="*/ 2233541 h 3622360"/>
              <a:gd name="csX12" fmla="*/ 582679 w 5329310"/>
              <a:gd name="csY12" fmla="*/ 1750994 h 3622360"/>
              <a:gd name="csX13" fmla="*/ 1750131 w 5329310"/>
              <a:gd name="csY13" fmla="*/ 771386 h 3622360"/>
              <a:gd name="csX14" fmla="*/ 4053383 w 5329310"/>
              <a:gd name="csY14" fmla="*/ 2054226 h 3622360"/>
              <a:gd name="csX15" fmla="*/ 2152942 w 5329310"/>
              <a:gd name="csY15" fmla="*/ 3622360 h 3622360"/>
              <a:gd name="csX16" fmla="*/ 1748037 w 5329310"/>
              <a:gd name="csY16" fmla="*/ 3139813 h 3622360"/>
              <a:gd name="csX17" fmla="*/ 3052944 w 5329310"/>
              <a:gd name="csY17" fmla="*/ 2031604 h 3622360"/>
              <a:gd name="csX18" fmla="*/ 5329310 w 5329310"/>
              <a:gd name="csY18" fmla="*/ 1547567 h 3622360"/>
              <a:gd name="csX19" fmla="*/ 4381420 w 5329310"/>
              <a:gd name="csY19" fmla="*/ 2070045 h 3622360"/>
              <a:gd name="csX20" fmla="*/ 4381420 w 5329310"/>
              <a:gd name="csY20" fmla="*/ 1755309 h 3622360"/>
              <a:gd name="csX21" fmla="*/ 2538404 w 5329310"/>
              <a:gd name="csY21" fmla="*/ 1755309 h 3622360"/>
              <a:gd name="csX22" fmla="*/ 2538404 w 5329310"/>
              <a:gd name="csY22" fmla="*/ 1339825 h 3622360"/>
              <a:gd name="csX23" fmla="*/ 2539242 w 5329310"/>
              <a:gd name="csY23" fmla="*/ 1339825 h 3622360"/>
              <a:gd name="csX24" fmla="*/ 2539242 w 5329310"/>
              <a:gd name="csY24" fmla="*/ 432344 h 3622360"/>
              <a:gd name="csX25" fmla="*/ 844290 w 5329310"/>
              <a:gd name="csY25" fmla="*/ 372906 h 3622360"/>
              <a:gd name="csX26" fmla="*/ 1296711 w 5329310"/>
              <a:gd name="csY26" fmla="*/ 0 h 3622360"/>
              <a:gd name="csX27" fmla="*/ 2959290 w 5329310"/>
              <a:gd name="csY27" fmla="*/ 35342 h 3622360"/>
              <a:gd name="csX28" fmla="*/ 2947263 w 5329310"/>
              <a:gd name="csY28" fmla="*/ 378323 h 3622360"/>
              <a:gd name="csX29" fmla="*/ 2950722 w 5329310"/>
              <a:gd name="csY29" fmla="*/ 378323 h 3622360"/>
              <a:gd name="csX30" fmla="*/ 2950722 w 5329310"/>
              <a:gd name="csY30" fmla="*/ 1339825 h 3622360"/>
              <a:gd name="csX31" fmla="*/ 4381420 w 5329310"/>
              <a:gd name="csY31" fmla="*/ 1339825 h 3622360"/>
              <a:gd name="csX32" fmla="*/ 4381420 w 5329310"/>
              <a:gd name="csY32" fmla="*/ 1025089 h 362236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 ang="0">
                <a:pos x="csX27" y="csY27"/>
              </a:cxn>
              <a:cxn ang="0">
                <a:pos x="csX28" y="csY28"/>
              </a:cxn>
              <a:cxn ang="0">
                <a:pos x="csX29" y="csY29"/>
              </a:cxn>
              <a:cxn ang="0">
                <a:pos x="csX30" y="csY30"/>
              </a:cxn>
              <a:cxn ang="0">
                <a:pos x="csX31" y="csY31"/>
              </a:cxn>
              <a:cxn ang="0">
                <a:pos x="csX32" y="csY32"/>
              </a:cxn>
            </a:cxnLst>
            <a:rect l="l" t="t" r="r" b="b"/>
            <a:pathLst>
              <a:path w="5329310" h="3622360">
                <a:moveTo>
                  <a:pt x="1407326" y="756025"/>
                </a:moveTo>
                <a:lnTo>
                  <a:pt x="424497" y="1562480"/>
                </a:lnTo>
                <a:lnTo>
                  <a:pt x="0" y="1056584"/>
                </a:lnTo>
                <a:lnTo>
                  <a:pt x="407512" y="726245"/>
                </a:lnTo>
                <a:close/>
                <a:moveTo>
                  <a:pt x="2644319" y="2026711"/>
                </a:moveTo>
                <a:lnTo>
                  <a:pt x="1570263" y="2927951"/>
                </a:lnTo>
                <a:lnTo>
                  <a:pt x="1165358" y="2445404"/>
                </a:lnTo>
                <a:lnTo>
                  <a:pt x="2213146" y="1566206"/>
                </a:lnTo>
                <a:lnTo>
                  <a:pt x="2194736" y="2042158"/>
                </a:lnTo>
                <a:close/>
                <a:moveTo>
                  <a:pt x="2202046" y="794282"/>
                </a:moveTo>
                <a:lnTo>
                  <a:pt x="2197372" y="1223381"/>
                </a:lnTo>
                <a:lnTo>
                  <a:pt x="987584" y="2233541"/>
                </a:lnTo>
                <a:lnTo>
                  <a:pt x="582679" y="1750994"/>
                </a:lnTo>
                <a:lnTo>
                  <a:pt x="1750131" y="771386"/>
                </a:lnTo>
                <a:close/>
                <a:moveTo>
                  <a:pt x="4053383" y="2054226"/>
                </a:moveTo>
                <a:lnTo>
                  <a:pt x="2152942" y="3622360"/>
                </a:lnTo>
                <a:lnTo>
                  <a:pt x="1748037" y="3139813"/>
                </a:lnTo>
                <a:cubicBezTo>
                  <a:pt x="2190788" y="2763879"/>
                  <a:pt x="2610192" y="2407538"/>
                  <a:pt x="3052944" y="2031604"/>
                </a:cubicBezTo>
                <a:close/>
                <a:moveTo>
                  <a:pt x="5329310" y="1547567"/>
                </a:moveTo>
                <a:lnTo>
                  <a:pt x="4381420" y="2070045"/>
                </a:lnTo>
                <a:lnTo>
                  <a:pt x="4381420" y="1755309"/>
                </a:lnTo>
                <a:lnTo>
                  <a:pt x="2538404" y="1755309"/>
                </a:lnTo>
                <a:lnTo>
                  <a:pt x="2538404" y="1339825"/>
                </a:lnTo>
                <a:lnTo>
                  <a:pt x="2539242" y="1339825"/>
                </a:lnTo>
                <a:lnTo>
                  <a:pt x="2539242" y="432344"/>
                </a:lnTo>
                <a:lnTo>
                  <a:pt x="844290" y="372906"/>
                </a:lnTo>
                <a:lnTo>
                  <a:pt x="1296711" y="0"/>
                </a:lnTo>
                <a:lnTo>
                  <a:pt x="2959290" y="35342"/>
                </a:lnTo>
                <a:lnTo>
                  <a:pt x="2947263" y="378323"/>
                </a:lnTo>
                <a:lnTo>
                  <a:pt x="2950722" y="378323"/>
                </a:lnTo>
                <a:lnTo>
                  <a:pt x="2950722" y="1339825"/>
                </a:lnTo>
                <a:lnTo>
                  <a:pt x="4381420" y="1339825"/>
                </a:lnTo>
                <a:lnTo>
                  <a:pt x="4381420" y="1025089"/>
                </a:lnTo>
                <a:close/>
              </a:path>
            </a:pathLst>
          </a:custGeom>
          <a:solidFill>
            <a:srgbClr val="C59DF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xdr:from>
      <xdr:col>8</xdr:col>
      <xdr:colOff>301647</xdr:colOff>
      <xdr:row>4</xdr:row>
      <xdr:rowOff>121441</xdr:rowOff>
    </xdr:from>
    <xdr:to>
      <xdr:col>9</xdr:col>
      <xdr:colOff>240687</xdr:colOff>
      <xdr:row>7</xdr:row>
      <xdr:rowOff>136835</xdr:rowOff>
    </xdr:to>
    <xdr:grpSp>
      <xdr:nvGrpSpPr>
        <xdr:cNvPr id="31" name="Group 30">
          <a:extLst>
            <a:ext uri="{FF2B5EF4-FFF2-40B4-BE49-F238E27FC236}">
              <a16:creationId xmlns:a16="http://schemas.microsoft.com/office/drawing/2014/main" id="{AE47D80E-8EE9-45C3-9C53-CFD706D50AFF}"/>
            </a:ext>
          </a:extLst>
        </xdr:cNvPr>
        <xdr:cNvGrpSpPr/>
      </xdr:nvGrpSpPr>
      <xdr:grpSpPr>
        <a:xfrm>
          <a:off x="5178447" y="852961"/>
          <a:ext cx="548640" cy="564034"/>
          <a:chOff x="7315200" y="8272259"/>
          <a:chExt cx="548640" cy="567187"/>
        </a:xfrm>
        <a:effectLst>
          <a:outerShdw blurRad="50800" dist="38100" dir="2700000" algn="tl" rotWithShape="0">
            <a:prstClr val="black">
              <a:alpha val="40000"/>
            </a:prstClr>
          </a:outerShdw>
        </a:effectLst>
      </xdr:grpSpPr>
      <xdr:sp macro="" textlink="">
        <xdr:nvSpPr>
          <xdr:cNvPr id="32" name="Oval 31">
            <a:extLst>
              <a:ext uri="{FF2B5EF4-FFF2-40B4-BE49-F238E27FC236}">
                <a16:creationId xmlns:a16="http://schemas.microsoft.com/office/drawing/2014/main" id="{0029493B-52ED-20A8-AB69-815F7EF62C9C}"/>
              </a:ext>
            </a:extLst>
          </xdr:cNvPr>
          <xdr:cNvSpPr/>
        </xdr:nvSpPr>
        <xdr:spPr>
          <a:xfrm>
            <a:off x="7315200" y="8272259"/>
            <a:ext cx="548640" cy="567187"/>
          </a:xfrm>
          <a:prstGeom prst="ellipse">
            <a:avLst/>
          </a:prstGeom>
          <a:gradFill flip="none" rotWithShape="1">
            <a:gsLst>
              <a:gs pos="0">
                <a:srgbClr val="221054"/>
              </a:gs>
              <a:gs pos="100000">
                <a:srgbClr val="130C33"/>
              </a:gs>
            </a:gsLst>
            <a:path path="circle">
              <a:fillToRect l="100000" b="100000"/>
            </a:path>
            <a:tileRect t="-100000" r="-100000"/>
          </a:gradFill>
          <a:ln w="12700">
            <a:gradFill>
              <a:gsLst>
                <a:gs pos="0">
                  <a:srgbClr val="5D468C"/>
                </a:gs>
                <a:gs pos="80000">
                  <a:srgbClr val="1B143B"/>
                </a:gs>
                <a:gs pos="33000">
                  <a:srgbClr val="1B143B"/>
                </a:gs>
                <a:gs pos="100000">
                  <a:srgbClr val="4A278F"/>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nvGrpSpPr>
          <xdr:cNvPr id="33" name="Group 32">
            <a:extLst>
              <a:ext uri="{FF2B5EF4-FFF2-40B4-BE49-F238E27FC236}">
                <a16:creationId xmlns:a16="http://schemas.microsoft.com/office/drawing/2014/main" id="{5F166A4F-C047-8797-0776-08E98567AB15}"/>
              </a:ext>
            </a:extLst>
          </xdr:cNvPr>
          <xdr:cNvGrpSpPr/>
        </xdr:nvGrpSpPr>
        <xdr:grpSpPr>
          <a:xfrm>
            <a:off x="7443262" y="8385091"/>
            <a:ext cx="292517" cy="349932"/>
            <a:chOff x="2956130" y="2689277"/>
            <a:chExt cx="2134619" cy="2485936"/>
          </a:xfrm>
        </xdr:grpSpPr>
        <xdr:sp macro="" textlink="">
          <xdr:nvSpPr>
            <xdr:cNvPr id="34" name="Flowchart: Delay 33">
              <a:extLst>
                <a:ext uri="{FF2B5EF4-FFF2-40B4-BE49-F238E27FC236}">
                  <a16:creationId xmlns:a16="http://schemas.microsoft.com/office/drawing/2014/main" id="{AD0728D2-31A5-9D51-E4F0-69F89CF6A77F}"/>
                </a:ext>
              </a:extLst>
            </xdr:cNvPr>
            <xdr:cNvSpPr/>
          </xdr:nvSpPr>
          <xdr:spPr>
            <a:xfrm rot="5400000">
              <a:off x="4144193" y="3586002"/>
              <a:ext cx="636105" cy="1252728"/>
            </a:xfrm>
            <a:prstGeom prst="flowChartDelay">
              <a:avLst/>
            </a:prstGeom>
            <a:solidFill>
              <a:srgbClr val="C59DF5"/>
            </a:solidFill>
            <a:ln w="12700">
              <a:solidFill>
                <a:srgbClr val="0B081A">
                  <a:alpha val="95000"/>
                </a:srgb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35" name="Flowchart: Delay 34">
              <a:extLst>
                <a:ext uri="{FF2B5EF4-FFF2-40B4-BE49-F238E27FC236}">
                  <a16:creationId xmlns:a16="http://schemas.microsoft.com/office/drawing/2014/main" id="{38D21629-DBE0-834F-2CE3-D6B909F701C7}"/>
                </a:ext>
              </a:extLst>
            </xdr:cNvPr>
            <xdr:cNvSpPr/>
          </xdr:nvSpPr>
          <xdr:spPr>
            <a:xfrm rot="5400000">
              <a:off x="4144193" y="3291034"/>
              <a:ext cx="636105" cy="1252728"/>
            </a:xfrm>
            <a:prstGeom prst="flowChartDelay">
              <a:avLst/>
            </a:prstGeom>
            <a:solidFill>
              <a:srgbClr val="C59DF5"/>
            </a:solidFill>
            <a:ln w="12700">
              <a:solidFill>
                <a:srgbClr val="0B081A">
                  <a:alpha val="95000"/>
                </a:srgb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36" name="Flowchart: Delay 35">
              <a:extLst>
                <a:ext uri="{FF2B5EF4-FFF2-40B4-BE49-F238E27FC236}">
                  <a16:creationId xmlns:a16="http://schemas.microsoft.com/office/drawing/2014/main" id="{26A29848-FD18-23FA-256E-B627732B1F17}"/>
                </a:ext>
              </a:extLst>
            </xdr:cNvPr>
            <xdr:cNvSpPr/>
          </xdr:nvSpPr>
          <xdr:spPr>
            <a:xfrm rot="5400000">
              <a:off x="4144193" y="2996067"/>
              <a:ext cx="636105" cy="1252728"/>
            </a:xfrm>
            <a:prstGeom prst="flowChartDelay">
              <a:avLst/>
            </a:prstGeom>
            <a:solidFill>
              <a:srgbClr val="C59DF5"/>
            </a:solidFill>
            <a:ln w="12700">
              <a:solidFill>
                <a:srgbClr val="0B081A">
                  <a:alpha val="95000"/>
                </a:srgb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37" name="Flowchart: Delay 36">
              <a:extLst>
                <a:ext uri="{FF2B5EF4-FFF2-40B4-BE49-F238E27FC236}">
                  <a16:creationId xmlns:a16="http://schemas.microsoft.com/office/drawing/2014/main" id="{F789E7BE-9D24-3E37-2AE4-265197C4A478}"/>
                </a:ext>
              </a:extLst>
            </xdr:cNvPr>
            <xdr:cNvSpPr/>
          </xdr:nvSpPr>
          <xdr:spPr>
            <a:xfrm rot="5400000">
              <a:off x="4144193" y="2701100"/>
              <a:ext cx="636105" cy="1252728"/>
            </a:xfrm>
            <a:prstGeom prst="flowChartDelay">
              <a:avLst/>
            </a:prstGeom>
            <a:solidFill>
              <a:srgbClr val="C59DF5"/>
            </a:solidFill>
            <a:ln w="12700">
              <a:solidFill>
                <a:srgbClr val="0B081A">
                  <a:alpha val="95000"/>
                </a:srgb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38" name="Oval 37">
              <a:extLst>
                <a:ext uri="{FF2B5EF4-FFF2-40B4-BE49-F238E27FC236}">
                  <a16:creationId xmlns:a16="http://schemas.microsoft.com/office/drawing/2014/main" id="{45DEA6CE-542D-4E2D-7799-9D2E8A7A667E}"/>
                </a:ext>
              </a:extLst>
            </xdr:cNvPr>
            <xdr:cNvSpPr/>
          </xdr:nvSpPr>
          <xdr:spPr>
            <a:xfrm>
              <a:off x="3835881" y="2689277"/>
              <a:ext cx="1254868" cy="671208"/>
            </a:xfrm>
            <a:prstGeom prst="ellipse">
              <a:avLst/>
            </a:prstGeom>
            <a:solidFill>
              <a:srgbClr val="C59DF5"/>
            </a:solidFill>
            <a:ln w="12700">
              <a:solidFill>
                <a:srgbClr val="0B081A">
                  <a:alpha val="95000"/>
                </a:srgb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39" name="Flowchart: Delay 38">
              <a:extLst>
                <a:ext uri="{FF2B5EF4-FFF2-40B4-BE49-F238E27FC236}">
                  <a16:creationId xmlns:a16="http://schemas.microsoft.com/office/drawing/2014/main" id="{1FACDB7E-D623-52A2-C4C8-A8CEF2F5E751}"/>
                </a:ext>
              </a:extLst>
            </xdr:cNvPr>
            <xdr:cNvSpPr/>
          </xdr:nvSpPr>
          <xdr:spPr>
            <a:xfrm rot="5400000">
              <a:off x="3264442" y="4230797"/>
              <a:ext cx="636105" cy="1252728"/>
            </a:xfrm>
            <a:prstGeom prst="flowChartDelay">
              <a:avLst/>
            </a:prstGeom>
            <a:solidFill>
              <a:srgbClr val="C59DF5"/>
            </a:solidFill>
            <a:ln w="12700">
              <a:solidFill>
                <a:srgbClr val="0B081A">
                  <a:alpha val="95000"/>
                </a:srgb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40" name="Flowchart: Delay 39">
              <a:extLst>
                <a:ext uri="{FF2B5EF4-FFF2-40B4-BE49-F238E27FC236}">
                  <a16:creationId xmlns:a16="http://schemas.microsoft.com/office/drawing/2014/main" id="{C637764B-225F-15EE-EE67-D4E86C15B603}"/>
                </a:ext>
              </a:extLst>
            </xdr:cNvPr>
            <xdr:cNvSpPr/>
          </xdr:nvSpPr>
          <xdr:spPr>
            <a:xfrm rot="5400000">
              <a:off x="3264442" y="3909773"/>
              <a:ext cx="636105" cy="1252728"/>
            </a:xfrm>
            <a:prstGeom prst="flowChartDelay">
              <a:avLst/>
            </a:prstGeom>
            <a:solidFill>
              <a:srgbClr val="C59DF5"/>
            </a:solidFill>
            <a:ln w="12700">
              <a:solidFill>
                <a:srgbClr val="0B081A">
                  <a:alpha val="95000"/>
                </a:srgb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41" name="Flowchart: Delay 40">
              <a:extLst>
                <a:ext uri="{FF2B5EF4-FFF2-40B4-BE49-F238E27FC236}">
                  <a16:creationId xmlns:a16="http://schemas.microsoft.com/office/drawing/2014/main" id="{6DB2FDD5-6D75-198A-6CE4-C3FBC005F965}"/>
                </a:ext>
              </a:extLst>
            </xdr:cNvPr>
            <xdr:cNvSpPr/>
          </xdr:nvSpPr>
          <xdr:spPr>
            <a:xfrm rot="5400000">
              <a:off x="3264442" y="3588750"/>
              <a:ext cx="636105" cy="1252728"/>
            </a:xfrm>
            <a:prstGeom prst="flowChartDelay">
              <a:avLst/>
            </a:prstGeom>
            <a:solidFill>
              <a:srgbClr val="C59DF5"/>
            </a:solidFill>
            <a:ln w="12700">
              <a:solidFill>
                <a:srgbClr val="0B081A">
                  <a:alpha val="95000"/>
                </a:srgb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42" name="Oval 41">
              <a:extLst>
                <a:ext uri="{FF2B5EF4-FFF2-40B4-BE49-F238E27FC236}">
                  <a16:creationId xmlns:a16="http://schemas.microsoft.com/office/drawing/2014/main" id="{BCFCA701-DAF3-4532-2BE9-DA4AAA4E9AAC}"/>
                </a:ext>
              </a:extLst>
            </xdr:cNvPr>
            <xdr:cNvSpPr/>
          </xdr:nvSpPr>
          <xdr:spPr>
            <a:xfrm>
              <a:off x="2956130" y="3576927"/>
              <a:ext cx="1254868" cy="671208"/>
            </a:xfrm>
            <a:prstGeom prst="ellipse">
              <a:avLst/>
            </a:prstGeom>
            <a:solidFill>
              <a:srgbClr val="C59DF5"/>
            </a:solidFill>
            <a:ln w="12700">
              <a:solidFill>
                <a:srgbClr val="0B081A">
                  <a:alpha val="95000"/>
                </a:srgb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grpSp>
    <xdr:clientData/>
  </xdr:twoCellAnchor>
  <xdr:twoCellAnchor>
    <xdr:from>
      <xdr:col>15</xdr:col>
      <xdr:colOff>137160</xdr:colOff>
      <xdr:row>4</xdr:row>
      <xdr:rowOff>110490</xdr:rowOff>
    </xdr:from>
    <xdr:to>
      <xdr:col>16</xdr:col>
      <xdr:colOff>76200</xdr:colOff>
      <xdr:row>7</xdr:row>
      <xdr:rowOff>110490</xdr:rowOff>
    </xdr:to>
    <xdr:grpSp>
      <xdr:nvGrpSpPr>
        <xdr:cNvPr id="43" name="Group 42">
          <a:extLst>
            <a:ext uri="{FF2B5EF4-FFF2-40B4-BE49-F238E27FC236}">
              <a16:creationId xmlns:a16="http://schemas.microsoft.com/office/drawing/2014/main" id="{156A2B6D-6107-49E7-AECF-68FD967AC044}"/>
            </a:ext>
          </a:extLst>
        </xdr:cNvPr>
        <xdr:cNvGrpSpPr/>
      </xdr:nvGrpSpPr>
      <xdr:grpSpPr>
        <a:xfrm>
          <a:off x="9281160" y="842010"/>
          <a:ext cx="548640" cy="548640"/>
          <a:chOff x="6446520" y="7936230"/>
          <a:chExt cx="548640" cy="548640"/>
        </a:xfrm>
        <a:effectLst>
          <a:outerShdw blurRad="50800" dist="38100" dir="2700000" algn="tl" rotWithShape="0">
            <a:prstClr val="black">
              <a:alpha val="40000"/>
            </a:prstClr>
          </a:outerShdw>
        </a:effectLst>
      </xdr:grpSpPr>
      <xdr:sp macro="" textlink="">
        <xdr:nvSpPr>
          <xdr:cNvPr id="44" name="Oval 43">
            <a:extLst>
              <a:ext uri="{FF2B5EF4-FFF2-40B4-BE49-F238E27FC236}">
                <a16:creationId xmlns:a16="http://schemas.microsoft.com/office/drawing/2014/main" id="{4C4F1F6F-653F-41D3-5242-A30D6C979A9D}"/>
              </a:ext>
            </a:extLst>
          </xdr:cNvPr>
          <xdr:cNvSpPr/>
        </xdr:nvSpPr>
        <xdr:spPr>
          <a:xfrm>
            <a:off x="6446520" y="7936230"/>
            <a:ext cx="548640" cy="548640"/>
          </a:xfrm>
          <a:prstGeom prst="ellipse">
            <a:avLst/>
          </a:prstGeom>
          <a:gradFill flip="none" rotWithShape="1">
            <a:gsLst>
              <a:gs pos="0">
                <a:srgbClr val="221054"/>
              </a:gs>
              <a:gs pos="100000">
                <a:srgbClr val="130C33"/>
              </a:gs>
            </a:gsLst>
            <a:path path="circle">
              <a:fillToRect l="100000" b="100000"/>
            </a:path>
            <a:tileRect t="-100000" r="-100000"/>
          </a:gradFill>
          <a:ln w="12700">
            <a:gradFill>
              <a:gsLst>
                <a:gs pos="0">
                  <a:srgbClr val="C59DF5"/>
                </a:gs>
                <a:gs pos="69000">
                  <a:srgbClr val="1B143B"/>
                </a:gs>
                <a:gs pos="33000">
                  <a:srgbClr val="1B143B"/>
                </a:gs>
                <a:gs pos="100000">
                  <a:srgbClr val="C59DF5"/>
                </a:gs>
              </a:gsLst>
              <a:lin ang="6000000" scaled="0"/>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pic>
        <xdr:nvPicPr>
          <xdr:cNvPr id="45" name="Graphic 44" descr="Rocket with solid fill">
            <a:extLst>
              <a:ext uri="{FF2B5EF4-FFF2-40B4-BE49-F238E27FC236}">
                <a16:creationId xmlns:a16="http://schemas.microsoft.com/office/drawing/2014/main" id="{4E1A8703-EC52-75D2-AF7A-6EDF1A1B1036}"/>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537960" y="8027670"/>
            <a:ext cx="365760" cy="365760"/>
          </a:xfrm>
          <a:prstGeom prst="rect">
            <a:avLst/>
          </a:prstGeom>
        </xdr:spPr>
      </xdr:pic>
    </xdr:grpSp>
    <xdr:clientData/>
  </xdr:twoCellAnchor>
  <xdr:twoCellAnchor>
    <xdr:from>
      <xdr:col>11</xdr:col>
      <xdr:colOff>483870</xdr:colOff>
      <xdr:row>4</xdr:row>
      <xdr:rowOff>60558</xdr:rowOff>
    </xdr:from>
    <xdr:to>
      <xdr:col>12</xdr:col>
      <xdr:colOff>514350</xdr:colOff>
      <xdr:row>7</xdr:row>
      <xdr:rowOff>151998</xdr:rowOff>
    </xdr:to>
    <xdr:grpSp>
      <xdr:nvGrpSpPr>
        <xdr:cNvPr id="46" name="Group 45">
          <a:extLst>
            <a:ext uri="{FF2B5EF4-FFF2-40B4-BE49-F238E27FC236}">
              <a16:creationId xmlns:a16="http://schemas.microsoft.com/office/drawing/2014/main" id="{194F0BD9-9C9F-44E1-A16F-6AEF23E67972}"/>
            </a:ext>
          </a:extLst>
        </xdr:cNvPr>
        <xdr:cNvGrpSpPr/>
      </xdr:nvGrpSpPr>
      <xdr:grpSpPr>
        <a:xfrm>
          <a:off x="7189470" y="792078"/>
          <a:ext cx="640080" cy="640080"/>
          <a:chOff x="5878830" y="1350925"/>
          <a:chExt cx="640080" cy="640080"/>
        </a:xfrm>
        <a:effectLst>
          <a:outerShdw blurRad="50800" dist="38100" dir="2700000" algn="tl" rotWithShape="0">
            <a:prstClr val="black">
              <a:alpha val="40000"/>
            </a:prstClr>
          </a:outerShdw>
        </a:effectLst>
      </xdr:grpSpPr>
      <xdr:sp macro="" textlink="">
        <xdr:nvSpPr>
          <xdr:cNvPr id="47" name="Oval 46">
            <a:extLst>
              <a:ext uri="{FF2B5EF4-FFF2-40B4-BE49-F238E27FC236}">
                <a16:creationId xmlns:a16="http://schemas.microsoft.com/office/drawing/2014/main" id="{AF468A25-BEA3-C91E-0567-60E3AD4820F1}"/>
              </a:ext>
            </a:extLst>
          </xdr:cNvPr>
          <xdr:cNvSpPr/>
        </xdr:nvSpPr>
        <xdr:spPr>
          <a:xfrm>
            <a:off x="5924550" y="1396645"/>
            <a:ext cx="548640" cy="548640"/>
          </a:xfrm>
          <a:prstGeom prst="ellipse">
            <a:avLst/>
          </a:prstGeom>
          <a:gradFill flip="none" rotWithShape="1">
            <a:gsLst>
              <a:gs pos="0">
                <a:srgbClr val="221054"/>
              </a:gs>
              <a:gs pos="100000">
                <a:srgbClr val="130C33"/>
              </a:gs>
            </a:gsLst>
            <a:path path="circle">
              <a:fillToRect l="100000" b="100000"/>
            </a:path>
            <a:tileRect t="-100000" r="-100000"/>
          </a:gradFill>
          <a:ln w="12700">
            <a:gradFill>
              <a:gsLst>
                <a:gs pos="0">
                  <a:srgbClr val="5D468C"/>
                </a:gs>
                <a:gs pos="60000">
                  <a:srgbClr val="1B143B"/>
                </a:gs>
                <a:gs pos="33000">
                  <a:srgbClr val="1B143B"/>
                </a:gs>
                <a:gs pos="100000">
                  <a:srgbClr val="221947"/>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aphicFrame macro="">
        <xdr:nvGraphicFramePr>
          <xdr:cNvPr id="48" name="Chart 47">
            <a:extLst>
              <a:ext uri="{FF2B5EF4-FFF2-40B4-BE49-F238E27FC236}">
                <a16:creationId xmlns:a16="http://schemas.microsoft.com/office/drawing/2014/main" id="{2D2E8EAC-CCDC-624A-A18F-07438A281FFA}"/>
              </a:ext>
            </a:extLst>
          </xdr:cNvPr>
          <xdr:cNvGraphicFramePr>
            <a:graphicFrameLocks/>
          </xdr:cNvGraphicFramePr>
        </xdr:nvGraphicFramePr>
        <xdr:xfrm>
          <a:off x="5878830" y="1350925"/>
          <a:ext cx="640080" cy="640080"/>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xdr:from>
      <xdr:col>21</xdr:col>
      <xdr:colOff>518160</xdr:colOff>
      <xdr:row>4</xdr:row>
      <xdr:rowOff>106278</xdr:rowOff>
    </xdr:from>
    <xdr:to>
      <xdr:col>22</xdr:col>
      <xdr:colOff>457200</xdr:colOff>
      <xdr:row>7</xdr:row>
      <xdr:rowOff>106278</xdr:rowOff>
    </xdr:to>
    <xdr:grpSp>
      <xdr:nvGrpSpPr>
        <xdr:cNvPr id="49" name="Group 48">
          <a:extLst>
            <a:ext uri="{FF2B5EF4-FFF2-40B4-BE49-F238E27FC236}">
              <a16:creationId xmlns:a16="http://schemas.microsoft.com/office/drawing/2014/main" id="{0C61EE37-FEFB-45BF-A331-723D105853F6}"/>
            </a:ext>
          </a:extLst>
        </xdr:cNvPr>
        <xdr:cNvGrpSpPr/>
      </xdr:nvGrpSpPr>
      <xdr:grpSpPr>
        <a:xfrm>
          <a:off x="13319760" y="837798"/>
          <a:ext cx="548640" cy="548640"/>
          <a:chOff x="4876800" y="8778240"/>
          <a:chExt cx="548640" cy="548640"/>
        </a:xfrm>
        <a:effectLst>
          <a:outerShdw blurRad="50800" dist="38100" dir="2700000" algn="tl" rotWithShape="0">
            <a:prstClr val="black">
              <a:alpha val="40000"/>
            </a:prstClr>
          </a:outerShdw>
        </a:effectLst>
      </xdr:grpSpPr>
      <xdr:sp macro="" textlink="">
        <xdr:nvSpPr>
          <xdr:cNvPr id="50" name="Oval 49">
            <a:extLst>
              <a:ext uri="{FF2B5EF4-FFF2-40B4-BE49-F238E27FC236}">
                <a16:creationId xmlns:a16="http://schemas.microsoft.com/office/drawing/2014/main" id="{790E7BB9-BDC5-D100-7BF3-BC99CC3446B1}"/>
              </a:ext>
            </a:extLst>
          </xdr:cNvPr>
          <xdr:cNvSpPr/>
        </xdr:nvSpPr>
        <xdr:spPr>
          <a:xfrm>
            <a:off x="4876800" y="8778240"/>
            <a:ext cx="548640" cy="548640"/>
          </a:xfrm>
          <a:prstGeom prst="ellipse">
            <a:avLst/>
          </a:prstGeom>
          <a:gradFill flip="none" rotWithShape="1">
            <a:gsLst>
              <a:gs pos="0">
                <a:srgbClr val="221054"/>
              </a:gs>
              <a:gs pos="100000">
                <a:srgbClr val="130C33"/>
              </a:gs>
            </a:gsLst>
            <a:path path="circle">
              <a:fillToRect l="100000" b="100000"/>
            </a:path>
            <a:tileRect t="-100000" r="-100000"/>
          </a:gradFill>
          <a:ln w="12700">
            <a:gradFill>
              <a:gsLst>
                <a:gs pos="0">
                  <a:srgbClr val="5D468C"/>
                </a:gs>
                <a:gs pos="60000">
                  <a:srgbClr val="1B143B"/>
                </a:gs>
                <a:gs pos="33000">
                  <a:srgbClr val="1B143B"/>
                </a:gs>
                <a:gs pos="100000">
                  <a:srgbClr val="221947"/>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pic>
        <xdr:nvPicPr>
          <xdr:cNvPr id="51" name="Graphic 50" descr="Bullseye with solid fill">
            <a:extLst>
              <a:ext uri="{FF2B5EF4-FFF2-40B4-BE49-F238E27FC236}">
                <a16:creationId xmlns:a16="http://schemas.microsoft.com/office/drawing/2014/main" id="{BF784F4A-6CD7-3B53-FA1B-345189EBB1C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968240" y="8869680"/>
            <a:ext cx="365760" cy="365760"/>
          </a:xfrm>
          <a:prstGeom prst="rect">
            <a:avLst/>
          </a:prstGeom>
        </xdr:spPr>
      </xdr:pic>
    </xdr:grpSp>
    <xdr:clientData/>
  </xdr:twoCellAnchor>
  <xdr:twoCellAnchor>
    <xdr:from>
      <xdr:col>3</xdr:col>
      <xdr:colOff>129540</xdr:colOff>
      <xdr:row>5</xdr:row>
      <xdr:rowOff>53072</xdr:rowOff>
    </xdr:from>
    <xdr:to>
      <xdr:col>5</xdr:col>
      <xdr:colOff>281940</xdr:colOff>
      <xdr:row>6</xdr:row>
      <xdr:rowOff>117842</xdr:rowOff>
    </xdr:to>
    <xdr:sp macro="" textlink="Processing!U2">
      <xdr:nvSpPr>
        <xdr:cNvPr id="52" name="TextBox 51">
          <a:extLst>
            <a:ext uri="{FF2B5EF4-FFF2-40B4-BE49-F238E27FC236}">
              <a16:creationId xmlns:a16="http://schemas.microsoft.com/office/drawing/2014/main" id="{B11B7E7F-9A1B-45AF-86D3-89336B12891B}"/>
            </a:ext>
          </a:extLst>
        </xdr:cNvPr>
        <xdr:cNvSpPr txBox="1"/>
      </xdr:nvSpPr>
      <xdr:spPr>
        <a:xfrm>
          <a:off x="1958340" y="967472"/>
          <a:ext cx="13716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7EB0C1B9-4CF9-4703-B64E-C8BC47487701}" type="TxLink">
            <a:rPr lang="en-US" sz="2000" b="0" i="0" u="none" strike="noStrike">
              <a:solidFill>
                <a:schemeClr val="bg1"/>
              </a:solidFill>
              <a:latin typeface="Aptos Narrow"/>
              <a:ea typeface="+mn-ea"/>
              <a:cs typeface="+mn-cs"/>
            </a:rPr>
            <a:pPr marL="0" indent="0"/>
            <a:t> $13,700 </a:t>
          </a:fld>
          <a:endParaRPr lang="ru-RU" sz="2400" b="0" i="0" u="none" strike="noStrike">
            <a:solidFill>
              <a:schemeClr val="bg1"/>
            </a:solidFill>
            <a:latin typeface="Aptos Narrow"/>
            <a:ea typeface="+mn-ea"/>
            <a:cs typeface="+mn-cs"/>
          </a:endParaRPr>
        </a:p>
      </xdr:txBody>
    </xdr:sp>
    <xdr:clientData/>
  </xdr:twoCellAnchor>
  <xdr:twoCellAnchor>
    <xdr:from>
      <xdr:col>3</xdr:col>
      <xdr:colOff>205740</xdr:colOff>
      <xdr:row>6</xdr:row>
      <xdr:rowOff>98792</xdr:rowOff>
    </xdr:from>
    <xdr:to>
      <xdr:col>5</xdr:col>
      <xdr:colOff>358140</xdr:colOff>
      <xdr:row>7</xdr:row>
      <xdr:rowOff>163562</xdr:rowOff>
    </xdr:to>
    <xdr:sp macro="" textlink="Processing!V2">
      <xdr:nvSpPr>
        <xdr:cNvPr id="53" name="TextBox 52">
          <a:extLst>
            <a:ext uri="{FF2B5EF4-FFF2-40B4-BE49-F238E27FC236}">
              <a16:creationId xmlns:a16="http://schemas.microsoft.com/office/drawing/2014/main" id="{B246083F-B4E9-4D90-B2E5-8B686896CA94}"/>
            </a:ext>
          </a:extLst>
        </xdr:cNvPr>
        <xdr:cNvSpPr txBox="1"/>
      </xdr:nvSpPr>
      <xdr:spPr>
        <a:xfrm>
          <a:off x="2034540" y="1196072"/>
          <a:ext cx="13716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34CEED9D-0114-4B6F-BF24-04E7BDB18D64}" type="TxLink">
            <a:rPr lang="en-US" sz="1100" b="0" i="0" u="none" strike="noStrike">
              <a:solidFill>
                <a:srgbClr val="C59DF5"/>
              </a:solidFill>
              <a:latin typeface="Aptos Narrow"/>
              <a:ea typeface="+mn-ea"/>
              <a:cs typeface="+mn-cs"/>
            </a:rPr>
            <a:pPr marL="0" indent="0"/>
            <a:t>of $100,000</a:t>
          </a:fld>
          <a:endParaRPr lang="ru-RU" sz="2000" b="0" i="0" u="none" strike="noStrike">
            <a:solidFill>
              <a:srgbClr val="C59DF5"/>
            </a:solidFill>
            <a:latin typeface="Aptos Narrow"/>
            <a:ea typeface="+mn-ea"/>
            <a:cs typeface="+mn-cs"/>
          </a:endParaRPr>
        </a:p>
      </xdr:txBody>
    </xdr:sp>
    <xdr:clientData/>
  </xdr:twoCellAnchor>
  <xdr:twoCellAnchor>
    <xdr:from>
      <xdr:col>6</xdr:col>
      <xdr:colOff>365760</xdr:colOff>
      <xdr:row>5</xdr:row>
      <xdr:rowOff>53072</xdr:rowOff>
    </xdr:from>
    <xdr:to>
      <xdr:col>8</xdr:col>
      <xdr:colOff>518160</xdr:colOff>
      <xdr:row>6</xdr:row>
      <xdr:rowOff>117842</xdr:rowOff>
    </xdr:to>
    <xdr:sp macro="" textlink="Processing!U3">
      <xdr:nvSpPr>
        <xdr:cNvPr id="54" name="TextBox 53">
          <a:extLst>
            <a:ext uri="{FF2B5EF4-FFF2-40B4-BE49-F238E27FC236}">
              <a16:creationId xmlns:a16="http://schemas.microsoft.com/office/drawing/2014/main" id="{9B0B617F-A2DC-4907-A724-EA2FD058D9F4}"/>
            </a:ext>
          </a:extLst>
        </xdr:cNvPr>
        <xdr:cNvSpPr txBox="1"/>
      </xdr:nvSpPr>
      <xdr:spPr>
        <a:xfrm>
          <a:off x="4023360" y="967472"/>
          <a:ext cx="13716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0F63C1B4-98D6-4475-951E-AD51CD7DAC4A}" type="TxLink">
            <a:rPr lang="en-US" sz="2000" b="0" i="0" u="none" strike="noStrike">
              <a:solidFill>
                <a:schemeClr val="bg1"/>
              </a:solidFill>
              <a:latin typeface="Aptos Narrow"/>
              <a:ea typeface="+mn-ea"/>
              <a:cs typeface="+mn-cs"/>
            </a:rPr>
            <a:pPr marL="0" indent="0"/>
            <a:t> $5,460 </a:t>
          </a:fld>
          <a:endParaRPr lang="ru-RU" sz="2000" b="0" i="0" u="none" strike="noStrike">
            <a:solidFill>
              <a:schemeClr val="bg1"/>
            </a:solidFill>
            <a:latin typeface="Aptos Narrow"/>
            <a:ea typeface="+mn-ea"/>
            <a:cs typeface="+mn-cs"/>
          </a:endParaRPr>
        </a:p>
      </xdr:txBody>
    </xdr:sp>
    <xdr:clientData/>
  </xdr:twoCellAnchor>
  <xdr:twoCellAnchor>
    <xdr:from>
      <xdr:col>10</xdr:col>
      <xdr:colOff>259080</xdr:colOff>
      <xdr:row>5</xdr:row>
      <xdr:rowOff>53072</xdr:rowOff>
    </xdr:from>
    <xdr:to>
      <xdr:col>12</xdr:col>
      <xdr:colOff>53340</xdr:colOff>
      <xdr:row>6</xdr:row>
      <xdr:rowOff>117842</xdr:rowOff>
    </xdr:to>
    <xdr:sp macro="" textlink="Processing!U4">
      <xdr:nvSpPr>
        <xdr:cNvPr id="55" name="TextBox 54">
          <a:extLst>
            <a:ext uri="{FF2B5EF4-FFF2-40B4-BE49-F238E27FC236}">
              <a16:creationId xmlns:a16="http://schemas.microsoft.com/office/drawing/2014/main" id="{CD402005-BA00-450B-8F5C-3839A22A65B4}"/>
            </a:ext>
          </a:extLst>
        </xdr:cNvPr>
        <xdr:cNvSpPr txBox="1"/>
      </xdr:nvSpPr>
      <xdr:spPr>
        <a:xfrm>
          <a:off x="6355080" y="967472"/>
          <a:ext cx="10134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B136825-12BE-45B0-B06E-8E794190B424}" type="TxLink">
            <a:rPr lang="en-US" sz="2000" b="0" i="0" u="none" strike="noStrike">
              <a:solidFill>
                <a:schemeClr val="bg1"/>
              </a:solidFill>
              <a:latin typeface="Aptos Narrow"/>
              <a:ea typeface="+mn-ea"/>
              <a:cs typeface="+mn-cs"/>
            </a:rPr>
            <a:pPr marL="0" indent="0" algn="ctr"/>
            <a:t>36%</a:t>
          </a:fld>
          <a:endParaRPr lang="ru-RU" sz="2000" b="0" i="0" u="none" strike="noStrike">
            <a:solidFill>
              <a:schemeClr val="bg1"/>
            </a:solidFill>
            <a:latin typeface="Aptos Narrow"/>
            <a:ea typeface="+mn-ea"/>
            <a:cs typeface="+mn-cs"/>
          </a:endParaRPr>
        </a:p>
      </xdr:txBody>
    </xdr:sp>
    <xdr:clientData/>
  </xdr:twoCellAnchor>
  <xdr:twoCellAnchor>
    <xdr:from>
      <xdr:col>13</xdr:col>
      <xdr:colOff>373380</xdr:colOff>
      <xdr:row>5</xdr:row>
      <xdr:rowOff>53072</xdr:rowOff>
    </xdr:from>
    <xdr:to>
      <xdr:col>15</xdr:col>
      <xdr:colOff>167640</xdr:colOff>
      <xdr:row>6</xdr:row>
      <xdr:rowOff>117842</xdr:rowOff>
    </xdr:to>
    <xdr:sp macro="" textlink="Processing!U5">
      <xdr:nvSpPr>
        <xdr:cNvPr id="56" name="TextBox 55">
          <a:extLst>
            <a:ext uri="{FF2B5EF4-FFF2-40B4-BE49-F238E27FC236}">
              <a16:creationId xmlns:a16="http://schemas.microsoft.com/office/drawing/2014/main" id="{007095DA-4603-4534-BA4D-07BD7CC421E4}"/>
            </a:ext>
          </a:extLst>
        </xdr:cNvPr>
        <xdr:cNvSpPr txBox="1"/>
      </xdr:nvSpPr>
      <xdr:spPr>
        <a:xfrm>
          <a:off x="8298180" y="967472"/>
          <a:ext cx="10134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6642627-6AA1-4646-84EA-6B02B91AC37E}" type="TxLink">
            <a:rPr lang="en-US" sz="2000" b="0" i="0" u="none" strike="noStrike">
              <a:solidFill>
                <a:schemeClr val="bg1"/>
              </a:solidFill>
              <a:latin typeface="Aptos Narrow"/>
              <a:ea typeface="+mn-ea"/>
              <a:cs typeface="+mn-cs"/>
            </a:rPr>
            <a:pPr marL="0" indent="0" algn="ctr"/>
            <a:t>227/100</a:t>
          </a:fld>
          <a:endParaRPr lang="ru-RU" sz="2000" b="0" i="0" u="none" strike="noStrike">
            <a:solidFill>
              <a:schemeClr val="bg1"/>
            </a:solidFill>
            <a:latin typeface="Aptos Narrow"/>
            <a:ea typeface="+mn-ea"/>
            <a:cs typeface="+mn-cs"/>
          </a:endParaRPr>
        </a:p>
      </xdr:txBody>
    </xdr:sp>
    <xdr:clientData/>
  </xdr:twoCellAnchor>
  <xdr:twoCellAnchor>
    <xdr:from>
      <xdr:col>16</xdr:col>
      <xdr:colOff>358140</xdr:colOff>
      <xdr:row>5</xdr:row>
      <xdr:rowOff>53072</xdr:rowOff>
    </xdr:from>
    <xdr:to>
      <xdr:col>18</xdr:col>
      <xdr:colOff>510540</xdr:colOff>
      <xdr:row>6</xdr:row>
      <xdr:rowOff>117842</xdr:rowOff>
    </xdr:to>
    <xdr:sp macro="" textlink="Processing!U6">
      <xdr:nvSpPr>
        <xdr:cNvPr id="57" name="TextBox 56">
          <a:extLst>
            <a:ext uri="{FF2B5EF4-FFF2-40B4-BE49-F238E27FC236}">
              <a16:creationId xmlns:a16="http://schemas.microsoft.com/office/drawing/2014/main" id="{58879424-717F-40DA-8468-3C9278B452C8}"/>
            </a:ext>
          </a:extLst>
        </xdr:cNvPr>
        <xdr:cNvSpPr txBox="1"/>
      </xdr:nvSpPr>
      <xdr:spPr>
        <a:xfrm>
          <a:off x="10111740" y="967472"/>
          <a:ext cx="13716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41825A9-FB69-4141-8337-34DD22D18C1D}" type="TxLink">
            <a:rPr lang="en-US" sz="2000" b="0" i="0" u="none" strike="noStrike">
              <a:solidFill>
                <a:srgbClr val="66FFFF"/>
              </a:solidFill>
              <a:latin typeface="Aptos Narrow"/>
              <a:ea typeface="+mn-ea"/>
              <a:cs typeface="+mn-cs"/>
            </a:rPr>
            <a:pPr marL="0" indent="0" algn="ctr"/>
            <a:t>20,821</a:t>
          </a:fld>
          <a:endParaRPr lang="ru-RU" sz="2000" b="0" i="0" u="none" strike="noStrike">
            <a:solidFill>
              <a:srgbClr val="66FFFF"/>
            </a:solidFill>
            <a:latin typeface="Aptos Narrow"/>
            <a:ea typeface="+mn-ea"/>
            <a:cs typeface="+mn-cs"/>
          </a:endParaRPr>
        </a:p>
      </xdr:txBody>
    </xdr:sp>
    <xdr:clientData/>
  </xdr:twoCellAnchor>
  <xdr:twoCellAnchor>
    <xdr:from>
      <xdr:col>19</xdr:col>
      <xdr:colOff>586740</xdr:colOff>
      <xdr:row>5</xdr:row>
      <xdr:rowOff>53072</xdr:rowOff>
    </xdr:from>
    <xdr:to>
      <xdr:col>22</xdr:col>
      <xdr:colOff>129540</xdr:colOff>
      <xdr:row>6</xdr:row>
      <xdr:rowOff>117842</xdr:rowOff>
    </xdr:to>
    <xdr:sp macro="" textlink="Processing!U7">
      <xdr:nvSpPr>
        <xdr:cNvPr id="58" name="TextBox 57">
          <a:extLst>
            <a:ext uri="{FF2B5EF4-FFF2-40B4-BE49-F238E27FC236}">
              <a16:creationId xmlns:a16="http://schemas.microsoft.com/office/drawing/2014/main" id="{60EE63CE-4DB3-4933-9D26-CD0FD1BE15F2}"/>
            </a:ext>
          </a:extLst>
        </xdr:cNvPr>
        <xdr:cNvSpPr txBox="1"/>
      </xdr:nvSpPr>
      <xdr:spPr>
        <a:xfrm>
          <a:off x="12169140" y="967472"/>
          <a:ext cx="13716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0CC03C6-F54D-4FD5-915E-0A77F15FC7D5}" type="TxLink">
            <a:rPr lang="en-US" sz="2000" b="0" i="0" u="none" strike="noStrike">
              <a:solidFill>
                <a:schemeClr val="bg1"/>
              </a:solidFill>
              <a:latin typeface="Aptos Narrow"/>
              <a:ea typeface="+mn-ea"/>
              <a:cs typeface="+mn-cs"/>
            </a:rPr>
            <a:pPr marL="0" indent="0" algn="ctr"/>
            <a:t> $21.67 </a:t>
          </a:fld>
          <a:endParaRPr lang="ru-RU" sz="2000" b="0" i="0" u="none" strike="noStrike">
            <a:solidFill>
              <a:schemeClr val="bg1"/>
            </a:solidFill>
            <a:latin typeface="Aptos Narrow"/>
            <a:ea typeface="+mn-ea"/>
            <a:cs typeface="+mn-cs"/>
          </a:endParaRPr>
        </a:p>
      </xdr:txBody>
    </xdr:sp>
    <xdr:clientData/>
  </xdr:twoCellAnchor>
  <xdr:twoCellAnchor editAs="oneCell">
    <xdr:from>
      <xdr:col>0</xdr:col>
      <xdr:colOff>562554</xdr:colOff>
      <xdr:row>11</xdr:row>
      <xdr:rowOff>58879</xdr:rowOff>
    </xdr:from>
    <xdr:to>
      <xdr:col>1</xdr:col>
      <xdr:colOff>181554</xdr:colOff>
      <xdr:row>12</xdr:row>
      <xdr:rowOff>104772</xdr:rowOff>
    </xdr:to>
    <xdr:pic>
      <xdr:nvPicPr>
        <xdr:cNvPr id="59" name="Graphic 58" descr="Coins outline">
          <a:extLst>
            <a:ext uri="{FF2B5EF4-FFF2-40B4-BE49-F238E27FC236}">
              <a16:creationId xmlns:a16="http://schemas.microsoft.com/office/drawing/2014/main" id="{07C4EF69-599D-4594-B170-861B33532613}"/>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562554" y="2070559"/>
          <a:ext cx="228600" cy="228773"/>
        </a:xfrm>
        <a:prstGeom prst="rect">
          <a:avLst/>
        </a:prstGeom>
      </xdr:spPr>
    </xdr:pic>
    <xdr:clientData/>
  </xdr:twoCellAnchor>
  <xdr:twoCellAnchor>
    <xdr:from>
      <xdr:col>0</xdr:col>
      <xdr:colOff>588621</xdr:colOff>
      <xdr:row>14</xdr:row>
      <xdr:rowOff>119062</xdr:rowOff>
    </xdr:from>
    <xdr:to>
      <xdr:col>1</xdr:col>
      <xdr:colOff>155488</xdr:colOff>
      <xdr:row>15</xdr:row>
      <xdr:rowOff>112679</xdr:rowOff>
    </xdr:to>
    <xdr:grpSp>
      <xdr:nvGrpSpPr>
        <xdr:cNvPr id="60" name="Group 59">
          <a:extLst>
            <a:ext uri="{FF2B5EF4-FFF2-40B4-BE49-F238E27FC236}">
              <a16:creationId xmlns:a16="http://schemas.microsoft.com/office/drawing/2014/main" id="{738AFA9D-9100-48D2-B5BC-83953F6341C8}"/>
            </a:ext>
          </a:extLst>
        </xdr:cNvPr>
        <xdr:cNvGrpSpPr/>
      </xdr:nvGrpSpPr>
      <xdr:grpSpPr>
        <a:xfrm>
          <a:off x="588621" y="2679382"/>
          <a:ext cx="176467" cy="176497"/>
          <a:chOff x="2057174" y="7954500"/>
          <a:chExt cx="2078634" cy="2078634"/>
        </a:xfrm>
      </xdr:grpSpPr>
      <xdr:sp macro="" textlink="">
        <xdr:nvSpPr>
          <xdr:cNvPr id="61" name="Circle: Hollow 60">
            <a:extLst>
              <a:ext uri="{FF2B5EF4-FFF2-40B4-BE49-F238E27FC236}">
                <a16:creationId xmlns:a16="http://schemas.microsoft.com/office/drawing/2014/main" id="{E621A0D7-338F-7A96-6B50-6D43DF864970}"/>
              </a:ext>
            </a:extLst>
          </xdr:cNvPr>
          <xdr:cNvSpPr/>
        </xdr:nvSpPr>
        <xdr:spPr>
          <a:xfrm>
            <a:off x="2057174" y="7954500"/>
            <a:ext cx="2078634" cy="2078634"/>
          </a:xfrm>
          <a:prstGeom prst="donut">
            <a:avLst>
              <a:gd name="adj" fmla="val 26743"/>
            </a:avLst>
          </a:prstGeom>
          <a:noFill/>
          <a:ln w="9525">
            <a:solidFill>
              <a:srgbClr val="C59DF5"/>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solidFill>
                <a:schemeClr val="tx1"/>
              </a:solidFill>
            </a:endParaRPr>
          </a:p>
        </xdr:txBody>
      </xdr:sp>
      <xdr:sp macro="" textlink="">
        <xdr:nvSpPr>
          <xdr:cNvPr id="62" name="Block Arc 61">
            <a:extLst>
              <a:ext uri="{FF2B5EF4-FFF2-40B4-BE49-F238E27FC236}">
                <a16:creationId xmlns:a16="http://schemas.microsoft.com/office/drawing/2014/main" id="{865AE5BF-CA9D-AE74-E9F3-0C306305A6FF}"/>
              </a:ext>
            </a:extLst>
          </xdr:cNvPr>
          <xdr:cNvSpPr/>
        </xdr:nvSpPr>
        <xdr:spPr>
          <a:xfrm rot="5400000">
            <a:off x="2058644" y="7955966"/>
            <a:ext cx="2075694" cy="2075689"/>
          </a:xfrm>
          <a:prstGeom prst="blockArc">
            <a:avLst>
              <a:gd name="adj1" fmla="val 10800000"/>
              <a:gd name="adj2" fmla="val 14219001"/>
              <a:gd name="adj3" fmla="val 27631"/>
            </a:avLst>
          </a:prstGeom>
          <a:solidFill>
            <a:srgbClr val="C59DF5">
              <a:alpha val="70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solidFill>
                <a:schemeClr val="tx1"/>
              </a:solidFill>
            </a:endParaRPr>
          </a:p>
        </xdr:txBody>
      </xdr:sp>
    </xdr:grpSp>
    <xdr:clientData/>
  </xdr:twoCellAnchor>
  <xdr:twoCellAnchor editAs="oneCell">
    <xdr:from>
      <xdr:col>0</xdr:col>
      <xdr:colOff>577455</xdr:colOff>
      <xdr:row>17</xdr:row>
      <xdr:rowOff>118663</xdr:rowOff>
    </xdr:from>
    <xdr:to>
      <xdr:col>1</xdr:col>
      <xdr:colOff>197133</xdr:colOff>
      <xdr:row>18</xdr:row>
      <xdr:rowOff>165126</xdr:rowOff>
    </xdr:to>
    <xdr:pic>
      <xdr:nvPicPr>
        <xdr:cNvPr id="63" name="Graphic 62" descr="Rocket outline">
          <a:extLst>
            <a:ext uri="{FF2B5EF4-FFF2-40B4-BE49-F238E27FC236}">
              <a16:creationId xmlns:a16="http://schemas.microsoft.com/office/drawing/2014/main" id="{ACE61CC4-C2D7-4DF9-88FB-9FD3E59C473E}"/>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577455" y="3227623"/>
          <a:ext cx="229278" cy="229343"/>
        </a:xfrm>
        <a:prstGeom prst="rect">
          <a:avLst/>
        </a:prstGeom>
      </xdr:spPr>
    </xdr:pic>
    <xdr:clientData/>
  </xdr:twoCellAnchor>
  <xdr:twoCellAnchor editAs="oneCell">
    <xdr:from>
      <xdr:col>0</xdr:col>
      <xdr:colOff>562554</xdr:colOff>
      <xdr:row>23</xdr:row>
      <xdr:rowOff>150848</xdr:rowOff>
    </xdr:from>
    <xdr:to>
      <xdr:col>1</xdr:col>
      <xdr:colOff>181554</xdr:colOff>
      <xdr:row>25</xdr:row>
      <xdr:rowOff>12336</xdr:rowOff>
    </xdr:to>
    <xdr:pic>
      <xdr:nvPicPr>
        <xdr:cNvPr id="65" name="Graphic 64" descr="Bullseye outline">
          <a:extLst>
            <a:ext uri="{FF2B5EF4-FFF2-40B4-BE49-F238E27FC236}">
              <a16:creationId xmlns:a16="http://schemas.microsoft.com/office/drawing/2014/main" id="{99ED2877-0E56-46FB-A5B1-C8C8AEBD0AFB}"/>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562554" y="4357088"/>
          <a:ext cx="228600" cy="227248"/>
        </a:xfrm>
        <a:prstGeom prst="rect">
          <a:avLst/>
        </a:prstGeom>
      </xdr:spPr>
    </xdr:pic>
    <xdr:clientData/>
  </xdr:twoCellAnchor>
  <xdr:twoCellAnchor>
    <xdr:from>
      <xdr:col>1</xdr:col>
      <xdr:colOff>14868</xdr:colOff>
      <xdr:row>8</xdr:row>
      <xdr:rowOff>76759</xdr:rowOff>
    </xdr:from>
    <xdr:to>
      <xdr:col>1</xdr:col>
      <xdr:colOff>159512</xdr:colOff>
      <xdr:row>9</xdr:row>
      <xdr:rowOff>38797</xdr:rowOff>
    </xdr:to>
    <xdr:grpSp>
      <xdr:nvGrpSpPr>
        <xdr:cNvPr id="66" name="Graphic 142" descr="Bar graph with upward trend outline">
          <a:extLst>
            <a:ext uri="{FF2B5EF4-FFF2-40B4-BE49-F238E27FC236}">
              <a16:creationId xmlns:a16="http://schemas.microsoft.com/office/drawing/2014/main" id="{E0F21D73-3098-4E7F-BE97-73EC0A1A76BE}"/>
            </a:ext>
          </a:extLst>
        </xdr:cNvPr>
        <xdr:cNvGrpSpPr/>
      </xdr:nvGrpSpPr>
      <xdr:grpSpPr>
        <a:xfrm>
          <a:off x="624468" y="1539799"/>
          <a:ext cx="144644" cy="144918"/>
          <a:chOff x="2656455" y="8532495"/>
          <a:chExt cx="578235" cy="571500"/>
        </a:xfrm>
        <a:solidFill>
          <a:srgbClr val="C59DF5"/>
        </a:solidFill>
      </xdr:grpSpPr>
      <xdr:sp macro="" textlink="">
        <xdr:nvSpPr>
          <xdr:cNvPr id="67" name="Freeform: Shape 66">
            <a:extLst>
              <a:ext uri="{FF2B5EF4-FFF2-40B4-BE49-F238E27FC236}">
                <a16:creationId xmlns:a16="http://schemas.microsoft.com/office/drawing/2014/main" id="{1C779327-8971-19C5-C9F8-F5847C40C9FE}"/>
              </a:ext>
            </a:extLst>
          </xdr:cNvPr>
          <xdr:cNvSpPr/>
        </xdr:nvSpPr>
        <xdr:spPr>
          <a:xfrm>
            <a:off x="3082290" y="8532495"/>
            <a:ext cx="152400" cy="571500"/>
          </a:xfrm>
          <a:custGeom>
            <a:avLst/>
            <a:gdLst>
              <a:gd name="csX0" fmla="*/ 152400 w 152400"/>
              <a:gd name="csY0" fmla="*/ 0 h 571500"/>
              <a:gd name="csX1" fmla="*/ 0 w 152400"/>
              <a:gd name="csY1" fmla="*/ 0 h 571500"/>
              <a:gd name="csX2" fmla="*/ 0 w 152400"/>
              <a:gd name="csY2" fmla="*/ 571500 h 571500"/>
              <a:gd name="csX3" fmla="*/ 152400 w 152400"/>
              <a:gd name="csY3" fmla="*/ 571500 h 571500"/>
              <a:gd name="csX4" fmla="*/ 133350 w 152400"/>
              <a:gd name="csY4" fmla="*/ 552450 h 571500"/>
              <a:gd name="csX5" fmla="*/ 19050 w 152400"/>
              <a:gd name="csY5" fmla="*/ 552450 h 571500"/>
              <a:gd name="csX6" fmla="*/ 19050 w 152400"/>
              <a:gd name="csY6" fmla="*/ 19050 h 571500"/>
              <a:gd name="csX7" fmla="*/ 133350 w 152400"/>
              <a:gd name="csY7" fmla="*/ 19050 h 57150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Lst>
            <a:rect l="l" t="t" r="r" b="b"/>
            <a:pathLst>
              <a:path w="152400" h="571500">
                <a:moveTo>
                  <a:pt x="152400" y="0"/>
                </a:moveTo>
                <a:lnTo>
                  <a:pt x="0" y="0"/>
                </a:lnTo>
                <a:lnTo>
                  <a:pt x="0" y="571500"/>
                </a:lnTo>
                <a:lnTo>
                  <a:pt x="152400" y="571500"/>
                </a:lnTo>
                <a:close/>
                <a:moveTo>
                  <a:pt x="133350" y="552450"/>
                </a:moveTo>
                <a:lnTo>
                  <a:pt x="19050" y="552450"/>
                </a:lnTo>
                <a:lnTo>
                  <a:pt x="19050" y="19050"/>
                </a:lnTo>
                <a:lnTo>
                  <a:pt x="133350" y="19050"/>
                </a:lnTo>
                <a:close/>
              </a:path>
            </a:pathLst>
          </a:custGeom>
          <a:grpFill/>
          <a:ln w="9525" cap="flat">
            <a:noFill/>
            <a:prstDash val="solid"/>
            <a:miter/>
          </a:ln>
        </xdr:spPr>
      </xdr:sp>
      <xdr:sp macro="" textlink="">
        <xdr:nvSpPr>
          <xdr:cNvPr id="68" name="Freeform: Shape 67">
            <a:extLst>
              <a:ext uri="{FF2B5EF4-FFF2-40B4-BE49-F238E27FC236}">
                <a16:creationId xmlns:a16="http://schemas.microsoft.com/office/drawing/2014/main" id="{E041D9F2-8E8F-311E-851F-054030E5BDE0}"/>
              </a:ext>
            </a:extLst>
          </xdr:cNvPr>
          <xdr:cNvSpPr/>
        </xdr:nvSpPr>
        <xdr:spPr>
          <a:xfrm>
            <a:off x="2872740" y="8742045"/>
            <a:ext cx="152400" cy="361950"/>
          </a:xfrm>
          <a:custGeom>
            <a:avLst/>
            <a:gdLst>
              <a:gd name="csX0" fmla="*/ 0 w 152400"/>
              <a:gd name="csY0" fmla="*/ 361950 h 361950"/>
              <a:gd name="csX1" fmla="*/ 152400 w 152400"/>
              <a:gd name="csY1" fmla="*/ 361950 h 361950"/>
              <a:gd name="csX2" fmla="*/ 152400 w 152400"/>
              <a:gd name="csY2" fmla="*/ 0 h 361950"/>
              <a:gd name="csX3" fmla="*/ 0 w 152400"/>
              <a:gd name="csY3" fmla="*/ 0 h 361950"/>
              <a:gd name="csX4" fmla="*/ 19050 w 152400"/>
              <a:gd name="csY4" fmla="*/ 19050 h 361950"/>
              <a:gd name="csX5" fmla="*/ 133350 w 152400"/>
              <a:gd name="csY5" fmla="*/ 19050 h 361950"/>
              <a:gd name="csX6" fmla="*/ 133350 w 152400"/>
              <a:gd name="csY6" fmla="*/ 342900 h 361950"/>
              <a:gd name="csX7" fmla="*/ 19050 w 152400"/>
              <a:gd name="csY7" fmla="*/ 342900 h 36195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Lst>
            <a:rect l="l" t="t" r="r" b="b"/>
            <a:pathLst>
              <a:path w="152400" h="361950">
                <a:moveTo>
                  <a:pt x="0" y="361950"/>
                </a:moveTo>
                <a:lnTo>
                  <a:pt x="152400" y="361950"/>
                </a:lnTo>
                <a:lnTo>
                  <a:pt x="152400" y="0"/>
                </a:lnTo>
                <a:lnTo>
                  <a:pt x="0" y="0"/>
                </a:lnTo>
                <a:close/>
                <a:moveTo>
                  <a:pt x="19050" y="19050"/>
                </a:moveTo>
                <a:lnTo>
                  <a:pt x="133350" y="19050"/>
                </a:lnTo>
                <a:lnTo>
                  <a:pt x="133350" y="342900"/>
                </a:lnTo>
                <a:lnTo>
                  <a:pt x="19050" y="342900"/>
                </a:lnTo>
                <a:close/>
              </a:path>
            </a:pathLst>
          </a:custGeom>
          <a:grpFill/>
          <a:ln w="9525" cap="flat">
            <a:noFill/>
            <a:prstDash val="solid"/>
            <a:miter/>
          </a:ln>
        </xdr:spPr>
      </xdr:sp>
      <xdr:sp macro="" textlink="">
        <xdr:nvSpPr>
          <xdr:cNvPr id="69" name="Freeform: Shape 68">
            <a:extLst>
              <a:ext uri="{FF2B5EF4-FFF2-40B4-BE49-F238E27FC236}">
                <a16:creationId xmlns:a16="http://schemas.microsoft.com/office/drawing/2014/main" id="{CD67C471-325A-DC4F-B9C0-1383C4E7CFD5}"/>
              </a:ext>
            </a:extLst>
          </xdr:cNvPr>
          <xdr:cNvSpPr/>
        </xdr:nvSpPr>
        <xdr:spPr>
          <a:xfrm>
            <a:off x="2663190" y="8913495"/>
            <a:ext cx="152400" cy="190500"/>
          </a:xfrm>
          <a:custGeom>
            <a:avLst/>
            <a:gdLst>
              <a:gd name="csX0" fmla="*/ 0 w 152400"/>
              <a:gd name="csY0" fmla="*/ 190500 h 190500"/>
              <a:gd name="csX1" fmla="*/ 152400 w 152400"/>
              <a:gd name="csY1" fmla="*/ 190500 h 190500"/>
              <a:gd name="csX2" fmla="*/ 152400 w 152400"/>
              <a:gd name="csY2" fmla="*/ 0 h 190500"/>
              <a:gd name="csX3" fmla="*/ 0 w 152400"/>
              <a:gd name="csY3" fmla="*/ 0 h 190500"/>
              <a:gd name="csX4" fmla="*/ 19050 w 152400"/>
              <a:gd name="csY4" fmla="*/ 19050 h 190500"/>
              <a:gd name="csX5" fmla="*/ 133350 w 152400"/>
              <a:gd name="csY5" fmla="*/ 19050 h 190500"/>
              <a:gd name="csX6" fmla="*/ 133350 w 152400"/>
              <a:gd name="csY6" fmla="*/ 171450 h 190500"/>
              <a:gd name="csX7" fmla="*/ 19050 w 152400"/>
              <a:gd name="csY7" fmla="*/ 171450 h 19050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Lst>
            <a:rect l="l" t="t" r="r" b="b"/>
            <a:pathLst>
              <a:path w="152400" h="190500">
                <a:moveTo>
                  <a:pt x="0" y="190500"/>
                </a:moveTo>
                <a:lnTo>
                  <a:pt x="152400" y="190500"/>
                </a:lnTo>
                <a:lnTo>
                  <a:pt x="152400" y="0"/>
                </a:lnTo>
                <a:lnTo>
                  <a:pt x="0" y="0"/>
                </a:lnTo>
                <a:close/>
                <a:moveTo>
                  <a:pt x="19050" y="19050"/>
                </a:moveTo>
                <a:lnTo>
                  <a:pt x="133350" y="19050"/>
                </a:lnTo>
                <a:lnTo>
                  <a:pt x="133350" y="171450"/>
                </a:lnTo>
                <a:lnTo>
                  <a:pt x="19050" y="171450"/>
                </a:lnTo>
                <a:close/>
              </a:path>
            </a:pathLst>
          </a:custGeom>
          <a:grpFill/>
          <a:ln w="9525" cap="flat">
            <a:noFill/>
            <a:prstDash val="solid"/>
            <a:miter/>
          </a:ln>
        </xdr:spPr>
      </xdr:sp>
      <xdr:sp macro="" textlink="">
        <xdr:nvSpPr>
          <xdr:cNvPr id="70" name="Freeform: Shape 69">
            <a:extLst>
              <a:ext uri="{FF2B5EF4-FFF2-40B4-BE49-F238E27FC236}">
                <a16:creationId xmlns:a16="http://schemas.microsoft.com/office/drawing/2014/main" id="{76EE2E5B-6581-1360-D710-7B07905B894A}"/>
              </a:ext>
            </a:extLst>
          </xdr:cNvPr>
          <xdr:cNvSpPr/>
        </xdr:nvSpPr>
        <xdr:spPr>
          <a:xfrm>
            <a:off x="2656455" y="8532495"/>
            <a:ext cx="311562" cy="311534"/>
          </a:xfrm>
          <a:custGeom>
            <a:avLst/>
            <a:gdLst>
              <a:gd name="csX0" fmla="*/ 13468 w 311562"/>
              <a:gd name="csY0" fmla="*/ 311534 h 311534"/>
              <a:gd name="csX1" fmla="*/ 292351 w 311562"/>
              <a:gd name="csY1" fmla="*/ 32652 h 311534"/>
              <a:gd name="csX2" fmla="*/ 292485 w 311562"/>
              <a:gd name="csY2" fmla="*/ 32653 h 311534"/>
              <a:gd name="csX3" fmla="*/ 292513 w 311562"/>
              <a:gd name="csY3" fmla="*/ 32718 h 311534"/>
              <a:gd name="csX4" fmla="*/ 292513 w 311562"/>
              <a:gd name="csY4" fmla="*/ 123825 h 311534"/>
              <a:gd name="csX5" fmla="*/ 311563 w 311562"/>
              <a:gd name="csY5" fmla="*/ 123825 h 311534"/>
              <a:gd name="csX6" fmla="*/ 311563 w 311562"/>
              <a:gd name="csY6" fmla="*/ 0 h 311534"/>
              <a:gd name="csX7" fmla="*/ 187995 w 311562"/>
              <a:gd name="csY7" fmla="*/ 0 h 311534"/>
              <a:gd name="csX8" fmla="*/ 187995 w 311562"/>
              <a:gd name="csY8" fmla="*/ 19050 h 311534"/>
              <a:gd name="csX9" fmla="*/ 278787 w 311562"/>
              <a:gd name="csY9" fmla="*/ 19050 h 311534"/>
              <a:gd name="csX10" fmla="*/ 278882 w 311562"/>
              <a:gd name="csY10" fmla="*/ 19146 h 311534"/>
              <a:gd name="csX11" fmla="*/ 278854 w 311562"/>
              <a:gd name="csY11" fmla="*/ 19212 h 311534"/>
              <a:gd name="csX12" fmla="*/ 0 w 311562"/>
              <a:gd name="csY12" fmla="*/ 298066 h 311534"/>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Lst>
            <a:rect l="l" t="t" r="r" b="b"/>
            <a:pathLst>
              <a:path w="311562" h="311534">
                <a:moveTo>
                  <a:pt x="13468" y="311534"/>
                </a:moveTo>
                <a:lnTo>
                  <a:pt x="292351" y="32652"/>
                </a:lnTo>
                <a:cubicBezTo>
                  <a:pt x="292388" y="32615"/>
                  <a:pt x="292449" y="32616"/>
                  <a:pt x="292485" y="32653"/>
                </a:cubicBezTo>
                <a:cubicBezTo>
                  <a:pt x="292502" y="32671"/>
                  <a:pt x="292513" y="32694"/>
                  <a:pt x="292513" y="32718"/>
                </a:cubicBezTo>
                <a:lnTo>
                  <a:pt x="292513" y="123825"/>
                </a:lnTo>
                <a:lnTo>
                  <a:pt x="311563" y="123825"/>
                </a:lnTo>
                <a:lnTo>
                  <a:pt x="311563" y="0"/>
                </a:lnTo>
                <a:lnTo>
                  <a:pt x="187995" y="0"/>
                </a:lnTo>
                <a:lnTo>
                  <a:pt x="187995" y="19050"/>
                </a:lnTo>
                <a:lnTo>
                  <a:pt x="278787" y="19050"/>
                </a:lnTo>
                <a:cubicBezTo>
                  <a:pt x="278840" y="19051"/>
                  <a:pt x="278882" y="19094"/>
                  <a:pt x="278882" y="19146"/>
                </a:cubicBezTo>
                <a:cubicBezTo>
                  <a:pt x="278881" y="19171"/>
                  <a:pt x="278871" y="19195"/>
                  <a:pt x="278854" y="19212"/>
                </a:cubicBezTo>
                <a:lnTo>
                  <a:pt x="0" y="298066"/>
                </a:lnTo>
                <a:close/>
              </a:path>
            </a:pathLst>
          </a:custGeom>
          <a:grpFill/>
          <a:ln w="9525" cap="flat">
            <a:noFill/>
            <a:prstDash val="solid"/>
            <a:miter/>
          </a:ln>
        </xdr:spPr>
      </xdr:sp>
    </xdr:grpSp>
    <xdr:clientData/>
  </xdr:twoCellAnchor>
  <xdr:twoCellAnchor>
    <xdr:from>
      <xdr:col>11</xdr:col>
      <xdr:colOff>457200</xdr:colOff>
      <xdr:row>21</xdr:row>
      <xdr:rowOff>68580</xdr:rowOff>
    </xdr:from>
    <xdr:to>
      <xdr:col>18</xdr:col>
      <xdr:colOff>579120</xdr:colOff>
      <xdr:row>29</xdr:row>
      <xdr:rowOff>160020</xdr:rowOff>
    </xdr:to>
    <xdr:graphicFrame macro="">
      <xdr:nvGraphicFramePr>
        <xdr:cNvPr id="71" name="Chart 70">
          <a:extLst>
            <a:ext uri="{FF2B5EF4-FFF2-40B4-BE49-F238E27FC236}">
              <a16:creationId xmlns:a16="http://schemas.microsoft.com/office/drawing/2014/main" id="{AE5EDC33-48E0-4FB3-9F49-DA57096FAF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17</xdr:col>
      <xdr:colOff>129540</xdr:colOff>
      <xdr:row>20</xdr:row>
      <xdr:rowOff>106412</xdr:rowOff>
    </xdr:from>
    <xdr:to>
      <xdr:col>18</xdr:col>
      <xdr:colOff>449580</xdr:colOff>
      <xdr:row>21</xdr:row>
      <xdr:rowOff>171182</xdr:rowOff>
    </xdr:to>
    <xdr:sp macro="" textlink="Processing!J14">
      <xdr:nvSpPr>
        <xdr:cNvPr id="72" name="TextBox 71">
          <a:extLst>
            <a:ext uri="{FF2B5EF4-FFF2-40B4-BE49-F238E27FC236}">
              <a16:creationId xmlns:a16="http://schemas.microsoft.com/office/drawing/2014/main" id="{EDE276AE-853E-426F-874A-9841B6304560}"/>
            </a:ext>
          </a:extLst>
        </xdr:cNvPr>
        <xdr:cNvSpPr txBox="1"/>
      </xdr:nvSpPr>
      <xdr:spPr>
        <a:xfrm>
          <a:off x="10492740" y="3764012"/>
          <a:ext cx="92964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E063D41D-3614-4F76-AFD8-1AB2FF2C7E6B}" type="TxLink">
            <a:rPr lang="en-US" sz="1200" b="0" i="0" u="none" strike="noStrike">
              <a:solidFill>
                <a:srgbClr val="66FFFF"/>
              </a:solidFill>
              <a:latin typeface="Aptos Narrow"/>
              <a:ea typeface="+mn-ea"/>
              <a:cs typeface="+mn-cs"/>
            </a:rPr>
            <a:pPr marL="0" indent="0" algn="r"/>
            <a:t> $13,700 </a:t>
          </a:fld>
          <a:endParaRPr lang="ru-RU" sz="1200" b="0" i="0" u="none" strike="noStrike">
            <a:solidFill>
              <a:srgbClr val="66FFFF"/>
            </a:solidFill>
            <a:latin typeface="Aptos Narrow"/>
            <a:ea typeface="+mn-ea"/>
            <a:cs typeface="+mn-cs"/>
          </a:endParaRPr>
        </a:p>
      </xdr:txBody>
    </xdr:sp>
    <xdr:clientData/>
  </xdr:twoCellAnchor>
  <xdr:twoCellAnchor>
    <xdr:from>
      <xdr:col>15</xdr:col>
      <xdr:colOff>175260</xdr:colOff>
      <xdr:row>20</xdr:row>
      <xdr:rowOff>106412</xdr:rowOff>
    </xdr:from>
    <xdr:to>
      <xdr:col>16</xdr:col>
      <xdr:colOff>464820</xdr:colOff>
      <xdr:row>21</xdr:row>
      <xdr:rowOff>171182</xdr:rowOff>
    </xdr:to>
    <xdr:sp macro="" textlink="Processing!G14">
      <xdr:nvSpPr>
        <xdr:cNvPr id="73" name="TextBox 72">
          <a:extLst>
            <a:ext uri="{FF2B5EF4-FFF2-40B4-BE49-F238E27FC236}">
              <a16:creationId xmlns:a16="http://schemas.microsoft.com/office/drawing/2014/main" id="{7341904F-5D60-4AD2-901E-2F611AFB5603}"/>
            </a:ext>
          </a:extLst>
        </xdr:cNvPr>
        <xdr:cNvSpPr txBox="1"/>
      </xdr:nvSpPr>
      <xdr:spPr>
        <a:xfrm>
          <a:off x="9319260" y="3764012"/>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CBDB1E54-70E2-4123-B7F7-C17278DE4798}" type="TxLink">
            <a:rPr lang="en-US" sz="1200" b="0" i="0" u="none" strike="noStrike">
              <a:solidFill>
                <a:srgbClr val="00BFFF"/>
              </a:solidFill>
              <a:latin typeface="Aptos Narrow"/>
              <a:ea typeface="+mn-ea"/>
              <a:cs typeface="+mn-cs"/>
            </a:rPr>
            <a:pPr marL="0" indent="0" algn="l"/>
            <a:t> $19,800 </a:t>
          </a:fld>
          <a:endParaRPr lang="ru-RU" sz="1200" b="0" i="0" u="none" strike="noStrike">
            <a:solidFill>
              <a:srgbClr val="00BFFF"/>
            </a:solidFill>
            <a:latin typeface="Aptos Narrow"/>
            <a:ea typeface="+mn-ea"/>
            <a:cs typeface="+mn-cs"/>
          </a:endParaRPr>
        </a:p>
      </xdr:txBody>
    </xdr:sp>
    <xdr:clientData/>
  </xdr:twoCellAnchor>
  <xdr:twoCellAnchor>
    <xdr:from>
      <xdr:col>14</xdr:col>
      <xdr:colOff>144780</xdr:colOff>
      <xdr:row>20</xdr:row>
      <xdr:rowOff>106412</xdr:rowOff>
    </xdr:from>
    <xdr:to>
      <xdr:col>15</xdr:col>
      <xdr:colOff>304800</xdr:colOff>
      <xdr:row>21</xdr:row>
      <xdr:rowOff>171182</xdr:rowOff>
    </xdr:to>
    <xdr:sp macro="" textlink="Processing!C1">
      <xdr:nvSpPr>
        <xdr:cNvPr id="74" name="TextBox 73">
          <a:extLst>
            <a:ext uri="{FF2B5EF4-FFF2-40B4-BE49-F238E27FC236}">
              <a16:creationId xmlns:a16="http://schemas.microsoft.com/office/drawing/2014/main" id="{4C079814-305F-46F2-A9EE-525785B93C9B}"/>
            </a:ext>
          </a:extLst>
        </xdr:cNvPr>
        <xdr:cNvSpPr txBox="1"/>
      </xdr:nvSpPr>
      <xdr:spPr>
        <a:xfrm>
          <a:off x="8679180" y="3764012"/>
          <a:ext cx="7696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17E13D25-4ADE-41FE-BB35-3264938E649F}" type="TxLink">
            <a:rPr lang="en-US" sz="1100" b="0" i="0" u="none" strike="noStrike">
              <a:solidFill>
                <a:srgbClr val="00BFFF"/>
              </a:solidFill>
              <a:latin typeface="Aptos Narrow"/>
              <a:ea typeface="+mn-ea"/>
              <a:cs typeface="+mn-cs"/>
            </a:rPr>
            <a:pPr marL="0" indent="0" algn="r"/>
            <a:t>Planned</a:t>
          </a:fld>
          <a:endParaRPr lang="ru-RU" sz="1400" b="0" i="0" u="none" strike="noStrike">
            <a:solidFill>
              <a:srgbClr val="00BFFF"/>
            </a:solidFill>
            <a:latin typeface="Aptos Narrow"/>
            <a:ea typeface="+mn-ea"/>
            <a:cs typeface="+mn-cs"/>
          </a:endParaRPr>
        </a:p>
      </xdr:txBody>
    </xdr:sp>
    <xdr:clientData/>
  </xdr:twoCellAnchor>
  <xdr:twoCellAnchor>
    <xdr:from>
      <xdr:col>16</xdr:col>
      <xdr:colOff>144780</xdr:colOff>
      <xdr:row>20</xdr:row>
      <xdr:rowOff>106412</xdr:rowOff>
    </xdr:from>
    <xdr:to>
      <xdr:col>17</xdr:col>
      <xdr:colOff>304800</xdr:colOff>
      <xdr:row>21</xdr:row>
      <xdr:rowOff>171182</xdr:rowOff>
    </xdr:to>
    <xdr:sp macro="" textlink="Processing!D1">
      <xdr:nvSpPr>
        <xdr:cNvPr id="75" name="TextBox 74">
          <a:extLst>
            <a:ext uri="{FF2B5EF4-FFF2-40B4-BE49-F238E27FC236}">
              <a16:creationId xmlns:a16="http://schemas.microsoft.com/office/drawing/2014/main" id="{54B9D0FB-8445-4D70-873F-ED0F3B61F2FF}"/>
            </a:ext>
          </a:extLst>
        </xdr:cNvPr>
        <xdr:cNvSpPr txBox="1"/>
      </xdr:nvSpPr>
      <xdr:spPr>
        <a:xfrm>
          <a:off x="9898380" y="3764012"/>
          <a:ext cx="7696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FCABA361-4DAA-47DF-BD43-B37B26E5379A}" type="TxLink">
            <a:rPr lang="en-US" sz="1100" b="0" i="0" u="none" strike="noStrike">
              <a:solidFill>
                <a:srgbClr val="66FFFF"/>
              </a:solidFill>
              <a:latin typeface="Aptos Narrow"/>
              <a:ea typeface="+mn-ea"/>
              <a:cs typeface="+mn-cs"/>
            </a:rPr>
            <a:pPr marL="0" indent="0" algn="r"/>
            <a:t>Actual</a:t>
          </a:fld>
          <a:endParaRPr lang="ru-RU" sz="1400" b="0" i="0" u="none" strike="noStrike">
            <a:solidFill>
              <a:srgbClr val="66FFFF"/>
            </a:solidFill>
            <a:latin typeface="Aptos Narrow"/>
            <a:ea typeface="+mn-ea"/>
            <a:cs typeface="+mn-cs"/>
          </a:endParaRPr>
        </a:p>
      </xdr:txBody>
    </xdr:sp>
    <xdr:clientData/>
  </xdr:twoCellAnchor>
  <xdr:twoCellAnchor>
    <xdr:from>
      <xdr:col>11</xdr:col>
      <xdr:colOff>394335</xdr:colOff>
      <xdr:row>10</xdr:row>
      <xdr:rowOff>121652</xdr:rowOff>
    </xdr:from>
    <xdr:to>
      <xdr:col>16</xdr:col>
      <xdr:colOff>180975</xdr:colOff>
      <xdr:row>19</xdr:row>
      <xdr:rowOff>30212</xdr:rowOff>
    </xdr:to>
    <xdr:graphicFrame macro="">
      <xdr:nvGraphicFramePr>
        <xdr:cNvPr id="76" name="Chart 75">
          <a:extLst>
            <a:ext uri="{FF2B5EF4-FFF2-40B4-BE49-F238E27FC236}">
              <a16:creationId xmlns:a16="http://schemas.microsoft.com/office/drawing/2014/main" id="{3F00FBCA-01D8-4C49-A842-F902475A23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12</xdr:col>
      <xdr:colOff>263844</xdr:colOff>
      <xdr:row>12</xdr:row>
      <xdr:rowOff>121652</xdr:rowOff>
    </xdr:from>
    <xdr:to>
      <xdr:col>13</xdr:col>
      <xdr:colOff>477204</xdr:colOff>
      <xdr:row>17</xdr:row>
      <xdr:rowOff>30212</xdr:rowOff>
    </xdr:to>
    <xdr:sp macro="" textlink="Processing!B22">
      <xdr:nvSpPr>
        <xdr:cNvPr id="77" name="Oval 76">
          <a:extLst>
            <a:ext uri="{FF2B5EF4-FFF2-40B4-BE49-F238E27FC236}">
              <a16:creationId xmlns:a16="http://schemas.microsoft.com/office/drawing/2014/main" id="{7DF61855-E992-4F63-8949-F6241C04F90C}"/>
            </a:ext>
          </a:extLst>
        </xdr:cNvPr>
        <xdr:cNvSpPr/>
      </xdr:nvSpPr>
      <xdr:spPr>
        <a:xfrm>
          <a:off x="7579044" y="2316212"/>
          <a:ext cx="822960" cy="822960"/>
        </a:xfrm>
        <a:prstGeom prst="ellipse">
          <a:avLst/>
        </a:prstGeom>
        <a:solidFill>
          <a:srgbClr val="051023"/>
        </a:solidFill>
        <a:ln>
          <a:noFill/>
        </a:ln>
        <a:effectLst>
          <a:outerShdw blurRad="228600" sx="102000" sy="102000" algn="c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4E43F556-6D80-449A-BCB9-CA6B907A57E8}" type="TxLink">
            <a:rPr lang="en-US" sz="1100" b="0" i="0" u="none" strike="noStrike">
              <a:solidFill>
                <a:srgbClr val="000000"/>
              </a:solidFill>
              <a:latin typeface="Aptos Narrow"/>
            </a:rPr>
            <a:pPr algn="l"/>
            <a:t> $7,840 </a:t>
          </a:fld>
          <a:endParaRPr lang="ru-RU" sz="1100"/>
        </a:p>
      </xdr:txBody>
    </xdr:sp>
    <xdr:clientData/>
  </xdr:twoCellAnchor>
  <xdr:twoCellAnchor>
    <xdr:from>
      <xdr:col>15</xdr:col>
      <xdr:colOff>327660</xdr:colOff>
      <xdr:row>10</xdr:row>
      <xdr:rowOff>129272</xdr:rowOff>
    </xdr:from>
    <xdr:to>
      <xdr:col>17</xdr:col>
      <xdr:colOff>7620</xdr:colOff>
      <xdr:row>12</xdr:row>
      <xdr:rowOff>11162</xdr:rowOff>
    </xdr:to>
    <xdr:sp macro="" textlink="Processing!B17">
      <xdr:nvSpPr>
        <xdr:cNvPr id="78" name="TextBox 77">
          <a:extLst>
            <a:ext uri="{FF2B5EF4-FFF2-40B4-BE49-F238E27FC236}">
              <a16:creationId xmlns:a16="http://schemas.microsoft.com/office/drawing/2014/main" id="{7E766730-DE35-4217-BC9E-392112BEC442}"/>
            </a:ext>
          </a:extLst>
        </xdr:cNvPr>
        <xdr:cNvSpPr txBox="1"/>
      </xdr:nvSpPr>
      <xdr:spPr>
        <a:xfrm>
          <a:off x="9471660" y="1958072"/>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7ABDDD6F-6D8B-4712-8A42-4C7EF139CAE6}" type="TxLink">
            <a:rPr lang="en-US" sz="1100" b="0" i="0" u="none" strike="noStrike">
              <a:solidFill>
                <a:srgbClr val="405390"/>
              </a:solidFill>
              <a:latin typeface="Aptos Narrow"/>
              <a:ea typeface="+mn-ea"/>
              <a:cs typeface="+mn-cs"/>
            </a:rPr>
            <a:pPr marL="0" indent="0" algn="r"/>
            <a:t> $1,701 </a:t>
          </a:fld>
          <a:endParaRPr lang="ru-RU" sz="1600" b="0" i="0" u="none" strike="noStrike">
            <a:solidFill>
              <a:srgbClr val="405390"/>
            </a:solidFill>
            <a:latin typeface="Aptos Narrow"/>
            <a:ea typeface="+mn-ea"/>
            <a:cs typeface="+mn-cs"/>
          </a:endParaRPr>
        </a:p>
      </xdr:txBody>
    </xdr:sp>
    <xdr:clientData/>
  </xdr:twoCellAnchor>
  <xdr:twoCellAnchor>
    <xdr:from>
      <xdr:col>15</xdr:col>
      <xdr:colOff>327660</xdr:colOff>
      <xdr:row>12</xdr:row>
      <xdr:rowOff>45452</xdr:rowOff>
    </xdr:from>
    <xdr:to>
      <xdr:col>17</xdr:col>
      <xdr:colOff>7620</xdr:colOff>
      <xdr:row>13</xdr:row>
      <xdr:rowOff>110222</xdr:rowOff>
    </xdr:to>
    <xdr:sp macro="" textlink="Processing!B18">
      <xdr:nvSpPr>
        <xdr:cNvPr id="79" name="TextBox 78">
          <a:extLst>
            <a:ext uri="{FF2B5EF4-FFF2-40B4-BE49-F238E27FC236}">
              <a16:creationId xmlns:a16="http://schemas.microsoft.com/office/drawing/2014/main" id="{A82B17FD-5889-4A2A-B4FE-A0A1098601B4}"/>
            </a:ext>
          </a:extLst>
        </xdr:cNvPr>
        <xdr:cNvSpPr txBox="1"/>
      </xdr:nvSpPr>
      <xdr:spPr>
        <a:xfrm>
          <a:off x="9471660" y="2240012"/>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261E1FEE-62BD-434C-B868-A685FEB578BE}" type="TxLink">
            <a:rPr lang="en-US" sz="1100" b="0" i="0" u="none" strike="noStrike">
              <a:solidFill>
                <a:srgbClr val="405390"/>
              </a:solidFill>
              <a:latin typeface="Aptos Narrow"/>
              <a:ea typeface="+mn-ea"/>
              <a:cs typeface="+mn-cs"/>
            </a:rPr>
            <a:pPr marL="0" indent="0" algn="r"/>
            <a:t> $1,323 </a:t>
          </a:fld>
          <a:endParaRPr lang="ru-RU" sz="1100" b="0" i="0" u="none" strike="noStrike">
            <a:solidFill>
              <a:srgbClr val="405390"/>
            </a:solidFill>
            <a:latin typeface="Aptos Narrow"/>
            <a:ea typeface="+mn-ea"/>
            <a:cs typeface="+mn-cs"/>
          </a:endParaRPr>
        </a:p>
      </xdr:txBody>
    </xdr:sp>
    <xdr:clientData/>
  </xdr:twoCellAnchor>
  <xdr:twoCellAnchor>
    <xdr:from>
      <xdr:col>15</xdr:col>
      <xdr:colOff>327660</xdr:colOff>
      <xdr:row>13</xdr:row>
      <xdr:rowOff>144512</xdr:rowOff>
    </xdr:from>
    <xdr:to>
      <xdr:col>17</xdr:col>
      <xdr:colOff>7620</xdr:colOff>
      <xdr:row>15</xdr:row>
      <xdr:rowOff>26402</xdr:rowOff>
    </xdr:to>
    <xdr:sp macro="" textlink="Processing!B19">
      <xdr:nvSpPr>
        <xdr:cNvPr id="80" name="TextBox 79">
          <a:extLst>
            <a:ext uri="{FF2B5EF4-FFF2-40B4-BE49-F238E27FC236}">
              <a16:creationId xmlns:a16="http://schemas.microsoft.com/office/drawing/2014/main" id="{2ED9FB58-AB73-4185-955F-2D6982AEDADF}"/>
            </a:ext>
          </a:extLst>
        </xdr:cNvPr>
        <xdr:cNvSpPr txBox="1"/>
      </xdr:nvSpPr>
      <xdr:spPr>
        <a:xfrm>
          <a:off x="9471660" y="2521952"/>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2A036BD1-7C30-4B66-A74A-D4389008CF50}" type="TxLink">
            <a:rPr lang="en-US" sz="1100" b="0" i="0" u="none" strike="noStrike">
              <a:solidFill>
                <a:srgbClr val="405390"/>
              </a:solidFill>
              <a:latin typeface="Aptos Narrow"/>
              <a:ea typeface="+mn-ea"/>
              <a:cs typeface="+mn-cs"/>
            </a:rPr>
            <a:pPr marL="0" indent="0" algn="r"/>
            <a:t> $1,754 </a:t>
          </a:fld>
          <a:endParaRPr lang="ru-RU" sz="1100" b="0" i="0" u="none" strike="noStrike">
            <a:solidFill>
              <a:srgbClr val="405390"/>
            </a:solidFill>
            <a:latin typeface="Aptos Narrow"/>
            <a:ea typeface="+mn-ea"/>
            <a:cs typeface="+mn-cs"/>
          </a:endParaRPr>
        </a:p>
      </xdr:txBody>
    </xdr:sp>
    <xdr:clientData/>
  </xdr:twoCellAnchor>
  <xdr:twoCellAnchor>
    <xdr:from>
      <xdr:col>15</xdr:col>
      <xdr:colOff>327660</xdr:colOff>
      <xdr:row>15</xdr:row>
      <xdr:rowOff>60692</xdr:rowOff>
    </xdr:from>
    <xdr:to>
      <xdr:col>17</xdr:col>
      <xdr:colOff>7620</xdr:colOff>
      <xdr:row>16</xdr:row>
      <xdr:rowOff>125462</xdr:rowOff>
    </xdr:to>
    <xdr:sp macro="" textlink="Processing!B20">
      <xdr:nvSpPr>
        <xdr:cNvPr id="81" name="TextBox 80">
          <a:extLst>
            <a:ext uri="{FF2B5EF4-FFF2-40B4-BE49-F238E27FC236}">
              <a16:creationId xmlns:a16="http://schemas.microsoft.com/office/drawing/2014/main" id="{C77F9720-00CD-42A7-91E9-6738357DF90C}"/>
            </a:ext>
          </a:extLst>
        </xdr:cNvPr>
        <xdr:cNvSpPr txBox="1"/>
      </xdr:nvSpPr>
      <xdr:spPr>
        <a:xfrm>
          <a:off x="9471660" y="2803892"/>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3E4F60FB-8E45-4FB8-BBA7-38B8221B2525}" type="TxLink">
            <a:rPr lang="en-US" sz="1100" b="0" i="0" u="none" strike="noStrike">
              <a:solidFill>
                <a:srgbClr val="405390"/>
              </a:solidFill>
              <a:latin typeface="Aptos Narrow"/>
              <a:ea typeface="+mn-ea"/>
              <a:cs typeface="+mn-cs"/>
            </a:rPr>
            <a:pPr marL="0" indent="0" algn="r"/>
            <a:t> $1,495 </a:t>
          </a:fld>
          <a:endParaRPr lang="ru-RU" sz="1100" b="0" i="0" u="none" strike="noStrike">
            <a:solidFill>
              <a:srgbClr val="405390"/>
            </a:solidFill>
            <a:latin typeface="Aptos Narrow"/>
            <a:ea typeface="+mn-ea"/>
            <a:cs typeface="+mn-cs"/>
          </a:endParaRPr>
        </a:p>
      </xdr:txBody>
    </xdr:sp>
    <xdr:clientData/>
  </xdr:twoCellAnchor>
  <xdr:twoCellAnchor>
    <xdr:from>
      <xdr:col>15</xdr:col>
      <xdr:colOff>327660</xdr:colOff>
      <xdr:row>16</xdr:row>
      <xdr:rowOff>159752</xdr:rowOff>
    </xdr:from>
    <xdr:to>
      <xdr:col>17</xdr:col>
      <xdr:colOff>7620</xdr:colOff>
      <xdr:row>18</xdr:row>
      <xdr:rowOff>41642</xdr:rowOff>
    </xdr:to>
    <xdr:sp macro="" textlink="Processing!B21">
      <xdr:nvSpPr>
        <xdr:cNvPr id="82" name="TextBox 81">
          <a:extLst>
            <a:ext uri="{FF2B5EF4-FFF2-40B4-BE49-F238E27FC236}">
              <a16:creationId xmlns:a16="http://schemas.microsoft.com/office/drawing/2014/main" id="{FF1D3AE0-A209-416D-9CCE-85A679D506EF}"/>
            </a:ext>
          </a:extLst>
        </xdr:cNvPr>
        <xdr:cNvSpPr txBox="1"/>
      </xdr:nvSpPr>
      <xdr:spPr>
        <a:xfrm>
          <a:off x="9471660" y="3085832"/>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7E472764-6107-4AB5-B152-80D09CF69334}" type="TxLink">
            <a:rPr lang="en-US" sz="1100" b="0" i="0" u="none" strike="noStrike">
              <a:solidFill>
                <a:srgbClr val="405390"/>
              </a:solidFill>
              <a:latin typeface="Aptos Narrow"/>
              <a:ea typeface="+mn-ea"/>
              <a:cs typeface="+mn-cs"/>
            </a:rPr>
            <a:pPr marL="0" indent="0" algn="r"/>
            <a:t> $1,567 </a:t>
          </a:fld>
          <a:endParaRPr lang="ru-RU" sz="1100" b="0" i="0" u="none" strike="noStrike">
            <a:solidFill>
              <a:srgbClr val="405390"/>
            </a:solidFill>
            <a:latin typeface="Aptos Narrow"/>
            <a:ea typeface="+mn-ea"/>
            <a:cs typeface="+mn-cs"/>
          </a:endParaRPr>
        </a:p>
      </xdr:txBody>
    </xdr:sp>
    <xdr:clientData/>
  </xdr:twoCellAnchor>
  <xdr:twoCellAnchor>
    <xdr:from>
      <xdr:col>14</xdr:col>
      <xdr:colOff>262706</xdr:colOff>
      <xdr:row>11</xdr:row>
      <xdr:rowOff>41127</xdr:rowOff>
    </xdr:from>
    <xdr:to>
      <xdr:col>14</xdr:col>
      <xdr:colOff>381578</xdr:colOff>
      <xdr:row>11</xdr:row>
      <xdr:rowOff>159999</xdr:rowOff>
    </xdr:to>
    <xdr:sp macro="" textlink="">
      <xdr:nvSpPr>
        <xdr:cNvPr id="83" name="Circle: Hollow 82">
          <a:extLst>
            <a:ext uri="{FF2B5EF4-FFF2-40B4-BE49-F238E27FC236}">
              <a16:creationId xmlns:a16="http://schemas.microsoft.com/office/drawing/2014/main" id="{103F6313-4F2D-4358-A397-E7F9DC6E04E9}"/>
            </a:ext>
          </a:extLst>
        </xdr:cNvPr>
        <xdr:cNvSpPr/>
      </xdr:nvSpPr>
      <xdr:spPr>
        <a:xfrm>
          <a:off x="8797106" y="2052807"/>
          <a:ext cx="118872" cy="118872"/>
        </a:xfrm>
        <a:prstGeom prst="donut">
          <a:avLst/>
        </a:prstGeom>
        <a:solidFill>
          <a:srgbClr val="180E3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clientData/>
  </xdr:twoCellAnchor>
  <xdr:twoCellAnchor>
    <xdr:from>
      <xdr:col>14</xdr:col>
      <xdr:colOff>262706</xdr:colOff>
      <xdr:row>12</xdr:row>
      <xdr:rowOff>134117</xdr:rowOff>
    </xdr:from>
    <xdr:to>
      <xdr:col>14</xdr:col>
      <xdr:colOff>381578</xdr:colOff>
      <xdr:row>13</xdr:row>
      <xdr:rowOff>69592</xdr:rowOff>
    </xdr:to>
    <xdr:sp macro="" textlink="">
      <xdr:nvSpPr>
        <xdr:cNvPr id="84" name="Circle: Hollow 83">
          <a:extLst>
            <a:ext uri="{FF2B5EF4-FFF2-40B4-BE49-F238E27FC236}">
              <a16:creationId xmlns:a16="http://schemas.microsoft.com/office/drawing/2014/main" id="{1CBC7E65-F475-438C-A909-8069D1BF2623}"/>
            </a:ext>
          </a:extLst>
        </xdr:cNvPr>
        <xdr:cNvSpPr/>
      </xdr:nvSpPr>
      <xdr:spPr>
        <a:xfrm>
          <a:off x="8797106" y="2328677"/>
          <a:ext cx="118872" cy="118355"/>
        </a:xfrm>
        <a:prstGeom prst="donut">
          <a:avLst/>
        </a:prstGeom>
        <a:solidFill>
          <a:srgbClr val="180E3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clientData/>
  </xdr:twoCellAnchor>
  <xdr:twoCellAnchor>
    <xdr:from>
      <xdr:col>14</xdr:col>
      <xdr:colOff>262706</xdr:colOff>
      <xdr:row>14</xdr:row>
      <xdr:rowOff>41126</xdr:rowOff>
    </xdr:from>
    <xdr:to>
      <xdr:col>14</xdr:col>
      <xdr:colOff>381578</xdr:colOff>
      <xdr:row>14</xdr:row>
      <xdr:rowOff>159998</xdr:rowOff>
    </xdr:to>
    <xdr:sp macro="" textlink="">
      <xdr:nvSpPr>
        <xdr:cNvPr id="85" name="Circle: Hollow 84">
          <a:extLst>
            <a:ext uri="{FF2B5EF4-FFF2-40B4-BE49-F238E27FC236}">
              <a16:creationId xmlns:a16="http://schemas.microsoft.com/office/drawing/2014/main" id="{B3265A4C-AA50-460A-AD90-99C37E4136E1}"/>
            </a:ext>
          </a:extLst>
        </xdr:cNvPr>
        <xdr:cNvSpPr/>
      </xdr:nvSpPr>
      <xdr:spPr>
        <a:xfrm>
          <a:off x="8797106" y="2601446"/>
          <a:ext cx="118872" cy="118872"/>
        </a:xfrm>
        <a:prstGeom prst="donut">
          <a:avLst/>
        </a:prstGeom>
        <a:solidFill>
          <a:srgbClr val="180E3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clientData/>
  </xdr:twoCellAnchor>
  <xdr:twoCellAnchor>
    <xdr:from>
      <xdr:col>14</xdr:col>
      <xdr:colOff>262706</xdr:colOff>
      <xdr:row>15</xdr:row>
      <xdr:rowOff>131533</xdr:rowOff>
    </xdr:from>
    <xdr:to>
      <xdr:col>14</xdr:col>
      <xdr:colOff>381578</xdr:colOff>
      <xdr:row>16</xdr:row>
      <xdr:rowOff>67008</xdr:rowOff>
    </xdr:to>
    <xdr:sp macro="" textlink="">
      <xdr:nvSpPr>
        <xdr:cNvPr id="86" name="Circle: Hollow 85">
          <a:extLst>
            <a:ext uri="{FF2B5EF4-FFF2-40B4-BE49-F238E27FC236}">
              <a16:creationId xmlns:a16="http://schemas.microsoft.com/office/drawing/2014/main" id="{AFD74E9D-94DE-4760-A40B-36B976DEF795}"/>
            </a:ext>
          </a:extLst>
        </xdr:cNvPr>
        <xdr:cNvSpPr/>
      </xdr:nvSpPr>
      <xdr:spPr>
        <a:xfrm>
          <a:off x="8797106" y="2874733"/>
          <a:ext cx="118872" cy="118355"/>
        </a:xfrm>
        <a:prstGeom prst="donut">
          <a:avLst/>
        </a:prstGeom>
        <a:solidFill>
          <a:srgbClr val="180E3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clientData/>
  </xdr:twoCellAnchor>
  <xdr:twoCellAnchor>
    <xdr:from>
      <xdr:col>14</xdr:col>
      <xdr:colOff>262706</xdr:colOff>
      <xdr:row>17</xdr:row>
      <xdr:rowOff>41126</xdr:rowOff>
    </xdr:from>
    <xdr:to>
      <xdr:col>14</xdr:col>
      <xdr:colOff>381578</xdr:colOff>
      <xdr:row>17</xdr:row>
      <xdr:rowOff>159998</xdr:rowOff>
    </xdr:to>
    <xdr:sp macro="" textlink="">
      <xdr:nvSpPr>
        <xdr:cNvPr id="87" name="Circle: Hollow 86">
          <a:extLst>
            <a:ext uri="{FF2B5EF4-FFF2-40B4-BE49-F238E27FC236}">
              <a16:creationId xmlns:a16="http://schemas.microsoft.com/office/drawing/2014/main" id="{BE3492F0-B3EC-44B4-9DFF-ECC8B6C91FA1}"/>
            </a:ext>
          </a:extLst>
        </xdr:cNvPr>
        <xdr:cNvSpPr/>
      </xdr:nvSpPr>
      <xdr:spPr>
        <a:xfrm>
          <a:off x="8797106" y="3150086"/>
          <a:ext cx="118872" cy="118872"/>
        </a:xfrm>
        <a:prstGeom prst="donut">
          <a:avLst/>
        </a:prstGeom>
        <a:solidFill>
          <a:srgbClr val="180E3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clientData/>
  </xdr:twoCellAnchor>
  <xdr:twoCellAnchor>
    <xdr:from>
      <xdr:col>12</xdr:col>
      <xdr:colOff>220980</xdr:colOff>
      <xdr:row>14</xdr:row>
      <xdr:rowOff>43547</xdr:rowOff>
    </xdr:from>
    <xdr:to>
      <xdr:col>13</xdr:col>
      <xdr:colOff>510540</xdr:colOff>
      <xdr:row>15</xdr:row>
      <xdr:rowOff>108317</xdr:rowOff>
    </xdr:to>
    <xdr:sp macro="" textlink="Processing!B22">
      <xdr:nvSpPr>
        <xdr:cNvPr id="88" name="TextBox 87">
          <a:extLst>
            <a:ext uri="{FF2B5EF4-FFF2-40B4-BE49-F238E27FC236}">
              <a16:creationId xmlns:a16="http://schemas.microsoft.com/office/drawing/2014/main" id="{589CAC30-8CDF-4285-845F-3CF0FE27D3A2}"/>
            </a:ext>
          </a:extLst>
        </xdr:cNvPr>
        <xdr:cNvSpPr txBox="1"/>
      </xdr:nvSpPr>
      <xdr:spPr>
        <a:xfrm>
          <a:off x="7536180" y="2603867"/>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2C9C814-B7A6-4480-B6F0-E53365C32CDE}" type="TxLink">
            <a:rPr lang="en-US" sz="1400" b="0" i="0" u="none" strike="noStrike">
              <a:solidFill>
                <a:schemeClr val="bg1"/>
              </a:solidFill>
              <a:latin typeface="Aptos Narrow"/>
              <a:ea typeface="+mn-ea"/>
              <a:cs typeface="+mn-cs"/>
            </a:rPr>
            <a:pPr marL="0" indent="0" algn="ctr"/>
            <a:t> $7,840 </a:t>
          </a:fld>
          <a:endParaRPr lang="ru-RU" sz="2000" b="0" i="0" u="none" strike="noStrike">
            <a:solidFill>
              <a:schemeClr val="bg1"/>
            </a:solidFill>
            <a:latin typeface="Aptos Narrow"/>
            <a:ea typeface="+mn-ea"/>
            <a:cs typeface="+mn-cs"/>
          </a:endParaRPr>
        </a:p>
      </xdr:txBody>
    </xdr:sp>
    <xdr:clientData/>
  </xdr:twoCellAnchor>
  <xdr:twoCellAnchor>
    <xdr:from>
      <xdr:col>17</xdr:col>
      <xdr:colOff>297180</xdr:colOff>
      <xdr:row>10</xdr:row>
      <xdr:rowOff>121652</xdr:rowOff>
    </xdr:from>
    <xdr:to>
      <xdr:col>22</xdr:col>
      <xdr:colOff>83820</xdr:colOff>
      <xdr:row>19</xdr:row>
      <xdr:rowOff>30212</xdr:rowOff>
    </xdr:to>
    <xdr:graphicFrame macro="">
      <xdr:nvGraphicFramePr>
        <xdr:cNvPr id="89" name="Chart 88">
          <a:extLst>
            <a:ext uri="{FF2B5EF4-FFF2-40B4-BE49-F238E27FC236}">
              <a16:creationId xmlns:a16="http://schemas.microsoft.com/office/drawing/2014/main" id="{81DD476E-430F-4F18-B9E0-3FB8DA381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18</xdr:col>
      <xdr:colOff>244701</xdr:colOff>
      <xdr:row>12</xdr:row>
      <xdr:rowOff>121652</xdr:rowOff>
    </xdr:from>
    <xdr:to>
      <xdr:col>19</xdr:col>
      <xdr:colOff>458061</xdr:colOff>
      <xdr:row>17</xdr:row>
      <xdr:rowOff>30212</xdr:rowOff>
    </xdr:to>
    <xdr:sp macro="" textlink="Processing!B22">
      <xdr:nvSpPr>
        <xdr:cNvPr id="90" name="Oval 89">
          <a:extLst>
            <a:ext uri="{FF2B5EF4-FFF2-40B4-BE49-F238E27FC236}">
              <a16:creationId xmlns:a16="http://schemas.microsoft.com/office/drawing/2014/main" id="{5A92F85A-F67C-4902-A39A-0C21BB6D6A99}"/>
            </a:ext>
          </a:extLst>
        </xdr:cNvPr>
        <xdr:cNvSpPr/>
      </xdr:nvSpPr>
      <xdr:spPr>
        <a:xfrm>
          <a:off x="11217501" y="2316212"/>
          <a:ext cx="822960" cy="822960"/>
        </a:xfrm>
        <a:prstGeom prst="ellipse">
          <a:avLst/>
        </a:prstGeom>
        <a:solidFill>
          <a:srgbClr val="051023"/>
        </a:solidFill>
        <a:ln>
          <a:noFill/>
        </a:ln>
        <a:effectLst>
          <a:outerShdw blurRad="228600" sx="102000" sy="102000" algn="c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4E43F556-6D80-449A-BCB9-CA6B907A57E8}" type="TxLink">
            <a:rPr lang="en-US" sz="1100" b="0" i="0" u="none" strike="noStrike">
              <a:solidFill>
                <a:srgbClr val="000000"/>
              </a:solidFill>
              <a:latin typeface="Aptos Narrow"/>
            </a:rPr>
            <a:pPr algn="l"/>
            <a:t> $7,840 </a:t>
          </a:fld>
          <a:endParaRPr lang="ru-RU" sz="1100"/>
        </a:p>
      </xdr:txBody>
    </xdr:sp>
    <xdr:clientData/>
  </xdr:twoCellAnchor>
  <xdr:twoCellAnchor>
    <xdr:from>
      <xdr:col>18</xdr:col>
      <xdr:colOff>201837</xdr:colOff>
      <xdr:row>14</xdr:row>
      <xdr:rowOff>43547</xdr:rowOff>
    </xdr:from>
    <xdr:to>
      <xdr:col>19</xdr:col>
      <xdr:colOff>491397</xdr:colOff>
      <xdr:row>15</xdr:row>
      <xdr:rowOff>108317</xdr:rowOff>
    </xdr:to>
    <xdr:sp macro="" textlink="Processing!E21">
      <xdr:nvSpPr>
        <xdr:cNvPr id="91" name="TextBox 90">
          <a:extLst>
            <a:ext uri="{FF2B5EF4-FFF2-40B4-BE49-F238E27FC236}">
              <a16:creationId xmlns:a16="http://schemas.microsoft.com/office/drawing/2014/main" id="{A0053462-60F8-467D-9ED7-2446E998A4C0}"/>
            </a:ext>
          </a:extLst>
        </xdr:cNvPr>
        <xdr:cNvSpPr txBox="1"/>
      </xdr:nvSpPr>
      <xdr:spPr>
        <a:xfrm>
          <a:off x="11174637" y="2603867"/>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86C8A1C-078A-43F3-B7CE-DB40D1D31544}" type="TxLink">
            <a:rPr lang="en-US" sz="1400" b="0" i="0" u="none" strike="noStrike">
              <a:solidFill>
                <a:schemeClr val="bg1"/>
              </a:solidFill>
              <a:latin typeface="Aptos Narrow"/>
              <a:ea typeface="+mn-ea"/>
              <a:cs typeface="+mn-cs"/>
            </a:rPr>
            <a:pPr marL="0" indent="0" algn="ctr"/>
            <a:t> $13,700 </a:t>
          </a:fld>
          <a:endParaRPr lang="ru-RU" sz="1400" b="0" i="0" u="none" strike="noStrike">
            <a:solidFill>
              <a:schemeClr val="bg1"/>
            </a:solidFill>
            <a:latin typeface="Aptos Narrow"/>
            <a:ea typeface="+mn-ea"/>
            <a:cs typeface="+mn-cs"/>
          </a:endParaRPr>
        </a:p>
      </xdr:txBody>
    </xdr:sp>
    <xdr:clientData/>
  </xdr:twoCellAnchor>
  <xdr:twoCellAnchor>
    <xdr:from>
      <xdr:col>20</xdr:col>
      <xdr:colOff>202791</xdr:colOff>
      <xdr:row>12</xdr:row>
      <xdr:rowOff>18131</xdr:rowOff>
    </xdr:from>
    <xdr:to>
      <xdr:col>20</xdr:col>
      <xdr:colOff>321663</xdr:colOff>
      <xdr:row>12</xdr:row>
      <xdr:rowOff>136019</xdr:rowOff>
    </xdr:to>
    <xdr:sp macro="" textlink="">
      <xdr:nvSpPr>
        <xdr:cNvPr id="92" name="Circle: Hollow 91">
          <a:extLst>
            <a:ext uri="{FF2B5EF4-FFF2-40B4-BE49-F238E27FC236}">
              <a16:creationId xmlns:a16="http://schemas.microsoft.com/office/drawing/2014/main" id="{601E0A36-794C-460A-9823-AFE3CC4EFC9F}"/>
            </a:ext>
          </a:extLst>
        </xdr:cNvPr>
        <xdr:cNvSpPr/>
      </xdr:nvSpPr>
      <xdr:spPr>
        <a:xfrm>
          <a:off x="12394791" y="2212691"/>
          <a:ext cx="118872" cy="117888"/>
        </a:xfrm>
        <a:prstGeom prst="donut">
          <a:avLst/>
        </a:prstGeom>
        <a:solidFill>
          <a:srgbClr val="08061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clientData/>
  </xdr:twoCellAnchor>
  <xdr:twoCellAnchor>
    <xdr:from>
      <xdr:col>20</xdr:col>
      <xdr:colOff>202791</xdr:colOff>
      <xdr:row>13</xdr:row>
      <xdr:rowOff>130613</xdr:rowOff>
    </xdr:from>
    <xdr:to>
      <xdr:col>20</xdr:col>
      <xdr:colOff>321663</xdr:colOff>
      <xdr:row>14</xdr:row>
      <xdr:rowOff>68281</xdr:rowOff>
    </xdr:to>
    <xdr:sp macro="" textlink="">
      <xdr:nvSpPr>
        <xdr:cNvPr id="93" name="Circle: Hollow 92">
          <a:extLst>
            <a:ext uri="{FF2B5EF4-FFF2-40B4-BE49-F238E27FC236}">
              <a16:creationId xmlns:a16="http://schemas.microsoft.com/office/drawing/2014/main" id="{78F799EC-53A6-421E-ACEE-AD3128A553FB}"/>
            </a:ext>
          </a:extLst>
        </xdr:cNvPr>
        <xdr:cNvSpPr/>
      </xdr:nvSpPr>
      <xdr:spPr>
        <a:xfrm>
          <a:off x="12394791" y="2508053"/>
          <a:ext cx="118872" cy="120548"/>
        </a:xfrm>
        <a:prstGeom prst="donut">
          <a:avLst/>
        </a:prstGeom>
        <a:solidFill>
          <a:srgbClr val="08061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clientData/>
  </xdr:twoCellAnchor>
  <xdr:twoCellAnchor>
    <xdr:from>
      <xdr:col>20</xdr:col>
      <xdr:colOff>202791</xdr:colOff>
      <xdr:row>15</xdr:row>
      <xdr:rowOff>63016</xdr:rowOff>
    </xdr:from>
    <xdr:to>
      <xdr:col>20</xdr:col>
      <xdr:colOff>321663</xdr:colOff>
      <xdr:row>15</xdr:row>
      <xdr:rowOff>180905</xdr:rowOff>
    </xdr:to>
    <xdr:sp macro="" textlink="">
      <xdr:nvSpPr>
        <xdr:cNvPr id="94" name="Circle: Hollow 93">
          <a:extLst>
            <a:ext uri="{FF2B5EF4-FFF2-40B4-BE49-F238E27FC236}">
              <a16:creationId xmlns:a16="http://schemas.microsoft.com/office/drawing/2014/main" id="{8DF83F82-407D-4656-84CB-B07654280053}"/>
            </a:ext>
          </a:extLst>
        </xdr:cNvPr>
        <xdr:cNvSpPr/>
      </xdr:nvSpPr>
      <xdr:spPr>
        <a:xfrm>
          <a:off x="12394791" y="2806216"/>
          <a:ext cx="118872" cy="117889"/>
        </a:xfrm>
        <a:prstGeom prst="donut">
          <a:avLst/>
        </a:prstGeom>
        <a:solidFill>
          <a:srgbClr val="08061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clientData/>
  </xdr:twoCellAnchor>
  <xdr:twoCellAnchor>
    <xdr:from>
      <xdr:col>20</xdr:col>
      <xdr:colOff>202791</xdr:colOff>
      <xdr:row>16</xdr:row>
      <xdr:rowOff>175639</xdr:rowOff>
    </xdr:from>
    <xdr:to>
      <xdr:col>20</xdr:col>
      <xdr:colOff>321663</xdr:colOff>
      <xdr:row>17</xdr:row>
      <xdr:rowOff>111632</xdr:rowOff>
    </xdr:to>
    <xdr:sp macro="" textlink="">
      <xdr:nvSpPr>
        <xdr:cNvPr id="95" name="Circle: Hollow 94">
          <a:extLst>
            <a:ext uri="{FF2B5EF4-FFF2-40B4-BE49-F238E27FC236}">
              <a16:creationId xmlns:a16="http://schemas.microsoft.com/office/drawing/2014/main" id="{C42581C2-2047-4118-AB9F-7B685168CD96}"/>
            </a:ext>
          </a:extLst>
        </xdr:cNvPr>
        <xdr:cNvSpPr/>
      </xdr:nvSpPr>
      <xdr:spPr>
        <a:xfrm>
          <a:off x="12394791" y="3101719"/>
          <a:ext cx="118872" cy="118873"/>
        </a:xfrm>
        <a:prstGeom prst="donut">
          <a:avLst/>
        </a:prstGeom>
        <a:solidFill>
          <a:srgbClr val="08061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clientData/>
  </xdr:twoCellAnchor>
  <xdr:twoCellAnchor>
    <xdr:from>
      <xdr:col>21</xdr:col>
      <xdr:colOff>335280</xdr:colOff>
      <xdr:row>11</xdr:row>
      <xdr:rowOff>129272</xdr:rowOff>
    </xdr:from>
    <xdr:to>
      <xdr:col>22</xdr:col>
      <xdr:colOff>449580</xdr:colOff>
      <xdr:row>13</xdr:row>
      <xdr:rowOff>11162</xdr:rowOff>
    </xdr:to>
    <xdr:sp macro="" textlink="Processing!E17">
      <xdr:nvSpPr>
        <xdr:cNvPr id="96" name="TextBox 95">
          <a:extLst>
            <a:ext uri="{FF2B5EF4-FFF2-40B4-BE49-F238E27FC236}">
              <a16:creationId xmlns:a16="http://schemas.microsoft.com/office/drawing/2014/main" id="{13B70A4A-E3C8-4677-B038-9A056884C9FA}"/>
            </a:ext>
          </a:extLst>
        </xdr:cNvPr>
        <xdr:cNvSpPr txBox="1"/>
      </xdr:nvSpPr>
      <xdr:spPr>
        <a:xfrm>
          <a:off x="13136880" y="2140952"/>
          <a:ext cx="7239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42473A4A-D90A-4017-8C43-6308C7904446}" type="TxLink">
            <a:rPr lang="en-US" sz="1200" b="0" i="0" u="none" strike="noStrike">
              <a:solidFill>
                <a:srgbClr val="405390"/>
              </a:solidFill>
              <a:latin typeface="Aptos Narrow"/>
              <a:ea typeface="+mn-ea"/>
              <a:cs typeface="+mn-cs"/>
            </a:rPr>
            <a:pPr marL="0" indent="0" algn="r"/>
            <a:t> $3,042 </a:t>
          </a:fld>
          <a:endParaRPr lang="ru-RU" sz="1800" b="0" i="0" u="none" strike="noStrike">
            <a:solidFill>
              <a:srgbClr val="405390"/>
            </a:solidFill>
            <a:latin typeface="Aptos Narrow"/>
            <a:ea typeface="+mn-ea"/>
            <a:cs typeface="+mn-cs"/>
          </a:endParaRPr>
        </a:p>
      </xdr:txBody>
    </xdr:sp>
    <xdr:clientData/>
  </xdr:twoCellAnchor>
  <xdr:twoCellAnchor>
    <xdr:from>
      <xdr:col>21</xdr:col>
      <xdr:colOff>335280</xdr:colOff>
      <xdr:row>13</xdr:row>
      <xdr:rowOff>63232</xdr:rowOff>
    </xdr:from>
    <xdr:to>
      <xdr:col>22</xdr:col>
      <xdr:colOff>449580</xdr:colOff>
      <xdr:row>14</xdr:row>
      <xdr:rowOff>128002</xdr:rowOff>
    </xdr:to>
    <xdr:sp macro="" textlink="Processing!E18">
      <xdr:nvSpPr>
        <xdr:cNvPr id="97" name="TextBox 96">
          <a:extLst>
            <a:ext uri="{FF2B5EF4-FFF2-40B4-BE49-F238E27FC236}">
              <a16:creationId xmlns:a16="http://schemas.microsoft.com/office/drawing/2014/main" id="{46865188-3D37-46F1-ABC4-2613EC77271B}"/>
            </a:ext>
          </a:extLst>
        </xdr:cNvPr>
        <xdr:cNvSpPr txBox="1"/>
      </xdr:nvSpPr>
      <xdr:spPr>
        <a:xfrm>
          <a:off x="13136880" y="2440672"/>
          <a:ext cx="7239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98476C9B-18B6-4DE9-A31D-3A1E8C69E530}" type="TxLink">
            <a:rPr lang="en-US" sz="1200" b="0" i="0" u="none" strike="noStrike">
              <a:solidFill>
                <a:srgbClr val="405390"/>
              </a:solidFill>
              <a:latin typeface="Aptos Narrow"/>
              <a:ea typeface="+mn-ea"/>
              <a:cs typeface="+mn-cs"/>
            </a:rPr>
            <a:pPr marL="0" indent="0" algn="r"/>
            <a:t> $3,647 </a:t>
          </a:fld>
          <a:endParaRPr lang="ru-RU" sz="1800" b="0" i="0" u="none" strike="noStrike">
            <a:solidFill>
              <a:srgbClr val="405390"/>
            </a:solidFill>
            <a:latin typeface="Aptos Narrow"/>
            <a:ea typeface="+mn-ea"/>
            <a:cs typeface="+mn-cs"/>
          </a:endParaRPr>
        </a:p>
      </xdr:txBody>
    </xdr:sp>
    <xdr:clientData/>
  </xdr:twoCellAnchor>
  <xdr:twoCellAnchor>
    <xdr:from>
      <xdr:col>21</xdr:col>
      <xdr:colOff>335280</xdr:colOff>
      <xdr:row>14</xdr:row>
      <xdr:rowOff>180072</xdr:rowOff>
    </xdr:from>
    <xdr:to>
      <xdr:col>22</xdr:col>
      <xdr:colOff>449580</xdr:colOff>
      <xdr:row>16</xdr:row>
      <xdr:rowOff>61962</xdr:rowOff>
    </xdr:to>
    <xdr:sp macro="" textlink="Processing!E19">
      <xdr:nvSpPr>
        <xdr:cNvPr id="98" name="TextBox 97">
          <a:extLst>
            <a:ext uri="{FF2B5EF4-FFF2-40B4-BE49-F238E27FC236}">
              <a16:creationId xmlns:a16="http://schemas.microsoft.com/office/drawing/2014/main" id="{33002697-D46C-4CA1-903D-BC9344894B63}"/>
            </a:ext>
          </a:extLst>
        </xdr:cNvPr>
        <xdr:cNvSpPr txBox="1"/>
      </xdr:nvSpPr>
      <xdr:spPr>
        <a:xfrm>
          <a:off x="13136880" y="2740392"/>
          <a:ext cx="7239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8ADAEC4A-E16B-47F6-BE89-923C953A2B61}" type="TxLink">
            <a:rPr lang="en-US" sz="1200" b="0" i="0" u="none" strike="noStrike">
              <a:solidFill>
                <a:srgbClr val="405390"/>
              </a:solidFill>
              <a:latin typeface="Aptos Narrow"/>
              <a:ea typeface="+mn-ea"/>
              <a:cs typeface="+mn-cs"/>
            </a:rPr>
            <a:pPr marL="0" indent="0" algn="r"/>
            <a:t> $4,271 </a:t>
          </a:fld>
          <a:endParaRPr lang="ru-RU" sz="1800" b="0" i="0" u="none" strike="noStrike">
            <a:solidFill>
              <a:srgbClr val="405390"/>
            </a:solidFill>
            <a:latin typeface="Aptos Narrow"/>
            <a:ea typeface="+mn-ea"/>
            <a:cs typeface="+mn-cs"/>
          </a:endParaRPr>
        </a:p>
      </xdr:txBody>
    </xdr:sp>
    <xdr:clientData/>
  </xdr:twoCellAnchor>
  <xdr:twoCellAnchor>
    <xdr:from>
      <xdr:col>21</xdr:col>
      <xdr:colOff>335280</xdr:colOff>
      <xdr:row>16</xdr:row>
      <xdr:rowOff>114032</xdr:rowOff>
    </xdr:from>
    <xdr:to>
      <xdr:col>22</xdr:col>
      <xdr:colOff>449580</xdr:colOff>
      <xdr:row>17</xdr:row>
      <xdr:rowOff>178802</xdr:rowOff>
    </xdr:to>
    <xdr:sp macro="" textlink="Processing!E20">
      <xdr:nvSpPr>
        <xdr:cNvPr id="99" name="TextBox 98">
          <a:extLst>
            <a:ext uri="{FF2B5EF4-FFF2-40B4-BE49-F238E27FC236}">
              <a16:creationId xmlns:a16="http://schemas.microsoft.com/office/drawing/2014/main" id="{844D5026-005A-4366-9B6A-705BA1EB8E64}"/>
            </a:ext>
          </a:extLst>
        </xdr:cNvPr>
        <xdr:cNvSpPr txBox="1"/>
      </xdr:nvSpPr>
      <xdr:spPr>
        <a:xfrm>
          <a:off x="13136880" y="3040112"/>
          <a:ext cx="7239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DE197AF2-16F8-47B6-AD1A-523A6FCF712A}" type="TxLink">
            <a:rPr lang="en-US" sz="1200" b="0" i="0" u="none" strike="noStrike">
              <a:solidFill>
                <a:srgbClr val="405390"/>
              </a:solidFill>
              <a:latin typeface="Aptos Narrow"/>
              <a:ea typeface="+mn-ea"/>
              <a:cs typeface="+mn-cs"/>
            </a:rPr>
            <a:pPr marL="0" indent="0" algn="r"/>
            <a:t> $2,740 </a:t>
          </a:fld>
          <a:endParaRPr lang="ru-RU" sz="1200" b="0" i="0" u="none" strike="noStrike">
            <a:solidFill>
              <a:srgbClr val="405390"/>
            </a:solidFill>
            <a:latin typeface="Aptos Narrow"/>
            <a:ea typeface="+mn-ea"/>
            <a:cs typeface="+mn-cs"/>
          </a:endParaRPr>
        </a:p>
      </xdr:txBody>
    </xdr:sp>
    <xdr:clientData/>
  </xdr:twoCellAnchor>
  <xdr:twoCellAnchor>
    <xdr:from>
      <xdr:col>19</xdr:col>
      <xdr:colOff>403860</xdr:colOff>
      <xdr:row>22</xdr:row>
      <xdr:rowOff>14704</xdr:rowOff>
    </xdr:from>
    <xdr:to>
      <xdr:col>22</xdr:col>
      <xdr:colOff>312420</xdr:colOff>
      <xdr:row>31</xdr:row>
      <xdr:rowOff>106144</xdr:rowOff>
    </xdr:to>
    <xdr:graphicFrame macro="">
      <xdr:nvGraphicFramePr>
        <xdr:cNvPr id="100" name="Chart 99">
          <a:extLst>
            <a:ext uri="{FF2B5EF4-FFF2-40B4-BE49-F238E27FC236}">
              <a16:creationId xmlns:a16="http://schemas.microsoft.com/office/drawing/2014/main" id="{781F3210-EC9B-422F-9CBF-4A6E165BDA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19</xdr:col>
      <xdr:colOff>495552</xdr:colOff>
      <xdr:row>27</xdr:row>
      <xdr:rowOff>175260</xdr:rowOff>
    </xdr:from>
    <xdr:to>
      <xdr:col>20</xdr:col>
      <xdr:colOff>292812</xdr:colOff>
      <xdr:row>29</xdr:row>
      <xdr:rowOff>68580</xdr:rowOff>
    </xdr:to>
    <xdr:sp macro="" textlink="">
      <xdr:nvSpPr>
        <xdr:cNvPr id="101" name="TextBox 100">
          <a:extLst>
            <a:ext uri="{FF2B5EF4-FFF2-40B4-BE49-F238E27FC236}">
              <a16:creationId xmlns:a16="http://schemas.microsoft.com/office/drawing/2014/main" id="{A0C02177-5650-4C81-9619-A8493F6885F2}"/>
            </a:ext>
          </a:extLst>
        </xdr:cNvPr>
        <xdr:cNvSpPr txBox="1"/>
      </xdr:nvSpPr>
      <xdr:spPr>
        <a:xfrm>
          <a:off x="12077952" y="5113020"/>
          <a:ext cx="40686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tx2">
                  <a:lumMod val="25000"/>
                  <a:lumOff val="75000"/>
                </a:schemeClr>
              </a:solidFill>
            </a:rPr>
            <a:t>$0</a:t>
          </a:r>
          <a:endParaRPr lang="ru-RU" sz="1100">
            <a:solidFill>
              <a:schemeClr val="tx2">
                <a:lumMod val="25000"/>
                <a:lumOff val="75000"/>
              </a:schemeClr>
            </a:solidFill>
          </a:endParaRPr>
        </a:p>
      </xdr:txBody>
    </xdr:sp>
    <xdr:clientData/>
  </xdr:twoCellAnchor>
  <xdr:twoCellAnchor>
    <xdr:from>
      <xdr:col>21</xdr:col>
      <xdr:colOff>396492</xdr:colOff>
      <xdr:row>27</xdr:row>
      <xdr:rowOff>175260</xdr:rowOff>
    </xdr:from>
    <xdr:to>
      <xdr:col>22</xdr:col>
      <xdr:colOff>193752</xdr:colOff>
      <xdr:row>29</xdr:row>
      <xdr:rowOff>68580</xdr:rowOff>
    </xdr:to>
    <xdr:sp macro="" textlink="">
      <xdr:nvSpPr>
        <xdr:cNvPr id="102" name="TextBox 101">
          <a:extLst>
            <a:ext uri="{FF2B5EF4-FFF2-40B4-BE49-F238E27FC236}">
              <a16:creationId xmlns:a16="http://schemas.microsoft.com/office/drawing/2014/main" id="{B671E9C4-0D2D-43EF-B536-28F7CE1140AF}"/>
            </a:ext>
          </a:extLst>
        </xdr:cNvPr>
        <xdr:cNvSpPr txBox="1"/>
      </xdr:nvSpPr>
      <xdr:spPr>
        <a:xfrm>
          <a:off x="13198092" y="5113020"/>
          <a:ext cx="40686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tx2">
                  <a:lumMod val="25000"/>
                  <a:lumOff val="75000"/>
                </a:schemeClr>
              </a:solidFill>
            </a:rPr>
            <a:t>$50</a:t>
          </a:r>
          <a:endParaRPr lang="ru-RU" sz="1100">
            <a:solidFill>
              <a:schemeClr val="tx2">
                <a:lumMod val="25000"/>
                <a:lumOff val="75000"/>
              </a:schemeClr>
            </a:solidFill>
          </a:endParaRPr>
        </a:p>
      </xdr:txBody>
    </xdr:sp>
    <xdr:clientData/>
  </xdr:twoCellAnchor>
  <xdr:twoCellAnchor>
    <xdr:from>
      <xdr:col>20</xdr:col>
      <xdr:colOff>67685</xdr:colOff>
      <xdr:row>25</xdr:row>
      <xdr:rowOff>15240</xdr:rowOff>
    </xdr:from>
    <xdr:to>
      <xdr:col>22</xdr:col>
      <xdr:colOff>24007</xdr:colOff>
      <xdr:row>26</xdr:row>
      <xdr:rowOff>91440</xdr:rowOff>
    </xdr:to>
    <xdr:sp macro="" textlink="Processing!Q12">
      <xdr:nvSpPr>
        <xdr:cNvPr id="103" name="TextBox 102">
          <a:extLst>
            <a:ext uri="{FF2B5EF4-FFF2-40B4-BE49-F238E27FC236}">
              <a16:creationId xmlns:a16="http://schemas.microsoft.com/office/drawing/2014/main" id="{4CC072B5-A57E-4F2B-8A7F-C2DC596404D8}"/>
            </a:ext>
          </a:extLst>
        </xdr:cNvPr>
        <xdr:cNvSpPr txBox="1"/>
      </xdr:nvSpPr>
      <xdr:spPr>
        <a:xfrm>
          <a:off x="12259685" y="4587240"/>
          <a:ext cx="1175522"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F000425-92DF-4FC2-AF5B-F09524EB8D88}" type="TxLink">
            <a:rPr lang="en-US" sz="1400" b="0" i="0" u="none" strike="noStrike">
              <a:solidFill>
                <a:schemeClr val="bg1"/>
              </a:solidFill>
              <a:latin typeface="Aptos Narrow"/>
            </a:rPr>
            <a:pPr algn="ctr"/>
            <a:t> $21.67 </a:t>
          </a:fld>
          <a:endParaRPr lang="ru-RU" sz="1400">
            <a:solidFill>
              <a:schemeClr val="bg1"/>
            </a:solidFill>
          </a:endParaRPr>
        </a:p>
      </xdr:txBody>
    </xdr:sp>
    <xdr:clientData/>
  </xdr:twoCellAnchor>
  <xdr:twoCellAnchor>
    <xdr:from>
      <xdr:col>20</xdr:col>
      <xdr:colOff>128738</xdr:colOff>
      <xdr:row>26</xdr:row>
      <xdr:rowOff>76200</xdr:rowOff>
    </xdr:from>
    <xdr:to>
      <xdr:col>21</xdr:col>
      <xdr:colOff>587794</xdr:colOff>
      <xdr:row>27</xdr:row>
      <xdr:rowOff>152400</xdr:rowOff>
    </xdr:to>
    <xdr:sp macro="" textlink="Processing!Q13">
      <xdr:nvSpPr>
        <xdr:cNvPr id="104" name="TextBox 103">
          <a:extLst>
            <a:ext uri="{FF2B5EF4-FFF2-40B4-BE49-F238E27FC236}">
              <a16:creationId xmlns:a16="http://schemas.microsoft.com/office/drawing/2014/main" id="{082A8CD7-5F22-46A4-A5D6-0553A9279548}"/>
            </a:ext>
          </a:extLst>
        </xdr:cNvPr>
        <xdr:cNvSpPr txBox="1"/>
      </xdr:nvSpPr>
      <xdr:spPr>
        <a:xfrm>
          <a:off x="12320738" y="4831080"/>
          <a:ext cx="1068656"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E8E3D95-8085-4B4E-9C8D-03CF751E01D2}" type="TxLink">
            <a:rPr lang="en-US" sz="1000" b="0" i="0" u="none" strike="noStrike">
              <a:solidFill>
                <a:srgbClr val="405390"/>
              </a:solidFill>
              <a:latin typeface="Aptos Narrow"/>
            </a:rPr>
            <a:pPr algn="ctr"/>
            <a:t>per productive hour</a:t>
          </a:fld>
          <a:endParaRPr lang="en-US" sz="1100" b="0" i="0" u="none" strike="noStrike">
            <a:solidFill>
              <a:srgbClr val="405390"/>
            </a:solidFill>
            <a:latin typeface="Aptos Narrow"/>
          </a:endParaRPr>
        </a:p>
      </xdr:txBody>
    </xdr:sp>
    <xdr:clientData/>
  </xdr:twoCellAnchor>
  <xdr:twoCellAnchor>
    <xdr:from>
      <xdr:col>3</xdr:col>
      <xdr:colOff>274320</xdr:colOff>
      <xdr:row>33</xdr:row>
      <xdr:rowOff>38100</xdr:rowOff>
    </xdr:from>
    <xdr:to>
      <xdr:col>4</xdr:col>
      <xdr:colOff>121920</xdr:colOff>
      <xdr:row>35</xdr:row>
      <xdr:rowOff>129540</xdr:rowOff>
    </xdr:to>
    <xdr:sp macro="" textlink="">
      <xdr:nvSpPr>
        <xdr:cNvPr id="106" name="Oval 105">
          <a:extLst>
            <a:ext uri="{FF2B5EF4-FFF2-40B4-BE49-F238E27FC236}">
              <a16:creationId xmlns:a16="http://schemas.microsoft.com/office/drawing/2014/main" id="{B50714DF-C640-47AD-A583-9CD90A9812F1}"/>
            </a:ext>
          </a:extLst>
        </xdr:cNvPr>
        <xdr:cNvSpPr/>
      </xdr:nvSpPr>
      <xdr:spPr>
        <a:xfrm>
          <a:off x="2103120" y="6073140"/>
          <a:ext cx="457200" cy="457200"/>
        </a:xfrm>
        <a:prstGeom prst="ellipse">
          <a:avLst/>
        </a:prstGeom>
        <a:gradFill flip="none" rotWithShape="1">
          <a:gsLst>
            <a:gs pos="0">
              <a:srgbClr val="221054"/>
            </a:gs>
            <a:gs pos="100000">
              <a:srgbClr val="130C33"/>
            </a:gs>
          </a:gsLst>
          <a:path path="circle">
            <a:fillToRect l="100000" b="100000"/>
          </a:path>
          <a:tileRect t="-100000" r="-100000"/>
        </a:gradFill>
        <a:ln w="12700">
          <a:gradFill>
            <a:gsLst>
              <a:gs pos="0">
                <a:srgbClr val="66FFFF"/>
              </a:gs>
              <a:gs pos="75000">
                <a:srgbClr val="1B143B"/>
              </a:gs>
              <a:gs pos="33000">
                <a:srgbClr val="1B143B"/>
              </a:gs>
              <a:gs pos="100000">
                <a:srgbClr val="2DD6E3"/>
              </a:gs>
            </a:gsLst>
            <a:lin ang="7200000" scaled="0"/>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4</xdr:col>
      <xdr:colOff>336804</xdr:colOff>
      <xdr:row>33</xdr:row>
      <xdr:rowOff>38100</xdr:rowOff>
    </xdr:from>
    <xdr:to>
      <xdr:col>5</xdr:col>
      <xdr:colOff>184404</xdr:colOff>
      <xdr:row>35</xdr:row>
      <xdr:rowOff>129540</xdr:rowOff>
    </xdr:to>
    <xdr:sp macro="" textlink="">
      <xdr:nvSpPr>
        <xdr:cNvPr id="107" name="Oval 106">
          <a:extLst>
            <a:ext uri="{FF2B5EF4-FFF2-40B4-BE49-F238E27FC236}">
              <a16:creationId xmlns:a16="http://schemas.microsoft.com/office/drawing/2014/main" id="{903FBB78-9187-4709-B967-100F032C120E}"/>
            </a:ext>
          </a:extLst>
        </xdr:cNvPr>
        <xdr:cNvSpPr/>
      </xdr:nvSpPr>
      <xdr:spPr>
        <a:xfrm>
          <a:off x="2775204" y="6073140"/>
          <a:ext cx="457200" cy="457200"/>
        </a:xfrm>
        <a:prstGeom prst="ellipse">
          <a:avLst/>
        </a:prstGeom>
        <a:gradFill flip="none" rotWithShape="1">
          <a:gsLst>
            <a:gs pos="0">
              <a:srgbClr val="221054"/>
            </a:gs>
            <a:gs pos="100000">
              <a:srgbClr val="130C33"/>
            </a:gs>
          </a:gsLst>
          <a:path path="circle">
            <a:fillToRect l="100000" b="100000"/>
          </a:path>
          <a:tileRect t="-100000" r="-100000"/>
        </a:gradFill>
        <a:ln w="12700">
          <a:gradFill>
            <a:gsLst>
              <a:gs pos="0">
                <a:srgbClr val="5D468C"/>
              </a:gs>
              <a:gs pos="75000">
                <a:srgbClr val="1B143B"/>
              </a:gs>
              <a:gs pos="33000">
                <a:srgbClr val="1B143B"/>
              </a:gs>
              <a:gs pos="100000">
                <a:srgbClr val="5D468C"/>
              </a:gs>
            </a:gsLst>
            <a:lin ang="7200000" scaled="0"/>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5</xdr:col>
      <xdr:colOff>399288</xdr:colOff>
      <xdr:row>33</xdr:row>
      <xdr:rowOff>38100</xdr:rowOff>
    </xdr:from>
    <xdr:to>
      <xdr:col>6</xdr:col>
      <xdr:colOff>246888</xdr:colOff>
      <xdr:row>35</xdr:row>
      <xdr:rowOff>129540</xdr:rowOff>
    </xdr:to>
    <xdr:sp macro="" textlink="">
      <xdr:nvSpPr>
        <xdr:cNvPr id="108" name="Oval 107">
          <a:extLst>
            <a:ext uri="{FF2B5EF4-FFF2-40B4-BE49-F238E27FC236}">
              <a16:creationId xmlns:a16="http://schemas.microsoft.com/office/drawing/2014/main" id="{EE8FD0A1-888C-4CAD-814B-61408B6C1C25}"/>
            </a:ext>
          </a:extLst>
        </xdr:cNvPr>
        <xdr:cNvSpPr/>
      </xdr:nvSpPr>
      <xdr:spPr>
        <a:xfrm>
          <a:off x="3447288" y="6073140"/>
          <a:ext cx="457200" cy="457200"/>
        </a:xfrm>
        <a:prstGeom prst="ellipse">
          <a:avLst/>
        </a:prstGeom>
        <a:gradFill flip="none" rotWithShape="1">
          <a:gsLst>
            <a:gs pos="0">
              <a:srgbClr val="221054"/>
            </a:gs>
            <a:gs pos="100000">
              <a:srgbClr val="130C33"/>
            </a:gs>
          </a:gsLst>
          <a:path path="circle">
            <a:fillToRect l="100000" b="100000"/>
          </a:path>
          <a:tileRect t="-100000" r="-100000"/>
        </a:gradFill>
        <a:ln w="12700">
          <a:gradFill>
            <a:gsLst>
              <a:gs pos="0">
                <a:srgbClr val="5D468C"/>
              </a:gs>
              <a:gs pos="75000">
                <a:srgbClr val="1B143B"/>
              </a:gs>
              <a:gs pos="33000">
                <a:srgbClr val="1B143B"/>
              </a:gs>
              <a:gs pos="100000">
                <a:srgbClr val="5D468C"/>
              </a:gs>
            </a:gsLst>
            <a:lin ang="7200000" scaled="0"/>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6</xdr:col>
      <xdr:colOff>461772</xdr:colOff>
      <xdr:row>33</xdr:row>
      <xdr:rowOff>38100</xdr:rowOff>
    </xdr:from>
    <xdr:to>
      <xdr:col>7</xdr:col>
      <xdr:colOff>309372</xdr:colOff>
      <xdr:row>35</xdr:row>
      <xdr:rowOff>129540</xdr:rowOff>
    </xdr:to>
    <xdr:sp macro="" textlink="">
      <xdr:nvSpPr>
        <xdr:cNvPr id="109" name="Oval 108">
          <a:extLst>
            <a:ext uri="{FF2B5EF4-FFF2-40B4-BE49-F238E27FC236}">
              <a16:creationId xmlns:a16="http://schemas.microsoft.com/office/drawing/2014/main" id="{73FE3AA0-23BE-4D57-B2D8-20AA70E4EC67}"/>
            </a:ext>
          </a:extLst>
        </xdr:cNvPr>
        <xdr:cNvSpPr/>
      </xdr:nvSpPr>
      <xdr:spPr>
        <a:xfrm>
          <a:off x="4119372" y="6073140"/>
          <a:ext cx="457200" cy="457200"/>
        </a:xfrm>
        <a:prstGeom prst="ellipse">
          <a:avLst/>
        </a:prstGeom>
        <a:gradFill flip="none" rotWithShape="1">
          <a:gsLst>
            <a:gs pos="0">
              <a:srgbClr val="221054"/>
            </a:gs>
            <a:gs pos="100000">
              <a:srgbClr val="130C33"/>
            </a:gs>
          </a:gsLst>
          <a:path path="circle">
            <a:fillToRect l="100000" b="100000"/>
          </a:path>
          <a:tileRect t="-100000" r="-100000"/>
        </a:gradFill>
        <a:ln w="12700">
          <a:gradFill>
            <a:gsLst>
              <a:gs pos="0">
                <a:srgbClr val="5D468C"/>
              </a:gs>
              <a:gs pos="75000">
                <a:srgbClr val="1B143B"/>
              </a:gs>
              <a:gs pos="33000">
                <a:srgbClr val="1B143B"/>
              </a:gs>
              <a:gs pos="100000">
                <a:srgbClr val="5D468C"/>
              </a:gs>
            </a:gsLst>
            <a:lin ang="7200000" scaled="0"/>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7</xdr:col>
      <xdr:colOff>524256</xdr:colOff>
      <xdr:row>33</xdr:row>
      <xdr:rowOff>38100</xdr:rowOff>
    </xdr:from>
    <xdr:to>
      <xdr:col>8</xdr:col>
      <xdr:colOff>371856</xdr:colOff>
      <xdr:row>35</xdr:row>
      <xdr:rowOff>129540</xdr:rowOff>
    </xdr:to>
    <xdr:sp macro="" textlink="">
      <xdr:nvSpPr>
        <xdr:cNvPr id="110" name="Oval 109">
          <a:extLst>
            <a:ext uri="{FF2B5EF4-FFF2-40B4-BE49-F238E27FC236}">
              <a16:creationId xmlns:a16="http://schemas.microsoft.com/office/drawing/2014/main" id="{40B77B5D-DA40-4009-85B4-9BF090770D96}"/>
            </a:ext>
          </a:extLst>
        </xdr:cNvPr>
        <xdr:cNvSpPr/>
      </xdr:nvSpPr>
      <xdr:spPr>
        <a:xfrm>
          <a:off x="4791456" y="6073140"/>
          <a:ext cx="457200" cy="457200"/>
        </a:xfrm>
        <a:prstGeom prst="ellipse">
          <a:avLst/>
        </a:prstGeom>
        <a:gradFill flip="none" rotWithShape="1">
          <a:gsLst>
            <a:gs pos="0">
              <a:srgbClr val="221054"/>
            </a:gs>
            <a:gs pos="100000">
              <a:srgbClr val="130C33"/>
            </a:gs>
          </a:gsLst>
          <a:path path="circle">
            <a:fillToRect l="100000" b="100000"/>
          </a:path>
          <a:tileRect t="-100000" r="-100000"/>
        </a:gradFill>
        <a:ln w="12700">
          <a:gradFill>
            <a:gsLst>
              <a:gs pos="0">
                <a:srgbClr val="5D468C"/>
              </a:gs>
              <a:gs pos="75000">
                <a:srgbClr val="1B143B"/>
              </a:gs>
              <a:gs pos="33000">
                <a:srgbClr val="1B143B"/>
              </a:gs>
              <a:gs pos="100000">
                <a:srgbClr val="5D468C"/>
              </a:gs>
            </a:gsLst>
            <a:lin ang="7200000" scaled="0"/>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8</xdr:col>
      <xdr:colOff>586740</xdr:colOff>
      <xdr:row>33</xdr:row>
      <xdr:rowOff>38100</xdr:rowOff>
    </xdr:from>
    <xdr:to>
      <xdr:col>9</xdr:col>
      <xdr:colOff>434340</xdr:colOff>
      <xdr:row>35</xdr:row>
      <xdr:rowOff>129540</xdr:rowOff>
    </xdr:to>
    <xdr:sp macro="" textlink="">
      <xdr:nvSpPr>
        <xdr:cNvPr id="111" name="Oval 110">
          <a:extLst>
            <a:ext uri="{FF2B5EF4-FFF2-40B4-BE49-F238E27FC236}">
              <a16:creationId xmlns:a16="http://schemas.microsoft.com/office/drawing/2014/main" id="{2D3701E2-6508-4294-BF36-46947F68FB0B}"/>
            </a:ext>
          </a:extLst>
        </xdr:cNvPr>
        <xdr:cNvSpPr/>
      </xdr:nvSpPr>
      <xdr:spPr>
        <a:xfrm>
          <a:off x="5463540" y="6073140"/>
          <a:ext cx="457200" cy="457200"/>
        </a:xfrm>
        <a:prstGeom prst="ellipse">
          <a:avLst/>
        </a:prstGeom>
        <a:gradFill flip="none" rotWithShape="1">
          <a:gsLst>
            <a:gs pos="0">
              <a:srgbClr val="221054"/>
            </a:gs>
            <a:gs pos="100000">
              <a:srgbClr val="130C33"/>
            </a:gs>
          </a:gsLst>
          <a:path path="circle">
            <a:fillToRect l="100000" b="100000"/>
          </a:path>
          <a:tileRect t="-100000" r="-100000"/>
        </a:gradFill>
        <a:ln w="12700">
          <a:gradFill>
            <a:gsLst>
              <a:gs pos="0">
                <a:srgbClr val="5D468C"/>
              </a:gs>
              <a:gs pos="75000">
                <a:srgbClr val="1B143B"/>
              </a:gs>
              <a:gs pos="33000">
                <a:srgbClr val="1B143B"/>
              </a:gs>
              <a:gs pos="100000">
                <a:srgbClr val="5D468C"/>
              </a:gs>
            </a:gsLst>
            <a:lin ang="7200000" scaled="0"/>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4</xdr:col>
      <xdr:colOff>99060</xdr:colOff>
      <xdr:row>33</xdr:row>
      <xdr:rowOff>136892</xdr:rowOff>
    </xdr:from>
    <xdr:to>
      <xdr:col>4</xdr:col>
      <xdr:colOff>373380</xdr:colOff>
      <xdr:row>35</xdr:row>
      <xdr:rowOff>18782</xdr:rowOff>
    </xdr:to>
    <xdr:sp macro="" textlink="Processing!R17">
      <xdr:nvSpPr>
        <xdr:cNvPr id="112" name="TextBox 111">
          <a:extLst>
            <a:ext uri="{FF2B5EF4-FFF2-40B4-BE49-F238E27FC236}">
              <a16:creationId xmlns:a16="http://schemas.microsoft.com/office/drawing/2014/main" id="{1B7DAA91-EFC7-4505-97AF-A25E8A1CD50B}"/>
            </a:ext>
          </a:extLst>
        </xdr:cNvPr>
        <xdr:cNvSpPr txBox="1"/>
      </xdr:nvSpPr>
      <xdr:spPr>
        <a:xfrm>
          <a:off x="2537460" y="6171932"/>
          <a:ext cx="2743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A5823056-52C5-4C14-A502-810225B9F685}" type="TxLink">
            <a:rPr lang="en-US" sz="1100" b="0" i="0" u="none" strike="noStrike">
              <a:solidFill>
                <a:srgbClr val="A514F6"/>
              </a:solidFill>
              <a:latin typeface="Aptos Narrow"/>
              <a:ea typeface="+mn-ea"/>
              <a:cs typeface="+mn-cs"/>
            </a:rPr>
            <a:pPr marL="0" indent="0" algn="l"/>
            <a:t>→</a:t>
          </a:fld>
          <a:endParaRPr lang="en-US" sz="1100" b="0" i="0" u="none" strike="noStrike">
            <a:solidFill>
              <a:srgbClr val="A514F6"/>
            </a:solidFill>
            <a:latin typeface="Aptos Narrow"/>
            <a:ea typeface="+mn-ea"/>
            <a:cs typeface="+mn-cs"/>
          </a:endParaRPr>
        </a:p>
      </xdr:txBody>
    </xdr:sp>
    <xdr:clientData/>
  </xdr:twoCellAnchor>
  <xdr:twoCellAnchor>
    <xdr:from>
      <xdr:col>5</xdr:col>
      <xdr:colOff>160020</xdr:colOff>
      <xdr:row>33</xdr:row>
      <xdr:rowOff>136892</xdr:rowOff>
    </xdr:from>
    <xdr:to>
      <xdr:col>5</xdr:col>
      <xdr:colOff>434340</xdr:colOff>
      <xdr:row>35</xdr:row>
      <xdr:rowOff>18782</xdr:rowOff>
    </xdr:to>
    <xdr:sp macro="" textlink="Processing!R18">
      <xdr:nvSpPr>
        <xdr:cNvPr id="113" name="TextBox 112">
          <a:extLst>
            <a:ext uri="{FF2B5EF4-FFF2-40B4-BE49-F238E27FC236}">
              <a16:creationId xmlns:a16="http://schemas.microsoft.com/office/drawing/2014/main" id="{47C60446-676C-4369-918C-4C9BF9A2931B}"/>
            </a:ext>
          </a:extLst>
        </xdr:cNvPr>
        <xdr:cNvSpPr txBox="1"/>
      </xdr:nvSpPr>
      <xdr:spPr>
        <a:xfrm>
          <a:off x="3208020" y="6171932"/>
          <a:ext cx="2743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0BE50523-FA2F-439E-9ACB-1ADB7863DE6C}" type="TxLink">
            <a:rPr lang="en-US" sz="1100" b="0" i="0" u="none" strike="noStrike">
              <a:solidFill>
                <a:srgbClr val="A514F6"/>
              </a:solidFill>
              <a:latin typeface="Aptos Narrow"/>
              <a:ea typeface="+mn-ea"/>
              <a:cs typeface="+mn-cs"/>
            </a:rPr>
            <a:pPr marL="0" indent="0" algn="l"/>
            <a:t>→</a:t>
          </a:fld>
          <a:endParaRPr lang="en-US" sz="1100" b="0" i="0" u="none" strike="noStrike">
            <a:solidFill>
              <a:srgbClr val="A514F6"/>
            </a:solidFill>
            <a:latin typeface="Aptos Narrow"/>
            <a:ea typeface="+mn-ea"/>
            <a:cs typeface="+mn-cs"/>
          </a:endParaRPr>
        </a:p>
      </xdr:txBody>
    </xdr:sp>
    <xdr:clientData/>
  </xdr:twoCellAnchor>
  <xdr:twoCellAnchor>
    <xdr:from>
      <xdr:col>6</xdr:col>
      <xdr:colOff>220980</xdr:colOff>
      <xdr:row>33</xdr:row>
      <xdr:rowOff>141246</xdr:rowOff>
    </xdr:from>
    <xdr:to>
      <xdr:col>6</xdr:col>
      <xdr:colOff>495300</xdr:colOff>
      <xdr:row>35</xdr:row>
      <xdr:rowOff>23136</xdr:rowOff>
    </xdr:to>
    <xdr:sp macro="" textlink="Processing!R19">
      <xdr:nvSpPr>
        <xdr:cNvPr id="114" name="TextBox 113">
          <a:extLst>
            <a:ext uri="{FF2B5EF4-FFF2-40B4-BE49-F238E27FC236}">
              <a16:creationId xmlns:a16="http://schemas.microsoft.com/office/drawing/2014/main" id="{80ADF036-6C64-47C6-BA12-A5F3B209CBDD}"/>
            </a:ext>
          </a:extLst>
        </xdr:cNvPr>
        <xdr:cNvSpPr txBox="1"/>
      </xdr:nvSpPr>
      <xdr:spPr>
        <a:xfrm>
          <a:off x="3878580" y="6176286"/>
          <a:ext cx="2743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9B2980A2-87B0-4B58-BBCA-7227326554D8}" type="TxLink">
            <a:rPr lang="en-US" sz="1100" b="0" i="0" u="none" strike="noStrike">
              <a:solidFill>
                <a:srgbClr val="A514F6"/>
              </a:solidFill>
              <a:latin typeface="Aptos Narrow"/>
              <a:ea typeface="+mn-ea"/>
              <a:cs typeface="+mn-cs"/>
            </a:rPr>
            <a:pPr marL="0" indent="0" algn="l"/>
            <a:t>→</a:t>
          </a:fld>
          <a:endParaRPr lang="en-US" sz="1100" b="0" i="0" u="none" strike="noStrike">
            <a:solidFill>
              <a:srgbClr val="A514F6"/>
            </a:solidFill>
            <a:latin typeface="Aptos Narrow"/>
            <a:ea typeface="+mn-ea"/>
            <a:cs typeface="+mn-cs"/>
          </a:endParaRPr>
        </a:p>
      </xdr:txBody>
    </xdr:sp>
    <xdr:clientData/>
  </xdr:twoCellAnchor>
  <xdr:twoCellAnchor>
    <xdr:from>
      <xdr:col>7</xdr:col>
      <xdr:colOff>281940</xdr:colOff>
      <xdr:row>33</xdr:row>
      <xdr:rowOff>141246</xdr:rowOff>
    </xdr:from>
    <xdr:to>
      <xdr:col>7</xdr:col>
      <xdr:colOff>556260</xdr:colOff>
      <xdr:row>35</xdr:row>
      <xdr:rowOff>23136</xdr:rowOff>
    </xdr:to>
    <xdr:sp macro="" textlink="Processing!R20">
      <xdr:nvSpPr>
        <xdr:cNvPr id="115" name="TextBox 114">
          <a:extLst>
            <a:ext uri="{FF2B5EF4-FFF2-40B4-BE49-F238E27FC236}">
              <a16:creationId xmlns:a16="http://schemas.microsoft.com/office/drawing/2014/main" id="{CECC2024-60BD-451A-988F-B2254C842EB0}"/>
            </a:ext>
          </a:extLst>
        </xdr:cNvPr>
        <xdr:cNvSpPr txBox="1"/>
      </xdr:nvSpPr>
      <xdr:spPr>
        <a:xfrm>
          <a:off x="4549140" y="6176286"/>
          <a:ext cx="2743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997FD843-73F4-4743-9CE3-C42A2412D5D0}" type="TxLink">
            <a:rPr lang="en-US" sz="1100" b="0" i="0" u="none" strike="noStrike">
              <a:solidFill>
                <a:srgbClr val="A514F6"/>
              </a:solidFill>
              <a:latin typeface="Aptos Narrow"/>
              <a:ea typeface="+mn-ea"/>
              <a:cs typeface="+mn-cs"/>
            </a:rPr>
            <a:pPr marL="0" indent="0" algn="l"/>
            <a:t>→</a:t>
          </a:fld>
          <a:endParaRPr lang="en-US" sz="1100" b="0" i="0" u="none" strike="noStrike">
            <a:solidFill>
              <a:srgbClr val="A514F6"/>
            </a:solidFill>
            <a:latin typeface="Aptos Narrow"/>
            <a:ea typeface="+mn-ea"/>
            <a:cs typeface="+mn-cs"/>
          </a:endParaRPr>
        </a:p>
      </xdr:txBody>
    </xdr:sp>
    <xdr:clientData/>
  </xdr:twoCellAnchor>
  <xdr:twoCellAnchor>
    <xdr:from>
      <xdr:col>8</xdr:col>
      <xdr:colOff>342900</xdr:colOff>
      <xdr:row>33</xdr:row>
      <xdr:rowOff>141246</xdr:rowOff>
    </xdr:from>
    <xdr:to>
      <xdr:col>9</xdr:col>
      <xdr:colOff>7620</xdr:colOff>
      <xdr:row>35</xdr:row>
      <xdr:rowOff>23136</xdr:rowOff>
    </xdr:to>
    <xdr:sp macro="" textlink="Processing!R21">
      <xdr:nvSpPr>
        <xdr:cNvPr id="116" name="TextBox 115">
          <a:extLst>
            <a:ext uri="{FF2B5EF4-FFF2-40B4-BE49-F238E27FC236}">
              <a16:creationId xmlns:a16="http://schemas.microsoft.com/office/drawing/2014/main" id="{8525F4EB-EE3E-4F2A-95EE-021333FB7F7F}"/>
            </a:ext>
          </a:extLst>
        </xdr:cNvPr>
        <xdr:cNvSpPr txBox="1"/>
      </xdr:nvSpPr>
      <xdr:spPr>
        <a:xfrm>
          <a:off x="5219700" y="6176286"/>
          <a:ext cx="2743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CD39102E-9BB9-4277-B68F-444C4EAE8578}" type="TxLink">
            <a:rPr lang="en-US" sz="1100" b="0" i="0" u="none" strike="noStrike">
              <a:solidFill>
                <a:srgbClr val="A514F6"/>
              </a:solidFill>
              <a:latin typeface="Aptos Narrow"/>
              <a:ea typeface="+mn-ea"/>
              <a:cs typeface="+mn-cs"/>
            </a:rPr>
            <a:pPr marL="0" indent="0" algn="l"/>
            <a:t>→</a:t>
          </a:fld>
          <a:endParaRPr lang="en-US" sz="1100" b="0" i="0" u="none" strike="noStrike">
            <a:solidFill>
              <a:srgbClr val="A514F6"/>
            </a:solidFill>
            <a:latin typeface="Aptos Narrow"/>
            <a:ea typeface="+mn-ea"/>
            <a:cs typeface="+mn-cs"/>
          </a:endParaRPr>
        </a:p>
      </xdr:txBody>
    </xdr:sp>
    <xdr:clientData/>
  </xdr:twoCellAnchor>
  <xdr:twoCellAnchor>
    <xdr:from>
      <xdr:col>4</xdr:col>
      <xdr:colOff>408492</xdr:colOff>
      <xdr:row>33</xdr:row>
      <xdr:rowOff>137160</xdr:rowOff>
    </xdr:from>
    <xdr:to>
      <xdr:col>5</xdr:col>
      <xdr:colOff>93600</xdr:colOff>
      <xdr:row>35</xdr:row>
      <xdr:rowOff>17330</xdr:rowOff>
    </xdr:to>
    <xdr:grpSp>
      <xdr:nvGrpSpPr>
        <xdr:cNvPr id="117" name="Group 116">
          <a:extLst>
            <a:ext uri="{FF2B5EF4-FFF2-40B4-BE49-F238E27FC236}">
              <a16:creationId xmlns:a16="http://schemas.microsoft.com/office/drawing/2014/main" id="{782489C3-92F3-42EA-97FB-FE8437CDDDB6}"/>
            </a:ext>
          </a:extLst>
        </xdr:cNvPr>
        <xdr:cNvGrpSpPr/>
      </xdr:nvGrpSpPr>
      <xdr:grpSpPr>
        <a:xfrm>
          <a:off x="2846892" y="6172200"/>
          <a:ext cx="294708" cy="245930"/>
          <a:chOff x="4455268" y="2130357"/>
          <a:chExt cx="1926076" cy="2092309"/>
        </a:xfrm>
        <a:solidFill>
          <a:srgbClr val="A514F6"/>
        </a:solidFill>
      </xdr:grpSpPr>
      <xdr:sp macro="" textlink="">
        <xdr:nvSpPr>
          <xdr:cNvPr id="118" name="Flowchart: Decision 117">
            <a:extLst>
              <a:ext uri="{FF2B5EF4-FFF2-40B4-BE49-F238E27FC236}">
                <a16:creationId xmlns:a16="http://schemas.microsoft.com/office/drawing/2014/main" id="{086F18D9-9F9C-8322-585E-89C345A4113C}"/>
              </a:ext>
            </a:extLst>
          </xdr:cNvPr>
          <xdr:cNvSpPr/>
        </xdr:nvSpPr>
        <xdr:spPr>
          <a:xfrm>
            <a:off x="4455268" y="3230444"/>
            <a:ext cx="1926076" cy="992222"/>
          </a:xfrm>
          <a:prstGeom prst="flowChartDecision">
            <a:avLst/>
          </a:prstGeom>
          <a:grp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19" name="Flowchart: Decision 118">
            <a:extLst>
              <a:ext uri="{FF2B5EF4-FFF2-40B4-BE49-F238E27FC236}">
                <a16:creationId xmlns:a16="http://schemas.microsoft.com/office/drawing/2014/main" id="{54FE590C-2DB5-CEB3-BFB7-6A0F560C564A}"/>
              </a:ext>
            </a:extLst>
          </xdr:cNvPr>
          <xdr:cNvSpPr/>
        </xdr:nvSpPr>
        <xdr:spPr>
          <a:xfrm>
            <a:off x="4455268" y="2680401"/>
            <a:ext cx="1926076" cy="992222"/>
          </a:xfrm>
          <a:prstGeom prst="flowChartDecision">
            <a:avLst/>
          </a:prstGeom>
          <a:grp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20" name="Flowchart: Decision 119">
            <a:extLst>
              <a:ext uri="{FF2B5EF4-FFF2-40B4-BE49-F238E27FC236}">
                <a16:creationId xmlns:a16="http://schemas.microsoft.com/office/drawing/2014/main" id="{A49FD544-C6C3-B51B-DCC1-BC208941D789}"/>
              </a:ext>
            </a:extLst>
          </xdr:cNvPr>
          <xdr:cNvSpPr/>
        </xdr:nvSpPr>
        <xdr:spPr>
          <a:xfrm>
            <a:off x="4455268" y="2130357"/>
            <a:ext cx="1926076" cy="992222"/>
          </a:xfrm>
          <a:prstGeom prst="flowChartDecision">
            <a:avLst/>
          </a:prstGeom>
          <a:grp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editAs="oneCell">
    <xdr:from>
      <xdr:col>3</xdr:col>
      <xdr:colOff>365760</xdr:colOff>
      <xdr:row>33</xdr:row>
      <xdr:rowOff>129540</xdr:rowOff>
    </xdr:from>
    <xdr:to>
      <xdr:col>4</xdr:col>
      <xdr:colOff>30480</xdr:colOff>
      <xdr:row>35</xdr:row>
      <xdr:rowOff>38100</xdr:rowOff>
    </xdr:to>
    <xdr:pic>
      <xdr:nvPicPr>
        <xdr:cNvPr id="121" name="Graphic 120" descr="Graduation cap with solid fill">
          <a:extLst>
            <a:ext uri="{FF2B5EF4-FFF2-40B4-BE49-F238E27FC236}">
              <a16:creationId xmlns:a16="http://schemas.microsoft.com/office/drawing/2014/main" id="{6C2DE419-908B-4490-8D92-246FC018575F}"/>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2194560" y="6164580"/>
          <a:ext cx="274320" cy="274320"/>
        </a:xfrm>
        <a:prstGeom prst="rect">
          <a:avLst/>
        </a:prstGeom>
      </xdr:spPr>
    </xdr:pic>
    <xdr:clientData/>
  </xdr:twoCellAnchor>
  <xdr:twoCellAnchor editAs="oneCell">
    <xdr:from>
      <xdr:col>5</xdr:col>
      <xdr:colOff>464820</xdr:colOff>
      <xdr:row>33</xdr:row>
      <xdr:rowOff>114300</xdr:rowOff>
    </xdr:from>
    <xdr:to>
      <xdr:col>6</xdr:col>
      <xdr:colOff>175260</xdr:colOff>
      <xdr:row>35</xdr:row>
      <xdr:rowOff>68580</xdr:rowOff>
    </xdr:to>
    <xdr:pic>
      <xdr:nvPicPr>
        <xdr:cNvPr id="122" name="Graphic 121" descr="Users with solid fill">
          <a:extLst>
            <a:ext uri="{FF2B5EF4-FFF2-40B4-BE49-F238E27FC236}">
              <a16:creationId xmlns:a16="http://schemas.microsoft.com/office/drawing/2014/main" id="{E0C4B64D-32A0-474A-8BCB-2CAADF4DE49D}"/>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3512820" y="6149340"/>
          <a:ext cx="320040" cy="320040"/>
        </a:xfrm>
        <a:prstGeom prst="rect">
          <a:avLst/>
        </a:prstGeom>
      </xdr:spPr>
    </xdr:pic>
    <xdr:clientData/>
  </xdr:twoCellAnchor>
  <xdr:twoCellAnchor>
    <xdr:from>
      <xdr:col>6</xdr:col>
      <xdr:colOff>571500</xdr:colOff>
      <xdr:row>33</xdr:row>
      <xdr:rowOff>137160</xdr:rowOff>
    </xdr:from>
    <xdr:to>
      <xdr:col>7</xdr:col>
      <xdr:colOff>213360</xdr:colOff>
      <xdr:row>35</xdr:row>
      <xdr:rowOff>22860</xdr:rowOff>
    </xdr:to>
    <xdr:sp macro="" textlink="">
      <xdr:nvSpPr>
        <xdr:cNvPr id="123" name="Oval 122">
          <a:extLst>
            <a:ext uri="{FF2B5EF4-FFF2-40B4-BE49-F238E27FC236}">
              <a16:creationId xmlns:a16="http://schemas.microsoft.com/office/drawing/2014/main" id="{FED34679-9EE0-41EE-9612-3FF39D819058}"/>
            </a:ext>
          </a:extLst>
        </xdr:cNvPr>
        <xdr:cNvSpPr/>
      </xdr:nvSpPr>
      <xdr:spPr>
        <a:xfrm>
          <a:off x="4229100" y="6172200"/>
          <a:ext cx="251460" cy="251460"/>
        </a:xfrm>
        <a:prstGeom prst="ellipse">
          <a:avLst/>
        </a:prstGeom>
        <a:solidFill>
          <a:srgbClr val="A514F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a:solidFill>
                <a:schemeClr val="tx1"/>
              </a:solidFill>
            </a:rPr>
            <a:t>$</a:t>
          </a:r>
          <a:endParaRPr lang="ru-RU" sz="1600">
            <a:solidFill>
              <a:schemeClr val="tx1"/>
            </a:solidFill>
          </a:endParaRPr>
        </a:p>
      </xdr:txBody>
    </xdr:sp>
    <xdr:clientData/>
  </xdr:twoCellAnchor>
  <xdr:twoCellAnchor>
    <xdr:from>
      <xdr:col>8</xdr:col>
      <xdr:colOff>60995</xdr:colOff>
      <xdr:row>33</xdr:row>
      <xdr:rowOff>118988</xdr:rowOff>
    </xdr:from>
    <xdr:to>
      <xdr:col>8</xdr:col>
      <xdr:colOff>275665</xdr:colOff>
      <xdr:row>35</xdr:row>
      <xdr:rowOff>68660</xdr:rowOff>
    </xdr:to>
    <xdr:sp macro="" textlink="">
      <xdr:nvSpPr>
        <xdr:cNvPr id="124" name="Freeform: Shape 123">
          <a:extLst>
            <a:ext uri="{FF2B5EF4-FFF2-40B4-BE49-F238E27FC236}">
              <a16:creationId xmlns:a16="http://schemas.microsoft.com/office/drawing/2014/main" id="{77C52D89-AB1D-43D6-97A4-85813859AEA4}"/>
            </a:ext>
          </a:extLst>
        </xdr:cNvPr>
        <xdr:cNvSpPr/>
      </xdr:nvSpPr>
      <xdr:spPr>
        <a:xfrm rot="18600000">
          <a:off x="4887414" y="6204409"/>
          <a:ext cx="315432" cy="214670"/>
        </a:xfrm>
        <a:custGeom>
          <a:avLst/>
          <a:gdLst>
            <a:gd name="csX0" fmla="*/ 1407326 w 5329310"/>
            <a:gd name="csY0" fmla="*/ 756025 h 3622360"/>
            <a:gd name="csX1" fmla="*/ 424497 w 5329310"/>
            <a:gd name="csY1" fmla="*/ 1562480 h 3622360"/>
            <a:gd name="csX2" fmla="*/ 0 w 5329310"/>
            <a:gd name="csY2" fmla="*/ 1056584 h 3622360"/>
            <a:gd name="csX3" fmla="*/ 407512 w 5329310"/>
            <a:gd name="csY3" fmla="*/ 726245 h 3622360"/>
            <a:gd name="csX4" fmla="*/ 2644319 w 5329310"/>
            <a:gd name="csY4" fmla="*/ 2026711 h 3622360"/>
            <a:gd name="csX5" fmla="*/ 1570263 w 5329310"/>
            <a:gd name="csY5" fmla="*/ 2927951 h 3622360"/>
            <a:gd name="csX6" fmla="*/ 1165358 w 5329310"/>
            <a:gd name="csY6" fmla="*/ 2445404 h 3622360"/>
            <a:gd name="csX7" fmla="*/ 2213146 w 5329310"/>
            <a:gd name="csY7" fmla="*/ 1566206 h 3622360"/>
            <a:gd name="csX8" fmla="*/ 2194736 w 5329310"/>
            <a:gd name="csY8" fmla="*/ 2042158 h 3622360"/>
            <a:gd name="csX9" fmla="*/ 2202046 w 5329310"/>
            <a:gd name="csY9" fmla="*/ 794282 h 3622360"/>
            <a:gd name="csX10" fmla="*/ 2197372 w 5329310"/>
            <a:gd name="csY10" fmla="*/ 1223381 h 3622360"/>
            <a:gd name="csX11" fmla="*/ 987584 w 5329310"/>
            <a:gd name="csY11" fmla="*/ 2233541 h 3622360"/>
            <a:gd name="csX12" fmla="*/ 582679 w 5329310"/>
            <a:gd name="csY12" fmla="*/ 1750994 h 3622360"/>
            <a:gd name="csX13" fmla="*/ 1750131 w 5329310"/>
            <a:gd name="csY13" fmla="*/ 771386 h 3622360"/>
            <a:gd name="csX14" fmla="*/ 4053383 w 5329310"/>
            <a:gd name="csY14" fmla="*/ 2054226 h 3622360"/>
            <a:gd name="csX15" fmla="*/ 2152942 w 5329310"/>
            <a:gd name="csY15" fmla="*/ 3622360 h 3622360"/>
            <a:gd name="csX16" fmla="*/ 1748037 w 5329310"/>
            <a:gd name="csY16" fmla="*/ 3139813 h 3622360"/>
            <a:gd name="csX17" fmla="*/ 3052944 w 5329310"/>
            <a:gd name="csY17" fmla="*/ 2031604 h 3622360"/>
            <a:gd name="csX18" fmla="*/ 5329310 w 5329310"/>
            <a:gd name="csY18" fmla="*/ 1547567 h 3622360"/>
            <a:gd name="csX19" fmla="*/ 4381420 w 5329310"/>
            <a:gd name="csY19" fmla="*/ 2070045 h 3622360"/>
            <a:gd name="csX20" fmla="*/ 4381420 w 5329310"/>
            <a:gd name="csY20" fmla="*/ 1755309 h 3622360"/>
            <a:gd name="csX21" fmla="*/ 2538404 w 5329310"/>
            <a:gd name="csY21" fmla="*/ 1755309 h 3622360"/>
            <a:gd name="csX22" fmla="*/ 2538404 w 5329310"/>
            <a:gd name="csY22" fmla="*/ 1339825 h 3622360"/>
            <a:gd name="csX23" fmla="*/ 2539242 w 5329310"/>
            <a:gd name="csY23" fmla="*/ 1339825 h 3622360"/>
            <a:gd name="csX24" fmla="*/ 2539242 w 5329310"/>
            <a:gd name="csY24" fmla="*/ 432344 h 3622360"/>
            <a:gd name="csX25" fmla="*/ 844290 w 5329310"/>
            <a:gd name="csY25" fmla="*/ 372906 h 3622360"/>
            <a:gd name="csX26" fmla="*/ 1296711 w 5329310"/>
            <a:gd name="csY26" fmla="*/ 0 h 3622360"/>
            <a:gd name="csX27" fmla="*/ 2959290 w 5329310"/>
            <a:gd name="csY27" fmla="*/ 35342 h 3622360"/>
            <a:gd name="csX28" fmla="*/ 2947263 w 5329310"/>
            <a:gd name="csY28" fmla="*/ 378323 h 3622360"/>
            <a:gd name="csX29" fmla="*/ 2950722 w 5329310"/>
            <a:gd name="csY29" fmla="*/ 378323 h 3622360"/>
            <a:gd name="csX30" fmla="*/ 2950722 w 5329310"/>
            <a:gd name="csY30" fmla="*/ 1339825 h 3622360"/>
            <a:gd name="csX31" fmla="*/ 4381420 w 5329310"/>
            <a:gd name="csY31" fmla="*/ 1339825 h 3622360"/>
            <a:gd name="csX32" fmla="*/ 4381420 w 5329310"/>
            <a:gd name="csY32" fmla="*/ 1025089 h 362236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 ang="0">
              <a:pos x="csX27" y="csY27"/>
            </a:cxn>
            <a:cxn ang="0">
              <a:pos x="csX28" y="csY28"/>
            </a:cxn>
            <a:cxn ang="0">
              <a:pos x="csX29" y="csY29"/>
            </a:cxn>
            <a:cxn ang="0">
              <a:pos x="csX30" y="csY30"/>
            </a:cxn>
            <a:cxn ang="0">
              <a:pos x="csX31" y="csY31"/>
            </a:cxn>
            <a:cxn ang="0">
              <a:pos x="csX32" y="csY32"/>
            </a:cxn>
          </a:cxnLst>
          <a:rect l="l" t="t" r="r" b="b"/>
          <a:pathLst>
            <a:path w="5329310" h="3622360">
              <a:moveTo>
                <a:pt x="1407326" y="756025"/>
              </a:moveTo>
              <a:lnTo>
                <a:pt x="424497" y="1562480"/>
              </a:lnTo>
              <a:lnTo>
                <a:pt x="0" y="1056584"/>
              </a:lnTo>
              <a:lnTo>
                <a:pt x="407512" y="726245"/>
              </a:lnTo>
              <a:close/>
              <a:moveTo>
                <a:pt x="2644319" y="2026711"/>
              </a:moveTo>
              <a:lnTo>
                <a:pt x="1570263" y="2927951"/>
              </a:lnTo>
              <a:lnTo>
                <a:pt x="1165358" y="2445404"/>
              </a:lnTo>
              <a:lnTo>
                <a:pt x="2213146" y="1566206"/>
              </a:lnTo>
              <a:lnTo>
                <a:pt x="2194736" y="2042158"/>
              </a:lnTo>
              <a:close/>
              <a:moveTo>
                <a:pt x="2202046" y="794282"/>
              </a:moveTo>
              <a:lnTo>
                <a:pt x="2197372" y="1223381"/>
              </a:lnTo>
              <a:lnTo>
                <a:pt x="987584" y="2233541"/>
              </a:lnTo>
              <a:lnTo>
                <a:pt x="582679" y="1750994"/>
              </a:lnTo>
              <a:lnTo>
                <a:pt x="1750131" y="771386"/>
              </a:lnTo>
              <a:close/>
              <a:moveTo>
                <a:pt x="4053383" y="2054226"/>
              </a:moveTo>
              <a:lnTo>
                <a:pt x="2152942" y="3622360"/>
              </a:lnTo>
              <a:lnTo>
                <a:pt x="1748037" y="3139813"/>
              </a:lnTo>
              <a:cubicBezTo>
                <a:pt x="2190788" y="2763879"/>
                <a:pt x="2610192" y="2407538"/>
                <a:pt x="3052944" y="2031604"/>
              </a:cubicBezTo>
              <a:close/>
              <a:moveTo>
                <a:pt x="5329310" y="1547567"/>
              </a:moveTo>
              <a:lnTo>
                <a:pt x="4381420" y="2070045"/>
              </a:lnTo>
              <a:lnTo>
                <a:pt x="4381420" y="1755309"/>
              </a:lnTo>
              <a:lnTo>
                <a:pt x="2538404" y="1755309"/>
              </a:lnTo>
              <a:lnTo>
                <a:pt x="2538404" y="1339825"/>
              </a:lnTo>
              <a:lnTo>
                <a:pt x="2539242" y="1339825"/>
              </a:lnTo>
              <a:lnTo>
                <a:pt x="2539242" y="432344"/>
              </a:lnTo>
              <a:lnTo>
                <a:pt x="844290" y="372906"/>
              </a:lnTo>
              <a:lnTo>
                <a:pt x="1296711" y="0"/>
              </a:lnTo>
              <a:lnTo>
                <a:pt x="2959290" y="35342"/>
              </a:lnTo>
              <a:lnTo>
                <a:pt x="2947263" y="378323"/>
              </a:lnTo>
              <a:lnTo>
                <a:pt x="2950722" y="378323"/>
              </a:lnTo>
              <a:lnTo>
                <a:pt x="2950722" y="1339825"/>
              </a:lnTo>
              <a:lnTo>
                <a:pt x="4381420" y="1339825"/>
              </a:lnTo>
              <a:lnTo>
                <a:pt x="4381420" y="1025089"/>
              </a:lnTo>
              <a:close/>
            </a:path>
          </a:pathLst>
        </a:custGeom>
        <a:solidFill>
          <a:srgbClr val="A514F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9</xdr:col>
      <xdr:colOff>60960</xdr:colOff>
      <xdr:row>33</xdr:row>
      <xdr:rowOff>121920</xdr:rowOff>
    </xdr:from>
    <xdr:to>
      <xdr:col>9</xdr:col>
      <xdr:colOff>358140</xdr:colOff>
      <xdr:row>35</xdr:row>
      <xdr:rowOff>53340</xdr:rowOff>
    </xdr:to>
    <xdr:pic>
      <xdr:nvPicPr>
        <xdr:cNvPr id="125" name="Graphic 124" descr="Bullseye with solid fill">
          <a:extLst>
            <a:ext uri="{FF2B5EF4-FFF2-40B4-BE49-F238E27FC236}">
              <a16:creationId xmlns:a16="http://schemas.microsoft.com/office/drawing/2014/main" id="{2CDCD8F9-6FE4-4C7E-AD91-8781305897C2}"/>
            </a:ext>
          </a:extLst>
        </xdr:cNvPr>
        <xdr:cNvPicPr>
          <a:picLocks noChangeAspect="1"/>
        </xdr:cNvPicPr>
      </xdr:nvPicPr>
      <xdr:blipFill>
        <a:blip xmlns:r="http://schemas.openxmlformats.org/officeDocument/2006/relationships" r:embed="rId22">
          <a:extLst>
            <a:ext uri="{96DAC541-7B7A-43D3-8B79-37D633B846F1}">
              <asvg:svgBlip xmlns:asvg="http://schemas.microsoft.com/office/drawing/2016/SVG/main" r:embed="rId23"/>
            </a:ext>
          </a:extLst>
        </a:blip>
        <a:stretch>
          <a:fillRect/>
        </a:stretch>
      </xdr:blipFill>
      <xdr:spPr>
        <a:xfrm>
          <a:off x="5547360" y="6156960"/>
          <a:ext cx="297180" cy="297180"/>
        </a:xfrm>
        <a:prstGeom prst="rect">
          <a:avLst/>
        </a:prstGeom>
      </xdr:spPr>
    </xdr:pic>
    <xdr:clientData/>
  </xdr:twoCellAnchor>
  <xdr:twoCellAnchor>
    <xdr:from>
      <xdr:col>3</xdr:col>
      <xdr:colOff>22860</xdr:colOff>
      <xdr:row>36</xdr:row>
      <xdr:rowOff>38100</xdr:rowOff>
    </xdr:from>
    <xdr:to>
      <xdr:col>10</xdr:col>
      <xdr:colOff>80772</xdr:colOff>
      <xdr:row>39</xdr:row>
      <xdr:rowOff>129540</xdr:rowOff>
    </xdr:to>
    <xdr:graphicFrame macro="">
      <xdr:nvGraphicFramePr>
        <xdr:cNvPr id="126" name="Chart 125">
          <a:extLst>
            <a:ext uri="{FF2B5EF4-FFF2-40B4-BE49-F238E27FC236}">
              <a16:creationId xmlns:a16="http://schemas.microsoft.com/office/drawing/2014/main" id="{DB51030D-5CE4-4040-9671-BEED3E36A7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4</xdr:col>
      <xdr:colOff>91440</xdr:colOff>
      <xdr:row>33</xdr:row>
      <xdr:rowOff>136892</xdr:rowOff>
    </xdr:from>
    <xdr:to>
      <xdr:col>4</xdr:col>
      <xdr:colOff>365760</xdr:colOff>
      <xdr:row>35</xdr:row>
      <xdr:rowOff>18782</xdr:rowOff>
    </xdr:to>
    <xdr:sp macro="" textlink="Processing!S17">
      <xdr:nvSpPr>
        <xdr:cNvPr id="127" name="TextBox 126">
          <a:extLst>
            <a:ext uri="{FF2B5EF4-FFF2-40B4-BE49-F238E27FC236}">
              <a16:creationId xmlns:a16="http://schemas.microsoft.com/office/drawing/2014/main" id="{270F45B0-D2C8-4088-A65D-03A34D4021A3}"/>
            </a:ext>
          </a:extLst>
        </xdr:cNvPr>
        <xdr:cNvSpPr txBox="1"/>
      </xdr:nvSpPr>
      <xdr:spPr>
        <a:xfrm>
          <a:off x="2529840" y="6171932"/>
          <a:ext cx="2743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E0AFF4A5-6E99-4E95-A434-FE10E1D2EBC0}" type="TxLink">
            <a:rPr lang="en-US" sz="1100" b="0" i="0" u="none" strike="noStrike">
              <a:solidFill>
                <a:srgbClr val="66FFFF"/>
              </a:solidFill>
              <a:latin typeface="Aptos Narrow"/>
              <a:ea typeface="+mn-ea"/>
              <a:cs typeface="+mn-cs"/>
            </a:rPr>
            <a:pPr marL="0" indent="0" algn="l"/>
            <a:t>→</a:t>
          </a:fld>
          <a:endParaRPr lang="en-US" sz="1100" b="0" i="0" u="none" strike="noStrike">
            <a:solidFill>
              <a:srgbClr val="66FFFF"/>
            </a:solidFill>
            <a:latin typeface="Aptos Narrow"/>
            <a:ea typeface="+mn-ea"/>
            <a:cs typeface="+mn-cs"/>
          </a:endParaRPr>
        </a:p>
      </xdr:txBody>
    </xdr:sp>
    <xdr:clientData/>
  </xdr:twoCellAnchor>
  <xdr:twoCellAnchor>
    <xdr:from>
      <xdr:col>5</xdr:col>
      <xdr:colOff>156754</xdr:colOff>
      <xdr:row>33</xdr:row>
      <xdr:rowOff>136892</xdr:rowOff>
    </xdr:from>
    <xdr:to>
      <xdr:col>5</xdr:col>
      <xdr:colOff>431074</xdr:colOff>
      <xdr:row>35</xdr:row>
      <xdr:rowOff>18782</xdr:rowOff>
    </xdr:to>
    <xdr:sp macro="" textlink="Processing!S18">
      <xdr:nvSpPr>
        <xdr:cNvPr id="128" name="TextBox 127">
          <a:extLst>
            <a:ext uri="{FF2B5EF4-FFF2-40B4-BE49-F238E27FC236}">
              <a16:creationId xmlns:a16="http://schemas.microsoft.com/office/drawing/2014/main" id="{B84A666D-3370-4432-8B56-2B5B3A3D5A07}"/>
            </a:ext>
          </a:extLst>
        </xdr:cNvPr>
        <xdr:cNvSpPr txBox="1"/>
      </xdr:nvSpPr>
      <xdr:spPr>
        <a:xfrm>
          <a:off x="3204754" y="6171932"/>
          <a:ext cx="2743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5C30430A-D7CD-4600-BB52-483272FFF231}" type="TxLink">
            <a:rPr lang="en-US" sz="1100" b="0" i="0" u="none" strike="noStrike">
              <a:solidFill>
                <a:srgbClr val="66FFFF"/>
              </a:solidFill>
              <a:latin typeface="Aptos Narrow"/>
              <a:ea typeface="+mn-ea"/>
              <a:cs typeface="+mn-cs"/>
            </a:rPr>
            <a:pPr marL="0" indent="0" algn="l"/>
            <a:t>→</a:t>
          </a:fld>
          <a:endParaRPr lang="en-US" sz="1100" b="0" i="0" u="none" strike="noStrike">
            <a:solidFill>
              <a:srgbClr val="66FFFF"/>
            </a:solidFill>
            <a:latin typeface="Aptos Narrow"/>
            <a:ea typeface="+mn-ea"/>
            <a:cs typeface="+mn-cs"/>
          </a:endParaRPr>
        </a:p>
      </xdr:txBody>
    </xdr:sp>
    <xdr:clientData/>
  </xdr:twoCellAnchor>
  <xdr:twoCellAnchor>
    <xdr:from>
      <xdr:col>6</xdr:col>
      <xdr:colOff>217714</xdr:colOff>
      <xdr:row>33</xdr:row>
      <xdr:rowOff>141246</xdr:rowOff>
    </xdr:from>
    <xdr:to>
      <xdr:col>6</xdr:col>
      <xdr:colOff>492034</xdr:colOff>
      <xdr:row>35</xdr:row>
      <xdr:rowOff>23136</xdr:rowOff>
    </xdr:to>
    <xdr:sp macro="" textlink="Processing!S19">
      <xdr:nvSpPr>
        <xdr:cNvPr id="129" name="TextBox 128">
          <a:extLst>
            <a:ext uri="{FF2B5EF4-FFF2-40B4-BE49-F238E27FC236}">
              <a16:creationId xmlns:a16="http://schemas.microsoft.com/office/drawing/2014/main" id="{8448484B-9330-4FF8-BC29-227417DDEB99}"/>
            </a:ext>
          </a:extLst>
        </xdr:cNvPr>
        <xdr:cNvSpPr txBox="1"/>
      </xdr:nvSpPr>
      <xdr:spPr>
        <a:xfrm>
          <a:off x="3875314" y="6176286"/>
          <a:ext cx="2743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BA6E5EEC-E0C6-4FFB-9811-488C3628D4A6}" type="TxLink">
            <a:rPr lang="en-US" sz="1100" b="0" i="0" u="none" strike="noStrike">
              <a:solidFill>
                <a:srgbClr val="66FFFF"/>
              </a:solidFill>
              <a:latin typeface="Aptos Narrow"/>
              <a:ea typeface="+mn-ea"/>
              <a:cs typeface="+mn-cs"/>
            </a:rPr>
            <a:pPr marL="0" indent="0" algn="l"/>
            <a:t>→</a:t>
          </a:fld>
          <a:endParaRPr lang="en-US" sz="1100" b="0" i="0" u="none" strike="noStrike">
            <a:solidFill>
              <a:srgbClr val="66FFFF"/>
            </a:solidFill>
            <a:latin typeface="Aptos Narrow"/>
            <a:ea typeface="+mn-ea"/>
            <a:cs typeface="+mn-cs"/>
          </a:endParaRPr>
        </a:p>
      </xdr:txBody>
    </xdr:sp>
    <xdr:clientData/>
  </xdr:twoCellAnchor>
  <xdr:twoCellAnchor>
    <xdr:from>
      <xdr:col>7</xdr:col>
      <xdr:colOff>278674</xdr:colOff>
      <xdr:row>33</xdr:row>
      <xdr:rowOff>141246</xdr:rowOff>
    </xdr:from>
    <xdr:to>
      <xdr:col>7</xdr:col>
      <xdr:colOff>552994</xdr:colOff>
      <xdr:row>35</xdr:row>
      <xdr:rowOff>23136</xdr:rowOff>
    </xdr:to>
    <xdr:sp macro="" textlink="Processing!S20">
      <xdr:nvSpPr>
        <xdr:cNvPr id="130" name="TextBox 129">
          <a:extLst>
            <a:ext uri="{FF2B5EF4-FFF2-40B4-BE49-F238E27FC236}">
              <a16:creationId xmlns:a16="http://schemas.microsoft.com/office/drawing/2014/main" id="{EE0E124D-946A-426D-BFBD-440DB163285A}"/>
            </a:ext>
          </a:extLst>
        </xdr:cNvPr>
        <xdr:cNvSpPr txBox="1"/>
      </xdr:nvSpPr>
      <xdr:spPr>
        <a:xfrm>
          <a:off x="4545874" y="6176286"/>
          <a:ext cx="2743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3B722019-532E-495D-831B-F990D9C2E2CC}" type="TxLink">
            <a:rPr lang="en-US" sz="1100" b="0" i="0" u="none" strike="noStrike">
              <a:solidFill>
                <a:srgbClr val="66FFFF"/>
              </a:solidFill>
              <a:latin typeface="Aptos Narrow"/>
              <a:ea typeface="+mn-ea"/>
              <a:cs typeface="+mn-cs"/>
            </a:rPr>
            <a:pPr marL="0" indent="0" algn="l"/>
            <a:t> </a:t>
          </a:fld>
          <a:endParaRPr lang="en-US" sz="1100" b="0" i="0" u="none" strike="noStrike">
            <a:solidFill>
              <a:srgbClr val="66FFFF"/>
            </a:solidFill>
            <a:latin typeface="Aptos Narrow"/>
            <a:ea typeface="+mn-ea"/>
            <a:cs typeface="+mn-cs"/>
          </a:endParaRPr>
        </a:p>
      </xdr:txBody>
    </xdr:sp>
    <xdr:clientData/>
  </xdr:twoCellAnchor>
  <xdr:twoCellAnchor>
    <xdr:from>
      <xdr:col>8</xdr:col>
      <xdr:colOff>339634</xdr:colOff>
      <xdr:row>33</xdr:row>
      <xdr:rowOff>141246</xdr:rowOff>
    </xdr:from>
    <xdr:to>
      <xdr:col>9</xdr:col>
      <xdr:colOff>4354</xdr:colOff>
      <xdr:row>35</xdr:row>
      <xdr:rowOff>23136</xdr:rowOff>
    </xdr:to>
    <xdr:sp macro="" textlink="Processing!S21">
      <xdr:nvSpPr>
        <xdr:cNvPr id="131" name="TextBox 130">
          <a:extLst>
            <a:ext uri="{FF2B5EF4-FFF2-40B4-BE49-F238E27FC236}">
              <a16:creationId xmlns:a16="http://schemas.microsoft.com/office/drawing/2014/main" id="{85AE0E59-78BA-47DB-A4DA-D2AD813042A8}"/>
            </a:ext>
          </a:extLst>
        </xdr:cNvPr>
        <xdr:cNvSpPr txBox="1"/>
      </xdr:nvSpPr>
      <xdr:spPr>
        <a:xfrm>
          <a:off x="5216434" y="6176286"/>
          <a:ext cx="2743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E1AF970D-CAD2-412C-BC08-841ED1657F78}" type="TxLink">
            <a:rPr lang="en-US" sz="1100" b="0" i="0" u="none" strike="noStrike">
              <a:solidFill>
                <a:srgbClr val="66FFFF"/>
              </a:solidFill>
              <a:latin typeface="Aptos Narrow"/>
              <a:ea typeface="+mn-ea"/>
              <a:cs typeface="+mn-cs"/>
            </a:rPr>
            <a:pPr marL="0" indent="0" algn="l"/>
            <a:t> </a:t>
          </a:fld>
          <a:endParaRPr lang="en-US" sz="1100" b="0" i="0" u="none" strike="noStrike">
            <a:solidFill>
              <a:srgbClr val="66FFFF"/>
            </a:solidFill>
            <a:latin typeface="Aptos Narrow"/>
            <a:ea typeface="+mn-ea"/>
            <a:cs typeface="+mn-cs"/>
          </a:endParaRPr>
        </a:p>
      </xdr:txBody>
    </xdr:sp>
    <xdr:clientData/>
  </xdr:twoCellAnchor>
  <xdr:twoCellAnchor>
    <xdr:from>
      <xdr:col>4</xdr:col>
      <xdr:colOff>42949</xdr:colOff>
      <xdr:row>31</xdr:row>
      <xdr:rowOff>181918</xdr:rowOff>
    </xdr:from>
    <xdr:to>
      <xdr:col>5</xdr:col>
      <xdr:colOff>456514</xdr:colOff>
      <xdr:row>36</xdr:row>
      <xdr:rowOff>151707</xdr:rowOff>
    </xdr:to>
    <xdr:sp macro="" textlink="Processing!$Q$18">
      <xdr:nvSpPr>
        <xdr:cNvPr id="132" name="TextBox 131">
          <a:extLst>
            <a:ext uri="{FF2B5EF4-FFF2-40B4-BE49-F238E27FC236}">
              <a16:creationId xmlns:a16="http://schemas.microsoft.com/office/drawing/2014/main" id="{B4607F5F-8904-40F5-AF15-95495CC36103}"/>
            </a:ext>
          </a:extLst>
        </xdr:cNvPr>
        <xdr:cNvSpPr txBox="1"/>
      </xdr:nvSpPr>
      <xdr:spPr>
        <a:xfrm>
          <a:off x="2481349" y="5851198"/>
          <a:ext cx="1023165" cy="8841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6E563F7-6F04-431E-BE5E-013EF9DECF46}" type="TxLink">
            <a:rPr lang="en-US" sz="15000" b="0" i="0" u="none" strike="noStrike">
              <a:blipFill>
                <a:blip xmlns:r="http://schemas.openxmlformats.org/officeDocument/2006/relationships" r:embed="rId25">
                  <a:extLst>
                    <a:ext uri="{96DAC541-7B7A-43D3-8B79-37D633B846F1}">
                      <asvg:svgBlip xmlns:asvg="http://schemas.microsoft.com/office/drawing/2016/SVG/main" r:embed="rId26"/>
                    </a:ext>
                  </a:extLst>
                </a:blip>
                <a:stretch>
                  <a:fillRect/>
                </a:stretch>
              </a:blipFill>
              <a:latin typeface="Aptos Narrow"/>
              <a:ea typeface="+mn-ea"/>
              <a:cs typeface="+mn-cs"/>
            </a:rPr>
            <a:pPr marL="0" indent="0" algn="ctr"/>
            <a:t>•</a:t>
          </a:fld>
          <a:endParaRPr lang="en-US" sz="15000" b="0" i="0" u="none" strike="noStrike">
            <a:blipFill>
              <a:blip xmlns:r="http://schemas.openxmlformats.org/officeDocument/2006/relationships" r:embed="rId25">
                <a:extLst>
                  <a:ext uri="{96DAC541-7B7A-43D3-8B79-37D633B846F1}">
                    <asvg:svgBlip xmlns:asvg="http://schemas.microsoft.com/office/drawing/2016/SVG/main" r:embed="rId26"/>
                  </a:ext>
                </a:extLst>
              </a:blip>
              <a:stretch>
                <a:fillRect/>
              </a:stretch>
            </a:blipFill>
            <a:latin typeface="Aptos Narrow"/>
            <a:ea typeface="+mn-ea"/>
            <a:cs typeface="+mn-cs"/>
          </a:endParaRPr>
        </a:p>
      </xdr:txBody>
    </xdr:sp>
    <xdr:clientData/>
  </xdr:twoCellAnchor>
  <xdr:twoCellAnchor>
    <xdr:from>
      <xdr:col>5</xdr:col>
      <xdr:colOff>126769</xdr:colOff>
      <xdr:row>31</xdr:row>
      <xdr:rowOff>181918</xdr:rowOff>
    </xdr:from>
    <xdr:to>
      <xdr:col>6</xdr:col>
      <xdr:colOff>540334</xdr:colOff>
      <xdr:row>36</xdr:row>
      <xdr:rowOff>151707</xdr:rowOff>
    </xdr:to>
    <xdr:sp macro="" textlink="Processing!$Q$19">
      <xdr:nvSpPr>
        <xdr:cNvPr id="133" name="TextBox 132">
          <a:extLst>
            <a:ext uri="{FF2B5EF4-FFF2-40B4-BE49-F238E27FC236}">
              <a16:creationId xmlns:a16="http://schemas.microsoft.com/office/drawing/2014/main" id="{BC61DADE-B64C-45AF-94C1-C78D671E2537}"/>
            </a:ext>
          </a:extLst>
        </xdr:cNvPr>
        <xdr:cNvSpPr txBox="1"/>
      </xdr:nvSpPr>
      <xdr:spPr>
        <a:xfrm>
          <a:off x="3174769" y="5851198"/>
          <a:ext cx="1023165" cy="8841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62CA686-CC56-49F2-8265-E7890150581A}" type="TxLink">
            <a:rPr lang="en-US" sz="15000" b="0" i="0" u="none" strike="noStrike">
              <a:blipFill>
                <a:blip xmlns:r="http://schemas.openxmlformats.org/officeDocument/2006/relationships" r:embed="rId27">
                  <a:extLst>
                    <a:ext uri="{96DAC541-7B7A-43D3-8B79-37D633B846F1}">
                      <asvg:svgBlip xmlns:asvg="http://schemas.microsoft.com/office/drawing/2016/SVG/main" r:embed="rId28"/>
                    </a:ext>
                  </a:extLst>
                </a:blip>
                <a:stretch>
                  <a:fillRect/>
                </a:stretch>
              </a:blipFill>
              <a:latin typeface="Aptos Narrow"/>
              <a:ea typeface="+mn-ea"/>
              <a:cs typeface="+mn-cs"/>
            </a:rPr>
            <a:pPr marL="0" indent="0" algn="ctr"/>
            <a:t>•</a:t>
          </a:fld>
          <a:endParaRPr lang="en-US" sz="15000" b="0" i="0" u="none" strike="noStrike">
            <a:blipFill>
              <a:blip xmlns:r="http://schemas.openxmlformats.org/officeDocument/2006/relationships" r:embed="rId27">
                <a:extLst>
                  <a:ext uri="{96DAC541-7B7A-43D3-8B79-37D633B846F1}">
                    <asvg:svgBlip xmlns:asvg="http://schemas.microsoft.com/office/drawing/2016/SVG/main" r:embed="rId28"/>
                  </a:ext>
                </a:extLst>
              </a:blip>
              <a:stretch>
                <a:fillRect/>
              </a:stretch>
            </a:blipFill>
            <a:latin typeface="Aptos Narrow"/>
            <a:ea typeface="+mn-ea"/>
            <a:cs typeface="+mn-cs"/>
          </a:endParaRPr>
        </a:p>
      </xdr:txBody>
    </xdr:sp>
    <xdr:clientData/>
  </xdr:twoCellAnchor>
  <xdr:twoCellAnchor>
    <xdr:from>
      <xdr:col>6</xdr:col>
      <xdr:colOff>180109</xdr:colOff>
      <xdr:row>31</xdr:row>
      <xdr:rowOff>181918</xdr:rowOff>
    </xdr:from>
    <xdr:to>
      <xdr:col>7</xdr:col>
      <xdr:colOff>593674</xdr:colOff>
      <xdr:row>36</xdr:row>
      <xdr:rowOff>151707</xdr:rowOff>
    </xdr:to>
    <xdr:sp macro="" textlink="Processing!$Q$20">
      <xdr:nvSpPr>
        <xdr:cNvPr id="134" name="TextBox 133">
          <a:extLst>
            <a:ext uri="{FF2B5EF4-FFF2-40B4-BE49-F238E27FC236}">
              <a16:creationId xmlns:a16="http://schemas.microsoft.com/office/drawing/2014/main" id="{B8D2C20B-F485-48B7-B6A0-9599266D7612}"/>
            </a:ext>
          </a:extLst>
        </xdr:cNvPr>
        <xdr:cNvSpPr txBox="1"/>
      </xdr:nvSpPr>
      <xdr:spPr>
        <a:xfrm>
          <a:off x="3837709" y="5851198"/>
          <a:ext cx="1023165" cy="8841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0C67C81-521C-4560-906F-EDED6DEC486E}" type="TxLink">
            <a:rPr lang="en-US" sz="15000" b="0" i="0" u="none" strike="noStrike">
              <a:blipFill>
                <a:blip xmlns:r="http://schemas.openxmlformats.org/officeDocument/2006/relationships" r:embed="rId29">
                  <a:extLst>
                    <a:ext uri="{96DAC541-7B7A-43D3-8B79-37D633B846F1}">
                      <asvg:svgBlip xmlns:asvg="http://schemas.microsoft.com/office/drawing/2016/SVG/main" r:embed="rId30"/>
                    </a:ext>
                  </a:extLst>
                </a:blip>
                <a:stretch>
                  <a:fillRect/>
                </a:stretch>
              </a:blipFill>
              <a:latin typeface="Aptos Narrow"/>
              <a:ea typeface="+mn-ea"/>
              <a:cs typeface="+mn-cs"/>
            </a:rPr>
            <a:pPr marL="0" indent="0" algn="ctr"/>
            <a:t>•</a:t>
          </a:fld>
          <a:endParaRPr lang="en-US" sz="15000" b="0" i="0" u="none" strike="noStrike">
            <a:blipFill>
              <a:blip xmlns:r="http://schemas.openxmlformats.org/officeDocument/2006/relationships" r:embed="rId29">
                <a:extLst>
                  <a:ext uri="{96DAC541-7B7A-43D3-8B79-37D633B846F1}">
                    <asvg:svgBlip xmlns:asvg="http://schemas.microsoft.com/office/drawing/2016/SVG/main" r:embed="rId30"/>
                  </a:ext>
                </a:extLst>
              </a:blip>
              <a:stretch>
                <a:fillRect/>
              </a:stretch>
            </a:blipFill>
            <a:latin typeface="Aptos Narrow"/>
            <a:ea typeface="+mn-ea"/>
            <a:cs typeface="+mn-cs"/>
          </a:endParaRPr>
        </a:p>
      </xdr:txBody>
    </xdr:sp>
    <xdr:clientData/>
  </xdr:twoCellAnchor>
  <xdr:twoCellAnchor>
    <xdr:from>
      <xdr:col>7</xdr:col>
      <xdr:colOff>241069</xdr:colOff>
      <xdr:row>31</xdr:row>
      <xdr:rowOff>181918</xdr:rowOff>
    </xdr:from>
    <xdr:to>
      <xdr:col>9</xdr:col>
      <xdr:colOff>45034</xdr:colOff>
      <xdr:row>36</xdr:row>
      <xdr:rowOff>151707</xdr:rowOff>
    </xdr:to>
    <xdr:sp macro="" textlink="Processing!$Q$21">
      <xdr:nvSpPr>
        <xdr:cNvPr id="135" name="TextBox 134">
          <a:extLst>
            <a:ext uri="{FF2B5EF4-FFF2-40B4-BE49-F238E27FC236}">
              <a16:creationId xmlns:a16="http://schemas.microsoft.com/office/drawing/2014/main" id="{47A18CEF-F836-4A9E-8310-68BE5F8BEDA3}"/>
            </a:ext>
          </a:extLst>
        </xdr:cNvPr>
        <xdr:cNvSpPr txBox="1"/>
      </xdr:nvSpPr>
      <xdr:spPr>
        <a:xfrm>
          <a:off x="4508269" y="5851198"/>
          <a:ext cx="1023165" cy="8841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8C4DE4B-44A7-4A98-87B6-882158129776}" type="TxLink">
            <a:rPr lang="en-US" sz="15000" b="0" i="0" u="none" strike="noStrike">
              <a:blipFill>
                <a:blip xmlns:r="http://schemas.openxmlformats.org/officeDocument/2006/relationships" r:embed="rId31">
                  <a:extLst>
                    <a:ext uri="{96DAC541-7B7A-43D3-8B79-37D633B846F1}">
                      <asvg:svgBlip xmlns:asvg="http://schemas.microsoft.com/office/drawing/2016/SVG/main" r:embed="rId32"/>
                    </a:ext>
                  </a:extLst>
                </a:blip>
                <a:stretch>
                  <a:fillRect/>
                </a:stretch>
              </a:blipFill>
              <a:latin typeface="Aptos Narrow"/>
              <a:ea typeface="+mn-ea"/>
              <a:cs typeface="+mn-cs"/>
            </a:rPr>
            <a:pPr marL="0" indent="0" algn="ctr"/>
            <a:t> </a:t>
          </a:fld>
          <a:endParaRPr lang="en-US" sz="15000" b="0" i="0" u="none" strike="noStrike">
            <a:blipFill>
              <a:blip xmlns:r="http://schemas.openxmlformats.org/officeDocument/2006/relationships" r:embed="rId31">
                <a:extLst>
                  <a:ext uri="{96DAC541-7B7A-43D3-8B79-37D633B846F1}">
                    <asvg:svgBlip xmlns:asvg="http://schemas.microsoft.com/office/drawing/2016/SVG/main" r:embed="rId32"/>
                  </a:ext>
                </a:extLst>
              </a:blip>
              <a:stretch>
                <a:fillRect/>
              </a:stretch>
            </a:blipFill>
            <a:latin typeface="Aptos Narrow"/>
            <a:ea typeface="+mn-ea"/>
            <a:cs typeface="+mn-cs"/>
          </a:endParaRPr>
        </a:p>
      </xdr:txBody>
    </xdr:sp>
    <xdr:clientData/>
  </xdr:twoCellAnchor>
  <xdr:twoCellAnchor>
    <xdr:from>
      <xdr:col>8</xdr:col>
      <xdr:colOff>294409</xdr:colOff>
      <xdr:row>31</xdr:row>
      <xdr:rowOff>181918</xdr:rowOff>
    </xdr:from>
    <xdr:to>
      <xdr:col>10</xdr:col>
      <xdr:colOff>98374</xdr:colOff>
      <xdr:row>36</xdr:row>
      <xdr:rowOff>151707</xdr:rowOff>
    </xdr:to>
    <xdr:sp macro="" textlink="Processing!$Q$22">
      <xdr:nvSpPr>
        <xdr:cNvPr id="136" name="TextBox 135">
          <a:extLst>
            <a:ext uri="{FF2B5EF4-FFF2-40B4-BE49-F238E27FC236}">
              <a16:creationId xmlns:a16="http://schemas.microsoft.com/office/drawing/2014/main" id="{7A13D1F1-D8C2-4F74-BFD2-88B94814BB9D}"/>
            </a:ext>
          </a:extLst>
        </xdr:cNvPr>
        <xdr:cNvSpPr txBox="1"/>
      </xdr:nvSpPr>
      <xdr:spPr>
        <a:xfrm>
          <a:off x="5171209" y="5851198"/>
          <a:ext cx="1023165" cy="8841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10A3101-E8A8-4CAD-8D6D-1C51CC04AAE2}" type="TxLink">
            <a:rPr lang="en-US" sz="15000" b="0" i="0" u="none" strike="noStrike">
              <a:blipFill>
                <a:blip xmlns:r="http://schemas.openxmlformats.org/officeDocument/2006/relationships" r:embed="rId33">
                  <a:extLst>
                    <a:ext uri="{96DAC541-7B7A-43D3-8B79-37D633B846F1}">
                      <asvg:svgBlip xmlns:asvg="http://schemas.microsoft.com/office/drawing/2016/SVG/main" r:embed="rId34"/>
                    </a:ext>
                  </a:extLst>
                </a:blip>
                <a:stretch>
                  <a:fillRect/>
                </a:stretch>
              </a:blipFill>
              <a:latin typeface="Aptos Narrow"/>
              <a:ea typeface="+mn-ea"/>
              <a:cs typeface="+mn-cs"/>
            </a:rPr>
            <a:pPr marL="0" indent="0" algn="ctr"/>
            <a:t> </a:t>
          </a:fld>
          <a:endParaRPr lang="en-US" sz="15000" b="0" i="0" u="none" strike="noStrike">
            <a:blipFill>
              <a:blip xmlns:r="http://schemas.openxmlformats.org/officeDocument/2006/relationships" r:embed="rId33">
                <a:extLst>
                  <a:ext uri="{96DAC541-7B7A-43D3-8B79-37D633B846F1}">
                    <asvg:svgBlip xmlns:asvg="http://schemas.microsoft.com/office/drawing/2016/SVG/main" r:embed="rId34"/>
                  </a:ext>
                </a:extLst>
              </a:blip>
              <a:stretch>
                <a:fillRect/>
              </a:stretch>
            </a:blipFill>
            <a:latin typeface="Aptos Narrow"/>
            <a:ea typeface="+mn-ea"/>
            <a:cs typeface="+mn-cs"/>
          </a:endParaRPr>
        </a:p>
      </xdr:txBody>
    </xdr:sp>
    <xdr:clientData/>
  </xdr:twoCellAnchor>
  <xdr:twoCellAnchor>
    <xdr:from>
      <xdr:col>8</xdr:col>
      <xdr:colOff>190500</xdr:colOff>
      <xdr:row>31</xdr:row>
      <xdr:rowOff>75932</xdr:rowOff>
    </xdr:from>
    <xdr:to>
      <xdr:col>9</xdr:col>
      <xdr:colOff>480060</xdr:colOff>
      <xdr:row>32</xdr:row>
      <xdr:rowOff>140702</xdr:rowOff>
    </xdr:to>
    <xdr:sp macro="" textlink="Processing!U16">
      <xdr:nvSpPr>
        <xdr:cNvPr id="137" name="TextBox 136">
          <a:extLst>
            <a:ext uri="{FF2B5EF4-FFF2-40B4-BE49-F238E27FC236}">
              <a16:creationId xmlns:a16="http://schemas.microsoft.com/office/drawing/2014/main" id="{49A6C7DA-E6E9-41B9-B63F-CA394856C22A}"/>
            </a:ext>
          </a:extLst>
        </xdr:cNvPr>
        <xdr:cNvSpPr txBox="1"/>
      </xdr:nvSpPr>
      <xdr:spPr>
        <a:xfrm>
          <a:off x="5067300" y="5745212"/>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4774D879-049C-454F-ADD6-037A171D4577}" type="TxLink">
            <a:rPr lang="en-US" sz="1400" b="0" i="0" u="none" strike="noStrike">
              <a:solidFill>
                <a:srgbClr val="66FFFF"/>
              </a:solidFill>
              <a:latin typeface="Aptos Narrow"/>
              <a:ea typeface="+mn-ea"/>
              <a:cs typeface="+mn-cs"/>
            </a:rPr>
            <a:pPr marL="0" indent="0" algn="r"/>
            <a:t>67%</a:t>
          </a:fld>
          <a:endParaRPr lang="ru-RU" sz="2400" b="0" i="0" u="none" strike="noStrike">
            <a:solidFill>
              <a:srgbClr val="66FFFF"/>
            </a:solidFill>
            <a:latin typeface="Aptos Narrow"/>
            <a:ea typeface="+mn-ea"/>
            <a:cs typeface="+mn-cs"/>
          </a:endParaRPr>
        </a:p>
      </xdr:txBody>
    </xdr:sp>
    <xdr:clientData/>
  </xdr:twoCellAnchor>
  <xdr:twoCellAnchor>
    <xdr:from>
      <xdr:col>10</xdr:col>
      <xdr:colOff>255270</xdr:colOff>
      <xdr:row>31</xdr:row>
      <xdr:rowOff>121518</xdr:rowOff>
    </xdr:from>
    <xdr:to>
      <xdr:col>15</xdr:col>
      <xdr:colOff>590550</xdr:colOff>
      <xdr:row>39</xdr:row>
      <xdr:rowOff>121518</xdr:rowOff>
    </xdr:to>
    <mc:AlternateContent xmlns:mc="http://schemas.openxmlformats.org/markup-compatibility/2006">
      <mc:Choice xmlns:cx1="http://schemas.microsoft.com/office/drawing/2015/9/8/chartex" Requires="cx1">
        <xdr:graphicFrame macro="">
          <xdr:nvGraphicFramePr>
            <xdr:cNvPr id="138" name="Chart 137">
              <a:extLst>
                <a:ext uri="{FF2B5EF4-FFF2-40B4-BE49-F238E27FC236}">
                  <a16:creationId xmlns:a16="http://schemas.microsoft.com/office/drawing/2014/main" id="{298F24EF-95EA-47FD-8274-5160FAC4671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5"/>
            </a:graphicData>
          </a:graphic>
        </xdr:graphicFrame>
      </mc:Choice>
      <mc:Fallback>
        <xdr:sp macro="" textlink="">
          <xdr:nvSpPr>
            <xdr:cNvPr id="0" name=""/>
            <xdr:cNvSpPr>
              <a:spLocks noTextEdit="1"/>
            </xdr:cNvSpPr>
          </xdr:nvSpPr>
          <xdr:spPr>
            <a:xfrm>
              <a:off x="6351270" y="5790798"/>
              <a:ext cx="3383280" cy="1463040"/>
            </a:xfrm>
            <a:prstGeom prst="rect">
              <a:avLst/>
            </a:prstGeom>
            <a:solidFill>
              <a:prstClr val="white"/>
            </a:solidFill>
            <a:ln w="1">
              <a:solidFill>
                <a:prstClr val="green"/>
              </a:solidFill>
            </a:ln>
          </xdr:spPr>
          <xdr:txBody>
            <a:bodyPr vertOverflow="clip" horzOverflow="clip"/>
            <a:lstStyle/>
            <a:p>
              <a:r>
                <a:rPr lang="ru-RU"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38100</xdr:colOff>
      <xdr:row>35</xdr:row>
      <xdr:rowOff>129272</xdr:rowOff>
    </xdr:from>
    <xdr:to>
      <xdr:col>4</xdr:col>
      <xdr:colOff>327660</xdr:colOff>
      <xdr:row>37</xdr:row>
      <xdr:rowOff>11162</xdr:rowOff>
    </xdr:to>
    <xdr:sp macro="" textlink="Processing!P17">
      <xdr:nvSpPr>
        <xdr:cNvPr id="139" name="TextBox 138">
          <a:extLst>
            <a:ext uri="{FF2B5EF4-FFF2-40B4-BE49-F238E27FC236}">
              <a16:creationId xmlns:a16="http://schemas.microsoft.com/office/drawing/2014/main" id="{8747D415-E1D1-4E37-BDAE-96B78BEC8F04}"/>
            </a:ext>
          </a:extLst>
        </xdr:cNvPr>
        <xdr:cNvSpPr txBox="1"/>
      </xdr:nvSpPr>
      <xdr:spPr>
        <a:xfrm>
          <a:off x="1866900" y="6530072"/>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78A1BC5-0E27-40C3-ACF4-115259E79CF1}" type="TxLink">
            <a:rPr lang="en-US" sz="800" b="0" i="0" u="none" strike="noStrike">
              <a:solidFill>
                <a:srgbClr val="9AA7D2"/>
              </a:solidFill>
              <a:latin typeface="Aptos Narrow"/>
              <a:ea typeface="+mn-ea"/>
              <a:cs typeface="+mn-cs"/>
            </a:rPr>
            <a:pPr marL="0" indent="0" algn="ctr"/>
            <a:t>Education</a:t>
          </a:fld>
          <a:endParaRPr lang="ru-RU" sz="800" b="0" i="0" u="none" strike="noStrike">
            <a:solidFill>
              <a:srgbClr val="9AA7D2"/>
            </a:solidFill>
            <a:latin typeface="Aptos Narrow"/>
            <a:ea typeface="+mn-ea"/>
            <a:cs typeface="+mn-cs"/>
          </a:endParaRPr>
        </a:p>
      </xdr:txBody>
    </xdr:sp>
    <xdr:clientData/>
  </xdr:twoCellAnchor>
  <xdr:twoCellAnchor>
    <xdr:from>
      <xdr:col>4</xdr:col>
      <xdr:colOff>69342</xdr:colOff>
      <xdr:row>35</xdr:row>
      <xdr:rowOff>129272</xdr:rowOff>
    </xdr:from>
    <xdr:to>
      <xdr:col>5</xdr:col>
      <xdr:colOff>448818</xdr:colOff>
      <xdr:row>37</xdr:row>
      <xdr:rowOff>11162</xdr:rowOff>
    </xdr:to>
    <xdr:sp macro="" textlink="Processing!P18">
      <xdr:nvSpPr>
        <xdr:cNvPr id="140" name="TextBox 139">
          <a:extLst>
            <a:ext uri="{FF2B5EF4-FFF2-40B4-BE49-F238E27FC236}">
              <a16:creationId xmlns:a16="http://schemas.microsoft.com/office/drawing/2014/main" id="{47259D6B-7FD3-4EBC-BEBA-D33D778D3548}"/>
            </a:ext>
          </a:extLst>
        </xdr:cNvPr>
        <xdr:cNvSpPr txBox="1"/>
      </xdr:nvSpPr>
      <xdr:spPr>
        <a:xfrm>
          <a:off x="2507742" y="6530072"/>
          <a:ext cx="989076"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39B99F5-7EDE-4539-8627-56A03475B22B}" type="TxLink">
            <a:rPr lang="en-US" sz="800" b="0" i="0" u="none" strike="noStrike">
              <a:solidFill>
                <a:srgbClr val="9AA7D2"/>
              </a:solidFill>
              <a:latin typeface="Aptos Narrow"/>
              <a:ea typeface="+mn-ea"/>
              <a:cs typeface="+mn-cs"/>
            </a:rPr>
            <a:pPr marL="0" indent="0" algn="ctr"/>
            <a:t>Creatie Assets</a:t>
          </a:fld>
          <a:endParaRPr lang="ru-RU" sz="800" b="0" i="0" u="none" strike="noStrike">
            <a:solidFill>
              <a:srgbClr val="9AA7D2"/>
            </a:solidFill>
            <a:latin typeface="Aptos Narrow"/>
            <a:ea typeface="+mn-ea"/>
            <a:cs typeface="+mn-cs"/>
          </a:endParaRPr>
        </a:p>
      </xdr:txBody>
    </xdr:sp>
    <xdr:clientData/>
  </xdr:twoCellAnchor>
  <xdr:twoCellAnchor>
    <xdr:from>
      <xdr:col>5</xdr:col>
      <xdr:colOff>137922</xdr:colOff>
      <xdr:row>35</xdr:row>
      <xdr:rowOff>129272</xdr:rowOff>
    </xdr:from>
    <xdr:to>
      <xdr:col>6</xdr:col>
      <xdr:colOff>517398</xdr:colOff>
      <xdr:row>37</xdr:row>
      <xdr:rowOff>11162</xdr:rowOff>
    </xdr:to>
    <xdr:sp macro="" textlink="Processing!P19">
      <xdr:nvSpPr>
        <xdr:cNvPr id="141" name="TextBox 140">
          <a:extLst>
            <a:ext uri="{FF2B5EF4-FFF2-40B4-BE49-F238E27FC236}">
              <a16:creationId xmlns:a16="http://schemas.microsoft.com/office/drawing/2014/main" id="{2E4A50FC-5007-4799-A4AD-D7D2B45313B8}"/>
            </a:ext>
          </a:extLst>
        </xdr:cNvPr>
        <xdr:cNvSpPr txBox="1"/>
      </xdr:nvSpPr>
      <xdr:spPr>
        <a:xfrm>
          <a:off x="3185922" y="6530072"/>
          <a:ext cx="989076"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DAB8184-91FE-45D4-B076-F742ABC12F08}" type="TxLink">
            <a:rPr lang="en-US" sz="800" b="0" i="0" u="none" strike="noStrike">
              <a:solidFill>
                <a:srgbClr val="9AA7D2"/>
              </a:solidFill>
              <a:latin typeface="Aptos Narrow"/>
              <a:ea typeface="+mn-ea"/>
              <a:cs typeface="+mn-cs"/>
            </a:rPr>
            <a:pPr marL="0" indent="0" algn="ctr"/>
            <a:t>Build Audience</a:t>
          </a:fld>
          <a:endParaRPr lang="ru-RU" sz="800" b="0" i="0" u="none" strike="noStrike">
            <a:solidFill>
              <a:srgbClr val="9AA7D2"/>
            </a:solidFill>
            <a:latin typeface="Aptos Narrow"/>
            <a:ea typeface="+mn-ea"/>
            <a:cs typeface="+mn-cs"/>
          </a:endParaRPr>
        </a:p>
      </xdr:txBody>
    </xdr:sp>
    <xdr:clientData/>
  </xdr:twoCellAnchor>
  <xdr:twoCellAnchor>
    <xdr:from>
      <xdr:col>6</xdr:col>
      <xdr:colOff>198882</xdr:colOff>
      <xdr:row>35</xdr:row>
      <xdr:rowOff>129272</xdr:rowOff>
    </xdr:from>
    <xdr:to>
      <xdr:col>7</xdr:col>
      <xdr:colOff>578358</xdr:colOff>
      <xdr:row>37</xdr:row>
      <xdr:rowOff>11162</xdr:rowOff>
    </xdr:to>
    <xdr:sp macro="" textlink="Processing!P20">
      <xdr:nvSpPr>
        <xdr:cNvPr id="142" name="TextBox 141">
          <a:extLst>
            <a:ext uri="{FF2B5EF4-FFF2-40B4-BE49-F238E27FC236}">
              <a16:creationId xmlns:a16="http://schemas.microsoft.com/office/drawing/2014/main" id="{CACA94E1-BB67-43FC-B181-52A0ECD61AFA}"/>
            </a:ext>
          </a:extLst>
        </xdr:cNvPr>
        <xdr:cNvSpPr txBox="1"/>
      </xdr:nvSpPr>
      <xdr:spPr>
        <a:xfrm>
          <a:off x="3856482" y="6530072"/>
          <a:ext cx="989076"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633B88F-9F1B-44B3-A35A-ED633189AC44}" type="TxLink">
            <a:rPr lang="en-US" sz="800" b="0" i="0" u="none" strike="noStrike">
              <a:solidFill>
                <a:srgbClr val="9AA7D2"/>
              </a:solidFill>
              <a:latin typeface="Aptos Narrow"/>
              <a:ea typeface="+mn-ea"/>
              <a:cs typeface="+mn-cs"/>
            </a:rPr>
            <a:pPr marL="0" indent="0" algn="ctr"/>
            <a:t>Get Income</a:t>
          </a:fld>
          <a:endParaRPr lang="ru-RU" sz="800" b="0" i="0" u="none" strike="noStrike">
            <a:solidFill>
              <a:srgbClr val="9AA7D2"/>
            </a:solidFill>
            <a:latin typeface="Aptos Narrow"/>
            <a:ea typeface="+mn-ea"/>
            <a:cs typeface="+mn-cs"/>
          </a:endParaRPr>
        </a:p>
      </xdr:txBody>
    </xdr:sp>
    <xdr:clientData/>
  </xdr:twoCellAnchor>
  <xdr:twoCellAnchor>
    <xdr:from>
      <xdr:col>7</xdr:col>
      <xdr:colOff>267462</xdr:colOff>
      <xdr:row>35</xdr:row>
      <xdr:rowOff>129272</xdr:rowOff>
    </xdr:from>
    <xdr:to>
      <xdr:col>9</xdr:col>
      <xdr:colOff>37338</xdr:colOff>
      <xdr:row>37</xdr:row>
      <xdr:rowOff>11162</xdr:rowOff>
    </xdr:to>
    <xdr:sp macro="" textlink="Processing!P21">
      <xdr:nvSpPr>
        <xdr:cNvPr id="143" name="TextBox 142">
          <a:extLst>
            <a:ext uri="{FF2B5EF4-FFF2-40B4-BE49-F238E27FC236}">
              <a16:creationId xmlns:a16="http://schemas.microsoft.com/office/drawing/2014/main" id="{C60C4F9F-1CD8-4843-94B4-398C2DA93FA1}"/>
            </a:ext>
          </a:extLst>
        </xdr:cNvPr>
        <xdr:cNvSpPr txBox="1"/>
      </xdr:nvSpPr>
      <xdr:spPr>
        <a:xfrm>
          <a:off x="4534662" y="6530072"/>
          <a:ext cx="989076"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BF05F2C-9D95-4E9C-AAB1-32E924107076}" type="TxLink">
            <a:rPr lang="en-US" sz="800" b="0" i="0" u="none" strike="noStrike">
              <a:solidFill>
                <a:srgbClr val="9AA7D2"/>
              </a:solidFill>
              <a:latin typeface="Aptos Narrow"/>
              <a:ea typeface="+mn-ea"/>
              <a:cs typeface="+mn-cs"/>
            </a:rPr>
            <a:pPr marL="0" indent="0" algn="ctr"/>
            <a:t>Invest &amp; Growth</a:t>
          </a:fld>
          <a:endParaRPr lang="ru-RU" sz="800" b="0" i="0" u="none" strike="noStrike">
            <a:solidFill>
              <a:srgbClr val="9AA7D2"/>
            </a:solidFill>
            <a:latin typeface="Aptos Narrow"/>
            <a:ea typeface="+mn-ea"/>
            <a:cs typeface="+mn-cs"/>
          </a:endParaRPr>
        </a:p>
      </xdr:txBody>
    </xdr:sp>
    <xdr:clientData/>
  </xdr:twoCellAnchor>
  <xdr:twoCellAnchor>
    <xdr:from>
      <xdr:col>8</xdr:col>
      <xdr:colOff>320802</xdr:colOff>
      <xdr:row>35</xdr:row>
      <xdr:rowOff>129272</xdr:rowOff>
    </xdr:from>
    <xdr:to>
      <xdr:col>10</xdr:col>
      <xdr:colOff>90678</xdr:colOff>
      <xdr:row>37</xdr:row>
      <xdr:rowOff>11162</xdr:rowOff>
    </xdr:to>
    <xdr:sp macro="" textlink="Processing!P22">
      <xdr:nvSpPr>
        <xdr:cNvPr id="144" name="TextBox 143">
          <a:extLst>
            <a:ext uri="{FF2B5EF4-FFF2-40B4-BE49-F238E27FC236}">
              <a16:creationId xmlns:a16="http://schemas.microsoft.com/office/drawing/2014/main" id="{53C2CC81-FD7A-4BB1-8BDB-2D6405E2EABF}"/>
            </a:ext>
          </a:extLst>
        </xdr:cNvPr>
        <xdr:cNvSpPr txBox="1"/>
      </xdr:nvSpPr>
      <xdr:spPr>
        <a:xfrm>
          <a:off x="5197602" y="6530072"/>
          <a:ext cx="989076"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46EAD2F-A8C1-464B-B24A-3CE65CE53BC6}" type="TxLink">
            <a:rPr lang="en-US" sz="800" b="0" i="0" u="none" strike="noStrike">
              <a:solidFill>
                <a:srgbClr val="9AA7D2"/>
              </a:solidFill>
              <a:latin typeface="Aptos Narrow"/>
              <a:ea typeface="+mn-ea"/>
              <a:cs typeface="+mn-cs"/>
            </a:rPr>
            <a:pPr marL="0" indent="0" algn="ctr"/>
            <a:t>Build Capital</a:t>
          </a:fld>
          <a:endParaRPr lang="ru-RU" sz="800" b="0" i="0" u="none" strike="noStrike">
            <a:solidFill>
              <a:srgbClr val="9AA7D2"/>
            </a:solidFill>
            <a:latin typeface="Aptos Narrow"/>
            <a:ea typeface="+mn-ea"/>
            <a:cs typeface="+mn-cs"/>
          </a:endParaRPr>
        </a:p>
      </xdr:txBody>
    </xdr:sp>
    <xdr:clientData/>
  </xdr:twoCellAnchor>
  <xdr:twoCellAnchor>
    <xdr:from>
      <xdr:col>17</xdr:col>
      <xdr:colOff>22860</xdr:colOff>
      <xdr:row>33</xdr:row>
      <xdr:rowOff>133108</xdr:rowOff>
    </xdr:from>
    <xdr:to>
      <xdr:col>22</xdr:col>
      <xdr:colOff>487680</xdr:colOff>
      <xdr:row>39</xdr:row>
      <xdr:rowOff>83819</xdr:rowOff>
    </xdr:to>
    <xdr:graphicFrame macro="">
      <xdr:nvGraphicFramePr>
        <xdr:cNvPr id="145" name="Chart 144">
          <a:extLst>
            <a:ext uri="{FF2B5EF4-FFF2-40B4-BE49-F238E27FC236}">
              <a16:creationId xmlns:a16="http://schemas.microsoft.com/office/drawing/2014/main" id="{AB418E10-3BA6-4F15-8BB9-4B97D00BBB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6"/>
        </a:graphicData>
      </a:graphic>
    </xdr:graphicFrame>
    <xdr:clientData/>
  </xdr:twoCellAnchor>
  <xdr:twoCellAnchor>
    <xdr:from>
      <xdr:col>16</xdr:col>
      <xdr:colOff>266700</xdr:colOff>
      <xdr:row>35</xdr:row>
      <xdr:rowOff>22592</xdr:rowOff>
    </xdr:from>
    <xdr:to>
      <xdr:col>17</xdr:col>
      <xdr:colOff>152400</xdr:colOff>
      <xdr:row>36</xdr:row>
      <xdr:rowOff>87362</xdr:rowOff>
    </xdr:to>
    <xdr:sp macro="" textlink="Processing!C28">
      <xdr:nvSpPr>
        <xdr:cNvPr id="146" name="TextBox 145">
          <a:extLst>
            <a:ext uri="{FF2B5EF4-FFF2-40B4-BE49-F238E27FC236}">
              <a16:creationId xmlns:a16="http://schemas.microsoft.com/office/drawing/2014/main" id="{AC9B0FE5-8C68-41B0-9DF5-FD2B5E473797}"/>
            </a:ext>
          </a:extLst>
        </xdr:cNvPr>
        <xdr:cNvSpPr txBox="1"/>
      </xdr:nvSpPr>
      <xdr:spPr>
        <a:xfrm>
          <a:off x="10020300" y="6423392"/>
          <a:ext cx="4953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05968366-23FC-446C-9E84-E6E3997BBEB9}" type="TxLink">
            <a:rPr lang="en-US" sz="1100" b="0" i="0" u="none" strike="noStrike">
              <a:solidFill>
                <a:srgbClr val="405390"/>
              </a:solidFill>
              <a:latin typeface="Aptos Narrow"/>
              <a:ea typeface="+mn-ea"/>
              <a:cs typeface="+mn-cs"/>
            </a:rPr>
            <a:pPr marL="0" indent="0" algn="r"/>
            <a:t>2028</a:t>
          </a:fld>
          <a:endParaRPr lang="ru-RU" sz="1800" b="0" i="0" u="none" strike="noStrike">
            <a:solidFill>
              <a:srgbClr val="405390"/>
            </a:solidFill>
            <a:latin typeface="Aptos Narrow"/>
            <a:ea typeface="+mn-ea"/>
            <a:cs typeface="+mn-cs"/>
          </a:endParaRPr>
        </a:p>
      </xdr:txBody>
    </xdr:sp>
    <xdr:clientData/>
  </xdr:twoCellAnchor>
  <xdr:twoCellAnchor>
    <xdr:from>
      <xdr:col>16</xdr:col>
      <xdr:colOff>266700</xdr:colOff>
      <xdr:row>36</xdr:row>
      <xdr:rowOff>53072</xdr:rowOff>
    </xdr:from>
    <xdr:to>
      <xdr:col>17</xdr:col>
      <xdr:colOff>152400</xdr:colOff>
      <xdr:row>37</xdr:row>
      <xdr:rowOff>117842</xdr:rowOff>
    </xdr:to>
    <xdr:sp macro="" textlink="Processing!C32">
      <xdr:nvSpPr>
        <xdr:cNvPr id="147" name="TextBox 146">
          <a:extLst>
            <a:ext uri="{FF2B5EF4-FFF2-40B4-BE49-F238E27FC236}">
              <a16:creationId xmlns:a16="http://schemas.microsoft.com/office/drawing/2014/main" id="{C254F6FA-49C7-4C2F-8D2B-6B83491653B1}"/>
            </a:ext>
          </a:extLst>
        </xdr:cNvPr>
        <xdr:cNvSpPr txBox="1"/>
      </xdr:nvSpPr>
      <xdr:spPr>
        <a:xfrm>
          <a:off x="10020300" y="6636752"/>
          <a:ext cx="4953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FBCE056B-2C23-47AF-A930-C4E6F1539C40}" type="TxLink">
            <a:rPr lang="en-US" sz="1100" b="0" i="0" u="none" strike="noStrike">
              <a:solidFill>
                <a:srgbClr val="405390"/>
              </a:solidFill>
              <a:latin typeface="Aptos Narrow"/>
              <a:ea typeface="+mn-ea"/>
              <a:cs typeface="+mn-cs"/>
            </a:rPr>
            <a:pPr marL="0" indent="0" algn="r"/>
            <a:t>2029</a:t>
          </a:fld>
          <a:endParaRPr lang="ru-RU" sz="1100" b="0" i="0" u="none" strike="noStrike">
            <a:solidFill>
              <a:srgbClr val="405390"/>
            </a:solidFill>
            <a:latin typeface="Aptos Narrow"/>
            <a:ea typeface="+mn-ea"/>
            <a:cs typeface="+mn-cs"/>
          </a:endParaRPr>
        </a:p>
      </xdr:txBody>
    </xdr:sp>
    <xdr:clientData/>
  </xdr:twoCellAnchor>
  <xdr:twoCellAnchor>
    <xdr:from>
      <xdr:col>16</xdr:col>
      <xdr:colOff>266700</xdr:colOff>
      <xdr:row>37</xdr:row>
      <xdr:rowOff>83552</xdr:rowOff>
    </xdr:from>
    <xdr:to>
      <xdr:col>17</xdr:col>
      <xdr:colOff>152400</xdr:colOff>
      <xdr:row>38</xdr:row>
      <xdr:rowOff>148322</xdr:rowOff>
    </xdr:to>
    <xdr:sp macro="" textlink="Processing!C36">
      <xdr:nvSpPr>
        <xdr:cNvPr id="148" name="TextBox 147">
          <a:extLst>
            <a:ext uri="{FF2B5EF4-FFF2-40B4-BE49-F238E27FC236}">
              <a16:creationId xmlns:a16="http://schemas.microsoft.com/office/drawing/2014/main" id="{4EFEF4D6-7600-4A49-9045-0F6A921598B2}"/>
            </a:ext>
          </a:extLst>
        </xdr:cNvPr>
        <xdr:cNvSpPr txBox="1"/>
      </xdr:nvSpPr>
      <xdr:spPr>
        <a:xfrm>
          <a:off x="10020300" y="6850112"/>
          <a:ext cx="4953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F7BE8DF8-8947-4E2B-A8FF-642FD4FEC3F8}" type="TxLink">
            <a:rPr lang="en-US" sz="1100" b="0" i="0" u="none" strike="noStrike">
              <a:solidFill>
                <a:srgbClr val="405390"/>
              </a:solidFill>
              <a:latin typeface="Aptos Narrow"/>
              <a:ea typeface="+mn-ea"/>
              <a:cs typeface="+mn-cs"/>
            </a:rPr>
            <a:pPr marL="0" indent="0" algn="r"/>
            <a:t>2030</a:t>
          </a:fld>
          <a:endParaRPr lang="ru-RU" sz="1100" b="0" i="0" u="none" strike="noStrike">
            <a:solidFill>
              <a:srgbClr val="405390"/>
            </a:solidFill>
            <a:latin typeface="Aptos Narrow"/>
            <a:ea typeface="+mn-ea"/>
            <a:cs typeface="+mn-cs"/>
          </a:endParaRPr>
        </a:p>
      </xdr:txBody>
    </xdr:sp>
    <xdr:clientData/>
  </xdr:twoCellAnchor>
  <xdr:twoCellAnchor>
    <xdr:from>
      <xdr:col>17</xdr:col>
      <xdr:colOff>190500</xdr:colOff>
      <xdr:row>33</xdr:row>
      <xdr:rowOff>60960</xdr:rowOff>
    </xdr:from>
    <xdr:to>
      <xdr:col>22</xdr:col>
      <xdr:colOff>342900</xdr:colOff>
      <xdr:row>33</xdr:row>
      <xdr:rowOff>88392</xdr:rowOff>
    </xdr:to>
    <xdr:sp macro="" textlink="">
      <xdr:nvSpPr>
        <xdr:cNvPr id="149" name="Rectangle 148">
          <a:extLst>
            <a:ext uri="{FF2B5EF4-FFF2-40B4-BE49-F238E27FC236}">
              <a16:creationId xmlns:a16="http://schemas.microsoft.com/office/drawing/2014/main" id="{1D714ADD-2402-4965-83D0-A5CDA5AEB175}"/>
            </a:ext>
          </a:extLst>
        </xdr:cNvPr>
        <xdr:cNvSpPr/>
      </xdr:nvSpPr>
      <xdr:spPr>
        <a:xfrm>
          <a:off x="10553700" y="6096000"/>
          <a:ext cx="3200400" cy="27432"/>
        </a:xfrm>
        <a:prstGeom prst="rect">
          <a:avLst/>
        </a:prstGeom>
        <a:gradFill>
          <a:gsLst>
            <a:gs pos="0">
              <a:srgbClr val="231663"/>
            </a:gs>
            <a:gs pos="30000">
              <a:srgbClr val="5F41EC"/>
            </a:gs>
            <a:gs pos="70000">
              <a:srgbClr val="28E6E7"/>
            </a:gs>
            <a:gs pos="100000">
              <a:srgbClr val="66FFFF"/>
            </a:gs>
          </a:gsLst>
          <a:lin ang="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403860</xdr:colOff>
      <xdr:row>31</xdr:row>
      <xdr:rowOff>121920</xdr:rowOff>
    </xdr:from>
    <xdr:to>
      <xdr:col>22</xdr:col>
      <xdr:colOff>522732</xdr:colOff>
      <xdr:row>35</xdr:row>
      <xdr:rowOff>30480</xdr:rowOff>
    </xdr:to>
    <xdr:graphicFrame macro="">
      <xdr:nvGraphicFramePr>
        <xdr:cNvPr id="150" name="Chart 149">
          <a:extLst>
            <a:ext uri="{FF2B5EF4-FFF2-40B4-BE49-F238E27FC236}">
              <a16:creationId xmlns:a16="http://schemas.microsoft.com/office/drawing/2014/main" id="{B9FA1375-09FD-47FF-8AC1-930D075ACF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7"/>
        </a:graphicData>
      </a:graphic>
    </xdr:graphicFrame>
    <xdr:clientData/>
  </xdr:twoCellAnchor>
  <xdr:twoCellAnchor>
    <xdr:from>
      <xdr:col>21</xdr:col>
      <xdr:colOff>106680</xdr:colOff>
      <xdr:row>31</xdr:row>
      <xdr:rowOff>106412</xdr:rowOff>
    </xdr:from>
    <xdr:to>
      <xdr:col>22</xdr:col>
      <xdr:colOff>396240</xdr:colOff>
      <xdr:row>32</xdr:row>
      <xdr:rowOff>171182</xdr:rowOff>
    </xdr:to>
    <xdr:sp macro="" textlink="Processing!S63">
      <xdr:nvSpPr>
        <xdr:cNvPr id="151" name="TextBox 150">
          <a:extLst>
            <a:ext uri="{FF2B5EF4-FFF2-40B4-BE49-F238E27FC236}">
              <a16:creationId xmlns:a16="http://schemas.microsoft.com/office/drawing/2014/main" id="{E1BCB1DB-2F09-4DBA-9ED0-5B60FBF7B72E}"/>
            </a:ext>
          </a:extLst>
        </xdr:cNvPr>
        <xdr:cNvSpPr txBox="1"/>
      </xdr:nvSpPr>
      <xdr:spPr>
        <a:xfrm>
          <a:off x="12908280" y="5775692"/>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BC2F55E5-3AFD-4DDF-B919-98960407424E}" type="TxLink">
            <a:rPr lang="en-US" sz="1400" b="0" i="0" u="none" strike="noStrike">
              <a:solidFill>
                <a:srgbClr val="66FFFF"/>
              </a:solidFill>
              <a:latin typeface="Aptos Narrow"/>
              <a:ea typeface="+mn-ea"/>
              <a:cs typeface="+mn-cs"/>
            </a:rPr>
            <a:pPr marL="0" indent="0" algn="r"/>
            <a:t>67%</a:t>
          </a:fld>
          <a:endParaRPr lang="ru-RU" sz="1400" b="0" i="0" u="none" strike="noStrike">
            <a:solidFill>
              <a:srgbClr val="66FFFF"/>
            </a:solidFill>
            <a:latin typeface="Aptos Narrow"/>
            <a:ea typeface="+mn-ea"/>
            <a:cs typeface="+mn-cs"/>
          </a:endParaRPr>
        </a:p>
      </xdr:txBody>
    </xdr:sp>
    <xdr:clientData/>
  </xdr:twoCellAnchor>
  <xdr:twoCellAnchor>
    <xdr:from>
      <xdr:col>0</xdr:col>
      <xdr:colOff>421020</xdr:colOff>
      <xdr:row>26</xdr:row>
      <xdr:rowOff>180408</xdr:rowOff>
    </xdr:from>
    <xdr:to>
      <xdr:col>2</xdr:col>
      <xdr:colOff>540327</xdr:colOff>
      <xdr:row>29</xdr:row>
      <xdr:rowOff>101831</xdr:rowOff>
    </xdr:to>
    <xdr:sp macro="" textlink="Processing!T10">
      <xdr:nvSpPr>
        <xdr:cNvPr id="152" name="TextBox 151">
          <a:extLst>
            <a:ext uri="{FF2B5EF4-FFF2-40B4-BE49-F238E27FC236}">
              <a16:creationId xmlns:a16="http://schemas.microsoft.com/office/drawing/2014/main" id="{1663D260-DF74-4580-9631-FC103022C387}"/>
            </a:ext>
          </a:extLst>
        </xdr:cNvPr>
        <xdr:cNvSpPr txBox="1"/>
      </xdr:nvSpPr>
      <xdr:spPr>
        <a:xfrm>
          <a:off x="421020" y="4935288"/>
          <a:ext cx="1338507" cy="4700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39644E15-6806-45EF-A805-843F6B867C12}" type="TxLink">
            <a:rPr lang="en-US" sz="1200" b="0" i="0" u="none" strike="noStrike">
              <a:solidFill>
                <a:srgbClr val="9AA7D2"/>
              </a:solidFill>
              <a:latin typeface="Aptos Narrow"/>
              <a:ea typeface="+mn-ea"/>
              <a:cs typeface="+mn-cs"/>
            </a:rPr>
            <a:pPr marL="0" indent="0"/>
            <a:t>Goal Progress to $100,000</a:t>
          </a:fld>
          <a:endParaRPr lang="ru-RU" sz="1600" b="0" i="0" u="none" strike="noStrike">
            <a:solidFill>
              <a:srgbClr val="9AA7D2"/>
            </a:solidFill>
            <a:latin typeface="Aptos Narrow"/>
            <a:ea typeface="+mn-ea"/>
            <a:cs typeface="+mn-cs"/>
          </a:endParaRPr>
        </a:p>
      </xdr:txBody>
    </xdr:sp>
    <xdr:clientData/>
  </xdr:twoCellAnchor>
  <xdr:twoCellAnchor>
    <xdr:from>
      <xdr:col>0</xdr:col>
      <xdr:colOff>557645</xdr:colOff>
      <xdr:row>29</xdr:row>
      <xdr:rowOff>154569</xdr:rowOff>
    </xdr:from>
    <xdr:to>
      <xdr:col>2</xdr:col>
      <xdr:colOff>527165</xdr:colOff>
      <xdr:row>36</xdr:row>
      <xdr:rowOff>63129</xdr:rowOff>
    </xdr:to>
    <xdr:grpSp>
      <xdr:nvGrpSpPr>
        <xdr:cNvPr id="153" name="Group 152">
          <a:extLst>
            <a:ext uri="{FF2B5EF4-FFF2-40B4-BE49-F238E27FC236}">
              <a16:creationId xmlns:a16="http://schemas.microsoft.com/office/drawing/2014/main" id="{BBDCA40F-67D5-473E-B578-5C1CFB1658EE}"/>
            </a:ext>
          </a:extLst>
        </xdr:cNvPr>
        <xdr:cNvGrpSpPr/>
      </xdr:nvGrpSpPr>
      <xdr:grpSpPr>
        <a:xfrm>
          <a:off x="557645" y="5458089"/>
          <a:ext cx="1188720" cy="1188720"/>
          <a:chOff x="527165" y="5229489"/>
          <a:chExt cx="1188720" cy="1188720"/>
        </a:xfrm>
      </xdr:grpSpPr>
      <xdr:sp macro="" textlink="">
        <xdr:nvSpPr>
          <xdr:cNvPr id="154" name="Circle: Hollow 153">
            <a:extLst>
              <a:ext uri="{FF2B5EF4-FFF2-40B4-BE49-F238E27FC236}">
                <a16:creationId xmlns:a16="http://schemas.microsoft.com/office/drawing/2014/main" id="{491DCE47-1685-C9E9-6538-D7C70F4443D6}"/>
              </a:ext>
            </a:extLst>
          </xdr:cNvPr>
          <xdr:cNvSpPr/>
        </xdr:nvSpPr>
        <xdr:spPr>
          <a:xfrm>
            <a:off x="664325" y="5366649"/>
            <a:ext cx="914400" cy="914400"/>
          </a:xfrm>
          <a:prstGeom prst="donut">
            <a:avLst>
              <a:gd name="adj" fmla="val 6414"/>
            </a:avLst>
          </a:prstGeom>
          <a:solidFill>
            <a:srgbClr val="222C4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solidFill>
                <a:schemeClr val="tx1"/>
              </a:solidFill>
            </a:endParaRPr>
          </a:p>
        </xdr:txBody>
      </xdr:sp>
      <xdr:graphicFrame macro="">
        <xdr:nvGraphicFramePr>
          <xdr:cNvPr id="155" name="Chart 154">
            <a:extLst>
              <a:ext uri="{FF2B5EF4-FFF2-40B4-BE49-F238E27FC236}">
                <a16:creationId xmlns:a16="http://schemas.microsoft.com/office/drawing/2014/main" id="{4B216262-421F-DDBB-326F-86720C8AD581}"/>
              </a:ext>
            </a:extLst>
          </xdr:cNvPr>
          <xdr:cNvGraphicFramePr>
            <a:graphicFrameLocks/>
          </xdr:cNvGraphicFramePr>
        </xdr:nvGraphicFramePr>
        <xdr:xfrm>
          <a:off x="527165" y="5229489"/>
          <a:ext cx="1188720" cy="1188720"/>
        </xdr:xfrm>
        <a:graphic>
          <a:graphicData uri="http://schemas.openxmlformats.org/drawingml/2006/chart">
            <c:chart xmlns:c="http://schemas.openxmlformats.org/drawingml/2006/chart" xmlns:r="http://schemas.openxmlformats.org/officeDocument/2006/relationships" r:id="rId38"/>
          </a:graphicData>
        </a:graphic>
      </xdr:graphicFrame>
      <xdr:sp macro="" textlink="Processing!U10">
        <xdr:nvSpPr>
          <xdr:cNvPr id="156" name="TextBox 155">
            <a:extLst>
              <a:ext uri="{FF2B5EF4-FFF2-40B4-BE49-F238E27FC236}">
                <a16:creationId xmlns:a16="http://schemas.microsoft.com/office/drawing/2014/main" id="{AE97B9B1-0F88-EEEF-23A3-7E820D76C0DA}"/>
              </a:ext>
            </a:extLst>
          </xdr:cNvPr>
          <xdr:cNvSpPr txBox="1"/>
        </xdr:nvSpPr>
        <xdr:spPr>
          <a:xfrm>
            <a:off x="776599" y="5651312"/>
            <a:ext cx="679302" cy="3472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40D1D87-7800-4742-B6F0-9BB403083383}" type="TxLink">
              <a:rPr lang="en-US" sz="1600" b="0" i="0" u="none" strike="noStrike">
                <a:solidFill>
                  <a:schemeClr val="bg1"/>
                </a:solidFill>
                <a:latin typeface="Aptos Narrow"/>
                <a:ea typeface="+mn-ea"/>
                <a:cs typeface="+mn-cs"/>
              </a:rPr>
              <a:pPr marL="0" indent="0" algn="ctr"/>
              <a:t>14%</a:t>
            </a:fld>
            <a:endParaRPr lang="ru-RU" sz="2000" b="0" i="0" u="none" strike="noStrike">
              <a:solidFill>
                <a:schemeClr val="bg1"/>
              </a:solidFill>
              <a:latin typeface="Aptos Narrow"/>
              <a:ea typeface="+mn-ea"/>
              <a:cs typeface="+mn-cs"/>
            </a:endParaRPr>
          </a:p>
        </xdr:txBody>
      </xdr:sp>
    </xdr:grpSp>
    <xdr:clientData/>
  </xdr:twoCellAnchor>
  <xdr:twoCellAnchor editAs="oneCell">
    <xdr:from>
      <xdr:col>20</xdr:col>
      <xdr:colOff>30480</xdr:colOff>
      <xdr:row>9</xdr:row>
      <xdr:rowOff>60692</xdr:rowOff>
    </xdr:from>
    <xdr:to>
      <xdr:col>22</xdr:col>
      <xdr:colOff>457200</xdr:colOff>
      <xdr:row>11</xdr:row>
      <xdr:rowOff>98792</xdr:rowOff>
    </xdr:to>
    <mc:AlternateContent xmlns:mc="http://schemas.openxmlformats.org/markup-compatibility/2006" xmlns:a14="http://schemas.microsoft.com/office/drawing/2010/main">
      <mc:Choice Requires="a14">
        <xdr:graphicFrame macro="">
          <xdr:nvGraphicFramePr>
            <xdr:cNvPr id="157" name="Year 5">
              <a:extLst>
                <a:ext uri="{FF2B5EF4-FFF2-40B4-BE49-F238E27FC236}">
                  <a16:creationId xmlns:a16="http://schemas.microsoft.com/office/drawing/2014/main" id="{CD3D33DD-4156-4D89-882C-A7C030B64D2A}"/>
                </a:ext>
              </a:extLst>
            </xdr:cNvPr>
            <xdr:cNvGraphicFramePr/>
          </xdr:nvGraphicFramePr>
          <xdr:xfrm>
            <a:off x="0" y="0"/>
            <a:ext cx="0" cy="0"/>
          </xdr:xfrm>
          <a:graphic>
            <a:graphicData uri="http://schemas.microsoft.com/office/drawing/2010/slicer">
              <sle:slicer xmlns:sle="http://schemas.microsoft.com/office/drawing/2010/slicer" name="Year 5"/>
            </a:graphicData>
          </a:graphic>
        </xdr:graphicFrame>
      </mc:Choice>
      <mc:Fallback xmlns="">
        <xdr:sp macro="" textlink="">
          <xdr:nvSpPr>
            <xdr:cNvPr id="0" name=""/>
            <xdr:cNvSpPr>
              <a:spLocks noTextEdit="1"/>
            </xdr:cNvSpPr>
          </xdr:nvSpPr>
          <xdr:spPr>
            <a:xfrm>
              <a:off x="12222480" y="1706612"/>
              <a:ext cx="1645920" cy="40386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457200</xdr:colOff>
      <xdr:row>28</xdr:row>
      <xdr:rowOff>1</xdr:rowOff>
    </xdr:from>
    <xdr:to>
      <xdr:col>18</xdr:col>
      <xdr:colOff>579120</xdr:colOff>
      <xdr:row>29</xdr:row>
      <xdr:rowOff>146305</xdr:rowOff>
    </xdr:to>
    <mc:AlternateContent xmlns:mc="http://schemas.openxmlformats.org/markup-compatibility/2006" xmlns:a14="http://schemas.microsoft.com/office/drawing/2010/main">
      <mc:Choice Requires="a14">
        <xdr:graphicFrame macro="">
          <xdr:nvGraphicFramePr>
            <xdr:cNvPr id="158" name="Month 8">
              <a:extLst>
                <a:ext uri="{FF2B5EF4-FFF2-40B4-BE49-F238E27FC236}">
                  <a16:creationId xmlns:a16="http://schemas.microsoft.com/office/drawing/2014/main" id="{2DD668AB-AEBB-4442-B666-F5E0639F8F33}"/>
                </a:ext>
              </a:extLst>
            </xdr:cNvPr>
            <xdr:cNvGraphicFramePr/>
          </xdr:nvGraphicFramePr>
          <xdr:xfrm>
            <a:off x="0" y="0"/>
            <a:ext cx="0" cy="0"/>
          </xdr:xfrm>
          <a:graphic>
            <a:graphicData uri="http://schemas.microsoft.com/office/drawing/2010/slicer">
              <sle:slicer xmlns:sle="http://schemas.microsoft.com/office/drawing/2010/slicer" name="Month 8"/>
            </a:graphicData>
          </a:graphic>
        </xdr:graphicFrame>
      </mc:Choice>
      <mc:Fallback xmlns="">
        <xdr:sp macro="" textlink="">
          <xdr:nvSpPr>
            <xdr:cNvPr id="0" name=""/>
            <xdr:cNvSpPr>
              <a:spLocks noTextEdit="1"/>
            </xdr:cNvSpPr>
          </xdr:nvSpPr>
          <xdr:spPr>
            <a:xfrm>
              <a:off x="7162800" y="5120641"/>
              <a:ext cx="4389120" cy="329184"/>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304800</xdr:colOff>
      <xdr:row>4</xdr:row>
      <xdr:rowOff>106278</xdr:rowOff>
    </xdr:from>
    <xdr:to>
      <xdr:col>19</xdr:col>
      <xdr:colOff>243840</xdr:colOff>
      <xdr:row>7</xdr:row>
      <xdr:rowOff>106278</xdr:rowOff>
    </xdr:to>
    <xdr:grpSp>
      <xdr:nvGrpSpPr>
        <xdr:cNvPr id="159" name="Group 158">
          <a:extLst>
            <a:ext uri="{FF2B5EF4-FFF2-40B4-BE49-F238E27FC236}">
              <a16:creationId xmlns:a16="http://schemas.microsoft.com/office/drawing/2014/main" id="{035A3651-20EC-4976-96AB-E2F61A800FCF}"/>
            </a:ext>
          </a:extLst>
        </xdr:cNvPr>
        <xdr:cNvGrpSpPr/>
      </xdr:nvGrpSpPr>
      <xdr:grpSpPr>
        <a:xfrm>
          <a:off x="11277600" y="837798"/>
          <a:ext cx="548640" cy="548640"/>
          <a:chOff x="3048000" y="9144000"/>
          <a:chExt cx="548640" cy="548640"/>
        </a:xfrm>
        <a:effectLst>
          <a:outerShdw blurRad="50800" dist="38100" dir="2700000" algn="tl" rotWithShape="0">
            <a:prstClr val="black">
              <a:alpha val="40000"/>
            </a:prstClr>
          </a:outerShdw>
        </a:effectLst>
      </xdr:grpSpPr>
      <xdr:sp macro="" textlink="">
        <xdr:nvSpPr>
          <xdr:cNvPr id="160" name="Oval 159">
            <a:extLst>
              <a:ext uri="{FF2B5EF4-FFF2-40B4-BE49-F238E27FC236}">
                <a16:creationId xmlns:a16="http://schemas.microsoft.com/office/drawing/2014/main" id="{B6500D38-4E88-E8C2-6F70-5F84497F0FA4}"/>
              </a:ext>
            </a:extLst>
          </xdr:cNvPr>
          <xdr:cNvSpPr/>
        </xdr:nvSpPr>
        <xdr:spPr>
          <a:xfrm>
            <a:off x="3048000" y="9144000"/>
            <a:ext cx="548640" cy="548640"/>
          </a:xfrm>
          <a:prstGeom prst="ellipse">
            <a:avLst/>
          </a:prstGeom>
          <a:gradFill flip="none" rotWithShape="1">
            <a:gsLst>
              <a:gs pos="0">
                <a:srgbClr val="221054"/>
              </a:gs>
              <a:gs pos="100000">
                <a:srgbClr val="130C33"/>
              </a:gs>
            </a:gsLst>
            <a:path path="circle">
              <a:fillToRect l="100000" b="100000"/>
            </a:path>
            <a:tileRect t="-100000" r="-100000"/>
          </a:gradFill>
          <a:ln w="12700">
            <a:gradFill>
              <a:gsLst>
                <a:gs pos="0">
                  <a:srgbClr val="66FFFF"/>
                </a:gs>
                <a:gs pos="75000">
                  <a:srgbClr val="1B143B"/>
                </a:gs>
                <a:gs pos="33000">
                  <a:srgbClr val="1B143B"/>
                </a:gs>
                <a:gs pos="100000">
                  <a:srgbClr val="66FFFF"/>
                </a:gs>
              </a:gsLst>
              <a:lin ang="6000000" scaled="0"/>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61" name="Rectangle: Rounded Corners 160">
            <a:extLst>
              <a:ext uri="{FF2B5EF4-FFF2-40B4-BE49-F238E27FC236}">
                <a16:creationId xmlns:a16="http://schemas.microsoft.com/office/drawing/2014/main" id="{D74E758C-BD88-CC8F-F540-FF9993ADE78C}"/>
              </a:ext>
            </a:extLst>
          </xdr:cNvPr>
          <xdr:cNvSpPr/>
        </xdr:nvSpPr>
        <xdr:spPr>
          <a:xfrm>
            <a:off x="3177539" y="9304020"/>
            <a:ext cx="304801" cy="53548"/>
          </a:xfrm>
          <a:prstGeom prst="roundRect">
            <a:avLst>
              <a:gd name="adj" fmla="val 50000"/>
            </a:avLst>
          </a:prstGeom>
          <a:solidFill>
            <a:srgbClr val="66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62" name="Rectangle: Rounded Corners 161">
            <a:extLst>
              <a:ext uri="{FF2B5EF4-FFF2-40B4-BE49-F238E27FC236}">
                <a16:creationId xmlns:a16="http://schemas.microsoft.com/office/drawing/2014/main" id="{6F44AF69-D0A9-F8CA-74CE-2E1BEACE6C4E}"/>
              </a:ext>
            </a:extLst>
          </xdr:cNvPr>
          <xdr:cNvSpPr/>
        </xdr:nvSpPr>
        <xdr:spPr>
          <a:xfrm>
            <a:off x="3177539" y="9372380"/>
            <a:ext cx="264178" cy="53548"/>
          </a:xfrm>
          <a:prstGeom prst="roundRect">
            <a:avLst>
              <a:gd name="adj" fmla="val 50000"/>
            </a:avLst>
          </a:prstGeom>
          <a:solidFill>
            <a:srgbClr val="66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63" name="Rectangle: Rounded Corners 162">
            <a:extLst>
              <a:ext uri="{FF2B5EF4-FFF2-40B4-BE49-F238E27FC236}">
                <a16:creationId xmlns:a16="http://schemas.microsoft.com/office/drawing/2014/main" id="{CF80BD50-8EAD-EF1D-A875-5C3C1F2018C1}"/>
              </a:ext>
            </a:extLst>
          </xdr:cNvPr>
          <xdr:cNvSpPr/>
        </xdr:nvSpPr>
        <xdr:spPr>
          <a:xfrm>
            <a:off x="3177539" y="9440740"/>
            <a:ext cx="220149" cy="53548"/>
          </a:xfrm>
          <a:prstGeom prst="roundRect">
            <a:avLst>
              <a:gd name="adj" fmla="val 50000"/>
            </a:avLst>
          </a:prstGeom>
          <a:solidFill>
            <a:srgbClr val="66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64" name="Rectangle: Rounded Corners 163">
            <a:extLst>
              <a:ext uri="{FF2B5EF4-FFF2-40B4-BE49-F238E27FC236}">
                <a16:creationId xmlns:a16="http://schemas.microsoft.com/office/drawing/2014/main" id="{7131C2C5-6E56-C90B-C366-69598979F295}"/>
              </a:ext>
            </a:extLst>
          </xdr:cNvPr>
          <xdr:cNvSpPr/>
        </xdr:nvSpPr>
        <xdr:spPr>
          <a:xfrm>
            <a:off x="3177539" y="9509100"/>
            <a:ext cx="157249" cy="53548"/>
          </a:xfrm>
          <a:prstGeom prst="roundRect">
            <a:avLst>
              <a:gd name="adj" fmla="val 50000"/>
            </a:avLst>
          </a:prstGeom>
          <a:solidFill>
            <a:srgbClr val="66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xdr:from>
      <xdr:col>16</xdr:col>
      <xdr:colOff>480060</xdr:colOff>
      <xdr:row>6</xdr:row>
      <xdr:rowOff>98792</xdr:rowOff>
    </xdr:from>
    <xdr:to>
      <xdr:col>18</xdr:col>
      <xdr:colOff>335280</xdr:colOff>
      <xdr:row>7</xdr:row>
      <xdr:rowOff>163562</xdr:rowOff>
    </xdr:to>
    <xdr:sp macro="" textlink="Processing!V6">
      <xdr:nvSpPr>
        <xdr:cNvPr id="165" name="TextBox 164">
          <a:extLst>
            <a:ext uri="{FF2B5EF4-FFF2-40B4-BE49-F238E27FC236}">
              <a16:creationId xmlns:a16="http://schemas.microsoft.com/office/drawing/2014/main" id="{F3631E2F-5380-4145-92D9-C2CFF2AD0DCD}"/>
            </a:ext>
          </a:extLst>
        </xdr:cNvPr>
        <xdr:cNvSpPr txBox="1"/>
      </xdr:nvSpPr>
      <xdr:spPr>
        <a:xfrm>
          <a:off x="10233660" y="1196072"/>
          <a:ext cx="10744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D16940DD-7C67-43BB-8571-87ADB608B8CC}" type="TxLink">
            <a:rPr lang="en-US" sz="1100" b="0" i="0" u="none" strike="noStrike">
              <a:solidFill>
                <a:srgbClr val="C59DF5"/>
              </a:solidFill>
              <a:latin typeface="Aptos Narrow"/>
              <a:ea typeface="+mn-ea"/>
              <a:cs typeface="+mn-cs"/>
            </a:rPr>
            <a:pPr marL="0" indent="0" algn="r"/>
            <a:t>Blog Articles</a:t>
          </a:fld>
          <a:endParaRPr lang="ru-RU" sz="1100" b="0" i="0" u="none" strike="noStrike">
            <a:solidFill>
              <a:srgbClr val="C59DF5"/>
            </a:solidFill>
            <a:latin typeface="Aptos Narrow"/>
            <a:ea typeface="+mn-ea"/>
            <a:cs typeface="+mn-cs"/>
          </a:endParaRPr>
        </a:p>
      </xdr:txBody>
    </xdr:sp>
    <xdr:clientData/>
  </xdr:twoCellAnchor>
  <xdr:twoCellAnchor>
    <xdr:from>
      <xdr:col>1</xdr:col>
      <xdr:colOff>203878</xdr:colOff>
      <xdr:row>5</xdr:row>
      <xdr:rowOff>7226</xdr:rowOff>
    </xdr:from>
    <xdr:to>
      <xdr:col>3</xdr:col>
      <xdr:colOff>0</xdr:colOff>
      <xdr:row>6</xdr:row>
      <xdr:rowOff>71996</xdr:rowOff>
    </xdr:to>
    <xdr:sp macro="" textlink="Processing!T1">
      <xdr:nvSpPr>
        <xdr:cNvPr id="176" name="TextBox 175">
          <a:extLst>
            <a:ext uri="{FF2B5EF4-FFF2-40B4-BE49-F238E27FC236}">
              <a16:creationId xmlns:a16="http://schemas.microsoft.com/office/drawing/2014/main" id="{3ABDFA5B-7E4B-4410-B4A4-53DA852AD4B9}"/>
            </a:ext>
          </a:extLst>
        </xdr:cNvPr>
        <xdr:cNvSpPr txBox="1"/>
      </xdr:nvSpPr>
      <xdr:spPr>
        <a:xfrm>
          <a:off x="813478" y="921626"/>
          <a:ext cx="1015322"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43D242BA-807F-4AC6-AC72-DD1FB43C994D}" type="TxLink">
            <a:rPr lang="en-US" sz="1200" b="0" i="0" u="none" strike="noStrike">
              <a:solidFill>
                <a:srgbClr val="C59DF5"/>
              </a:solidFill>
              <a:latin typeface="Aptos Narrow"/>
              <a:ea typeface="+mn-ea"/>
              <a:cs typeface="+mn-cs"/>
            </a:rPr>
            <a:pPr marL="0" indent="0"/>
            <a:t>Dashboard</a:t>
          </a:fld>
          <a:endParaRPr lang="ru-RU" sz="1200" b="0" i="0" u="none" strike="noStrike">
            <a:solidFill>
              <a:srgbClr val="C59DF5"/>
            </a:solidFill>
            <a:latin typeface="Aptos Narrow"/>
            <a:ea typeface="+mn-ea"/>
            <a:cs typeface="+mn-cs"/>
          </a:endParaRPr>
        </a:p>
      </xdr:txBody>
    </xdr:sp>
    <xdr:clientData/>
  </xdr:twoCellAnchor>
  <xdr:twoCellAnchor>
    <xdr:from>
      <xdr:col>3</xdr:col>
      <xdr:colOff>411480</xdr:colOff>
      <xdr:row>13</xdr:row>
      <xdr:rowOff>30480</xdr:rowOff>
    </xdr:from>
    <xdr:to>
      <xdr:col>10</xdr:col>
      <xdr:colOff>533400</xdr:colOff>
      <xdr:row>28</xdr:row>
      <xdr:rowOff>83820</xdr:rowOff>
    </xdr:to>
    <xdr:grpSp>
      <xdr:nvGrpSpPr>
        <xdr:cNvPr id="193" name="Group 192">
          <a:extLst>
            <a:ext uri="{FF2B5EF4-FFF2-40B4-BE49-F238E27FC236}">
              <a16:creationId xmlns:a16="http://schemas.microsoft.com/office/drawing/2014/main" id="{40536169-7640-5A22-80DC-6256AB3505CA}"/>
            </a:ext>
          </a:extLst>
        </xdr:cNvPr>
        <xdr:cNvGrpSpPr/>
      </xdr:nvGrpSpPr>
      <xdr:grpSpPr>
        <a:xfrm>
          <a:off x="2240280" y="2407920"/>
          <a:ext cx="4389120" cy="2796540"/>
          <a:chOff x="2240280" y="2407920"/>
          <a:chExt cx="4389120" cy="2796540"/>
        </a:xfrm>
        <a:solidFill>
          <a:srgbClr val="2C3962"/>
        </a:solidFill>
      </xdr:grpSpPr>
      <xdr:sp macro="" textlink="">
        <xdr:nvSpPr>
          <xdr:cNvPr id="188" name="Rectangle: Rounded Corners 187">
            <a:extLst>
              <a:ext uri="{FF2B5EF4-FFF2-40B4-BE49-F238E27FC236}">
                <a16:creationId xmlns:a16="http://schemas.microsoft.com/office/drawing/2014/main" id="{6B040AFA-841B-26F5-AF87-792DEC7A2438}"/>
              </a:ext>
            </a:extLst>
          </xdr:cNvPr>
          <xdr:cNvSpPr/>
        </xdr:nvSpPr>
        <xdr:spPr>
          <a:xfrm>
            <a:off x="2240280" y="2407920"/>
            <a:ext cx="4389120" cy="228600"/>
          </a:xfrm>
          <a:prstGeom prst="roundRect">
            <a:avLst>
              <a:gd name="adj" fmla="val 30000"/>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89" name="Rectangle: Rounded Corners 188">
            <a:extLst>
              <a:ext uri="{FF2B5EF4-FFF2-40B4-BE49-F238E27FC236}">
                <a16:creationId xmlns:a16="http://schemas.microsoft.com/office/drawing/2014/main" id="{B7CEF9B8-9D86-1B2F-77FD-F6FAA9546099}"/>
              </a:ext>
            </a:extLst>
          </xdr:cNvPr>
          <xdr:cNvSpPr/>
        </xdr:nvSpPr>
        <xdr:spPr>
          <a:xfrm>
            <a:off x="2240280" y="3048000"/>
            <a:ext cx="4389120" cy="228600"/>
          </a:xfrm>
          <a:prstGeom prst="roundRect">
            <a:avLst>
              <a:gd name="adj" fmla="val 30000"/>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90" name="Rectangle: Rounded Corners 189">
            <a:extLst>
              <a:ext uri="{FF2B5EF4-FFF2-40B4-BE49-F238E27FC236}">
                <a16:creationId xmlns:a16="http://schemas.microsoft.com/office/drawing/2014/main" id="{1C1C0FAB-0E26-7983-FEC2-D03D632E2E77}"/>
              </a:ext>
            </a:extLst>
          </xdr:cNvPr>
          <xdr:cNvSpPr/>
        </xdr:nvSpPr>
        <xdr:spPr>
          <a:xfrm>
            <a:off x="2240280" y="3680460"/>
            <a:ext cx="4389120" cy="228600"/>
          </a:xfrm>
          <a:prstGeom prst="roundRect">
            <a:avLst>
              <a:gd name="adj" fmla="val 30000"/>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91" name="Rectangle: Rounded Corners 190">
            <a:extLst>
              <a:ext uri="{FF2B5EF4-FFF2-40B4-BE49-F238E27FC236}">
                <a16:creationId xmlns:a16="http://schemas.microsoft.com/office/drawing/2014/main" id="{19D80A84-0E22-35CB-5869-9292F60BA19E}"/>
              </a:ext>
            </a:extLst>
          </xdr:cNvPr>
          <xdr:cNvSpPr/>
        </xdr:nvSpPr>
        <xdr:spPr>
          <a:xfrm>
            <a:off x="2240280" y="4320540"/>
            <a:ext cx="4389120" cy="228600"/>
          </a:xfrm>
          <a:prstGeom prst="roundRect">
            <a:avLst>
              <a:gd name="adj" fmla="val 30000"/>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92" name="Rectangle: Rounded Corners 191">
            <a:extLst>
              <a:ext uri="{FF2B5EF4-FFF2-40B4-BE49-F238E27FC236}">
                <a16:creationId xmlns:a16="http://schemas.microsoft.com/office/drawing/2014/main" id="{A9C8A43F-640F-E50D-60F4-80224D8D8115}"/>
              </a:ext>
            </a:extLst>
          </xdr:cNvPr>
          <xdr:cNvSpPr/>
        </xdr:nvSpPr>
        <xdr:spPr>
          <a:xfrm>
            <a:off x="2240280" y="4975860"/>
            <a:ext cx="4389120" cy="228600"/>
          </a:xfrm>
          <a:prstGeom prst="roundRect">
            <a:avLst>
              <a:gd name="adj" fmla="val 30000"/>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clientData/>
  </xdr:twoCellAnchor>
  <xdr:twoCellAnchor>
    <xdr:from>
      <xdr:col>3</xdr:col>
      <xdr:colOff>274320</xdr:colOff>
      <xdr:row>11</xdr:row>
      <xdr:rowOff>53341</xdr:rowOff>
    </xdr:from>
    <xdr:to>
      <xdr:col>11</xdr:col>
      <xdr:colOff>129540</xdr:colOff>
      <xdr:row>30</xdr:row>
      <xdr:rowOff>53341</xdr:rowOff>
    </xdr:to>
    <xdr:graphicFrame macro="">
      <xdr:nvGraphicFramePr>
        <xdr:cNvPr id="177" name="Chart 176">
          <a:extLst>
            <a:ext uri="{FF2B5EF4-FFF2-40B4-BE49-F238E27FC236}">
              <a16:creationId xmlns:a16="http://schemas.microsoft.com/office/drawing/2014/main" id="{0623BF60-D96E-4A20-91DF-D9A57367EC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9"/>
        </a:graphicData>
      </a:graphic>
    </xdr:graphicFrame>
    <xdr:clientData/>
  </xdr:twoCellAnchor>
  <xdr:twoCellAnchor>
    <xdr:from>
      <xdr:col>3</xdr:col>
      <xdr:colOff>312420</xdr:colOff>
      <xdr:row>11</xdr:row>
      <xdr:rowOff>119747</xdr:rowOff>
    </xdr:from>
    <xdr:to>
      <xdr:col>6</xdr:col>
      <xdr:colOff>304800</xdr:colOff>
      <xdr:row>13</xdr:row>
      <xdr:rowOff>1637</xdr:rowOff>
    </xdr:to>
    <xdr:sp macro="" textlink="Processing!H17">
      <xdr:nvSpPr>
        <xdr:cNvPr id="178" name="TextBox 177">
          <a:extLst>
            <a:ext uri="{FF2B5EF4-FFF2-40B4-BE49-F238E27FC236}">
              <a16:creationId xmlns:a16="http://schemas.microsoft.com/office/drawing/2014/main" id="{FD6ACBA3-61A3-9BFC-22AE-22FF183A9E5A}"/>
            </a:ext>
          </a:extLst>
        </xdr:cNvPr>
        <xdr:cNvSpPr txBox="1"/>
      </xdr:nvSpPr>
      <xdr:spPr>
        <a:xfrm>
          <a:off x="2141220" y="2131427"/>
          <a:ext cx="182118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B894AB50-4BDA-43BB-9556-FB7C5996866E}" type="TxLink">
            <a:rPr lang="en-US" sz="1400" b="0" i="0" u="none" strike="noStrike">
              <a:solidFill>
                <a:srgbClr val="C59DF5"/>
              </a:solidFill>
              <a:latin typeface="Aptos Narrow"/>
              <a:ea typeface="+mn-ea"/>
              <a:cs typeface="+mn-cs"/>
            </a:rPr>
            <a:pPr marL="0" indent="0" algn="l"/>
            <a:t>Blog Articles</a:t>
          </a:fld>
          <a:endParaRPr lang="ru-RU" sz="2800" b="0" i="0" u="none" strike="noStrike">
            <a:solidFill>
              <a:srgbClr val="C59DF5"/>
            </a:solidFill>
            <a:latin typeface="Aptos Narrow"/>
            <a:ea typeface="+mn-ea"/>
            <a:cs typeface="+mn-cs"/>
          </a:endParaRPr>
        </a:p>
      </xdr:txBody>
    </xdr:sp>
    <xdr:clientData/>
  </xdr:twoCellAnchor>
  <xdr:twoCellAnchor>
    <xdr:from>
      <xdr:col>3</xdr:col>
      <xdr:colOff>312420</xdr:colOff>
      <xdr:row>15</xdr:row>
      <xdr:rowOff>34022</xdr:rowOff>
    </xdr:from>
    <xdr:to>
      <xdr:col>6</xdr:col>
      <xdr:colOff>304800</xdr:colOff>
      <xdr:row>16</xdr:row>
      <xdr:rowOff>98792</xdr:rowOff>
    </xdr:to>
    <xdr:sp macro="" textlink="Processing!H18">
      <xdr:nvSpPr>
        <xdr:cNvPr id="179" name="TextBox 178">
          <a:extLst>
            <a:ext uri="{FF2B5EF4-FFF2-40B4-BE49-F238E27FC236}">
              <a16:creationId xmlns:a16="http://schemas.microsoft.com/office/drawing/2014/main" id="{F8441C66-5DD3-3874-CD22-5978D07A9C98}"/>
            </a:ext>
          </a:extLst>
        </xdr:cNvPr>
        <xdr:cNvSpPr txBox="1"/>
      </xdr:nvSpPr>
      <xdr:spPr>
        <a:xfrm>
          <a:off x="2141220" y="2777222"/>
          <a:ext cx="182118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60B4ACFC-5739-4A27-A88F-0CD551D64FBB}" type="TxLink">
            <a:rPr lang="en-US" sz="1400" b="0" i="0" u="none" strike="noStrike">
              <a:solidFill>
                <a:srgbClr val="C59DF5"/>
              </a:solidFill>
              <a:latin typeface="Aptos Narrow"/>
              <a:ea typeface="+mn-ea"/>
              <a:cs typeface="+mn-cs"/>
            </a:rPr>
            <a:pPr marL="0" indent="0" algn="l"/>
            <a:t>Pinterest Pins</a:t>
          </a:fld>
          <a:endParaRPr lang="ru-RU" sz="1400" b="0" i="0" u="none" strike="noStrike">
            <a:solidFill>
              <a:srgbClr val="C59DF5"/>
            </a:solidFill>
            <a:latin typeface="Aptos Narrow"/>
            <a:ea typeface="+mn-ea"/>
            <a:cs typeface="+mn-cs"/>
          </a:endParaRPr>
        </a:p>
      </xdr:txBody>
    </xdr:sp>
    <xdr:clientData/>
  </xdr:twoCellAnchor>
  <xdr:twoCellAnchor>
    <xdr:from>
      <xdr:col>3</xdr:col>
      <xdr:colOff>312420</xdr:colOff>
      <xdr:row>18</xdr:row>
      <xdr:rowOff>131177</xdr:rowOff>
    </xdr:from>
    <xdr:to>
      <xdr:col>6</xdr:col>
      <xdr:colOff>304800</xdr:colOff>
      <xdr:row>20</xdr:row>
      <xdr:rowOff>13067</xdr:rowOff>
    </xdr:to>
    <xdr:sp macro="" textlink="Processing!H19">
      <xdr:nvSpPr>
        <xdr:cNvPr id="180" name="TextBox 179">
          <a:extLst>
            <a:ext uri="{FF2B5EF4-FFF2-40B4-BE49-F238E27FC236}">
              <a16:creationId xmlns:a16="http://schemas.microsoft.com/office/drawing/2014/main" id="{49D606DD-6B75-721B-3829-2312823462F4}"/>
            </a:ext>
          </a:extLst>
        </xdr:cNvPr>
        <xdr:cNvSpPr txBox="1"/>
      </xdr:nvSpPr>
      <xdr:spPr>
        <a:xfrm>
          <a:off x="2141220" y="3423017"/>
          <a:ext cx="182118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298E8279-F1E6-4410-93D4-64173061123E}" type="TxLink">
            <a:rPr lang="en-US" sz="1400" b="0" i="0" u="none" strike="noStrike">
              <a:solidFill>
                <a:srgbClr val="C59DF5"/>
              </a:solidFill>
              <a:latin typeface="Aptos Narrow"/>
              <a:ea typeface="+mn-ea"/>
              <a:cs typeface="+mn-cs"/>
            </a:rPr>
            <a:pPr marL="0" indent="0" algn="l"/>
            <a:t>Instagram Reels</a:t>
          </a:fld>
          <a:endParaRPr lang="ru-RU" sz="1400" b="0" i="0" u="none" strike="noStrike">
            <a:solidFill>
              <a:srgbClr val="C59DF5"/>
            </a:solidFill>
            <a:latin typeface="Aptos Narrow"/>
            <a:ea typeface="+mn-ea"/>
            <a:cs typeface="+mn-cs"/>
          </a:endParaRPr>
        </a:p>
      </xdr:txBody>
    </xdr:sp>
    <xdr:clientData/>
  </xdr:twoCellAnchor>
  <xdr:twoCellAnchor>
    <xdr:from>
      <xdr:col>3</xdr:col>
      <xdr:colOff>312420</xdr:colOff>
      <xdr:row>22</xdr:row>
      <xdr:rowOff>45452</xdr:rowOff>
    </xdr:from>
    <xdr:to>
      <xdr:col>6</xdr:col>
      <xdr:colOff>304800</xdr:colOff>
      <xdr:row>23</xdr:row>
      <xdr:rowOff>110222</xdr:rowOff>
    </xdr:to>
    <xdr:sp macro="" textlink="Processing!H20">
      <xdr:nvSpPr>
        <xdr:cNvPr id="181" name="TextBox 180">
          <a:extLst>
            <a:ext uri="{FF2B5EF4-FFF2-40B4-BE49-F238E27FC236}">
              <a16:creationId xmlns:a16="http://schemas.microsoft.com/office/drawing/2014/main" id="{9FAE575B-1CE7-E0A0-8EC8-6ABB752356AF}"/>
            </a:ext>
          </a:extLst>
        </xdr:cNvPr>
        <xdr:cNvSpPr txBox="1"/>
      </xdr:nvSpPr>
      <xdr:spPr>
        <a:xfrm>
          <a:off x="2141220" y="4068812"/>
          <a:ext cx="182118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11E4F729-4581-4D77-AEE3-411797CBF030}" type="TxLink">
            <a:rPr lang="en-US" sz="1400" b="0" i="0" u="none" strike="noStrike">
              <a:solidFill>
                <a:srgbClr val="C59DF5"/>
              </a:solidFill>
              <a:latin typeface="Aptos Narrow"/>
              <a:ea typeface="+mn-ea"/>
              <a:cs typeface="+mn-cs"/>
            </a:rPr>
            <a:pPr marL="0" indent="0" algn="l"/>
            <a:t>Templates Etsy</a:t>
          </a:fld>
          <a:endParaRPr lang="ru-RU" sz="1400" b="0" i="0" u="none" strike="noStrike">
            <a:solidFill>
              <a:srgbClr val="C59DF5"/>
            </a:solidFill>
            <a:latin typeface="Aptos Narrow"/>
            <a:ea typeface="+mn-ea"/>
            <a:cs typeface="+mn-cs"/>
          </a:endParaRPr>
        </a:p>
      </xdr:txBody>
    </xdr:sp>
    <xdr:clientData/>
  </xdr:twoCellAnchor>
  <xdr:twoCellAnchor>
    <xdr:from>
      <xdr:col>3</xdr:col>
      <xdr:colOff>312420</xdr:colOff>
      <xdr:row>25</xdr:row>
      <xdr:rowOff>142607</xdr:rowOff>
    </xdr:from>
    <xdr:to>
      <xdr:col>6</xdr:col>
      <xdr:colOff>304800</xdr:colOff>
      <xdr:row>27</xdr:row>
      <xdr:rowOff>24497</xdr:rowOff>
    </xdr:to>
    <xdr:sp macro="" textlink="Processing!H21">
      <xdr:nvSpPr>
        <xdr:cNvPr id="182" name="TextBox 181">
          <a:extLst>
            <a:ext uri="{FF2B5EF4-FFF2-40B4-BE49-F238E27FC236}">
              <a16:creationId xmlns:a16="http://schemas.microsoft.com/office/drawing/2014/main" id="{4AEC2B2B-6455-9710-4D3B-AE217CAF036A}"/>
            </a:ext>
          </a:extLst>
        </xdr:cNvPr>
        <xdr:cNvSpPr txBox="1"/>
      </xdr:nvSpPr>
      <xdr:spPr>
        <a:xfrm>
          <a:off x="2141220" y="4714607"/>
          <a:ext cx="182118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756A5435-0E24-4712-9FC5-E8FCCA664DF6}" type="TxLink">
            <a:rPr lang="en-US" sz="1400" b="0" i="0" u="none" strike="noStrike">
              <a:solidFill>
                <a:srgbClr val="C59DF5"/>
              </a:solidFill>
              <a:latin typeface="Aptos Narrow"/>
              <a:ea typeface="+mn-ea"/>
              <a:cs typeface="+mn-cs"/>
            </a:rPr>
            <a:pPr marL="0" indent="0" algn="l"/>
            <a:t>YouTube Videos</a:t>
          </a:fld>
          <a:endParaRPr lang="ru-RU" sz="1400" b="0" i="0" u="none" strike="noStrike">
            <a:solidFill>
              <a:srgbClr val="C59DF5"/>
            </a:solidFill>
            <a:latin typeface="Aptos Narrow"/>
            <a:ea typeface="+mn-ea"/>
            <a:cs typeface="+mn-cs"/>
          </a:endParaRPr>
        </a:p>
      </xdr:txBody>
    </xdr:sp>
    <xdr:clientData/>
  </xdr:twoCellAnchor>
  <xdr:twoCellAnchor>
    <xdr:from>
      <xdr:col>8</xdr:col>
      <xdr:colOff>15240</xdr:colOff>
      <xdr:row>11</xdr:row>
      <xdr:rowOff>119747</xdr:rowOff>
    </xdr:from>
    <xdr:to>
      <xdr:col>11</xdr:col>
      <xdr:colOff>7620</xdr:colOff>
      <xdr:row>13</xdr:row>
      <xdr:rowOff>1637</xdr:rowOff>
    </xdr:to>
    <xdr:sp macro="" textlink="Processing!I17">
      <xdr:nvSpPr>
        <xdr:cNvPr id="183" name="TextBox 182">
          <a:extLst>
            <a:ext uri="{FF2B5EF4-FFF2-40B4-BE49-F238E27FC236}">
              <a16:creationId xmlns:a16="http://schemas.microsoft.com/office/drawing/2014/main" id="{F2CD113F-6ED4-F2AF-4401-5B692C87ACA2}"/>
            </a:ext>
          </a:extLst>
        </xdr:cNvPr>
        <xdr:cNvSpPr txBox="1"/>
      </xdr:nvSpPr>
      <xdr:spPr>
        <a:xfrm>
          <a:off x="4892040" y="2131427"/>
          <a:ext cx="182118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AEE97A53-D253-4AE9-A0B2-7A82922F6AAD}" type="TxLink">
            <a:rPr lang="en-US" sz="1600" b="0" i="0" u="none" strike="noStrike">
              <a:solidFill>
                <a:schemeClr val="bg1"/>
              </a:solidFill>
              <a:latin typeface="Aptos Narrow"/>
              <a:ea typeface="+mn-ea"/>
              <a:cs typeface="+mn-cs"/>
            </a:rPr>
            <a:pPr marL="0" indent="0" algn="r"/>
            <a:t>20,821</a:t>
          </a:fld>
          <a:endParaRPr lang="ru-RU" sz="4000" b="0" i="0" u="none" strike="noStrike">
            <a:solidFill>
              <a:schemeClr val="bg1"/>
            </a:solidFill>
            <a:latin typeface="Aptos Narrow"/>
            <a:ea typeface="+mn-ea"/>
            <a:cs typeface="+mn-cs"/>
          </a:endParaRPr>
        </a:p>
      </xdr:txBody>
    </xdr:sp>
    <xdr:clientData/>
  </xdr:twoCellAnchor>
  <xdr:twoCellAnchor>
    <xdr:from>
      <xdr:col>8</xdr:col>
      <xdr:colOff>15240</xdr:colOff>
      <xdr:row>15</xdr:row>
      <xdr:rowOff>34022</xdr:rowOff>
    </xdr:from>
    <xdr:to>
      <xdr:col>11</xdr:col>
      <xdr:colOff>7620</xdr:colOff>
      <xdr:row>16</xdr:row>
      <xdr:rowOff>98792</xdr:rowOff>
    </xdr:to>
    <xdr:sp macro="" textlink="Processing!I18">
      <xdr:nvSpPr>
        <xdr:cNvPr id="184" name="TextBox 183">
          <a:extLst>
            <a:ext uri="{FF2B5EF4-FFF2-40B4-BE49-F238E27FC236}">
              <a16:creationId xmlns:a16="http://schemas.microsoft.com/office/drawing/2014/main" id="{D4A1CE0F-B6AA-6F01-F5D0-FB217A80E09A}"/>
            </a:ext>
          </a:extLst>
        </xdr:cNvPr>
        <xdr:cNvSpPr txBox="1"/>
      </xdr:nvSpPr>
      <xdr:spPr>
        <a:xfrm>
          <a:off x="4892040" y="2777222"/>
          <a:ext cx="182118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7D5E966F-E82D-4530-90AB-E907C720C0FC}" type="TxLink">
            <a:rPr lang="en-US" sz="1600" b="0" i="0" u="none" strike="noStrike">
              <a:solidFill>
                <a:schemeClr val="bg1"/>
              </a:solidFill>
              <a:latin typeface="Aptos Narrow"/>
              <a:ea typeface="+mn-ea"/>
              <a:cs typeface="+mn-cs"/>
            </a:rPr>
            <a:pPr marL="0" indent="0" algn="r"/>
            <a:t>19,294</a:t>
          </a:fld>
          <a:endParaRPr lang="ru-RU" sz="4000" b="0" i="0" u="none" strike="noStrike">
            <a:solidFill>
              <a:schemeClr val="bg1"/>
            </a:solidFill>
            <a:latin typeface="Aptos Narrow"/>
            <a:ea typeface="+mn-ea"/>
            <a:cs typeface="+mn-cs"/>
          </a:endParaRPr>
        </a:p>
      </xdr:txBody>
    </xdr:sp>
    <xdr:clientData/>
  </xdr:twoCellAnchor>
  <xdr:twoCellAnchor>
    <xdr:from>
      <xdr:col>8</xdr:col>
      <xdr:colOff>15240</xdr:colOff>
      <xdr:row>18</xdr:row>
      <xdr:rowOff>131177</xdr:rowOff>
    </xdr:from>
    <xdr:to>
      <xdr:col>11</xdr:col>
      <xdr:colOff>7620</xdr:colOff>
      <xdr:row>20</xdr:row>
      <xdr:rowOff>13067</xdr:rowOff>
    </xdr:to>
    <xdr:sp macro="" textlink="Processing!I19">
      <xdr:nvSpPr>
        <xdr:cNvPr id="185" name="TextBox 184">
          <a:extLst>
            <a:ext uri="{FF2B5EF4-FFF2-40B4-BE49-F238E27FC236}">
              <a16:creationId xmlns:a16="http://schemas.microsoft.com/office/drawing/2014/main" id="{6DD924F2-C30F-504F-D652-8CFE00A3C0B3}"/>
            </a:ext>
          </a:extLst>
        </xdr:cNvPr>
        <xdr:cNvSpPr txBox="1"/>
      </xdr:nvSpPr>
      <xdr:spPr>
        <a:xfrm>
          <a:off x="4892040" y="3423017"/>
          <a:ext cx="182118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AB07E632-EF4F-43DC-8A8A-D0AF2A2B5C96}" type="TxLink">
            <a:rPr lang="en-US" sz="1600" b="0" i="0" u="none" strike="noStrike">
              <a:solidFill>
                <a:schemeClr val="bg1"/>
              </a:solidFill>
              <a:latin typeface="Aptos Narrow"/>
              <a:ea typeface="+mn-ea"/>
              <a:cs typeface="+mn-cs"/>
            </a:rPr>
            <a:pPr marL="0" indent="0" algn="r"/>
            <a:t>19,130</a:t>
          </a:fld>
          <a:endParaRPr lang="ru-RU" sz="4000" b="0" i="0" u="none" strike="noStrike">
            <a:solidFill>
              <a:schemeClr val="bg1"/>
            </a:solidFill>
            <a:latin typeface="Aptos Narrow"/>
            <a:ea typeface="+mn-ea"/>
            <a:cs typeface="+mn-cs"/>
          </a:endParaRPr>
        </a:p>
      </xdr:txBody>
    </xdr:sp>
    <xdr:clientData/>
  </xdr:twoCellAnchor>
  <xdr:twoCellAnchor>
    <xdr:from>
      <xdr:col>8</xdr:col>
      <xdr:colOff>15240</xdr:colOff>
      <xdr:row>22</xdr:row>
      <xdr:rowOff>45452</xdr:rowOff>
    </xdr:from>
    <xdr:to>
      <xdr:col>11</xdr:col>
      <xdr:colOff>7620</xdr:colOff>
      <xdr:row>23</xdr:row>
      <xdr:rowOff>110222</xdr:rowOff>
    </xdr:to>
    <xdr:sp macro="" textlink="Processing!I20">
      <xdr:nvSpPr>
        <xdr:cNvPr id="186" name="TextBox 185">
          <a:extLst>
            <a:ext uri="{FF2B5EF4-FFF2-40B4-BE49-F238E27FC236}">
              <a16:creationId xmlns:a16="http://schemas.microsoft.com/office/drawing/2014/main" id="{AD7C820F-C003-B6D9-EC09-2CE4BB158E1F}"/>
            </a:ext>
          </a:extLst>
        </xdr:cNvPr>
        <xdr:cNvSpPr txBox="1"/>
      </xdr:nvSpPr>
      <xdr:spPr>
        <a:xfrm>
          <a:off x="4892040" y="4068812"/>
          <a:ext cx="182118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AC563D53-4D26-430E-BE94-BA0776785F87}" type="TxLink">
            <a:rPr lang="en-US" sz="1600" b="0" i="0" u="none" strike="noStrike">
              <a:solidFill>
                <a:schemeClr val="bg1"/>
              </a:solidFill>
              <a:latin typeface="Aptos Narrow"/>
              <a:ea typeface="+mn-ea"/>
              <a:cs typeface="+mn-cs"/>
            </a:rPr>
            <a:pPr marL="0" indent="0" algn="r"/>
            <a:t>18,780</a:t>
          </a:fld>
          <a:endParaRPr lang="ru-RU" sz="4000" b="0" i="0" u="none" strike="noStrike">
            <a:solidFill>
              <a:schemeClr val="bg1"/>
            </a:solidFill>
            <a:latin typeface="Aptos Narrow"/>
            <a:ea typeface="+mn-ea"/>
            <a:cs typeface="+mn-cs"/>
          </a:endParaRPr>
        </a:p>
      </xdr:txBody>
    </xdr:sp>
    <xdr:clientData/>
  </xdr:twoCellAnchor>
  <xdr:twoCellAnchor>
    <xdr:from>
      <xdr:col>8</xdr:col>
      <xdr:colOff>15240</xdr:colOff>
      <xdr:row>25</xdr:row>
      <xdr:rowOff>142607</xdr:rowOff>
    </xdr:from>
    <xdr:to>
      <xdr:col>11</xdr:col>
      <xdr:colOff>7620</xdr:colOff>
      <xdr:row>27</xdr:row>
      <xdr:rowOff>24497</xdr:rowOff>
    </xdr:to>
    <xdr:sp macro="" textlink="Processing!I21">
      <xdr:nvSpPr>
        <xdr:cNvPr id="187" name="TextBox 186">
          <a:extLst>
            <a:ext uri="{FF2B5EF4-FFF2-40B4-BE49-F238E27FC236}">
              <a16:creationId xmlns:a16="http://schemas.microsoft.com/office/drawing/2014/main" id="{609B1B96-8CCF-1599-28FD-D152EC399B97}"/>
            </a:ext>
          </a:extLst>
        </xdr:cNvPr>
        <xdr:cNvSpPr txBox="1"/>
      </xdr:nvSpPr>
      <xdr:spPr>
        <a:xfrm>
          <a:off x="4892040" y="4714607"/>
          <a:ext cx="182118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672E7299-0C7D-4896-A3C3-28390222AE7F}" type="TxLink">
            <a:rPr lang="en-US" sz="1600" b="0" i="0" u="none" strike="noStrike">
              <a:solidFill>
                <a:schemeClr val="bg1"/>
              </a:solidFill>
              <a:latin typeface="Aptos Narrow"/>
              <a:ea typeface="+mn-ea"/>
              <a:cs typeface="+mn-cs"/>
            </a:rPr>
            <a:pPr marL="0" indent="0" algn="r"/>
            <a:t>17,623</a:t>
          </a:fld>
          <a:endParaRPr lang="ru-RU" sz="4000" b="0" i="0" u="none" strike="noStrike">
            <a:solidFill>
              <a:schemeClr val="bg1"/>
            </a:solidFill>
            <a:latin typeface="Aptos Narrow"/>
            <a:ea typeface="+mn-ea"/>
            <a:cs typeface="+mn-cs"/>
          </a:endParaRPr>
        </a:p>
      </xdr:txBody>
    </xdr:sp>
    <xdr:clientData/>
  </xdr:twoCellAnchor>
  <xdr:twoCellAnchor>
    <xdr:from>
      <xdr:col>9</xdr:col>
      <xdr:colOff>205740</xdr:colOff>
      <xdr:row>9</xdr:row>
      <xdr:rowOff>150227</xdr:rowOff>
    </xdr:from>
    <xdr:to>
      <xdr:col>11</xdr:col>
      <xdr:colOff>7620</xdr:colOff>
      <xdr:row>11</xdr:row>
      <xdr:rowOff>32117</xdr:rowOff>
    </xdr:to>
    <xdr:sp macro="" textlink="Processing!I22">
      <xdr:nvSpPr>
        <xdr:cNvPr id="194" name="TextBox 193">
          <a:extLst>
            <a:ext uri="{FF2B5EF4-FFF2-40B4-BE49-F238E27FC236}">
              <a16:creationId xmlns:a16="http://schemas.microsoft.com/office/drawing/2014/main" id="{2D5A62B7-127C-6492-3F4A-E66315E96DC6}"/>
            </a:ext>
          </a:extLst>
        </xdr:cNvPr>
        <xdr:cNvSpPr txBox="1"/>
      </xdr:nvSpPr>
      <xdr:spPr>
        <a:xfrm>
          <a:off x="5692140" y="1796147"/>
          <a:ext cx="102108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2CC63A5B-C2E9-44BC-873B-DABA1AFCD516}" type="TxLink">
            <a:rPr lang="en-US" sz="1800" b="0" i="0" u="none" strike="noStrike">
              <a:solidFill>
                <a:srgbClr val="66FFFF"/>
              </a:solidFill>
              <a:latin typeface="Aptos Narrow"/>
              <a:ea typeface="+mn-ea"/>
              <a:cs typeface="+mn-cs"/>
            </a:rPr>
            <a:pPr marL="0" indent="0" algn="r"/>
            <a:t>95,648</a:t>
          </a:fld>
          <a:endParaRPr lang="ru-RU" sz="6000" b="0" i="0" u="none" strike="noStrike">
            <a:solidFill>
              <a:srgbClr val="66FFFF"/>
            </a:solidFill>
            <a:latin typeface="Aptos Narrow"/>
            <a:ea typeface="+mn-ea"/>
            <a:cs typeface="+mn-cs"/>
          </a:endParaRPr>
        </a:p>
      </xdr:txBody>
    </xdr:sp>
    <xdr:clientData/>
  </xdr:twoCellAnchor>
  <xdr:twoCellAnchor>
    <xdr:from>
      <xdr:col>7</xdr:col>
      <xdr:colOff>556260</xdr:colOff>
      <xdr:row>9</xdr:row>
      <xdr:rowOff>150227</xdr:rowOff>
    </xdr:from>
    <xdr:to>
      <xdr:col>9</xdr:col>
      <xdr:colOff>358140</xdr:colOff>
      <xdr:row>11</xdr:row>
      <xdr:rowOff>32117</xdr:rowOff>
    </xdr:to>
    <xdr:sp macro="" textlink="Processing!H22">
      <xdr:nvSpPr>
        <xdr:cNvPr id="195" name="TextBox 194">
          <a:extLst>
            <a:ext uri="{FF2B5EF4-FFF2-40B4-BE49-F238E27FC236}">
              <a16:creationId xmlns:a16="http://schemas.microsoft.com/office/drawing/2014/main" id="{BD663668-D326-AEA8-F95B-6815100FC9AB}"/>
            </a:ext>
          </a:extLst>
        </xdr:cNvPr>
        <xdr:cNvSpPr txBox="1"/>
      </xdr:nvSpPr>
      <xdr:spPr>
        <a:xfrm>
          <a:off x="4823460" y="1796147"/>
          <a:ext cx="102108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B6A88BD7-C925-4DE8-BDF1-CAA07531F5C0}" type="TxLink">
            <a:rPr lang="en-US" sz="1400" b="0" i="0" u="none" strike="noStrike">
              <a:solidFill>
                <a:srgbClr val="C59DF5"/>
              </a:solidFill>
              <a:latin typeface="Aptos Narrow"/>
              <a:ea typeface="+mn-ea"/>
              <a:cs typeface="+mn-cs"/>
            </a:rPr>
            <a:pPr marL="0" indent="0" algn="r"/>
            <a:t>Total</a:t>
          </a:fld>
          <a:endParaRPr lang="ru-RU" sz="1400" b="0" i="0" u="none" strike="noStrike">
            <a:solidFill>
              <a:srgbClr val="C59DF5"/>
            </a:solidFill>
            <a:latin typeface="Aptos Narrow"/>
            <a:ea typeface="+mn-ea"/>
            <a:cs typeface="+mn-cs"/>
          </a:endParaRPr>
        </a:p>
      </xdr:txBody>
    </xdr:sp>
    <xdr:clientData/>
  </xdr:twoCellAnchor>
  <xdr:twoCellAnchor editAs="oneCell">
    <xdr:from>
      <xdr:col>1</xdr:col>
      <xdr:colOff>11430</xdr:colOff>
      <xdr:row>20</xdr:row>
      <xdr:rowOff>142875</xdr:rowOff>
    </xdr:from>
    <xdr:to>
      <xdr:col>1</xdr:col>
      <xdr:colOff>240030</xdr:colOff>
      <xdr:row>22</xdr:row>
      <xdr:rowOff>5715</xdr:rowOff>
    </xdr:to>
    <xdr:pic>
      <xdr:nvPicPr>
        <xdr:cNvPr id="203" name="Graphic 202" descr="Signal outline">
          <a:extLst>
            <a:ext uri="{FF2B5EF4-FFF2-40B4-BE49-F238E27FC236}">
              <a16:creationId xmlns:a16="http://schemas.microsoft.com/office/drawing/2014/main" id="{60ECD442-A2A6-4661-B60F-4C643F624501}"/>
            </a:ext>
          </a:extLst>
        </xdr:cNvPr>
        <xdr:cNvPicPr>
          <a:picLocks noChangeAspect="1"/>
        </xdr:cNvPicPr>
      </xdr:nvPicPr>
      <xdr:blipFill>
        <a:blip xmlns:r="http://schemas.openxmlformats.org/officeDocument/2006/relationships" r:embed="rId40">
          <a:extLst>
            <a:ext uri="{96DAC541-7B7A-43D3-8B79-37D633B846F1}">
              <asvg:svgBlip xmlns:asvg="http://schemas.microsoft.com/office/drawing/2016/SVG/main" r:embed="rId41"/>
            </a:ext>
          </a:extLst>
        </a:blip>
        <a:stretch>
          <a:fillRect/>
        </a:stretch>
      </xdr:blipFill>
      <xdr:spPr>
        <a:xfrm rot="5400000" flipH="1">
          <a:off x="621030" y="3800475"/>
          <a:ext cx="228600" cy="228600"/>
        </a:xfrm>
        <a:prstGeom prst="rect">
          <a:avLst/>
        </a:prstGeom>
      </xdr:spPr>
    </xdr:pic>
    <xdr:clientData/>
  </xdr:twoCellAnchor>
  <xdr:twoCellAnchor editAs="oneCell">
    <xdr:from>
      <xdr:col>1</xdr:col>
      <xdr:colOff>424858</xdr:colOff>
      <xdr:row>2</xdr:row>
      <xdr:rowOff>75806</xdr:rowOff>
    </xdr:from>
    <xdr:to>
      <xdr:col>2</xdr:col>
      <xdr:colOff>89578</xdr:colOff>
      <xdr:row>3</xdr:row>
      <xdr:rowOff>167246</xdr:rowOff>
    </xdr:to>
    <xdr:pic>
      <xdr:nvPicPr>
        <xdr:cNvPr id="64" name="Graphic 63" descr="Sun with solid fill">
          <a:hlinkClick xmlns:r="http://schemas.openxmlformats.org/officeDocument/2006/relationships" r:id="rId42"/>
          <a:extLst>
            <a:ext uri="{FF2B5EF4-FFF2-40B4-BE49-F238E27FC236}">
              <a16:creationId xmlns:a16="http://schemas.microsoft.com/office/drawing/2014/main" id="{2DAE3380-C911-46D2-BF04-3F458484932E}"/>
            </a:ext>
          </a:extLst>
        </xdr:cNvPr>
        <xdr:cNvPicPr>
          <a:picLocks noChangeAspect="1"/>
        </xdr:cNvPicPr>
      </xdr:nvPicPr>
      <xdr:blipFill>
        <a:blip xmlns:r="http://schemas.openxmlformats.org/officeDocument/2006/relationships" r:embed="rId43">
          <a:extLst>
            <a:ext uri="{96DAC541-7B7A-43D3-8B79-37D633B846F1}">
              <asvg:svgBlip xmlns:asvg="http://schemas.microsoft.com/office/drawing/2016/SVG/main" r:embed="rId44"/>
            </a:ext>
          </a:extLst>
        </a:blip>
        <a:stretch>
          <a:fillRect/>
        </a:stretch>
      </xdr:blipFill>
      <xdr:spPr>
        <a:xfrm>
          <a:off x="1034458" y="441566"/>
          <a:ext cx="274320" cy="274320"/>
        </a:xfrm>
        <a:prstGeom prst="rect">
          <a:avLst/>
        </a:prstGeom>
      </xdr:spPr>
    </xdr:pic>
    <xdr:clientData/>
  </xdr:twoCellAnchor>
  <xdr:twoCellAnchor>
    <xdr:from>
      <xdr:col>3</xdr:col>
      <xdr:colOff>120058</xdr:colOff>
      <xdr:row>3</xdr:row>
      <xdr:rowOff>14846</xdr:rowOff>
    </xdr:from>
    <xdr:to>
      <xdr:col>6</xdr:col>
      <xdr:colOff>158158</xdr:colOff>
      <xdr:row>8</xdr:row>
      <xdr:rowOff>37706</xdr:rowOff>
    </xdr:to>
    <xdr:sp macro="" textlink="">
      <xdr:nvSpPr>
        <xdr:cNvPr id="105" name="Rectangle: Rounded Corners 104">
          <a:hlinkClick xmlns:r="http://schemas.openxmlformats.org/officeDocument/2006/relationships" r:id="rId45"/>
          <a:extLst>
            <a:ext uri="{FF2B5EF4-FFF2-40B4-BE49-F238E27FC236}">
              <a16:creationId xmlns:a16="http://schemas.microsoft.com/office/drawing/2014/main" id="{71816314-3AE0-4D3D-9F09-73947E8EEB0B}"/>
            </a:ext>
          </a:extLst>
        </xdr:cNvPr>
        <xdr:cNvSpPr/>
      </xdr:nvSpPr>
      <xdr:spPr>
        <a:xfrm>
          <a:off x="1948858" y="563486"/>
          <a:ext cx="1866900" cy="9372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6</xdr:col>
      <xdr:colOff>325798</xdr:colOff>
      <xdr:row>3</xdr:row>
      <xdr:rowOff>14846</xdr:rowOff>
    </xdr:from>
    <xdr:to>
      <xdr:col>9</xdr:col>
      <xdr:colOff>363898</xdr:colOff>
      <xdr:row>8</xdr:row>
      <xdr:rowOff>37706</xdr:rowOff>
    </xdr:to>
    <xdr:sp macro="" textlink="">
      <xdr:nvSpPr>
        <xdr:cNvPr id="166" name="Rectangle: Rounded Corners 165">
          <a:hlinkClick xmlns:r="http://schemas.openxmlformats.org/officeDocument/2006/relationships" r:id="rId46"/>
          <a:extLst>
            <a:ext uri="{FF2B5EF4-FFF2-40B4-BE49-F238E27FC236}">
              <a16:creationId xmlns:a16="http://schemas.microsoft.com/office/drawing/2014/main" id="{A779A46E-D994-416D-A39B-0149AB15A3A3}"/>
            </a:ext>
          </a:extLst>
        </xdr:cNvPr>
        <xdr:cNvSpPr/>
      </xdr:nvSpPr>
      <xdr:spPr>
        <a:xfrm>
          <a:off x="3983398" y="563486"/>
          <a:ext cx="1866900" cy="9372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9</xdr:col>
      <xdr:colOff>531538</xdr:colOff>
      <xdr:row>3</xdr:row>
      <xdr:rowOff>14846</xdr:rowOff>
    </xdr:from>
    <xdr:to>
      <xdr:col>12</xdr:col>
      <xdr:colOff>569638</xdr:colOff>
      <xdr:row>8</xdr:row>
      <xdr:rowOff>37706</xdr:rowOff>
    </xdr:to>
    <xdr:sp macro="" textlink="">
      <xdr:nvSpPr>
        <xdr:cNvPr id="167" name="Rectangle: Rounded Corners 166">
          <a:hlinkClick xmlns:r="http://schemas.openxmlformats.org/officeDocument/2006/relationships" r:id="rId47"/>
          <a:extLst>
            <a:ext uri="{FF2B5EF4-FFF2-40B4-BE49-F238E27FC236}">
              <a16:creationId xmlns:a16="http://schemas.microsoft.com/office/drawing/2014/main" id="{BBBB561D-39F7-463B-9B61-06FC23BA9543}"/>
            </a:ext>
          </a:extLst>
        </xdr:cNvPr>
        <xdr:cNvSpPr/>
      </xdr:nvSpPr>
      <xdr:spPr>
        <a:xfrm>
          <a:off x="6017938" y="563486"/>
          <a:ext cx="1866900" cy="9372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13</xdr:col>
      <xdr:colOff>112438</xdr:colOff>
      <xdr:row>3</xdr:row>
      <xdr:rowOff>14846</xdr:rowOff>
    </xdr:from>
    <xdr:to>
      <xdr:col>16</xdr:col>
      <xdr:colOff>150538</xdr:colOff>
      <xdr:row>8</xdr:row>
      <xdr:rowOff>37706</xdr:rowOff>
    </xdr:to>
    <xdr:sp macro="" textlink="">
      <xdr:nvSpPr>
        <xdr:cNvPr id="168" name="Rectangle: Rounded Corners 167">
          <a:hlinkClick xmlns:r="http://schemas.openxmlformats.org/officeDocument/2006/relationships" r:id="rId48"/>
          <a:extLst>
            <a:ext uri="{FF2B5EF4-FFF2-40B4-BE49-F238E27FC236}">
              <a16:creationId xmlns:a16="http://schemas.microsoft.com/office/drawing/2014/main" id="{68FCDCDD-D92C-458D-A123-BB11CDA15400}"/>
            </a:ext>
          </a:extLst>
        </xdr:cNvPr>
        <xdr:cNvSpPr/>
      </xdr:nvSpPr>
      <xdr:spPr>
        <a:xfrm>
          <a:off x="8037238" y="563486"/>
          <a:ext cx="1866900" cy="9372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333418</xdr:colOff>
      <xdr:row>3</xdr:row>
      <xdr:rowOff>14846</xdr:rowOff>
    </xdr:from>
    <xdr:to>
      <xdr:col>19</xdr:col>
      <xdr:colOff>371518</xdr:colOff>
      <xdr:row>8</xdr:row>
      <xdr:rowOff>37706</xdr:rowOff>
    </xdr:to>
    <xdr:sp macro="" textlink="">
      <xdr:nvSpPr>
        <xdr:cNvPr id="169" name="Rectangle: Rounded Corners 168">
          <a:hlinkClick xmlns:r="http://schemas.openxmlformats.org/officeDocument/2006/relationships" r:id="rId49"/>
          <a:extLst>
            <a:ext uri="{FF2B5EF4-FFF2-40B4-BE49-F238E27FC236}">
              <a16:creationId xmlns:a16="http://schemas.microsoft.com/office/drawing/2014/main" id="{A12CBB0F-AA21-4AC1-8E1F-159AD27C4311}"/>
            </a:ext>
          </a:extLst>
        </xdr:cNvPr>
        <xdr:cNvSpPr/>
      </xdr:nvSpPr>
      <xdr:spPr>
        <a:xfrm>
          <a:off x="10087018" y="563486"/>
          <a:ext cx="1866900" cy="9372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19</xdr:col>
      <xdr:colOff>523918</xdr:colOff>
      <xdr:row>3</xdr:row>
      <xdr:rowOff>14846</xdr:rowOff>
    </xdr:from>
    <xdr:to>
      <xdr:col>22</xdr:col>
      <xdr:colOff>562018</xdr:colOff>
      <xdr:row>8</xdr:row>
      <xdr:rowOff>37706</xdr:rowOff>
    </xdr:to>
    <xdr:sp macro="" textlink="">
      <xdr:nvSpPr>
        <xdr:cNvPr id="170" name="Rectangle: Rounded Corners 169">
          <a:hlinkClick xmlns:r="http://schemas.openxmlformats.org/officeDocument/2006/relationships" r:id="rId50"/>
          <a:extLst>
            <a:ext uri="{FF2B5EF4-FFF2-40B4-BE49-F238E27FC236}">
              <a16:creationId xmlns:a16="http://schemas.microsoft.com/office/drawing/2014/main" id="{479C5F3F-81A5-4237-8927-CA0637BCACB1}"/>
            </a:ext>
          </a:extLst>
        </xdr:cNvPr>
        <xdr:cNvSpPr/>
      </xdr:nvSpPr>
      <xdr:spPr>
        <a:xfrm>
          <a:off x="12106318" y="563486"/>
          <a:ext cx="1866900" cy="9372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531538</xdr:colOff>
      <xdr:row>4</xdr:row>
      <xdr:rowOff>177191</xdr:rowOff>
    </xdr:from>
    <xdr:to>
      <xdr:col>3</xdr:col>
      <xdr:colOff>81958</xdr:colOff>
      <xdr:row>6</xdr:row>
      <xdr:rowOff>58242</xdr:rowOff>
    </xdr:to>
    <xdr:sp macro="" textlink="">
      <xdr:nvSpPr>
        <xdr:cNvPr id="171" name="Rectangle: Rounded Corners 170">
          <a:hlinkClick xmlns:r="http://schemas.openxmlformats.org/officeDocument/2006/relationships" r:id="rId51"/>
          <a:extLst>
            <a:ext uri="{FF2B5EF4-FFF2-40B4-BE49-F238E27FC236}">
              <a16:creationId xmlns:a16="http://schemas.microsoft.com/office/drawing/2014/main" id="{0FE95F89-1B1A-4999-9E30-313856A2ED8E}"/>
            </a:ext>
          </a:extLst>
        </xdr:cNvPr>
        <xdr:cNvSpPr/>
      </xdr:nvSpPr>
      <xdr:spPr>
        <a:xfrm>
          <a:off x="531538" y="908711"/>
          <a:ext cx="1379220" cy="24681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531538</xdr:colOff>
      <xdr:row>8</xdr:row>
      <xdr:rowOff>24791</xdr:rowOff>
    </xdr:from>
    <xdr:to>
      <xdr:col>3</xdr:col>
      <xdr:colOff>81958</xdr:colOff>
      <xdr:row>9</xdr:row>
      <xdr:rowOff>88722</xdr:rowOff>
    </xdr:to>
    <xdr:sp macro="" textlink="">
      <xdr:nvSpPr>
        <xdr:cNvPr id="172" name="Rectangle: Rounded Corners 171">
          <a:hlinkClick xmlns:r="http://schemas.openxmlformats.org/officeDocument/2006/relationships" r:id="rId45"/>
          <a:extLst>
            <a:ext uri="{FF2B5EF4-FFF2-40B4-BE49-F238E27FC236}">
              <a16:creationId xmlns:a16="http://schemas.microsoft.com/office/drawing/2014/main" id="{D3C1EEF5-A8A3-4B26-A8D5-F3E4A00317D1}"/>
            </a:ext>
          </a:extLst>
        </xdr:cNvPr>
        <xdr:cNvSpPr/>
      </xdr:nvSpPr>
      <xdr:spPr>
        <a:xfrm>
          <a:off x="531538" y="1487831"/>
          <a:ext cx="1379220" cy="24681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531538</xdr:colOff>
      <xdr:row>11</xdr:row>
      <xdr:rowOff>32411</xdr:rowOff>
    </xdr:from>
    <xdr:to>
      <xdr:col>3</xdr:col>
      <xdr:colOff>81958</xdr:colOff>
      <xdr:row>12</xdr:row>
      <xdr:rowOff>96342</xdr:rowOff>
    </xdr:to>
    <xdr:sp macro="" textlink="">
      <xdr:nvSpPr>
        <xdr:cNvPr id="173" name="Rectangle: Rounded Corners 172">
          <a:hlinkClick xmlns:r="http://schemas.openxmlformats.org/officeDocument/2006/relationships" r:id="rId46"/>
          <a:extLst>
            <a:ext uri="{FF2B5EF4-FFF2-40B4-BE49-F238E27FC236}">
              <a16:creationId xmlns:a16="http://schemas.microsoft.com/office/drawing/2014/main" id="{494F6E29-AB01-452F-9C32-B90AE1ED3EB2}"/>
            </a:ext>
          </a:extLst>
        </xdr:cNvPr>
        <xdr:cNvSpPr/>
      </xdr:nvSpPr>
      <xdr:spPr>
        <a:xfrm>
          <a:off x="531538" y="2044091"/>
          <a:ext cx="1379220" cy="24681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531538</xdr:colOff>
      <xdr:row>14</xdr:row>
      <xdr:rowOff>55271</xdr:rowOff>
    </xdr:from>
    <xdr:to>
      <xdr:col>3</xdr:col>
      <xdr:colOff>81958</xdr:colOff>
      <xdr:row>15</xdr:row>
      <xdr:rowOff>119202</xdr:rowOff>
    </xdr:to>
    <xdr:sp macro="" textlink="">
      <xdr:nvSpPr>
        <xdr:cNvPr id="174" name="Rectangle: Rounded Corners 173">
          <a:hlinkClick xmlns:r="http://schemas.openxmlformats.org/officeDocument/2006/relationships" r:id="rId47"/>
          <a:extLst>
            <a:ext uri="{FF2B5EF4-FFF2-40B4-BE49-F238E27FC236}">
              <a16:creationId xmlns:a16="http://schemas.microsoft.com/office/drawing/2014/main" id="{C1E84728-7D51-4EF5-9418-9089397BB3F6}"/>
            </a:ext>
          </a:extLst>
        </xdr:cNvPr>
        <xdr:cNvSpPr/>
      </xdr:nvSpPr>
      <xdr:spPr>
        <a:xfrm>
          <a:off x="531538" y="2615591"/>
          <a:ext cx="1379220" cy="24681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531538</xdr:colOff>
      <xdr:row>17</xdr:row>
      <xdr:rowOff>85751</xdr:rowOff>
    </xdr:from>
    <xdr:to>
      <xdr:col>3</xdr:col>
      <xdr:colOff>81958</xdr:colOff>
      <xdr:row>18</xdr:row>
      <xdr:rowOff>149682</xdr:rowOff>
    </xdr:to>
    <xdr:sp macro="" textlink="">
      <xdr:nvSpPr>
        <xdr:cNvPr id="175" name="Rectangle: Rounded Corners 174">
          <a:hlinkClick xmlns:r="http://schemas.openxmlformats.org/officeDocument/2006/relationships" r:id="rId48"/>
          <a:extLst>
            <a:ext uri="{FF2B5EF4-FFF2-40B4-BE49-F238E27FC236}">
              <a16:creationId xmlns:a16="http://schemas.microsoft.com/office/drawing/2014/main" id="{12932840-717E-48D9-870C-5C84F246EB2A}"/>
            </a:ext>
          </a:extLst>
        </xdr:cNvPr>
        <xdr:cNvSpPr/>
      </xdr:nvSpPr>
      <xdr:spPr>
        <a:xfrm>
          <a:off x="531538" y="3194711"/>
          <a:ext cx="1379220" cy="24681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531538</xdr:colOff>
      <xdr:row>23</xdr:row>
      <xdr:rowOff>116231</xdr:rowOff>
    </xdr:from>
    <xdr:to>
      <xdr:col>3</xdr:col>
      <xdr:colOff>81958</xdr:colOff>
      <xdr:row>24</xdr:row>
      <xdr:rowOff>180162</xdr:rowOff>
    </xdr:to>
    <xdr:sp macro="" textlink="">
      <xdr:nvSpPr>
        <xdr:cNvPr id="197" name="Rectangle: Rounded Corners 196">
          <a:hlinkClick xmlns:r="http://schemas.openxmlformats.org/officeDocument/2006/relationships" r:id="rId50"/>
          <a:extLst>
            <a:ext uri="{FF2B5EF4-FFF2-40B4-BE49-F238E27FC236}">
              <a16:creationId xmlns:a16="http://schemas.microsoft.com/office/drawing/2014/main" id="{65989421-CA3F-4BFE-BDB8-BBAD6C792BF3}"/>
            </a:ext>
          </a:extLst>
        </xdr:cNvPr>
        <xdr:cNvSpPr/>
      </xdr:nvSpPr>
      <xdr:spPr>
        <a:xfrm>
          <a:off x="531538" y="4322471"/>
          <a:ext cx="1379220" cy="24681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76200</xdr:colOff>
      <xdr:row>1</xdr:row>
      <xdr:rowOff>38100</xdr:rowOff>
    </xdr:to>
    <xdr:sp macro="" textlink="">
      <xdr:nvSpPr>
        <xdr:cNvPr id="179" name="Rectangle 178">
          <a:extLst>
            <a:ext uri="{FF2B5EF4-FFF2-40B4-BE49-F238E27FC236}">
              <a16:creationId xmlns:a16="http://schemas.microsoft.com/office/drawing/2014/main" id="{B20CC8C5-A1F9-462E-A27B-DCC2748ACC0C}"/>
            </a:ext>
          </a:extLst>
        </xdr:cNvPr>
        <xdr:cNvSpPr/>
      </xdr:nvSpPr>
      <xdr:spPr>
        <a:xfrm>
          <a:off x="0" y="0"/>
          <a:ext cx="685800" cy="220980"/>
        </a:xfrm>
        <a:prstGeom prst="rect">
          <a:avLst/>
        </a:prstGeom>
        <a:solidFill>
          <a:srgbClr val="130E2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0</xdr:colOff>
      <xdr:row>8</xdr:row>
      <xdr:rowOff>121920</xdr:rowOff>
    </xdr:from>
    <xdr:to>
      <xdr:col>24</xdr:col>
      <xdr:colOff>464820</xdr:colOff>
      <xdr:row>42</xdr:row>
      <xdr:rowOff>137160</xdr:rowOff>
    </xdr:to>
    <xdr:sp macro="" textlink="">
      <xdr:nvSpPr>
        <xdr:cNvPr id="2" name="Rectangle 1">
          <a:extLst>
            <a:ext uri="{FF2B5EF4-FFF2-40B4-BE49-F238E27FC236}">
              <a16:creationId xmlns:a16="http://schemas.microsoft.com/office/drawing/2014/main" id="{654C22C2-DF0C-4FE2-A777-6A97B66D3D2D}"/>
            </a:ext>
          </a:extLst>
        </xdr:cNvPr>
        <xdr:cNvSpPr/>
      </xdr:nvSpPr>
      <xdr:spPr>
        <a:xfrm>
          <a:off x="0" y="1584960"/>
          <a:ext cx="15095220" cy="6233160"/>
        </a:xfrm>
        <a:prstGeom prst="rect">
          <a:avLst/>
        </a:prstGeom>
        <a:gradFill flip="none" rotWithShape="1">
          <a:gsLst>
            <a:gs pos="5000">
              <a:srgbClr val="110B2E"/>
            </a:gs>
            <a:gs pos="57000">
              <a:srgbClr val="130E2C"/>
            </a:gs>
            <a:gs pos="31000">
              <a:srgbClr val="6236B2"/>
            </a:gs>
          </a:gsLst>
          <a:path path="circle">
            <a:fillToRect r="100000" b="100000"/>
          </a:path>
          <a:tileRect l="-100000" t="-100000"/>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t>t</a:t>
          </a:r>
          <a:endParaRPr lang="ru-RU"/>
        </a:p>
      </xdr:txBody>
    </xdr:sp>
    <xdr:clientData/>
  </xdr:twoCellAnchor>
  <xdr:twoCellAnchor>
    <xdr:from>
      <xdr:col>0</xdr:col>
      <xdr:colOff>318178</xdr:colOff>
      <xdr:row>1</xdr:row>
      <xdr:rowOff>98666</xdr:rowOff>
    </xdr:from>
    <xdr:to>
      <xdr:col>23</xdr:col>
      <xdr:colOff>196258</xdr:colOff>
      <xdr:row>41</xdr:row>
      <xdr:rowOff>7226</xdr:rowOff>
    </xdr:to>
    <xdr:sp macro="" textlink="">
      <xdr:nvSpPr>
        <xdr:cNvPr id="3" name="Rectangle: Rounded Corners 2">
          <a:extLst>
            <a:ext uri="{FF2B5EF4-FFF2-40B4-BE49-F238E27FC236}">
              <a16:creationId xmlns:a16="http://schemas.microsoft.com/office/drawing/2014/main" id="{0B8C51C0-7263-414C-A188-6BBB4FD73009}"/>
            </a:ext>
          </a:extLst>
        </xdr:cNvPr>
        <xdr:cNvSpPr/>
      </xdr:nvSpPr>
      <xdr:spPr>
        <a:xfrm>
          <a:off x="318178" y="281546"/>
          <a:ext cx="13898880" cy="7223760"/>
        </a:xfrm>
        <a:prstGeom prst="roundRect">
          <a:avLst>
            <a:gd name="adj" fmla="val 2721"/>
          </a:avLst>
        </a:prstGeom>
        <a:gradFill flip="none" rotWithShape="1">
          <a:gsLst>
            <a:gs pos="0">
              <a:srgbClr val="4A278F"/>
            </a:gs>
            <a:gs pos="46000">
              <a:srgbClr val="0A0616"/>
            </a:gs>
          </a:gsLst>
          <a:lin ang="2700000" scaled="0"/>
          <a:tileRect/>
        </a:gradFill>
        <a:ln w="9525">
          <a:gradFill>
            <a:gsLst>
              <a:gs pos="0">
                <a:schemeClr val="bg1"/>
              </a:gs>
              <a:gs pos="74000">
                <a:srgbClr val="511652"/>
              </a:gs>
              <a:gs pos="43000">
                <a:srgbClr val="C73BCA"/>
              </a:gs>
            </a:gsLst>
            <a:lin ang="2700000" scaled="0"/>
          </a:gradFill>
        </a:ln>
        <a:effectLst>
          <a:outerShdw blurRad="266700" dist="114300" dir="16800000" algn="br" rotWithShape="0">
            <a:srgbClr val="0066FF">
              <a:alpha val="54902"/>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2000"/>
            <a:t>t</a:t>
          </a:r>
          <a:endParaRPr lang="ru-RU" sz="2000"/>
        </a:p>
      </xdr:txBody>
    </xdr:sp>
    <xdr:clientData/>
  </xdr:twoCellAnchor>
  <xdr:twoCellAnchor>
    <xdr:from>
      <xdr:col>1</xdr:col>
      <xdr:colOff>200040</xdr:colOff>
      <xdr:row>37</xdr:row>
      <xdr:rowOff>38548</xdr:rowOff>
    </xdr:from>
    <xdr:to>
      <xdr:col>3</xdr:col>
      <xdr:colOff>184265</xdr:colOff>
      <xdr:row>38</xdr:row>
      <xdr:rowOff>116228</xdr:rowOff>
    </xdr:to>
    <xdr:sp macro="" textlink="Processing!T11">
      <xdr:nvSpPr>
        <xdr:cNvPr id="4" name="TextBox 3">
          <a:extLst>
            <a:ext uri="{FF2B5EF4-FFF2-40B4-BE49-F238E27FC236}">
              <a16:creationId xmlns:a16="http://schemas.microsoft.com/office/drawing/2014/main" id="{AF5B85D5-D539-4822-82A9-A2D143B701E3}"/>
            </a:ext>
          </a:extLst>
        </xdr:cNvPr>
        <xdr:cNvSpPr txBox="1"/>
      </xdr:nvSpPr>
      <xdr:spPr>
        <a:xfrm>
          <a:off x="809640" y="6805108"/>
          <a:ext cx="1203425" cy="260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C8609768-DD84-47F1-8D13-D870C0ABBA91}" type="TxLink">
            <a:rPr lang="en-US" sz="1200" b="0" i="0" u="none" strike="noStrike">
              <a:solidFill>
                <a:srgbClr val="9AA7D2"/>
              </a:solidFill>
              <a:latin typeface="Aptos Narrow"/>
              <a:ea typeface="+mn-ea"/>
              <a:cs typeface="+mn-cs"/>
            </a:rPr>
            <a:pPr marL="0" indent="0"/>
            <a:t>Current Capital</a:t>
          </a:fld>
          <a:endParaRPr lang="ru-RU" sz="1200" b="0" i="0" u="none" strike="noStrike">
            <a:solidFill>
              <a:srgbClr val="9AA7D2"/>
            </a:solidFill>
            <a:latin typeface="Aptos Narrow"/>
            <a:ea typeface="+mn-ea"/>
            <a:cs typeface="+mn-cs"/>
          </a:endParaRPr>
        </a:p>
      </xdr:txBody>
    </xdr:sp>
    <xdr:clientData/>
  </xdr:twoCellAnchor>
  <xdr:twoCellAnchor>
    <xdr:from>
      <xdr:col>1</xdr:col>
      <xdr:colOff>109986</xdr:colOff>
      <xdr:row>36</xdr:row>
      <xdr:rowOff>44782</xdr:rowOff>
    </xdr:from>
    <xdr:to>
      <xdr:col>3</xdr:col>
      <xdr:colOff>94211</xdr:colOff>
      <xdr:row>37</xdr:row>
      <xdr:rowOff>122462</xdr:rowOff>
    </xdr:to>
    <xdr:sp macro="" textlink="Processing!U11">
      <xdr:nvSpPr>
        <xdr:cNvPr id="5" name="TextBox 4">
          <a:extLst>
            <a:ext uri="{FF2B5EF4-FFF2-40B4-BE49-F238E27FC236}">
              <a16:creationId xmlns:a16="http://schemas.microsoft.com/office/drawing/2014/main" id="{B7235251-E2F2-41B6-9B0F-072D3BBEE200}"/>
            </a:ext>
          </a:extLst>
        </xdr:cNvPr>
        <xdr:cNvSpPr txBox="1"/>
      </xdr:nvSpPr>
      <xdr:spPr>
        <a:xfrm>
          <a:off x="719586" y="6628462"/>
          <a:ext cx="1203425" cy="260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2D4CF443-8582-4200-A0C8-3FA26552584D}" type="TxLink">
            <a:rPr lang="en-US" sz="1200" b="0" i="0" u="none" strike="noStrike">
              <a:solidFill>
                <a:srgbClr val="66FFFF"/>
              </a:solidFill>
              <a:latin typeface="Aptos Narrow"/>
              <a:ea typeface="+mn-ea"/>
              <a:cs typeface="+mn-cs"/>
            </a:rPr>
            <a:pPr marL="0" indent="0" algn="r"/>
            <a:t> $13,700 </a:t>
          </a:fld>
          <a:endParaRPr lang="ru-RU" sz="1400" b="0" i="0" u="none" strike="noStrike">
            <a:solidFill>
              <a:srgbClr val="66FFFF"/>
            </a:solidFill>
            <a:latin typeface="Aptos Narrow"/>
            <a:ea typeface="+mn-ea"/>
            <a:cs typeface="+mn-cs"/>
          </a:endParaRPr>
        </a:p>
      </xdr:txBody>
    </xdr:sp>
    <xdr:clientData/>
  </xdr:twoCellAnchor>
  <xdr:twoCellAnchor>
    <xdr:from>
      <xdr:col>0</xdr:col>
      <xdr:colOff>531951</xdr:colOff>
      <xdr:row>23</xdr:row>
      <xdr:rowOff>91038</xdr:rowOff>
    </xdr:from>
    <xdr:to>
      <xdr:col>3</xdr:col>
      <xdr:colOff>422223</xdr:colOff>
      <xdr:row>25</xdr:row>
      <xdr:rowOff>91038</xdr:rowOff>
    </xdr:to>
    <xdr:sp macro="" textlink="">
      <xdr:nvSpPr>
        <xdr:cNvPr id="6" name="Rectangle: Rounded Corners 5">
          <a:extLst>
            <a:ext uri="{FF2B5EF4-FFF2-40B4-BE49-F238E27FC236}">
              <a16:creationId xmlns:a16="http://schemas.microsoft.com/office/drawing/2014/main" id="{CD81BD5E-541E-45AA-9BAE-BBFEB8562B8A}"/>
            </a:ext>
          </a:extLst>
        </xdr:cNvPr>
        <xdr:cNvSpPr/>
      </xdr:nvSpPr>
      <xdr:spPr>
        <a:xfrm>
          <a:off x="531951" y="4297278"/>
          <a:ext cx="1719072" cy="365760"/>
        </a:xfrm>
        <a:prstGeom prst="roundRect">
          <a:avLst/>
        </a:prstGeom>
        <a:gradFill flip="none" rotWithShape="1">
          <a:gsLst>
            <a:gs pos="60000">
              <a:srgbClr val="38F0F0"/>
            </a:gs>
            <a:gs pos="14000">
              <a:srgbClr val="66FFFF"/>
            </a:gs>
            <a:gs pos="90000">
              <a:srgbClr val="982AC9"/>
            </a:gs>
          </a:gsLst>
          <a:path path="circle">
            <a:fillToRect t="100000" r="100000"/>
          </a:path>
          <a:tileRect l="-100000" b="-100000"/>
        </a:gradFill>
        <a:ln w="9525">
          <a:gradFill>
            <a:gsLst>
              <a:gs pos="0">
                <a:schemeClr val="bg1"/>
              </a:gs>
              <a:gs pos="63000">
                <a:srgbClr val="8D59D3"/>
              </a:gs>
            </a:gsLst>
            <a:lin ang="2700000" scaled="0"/>
          </a:gradFill>
        </a:ln>
        <a:effectLst>
          <a:outerShdw blurRad="165100" dist="127000" dir="2700000" algn="tl"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ru-RU" sz="1300">
            <a:solidFill>
              <a:schemeClr val="tx1"/>
            </a:solidFill>
          </a:endParaRPr>
        </a:p>
      </xdr:txBody>
    </xdr:sp>
    <xdr:clientData/>
  </xdr:twoCellAnchor>
  <xdr:twoCellAnchor>
    <xdr:from>
      <xdr:col>1</xdr:col>
      <xdr:colOff>175102</xdr:colOff>
      <xdr:row>8</xdr:row>
      <xdr:rowOff>37706</xdr:rowOff>
    </xdr:from>
    <xdr:to>
      <xdr:col>3</xdr:col>
      <xdr:colOff>601822</xdr:colOff>
      <xdr:row>9</xdr:row>
      <xdr:rowOff>102476</xdr:rowOff>
    </xdr:to>
    <xdr:sp macro="" textlink="Processing!T2">
      <xdr:nvSpPr>
        <xdr:cNvPr id="7" name="TextBox 6">
          <a:extLst>
            <a:ext uri="{FF2B5EF4-FFF2-40B4-BE49-F238E27FC236}">
              <a16:creationId xmlns:a16="http://schemas.microsoft.com/office/drawing/2014/main" id="{69B91066-E5B3-4F4F-9608-46A8D9FAA4D8}"/>
            </a:ext>
          </a:extLst>
        </xdr:cNvPr>
        <xdr:cNvSpPr txBox="1"/>
      </xdr:nvSpPr>
      <xdr:spPr>
        <a:xfrm>
          <a:off x="784702" y="1500746"/>
          <a:ext cx="16459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F46B766F-CC7B-4AE3-9E8D-3E114D6F1F8D}" type="TxLink">
            <a:rPr lang="en-US" sz="1200" b="0" i="0" u="none" strike="noStrike">
              <a:solidFill>
                <a:srgbClr val="C59DF5"/>
              </a:solidFill>
              <a:latin typeface="Aptos Narrow"/>
              <a:ea typeface="+mn-ea"/>
              <a:cs typeface="+mn-cs"/>
            </a:rPr>
            <a:pPr marL="0" indent="0"/>
            <a:t>Total Capital</a:t>
          </a:fld>
          <a:endParaRPr lang="ru-RU" sz="1400" b="0" i="0" u="none" strike="noStrike">
            <a:solidFill>
              <a:srgbClr val="C59DF5"/>
            </a:solidFill>
            <a:latin typeface="Aptos Narrow"/>
            <a:ea typeface="+mn-ea"/>
            <a:cs typeface="+mn-cs"/>
          </a:endParaRPr>
        </a:p>
      </xdr:txBody>
    </xdr:sp>
    <xdr:clientData/>
  </xdr:twoCellAnchor>
  <xdr:twoCellAnchor>
    <xdr:from>
      <xdr:col>1</xdr:col>
      <xdr:colOff>175102</xdr:colOff>
      <xdr:row>11</xdr:row>
      <xdr:rowOff>60566</xdr:rowOff>
    </xdr:from>
    <xdr:to>
      <xdr:col>3</xdr:col>
      <xdr:colOff>601822</xdr:colOff>
      <xdr:row>12</xdr:row>
      <xdr:rowOff>125336</xdr:rowOff>
    </xdr:to>
    <xdr:sp macro="" textlink="Processing!T3">
      <xdr:nvSpPr>
        <xdr:cNvPr id="8" name="TextBox 7">
          <a:extLst>
            <a:ext uri="{FF2B5EF4-FFF2-40B4-BE49-F238E27FC236}">
              <a16:creationId xmlns:a16="http://schemas.microsoft.com/office/drawing/2014/main" id="{6C0D1CCA-0DE3-4B94-9D76-CC6F0742B76A}"/>
            </a:ext>
          </a:extLst>
        </xdr:cNvPr>
        <xdr:cNvSpPr txBox="1"/>
      </xdr:nvSpPr>
      <xdr:spPr>
        <a:xfrm>
          <a:off x="784702" y="2072246"/>
          <a:ext cx="16459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B7479F05-7C2F-4942-BD92-5994B11FB3E0}" type="TxLink">
            <a:rPr lang="en-US" sz="1200" b="0" i="0" u="none" strike="noStrike">
              <a:solidFill>
                <a:srgbClr val="C59DF5"/>
              </a:solidFill>
              <a:latin typeface="Aptos Narrow"/>
              <a:ea typeface="+mn-ea"/>
              <a:cs typeface="+mn-cs"/>
            </a:rPr>
            <a:pPr marL="0" indent="0"/>
            <a:t>Cost &amp; Income</a:t>
          </a:fld>
          <a:endParaRPr lang="ru-RU" sz="1400" b="0" i="0" u="none" strike="noStrike">
            <a:solidFill>
              <a:srgbClr val="C59DF5"/>
            </a:solidFill>
            <a:latin typeface="Aptos Narrow"/>
            <a:ea typeface="+mn-ea"/>
            <a:cs typeface="+mn-cs"/>
          </a:endParaRPr>
        </a:p>
      </xdr:txBody>
    </xdr:sp>
    <xdr:clientData/>
  </xdr:twoCellAnchor>
  <xdr:twoCellAnchor>
    <xdr:from>
      <xdr:col>1</xdr:col>
      <xdr:colOff>175102</xdr:colOff>
      <xdr:row>14</xdr:row>
      <xdr:rowOff>83426</xdr:rowOff>
    </xdr:from>
    <xdr:to>
      <xdr:col>3</xdr:col>
      <xdr:colOff>601822</xdr:colOff>
      <xdr:row>15</xdr:row>
      <xdr:rowOff>148196</xdr:rowOff>
    </xdr:to>
    <xdr:sp macro="" textlink="Processing!T4">
      <xdr:nvSpPr>
        <xdr:cNvPr id="9" name="TextBox 8">
          <a:extLst>
            <a:ext uri="{FF2B5EF4-FFF2-40B4-BE49-F238E27FC236}">
              <a16:creationId xmlns:a16="http://schemas.microsoft.com/office/drawing/2014/main" id="{CFBE371F-A4BA-46BE-B5FE-8B70AB35610C}"/>
            </a:ext>
          </a:extLst>
        </xdr:cNvPr>
        <xdr:cNvSpPr txBox="1"/>
      </xdr:nvSpPr>
      <xdr:spPr>
        <a:xfrm>
          <a:off x="784702" y="2643746"/>
          <a:ext cx="16459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6BD30846-1266-4AB5-8EB7-AFF1E473DC78}" type="TxLink">
            <a:rPr lang="en-US" sz="1200" b="0" i="0" u="none" strike="noStrike">
              <a:solidFill>
                <a:srgbClr val="C59DF5"/>
              </a:solidFill>
              <a:latin typeface="Aptos Narrow"/>
              <a:ea typeface="+mn-ea"/>
              <a:cs typeface="+mn-cs"/>
            </a:rPr>
            <a:pPr marL="0" indent="0"/>
            <a:t>Income vs Capital</a:t>
          </a:fld>
          <a:endParaRPr lang="ru-RU" sz="1400" b="0" i="0" u="none" strike="noStrike">
            <a:solidFill>
              <a:srgbClr val="C59DF5"/>
            </a:solidFill>
            <a:latin typeface="Aptos Narrow"/>
            <a:ea typeface="+mn-ea"/>
            <a:cs typeface="+mn-cs"/>
          </a:endParaRPr>
        </a:p>
      </xdr:txBody>
    </xdr:sp>
    <xdr:clientData/>
  </xdr:twoCellAnchor>
  <xdr:twoCellAnchor>
    <xdr:from>
      <xdr:col>1</xdr:col>
      <xdr:colOff>175102</xdr:colOff>
      <xdr:row>17</xdr:row>
      <xdr:rowOff>106286</xdr:rowOff>
    </xdr:from>
    <xdr:to>
      <xdr:col>3</xdr:col>
      <xdr:colOff>601822</xdr:colOff>
      <xdr:row>18</xdr:row>
      <xdr:rowOff>171056</xdr:rowOff>
    </xdr:to>
    <xdr:sp macro="" textlink="Processing!T5">
      <xdr:nvSpPr>
        <xdr:cNvPr id="10" name="TextBox 9">
          <a:extLst>
            <a:ext uri="{FF2B5EF4-FFF2-40B4-BE49-F238E27FC236}">
              <a16:creationId xmlns:a16="http://schemas.microsoft.com/office/drawing/2014/main" id="{08076CAA-ECCE-42FD-946E-6CE0D7561089}"/>
            </a:ext>
          </a:extLst>
        </xdr:cNvPr>
        <xdr:cNvSpPr txBox="1"/>
      </xdr:nvSpPr>
      <xdr:spPr>
        <a:xfrm>
          <a:off x="784702" y="3215246"/>
          <a:ext cx="16459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A611AB34-669A-409A-AAD2-C50A6FB6560C}" type="TxLink">
            <a:rPr lang="en-US" sz="1200" b="0" i="0" u="none" strike="noStrike">
              <a:solidFill>
                <a:srgbClr val="C59DF5"/>
              </a:solidFill>
              <a:latin typeface="Aptos Narrow"/>
              <a:ea typeface="+mn-ea"/>
              <a:cs typeface="+mn-cs"/>
            </a:rPr>
            <a:pPr marL="0" indent="0"/>
            <a:t>Leverage Index</a:t>
          </a:fld>
          <a:endParaRPr lang="ru-RU" sz="1200" b="0" i="0" u="none" strike="noStrike">
            <a:solidFill>
              <a:srgbClr val="C59DF5"/>
            </a:solidFill>
            <a:latin typeface="Aptos Narrow"/>
            <a:ea typeface="+mn-ea"/>
            <a:cs typeface="+mn-cs"/>
          </a:endParaRPr>
        </a:p>
      </xdr:txBody>
    </xdr:sp>
    <xdr:clientData/>
  </xdr:twoCellAnchor>
  <xdr:twoCellAnchor>
    <xdr:from>
      <xdr:col>1</xdr:col>
      <xdr:colOff>175102</xdr:colOff>
      <xdr:row>20</xdr:row>
      <xdr:rowOff>129146</xdr:rowOff>
    </xdr:from>
    <xdr:to>
      <xdr:col>3</xdr:col>
      <xdr:colOff>601822</xdr:colOff>
      <xdr:row>22</xdr:row>
      <xdr:rowOff>11036</xdr:rowOff>
    </xdr:to>
    <xdr:sp macro="" textlink="Processing!T6">
      <xdr:nvSpPr>
        <xdr:cNvPr id="11" name="TextBox 10">
          <a:extLst>
            <a:ext uri="{FF2B5EF4-FFF2-40B4-BE49-F238E27FC236}">
              <a16:creationId xmlns:a16="http://schemas.microsoft.com/office/drawing/2014/main" id="{2C7AE209-0081-46F4-856D-8DA6978BAD61}"/>
            </a:ext>
          </a:extLst>
        </xdr:cNvPr>
        <xdr:cNvSpPr txBox="1"/>
      </xdr:nvSpPr>
      <xdr:spPr>
        <a:xfrm>
          <a:off x="784702" y="3786746"/>
          <a:ext cx="16459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5FE9B56D-9C38-489F-809A-3351F02D04CF}" type="TxLink">
            <a:rPr lang="en-US" sz="1200" b="0" i="0" u="none" strike="noStrike">
              <a:solidFill>
                <a:srgbClr val="C59DF5"/>
              </a:solidFill>
              <a:latin typeface="Aptos Narrow"/>
              <a:ea typeface="+mn-ea"/>
              <a:cs typeface="+mn-cs"/>
            </a:rPr>
            <a:pPr marL="0" indent="0"/>
            <a:t>Traffic Top Rank</a:t>
          </a:fld>
          <a:endParaRPr lang="ru-RU" sz="1200" b="0" i="0" u="none" strike="noStrike">
            <a:solidFill>
              <a:srgbClr val="C59DF5"/>
            </a:solidFill>
            <a:latin typeface="Aptos Narrow"/>
            <a:ea typeface="+mn-ea"/>
            <a:cs typeface="+mn-cs"/>
          </a:endParaRPr>
        </a:p>
      </xdr:txBody>
    </xdr:sp>
    <xdr:clientData/>
  </xdr:twoCellAnchor>
  <xdr:twoCellAnchor>
    <xdr:from>
      <xdr:col>1</xdr:col>
      <xdr:colOff>175102</xdr:colOff>
      <xdr:row>23</xdr:row>
      <xdr:rowOff>152006</xdr:rowOff>
    </xdr:from>
    <xdr:to>
      <xdr:col>3</xdr:col>
      <xdr:colOff>601822</xdr:colOff>
      <xdr:row>25</xdr:row>
      <xdr:rowOff>33896</xdr:rowOff>
    </xdr:to>
    <xdr:sp macro="" textlink="Processing!T7">
      <xdr:nvSpPr>
        <xdr:cNvPr id="12" name="TextBox 11">
          <a:extLst>
            <a:ext uri="{FF2B5EF4-FFF2-40B4-BE49-F238E27FC236}">
              <a16:creationId xmlns:a16="http://schemas.microsoft.com/office/drawing/2014/main" id="{96E84AC5-CDB5-4D1E-B9AD-912542B7F7F5}"/>
            </a:ext>
          </a:extLst>
        </xdr:cNvPr>
        <xdr:cNvSpPr txBox="1"/>
      </xdr:nvSpPr>
      <xdr:spPr>
        <a:xfrm>
          <a:off x="784702" y="4358246"/>
          <a:ext cx="16459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6B076968-1A6F-49DC-B194-E25A20AFEB60}" type="TxLink">
            <a:rPr lang="en-US" sz="1200" b="0" i="0" u="none" strike="noStrike">
              <a:solidFill>
                <a:schemeClr val="tx1"/>
              </a:solidFill>
              <a:latin typeface="Aptos Narrow"/>
              <a:ea typeface="+mn-ea"/>
              <a:cs typeface="+mn-cs"/>
            </a:rPr>
            <a:pPr marL="0" indent="0"/>
            <a:t>Capital Efficiency</a:t>
          </a:fld>
          <a:endParaRPr lang="ru-RU" sz="1400" b="0" i="0" u="none" strike="noStrike">
            <a:solidFill>
              <a:schemeClr val="tx1"/>
            </a:solidFill>
            <a:latin typeface="Aptos Narrow"/>
            <a:ea typeface="+mn-ea"/>
            <a:cs typeface="+mn-cs"/>
          </a:endParaRPr>
        </a:p>
      </xdr:txBody>
    </xdr:sp>
    <xdr:clientData/>
  </xdr:twoCellAnchor>
  <xdr:twoCellAnchor>
    <xdr:from>
      <xdr:col>3</xdr:col>
      <xdr:colOff>121920</xdr:colOff>
      <xdr:row>3</xdr:row>
      <xdr:rowOff>37698</xdr:rowOff>
    </xdr:from>
    <xdr:to>
      <xdr:col>6</xdr:col>
      <xdr:colOff>140208</xdr:colOff>
      <xdr:row>8</xdr:row>
      <xdr:rowOff>37698</xdr:rowOff>
    </xdr:to>
    <xdr:sp macro="" textlink="Processing!T2">
      <xdr:nvSpPr>
        <xdr:cNvPr id="13" name="Rectangle: Rounded Corners 12">
          <a:extLst>
            <a:ext uri="{FF2B5EF4-FFF2-40B4-BE49-F238E27FC236}">
              <a16:creationId xmlns:a16="http://schemas.microsoft.com/office/drawing/2014/main" id="{FAF3323C-778E-4249-AD07-45F2B48FD05F}"/>
            </a:ext>
          </a:extLst>
        </xdr:cNvPr>
        <xdr:cNvSpPr/>
      </xdr:nvSpPr>
      <xdr:spPr>
        <a:xfrm>
          <a:off x="1950720" y="586338"/>
          <a:ext cx="1847088" cy="914400"/>
        </a:xfrm>
        <a:prstGeom prst="roundRect">
          <a:avLst>
            <a:gd name="adj" fmla="val 15133"/>
          </a:avLst>
        </a:prstGeom>
        <a:gradFill flip="none" rotWithShape="1">
          <a:gsLst>
            <a:gs pos="100000">
              <a:srgbClr val="130E2C"/>
            </a:gs>
            <a:gs pos="60000">
              <a:srgbClr val="351C66"/>
            </a:gs>
            <a:gs pos="0">
              <a:srgbClr val="4A278F"/>
            </a:gs>
          </a:gsLst>
          <a:path path="circle">
            <a:fillToRect r="100000" b="100000"/>
          </a:path>
          <a:tileRect l="-100000" t="-100000"/>
        </a:gradFill>
        <a:ln w="9525">
          <a:gradFill flip="none" rotWithShape="1">
            <a:gsLst>
              <a:gs pos="75000">
                <a:srgbClr val="764BE1">
                  <a:alpha val="25000"/>
                </a:srgbClr>
              </a:gs>
              <a:gs pos="0">
                <a:schemeClr val="accent5">
                  <a:lumMod val="20000"/>
                  <a:lumOff val="80000"/>
                </a:schemeClr>
              </a:gs>
              <a:gs pos="44000">
                <a:srgbClr val="764BE1">
                  <a:alpha val="25000"/>
                </a:srgbClr>
              </a:gs>
              <a:gs pos="22000">
                <a:srgbClr val="9742AB"/>
              </a:gs>
              <a:gs pos="100000">
                <a:srgbClr val="764BE1">
                  <a:alpha val="50000"/>
                </a:srgbClr>
              </a:gs>
            </a:gsLst>
            <a:path path="circle">
              <a:fillToRect r="100000" b="100000"/>
            </a:path>
            <a:tileRect l="-100000" t="-100000"/>
          </a:gradFill>
        </a:ln>
        <a:effectLst>
          <a:outerShdw blurRad="127000" dist="1905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fld id="{0C5E5868-911B-44D3-89AA-72A45AF24645}" type="TxLink">
            <a:rPr lang="en-US" sz="1200" b="0" i="0" u="none" strike="noStrike">
              <a:solidFill>
                <a:schemeClr val="bg1"/>
              </a:solidFill>
              <a:latin typeface="Aptos Narrow"/>
            </a:rPr>
            <a:pPr algn="l"/>
            <a:t>Total Capital</a:t>
          </a:fld>
          <a:endParaRPr lang="ru-RU" sz="2000">
            <a:solidFill>
              <a:schemeClr val="bg1"/>
            </a:solidFill>
          </a:endParaRPr>
        </a:p>
      </xdr:txBody>
    </xdr:sp>
    <xdr:clientData/>
  </xdr:twoCellAnchor>
  <xdr:twoCellAnchor>
    <xdr:from>
      <xdr:col>3</xdr:col>
      <xdr:colOff>121920</xdr:colOff>
      <xdr:row>9</xdr:row>
      <xdr:rowOff>30212</xdr:rowOff>
    </xdr:from>
    <xdr:to>
      <xdr:col>11</xdr:col>
      <xdr:colOff>182880</xdr:colOff>
      <xdr:row>30</xdr:row>
      <xdr:rowOff>30212</xdr:rowOff>
    </xdr:to>
    <xdr:sp macro="" textlink="Processing!Q1">
      <xdr:nvSpPr>
        <xdr:cNvPr id="14" name="Rectangle: Rounded Corners 13">
          <a:extLst>
            <a:ext uri="{FF2B5EF4-FFF2-40B4-BE49-F238E27FC236}">
              <a16:creationId xmlns:a16="http://schemas.microsoft.com/office/drawing/2014/main" id="{E29DBDB9-9866-47A3-AEEF-753C2FB06005}"/>
            </a:ext>
          </a:extLst>
        </xdr:cNvPr>
        <xdr:cNvSpPr/>
      </xdr:nvSpPr>
      <xdr:spPr>
        <a:xfrm>
          <a:off x="1950720" y="1676132"/>
          <a:ext cx="4937760" cy="3840480"/>
        </a:xfrm>
        <a:prstGeom prst="roundRect">
          <a:avLst>
            <a:gd name="adj" fmla="val 4141"/>
          </a:avLst>
        </a:prstGeom>
        <a:gradFill flip="none" rotWithShape="1">
          <a:gsLst>
            <a:gs pos="69000">
              <a:srgbClr val="130E2C"/>
            </a:gs>
            <a:gs pos="24000">
              <a:srgbClr val="351C66"/>
            </a:gs>
            <a:gs pos="0">
              <a:srgbClr val="4A278F"/>
            </a:gs>
          </a:gsLst>
          <a:lin ang="4500000" scaled="0"/>
          <a:tileRect/>
        </a:gradFill>
        <a:ln w="9525">
          <a:gradFill flip="none" rotWithShape="1">
            <a:gsLst>
              <a:gs pos="75000">
                <a:srgbClr val="764BE1">
                  <a:alpha val="25000"/>
                </a:srgbClr>
              </a:gs>
              <a:gs pos="0">
                <a:schemeClr val="accent5">
                  <a:lumMod val="20000"/>
                  <a:lumOff val="80000"/>
                </a:schemeClr>
              </a:gs>
              <a:gs pos="44000">
                <a:srgbClr val="764BE1">
                  <a:alpha val="25000"/>
                </a:srgbClr>
              </a:gs>
              <a:gs pos="22000">
                <a:srgbClr val="9742AB"/>
              </a:gs>
              <a:gs pos="100000">
                <a:srgbClr val="764BE1">
                  <a:alpha val="50000"/>
                </a:srgbClr>
              </a:gs>
            </a:gsLst>
            <a:path path="circle">
              <a:fillToRect r="100000" b="100000"/>
            </a:path>
            <a:tileRect l="-100000" t="-100000"/>
          </a:gradFill>
        </a:ln>
        <a:effectLst>
          <a:outerShdw blurRad="127000" dist="1905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fld id="{5432733A-A7E7-4679-8ECB-6E9D2CFF5E25}" type="TxLink">
            <a:rPr lang="en-US" sz="1400" b="0" i="0" u="none" strike="noStrike">
              <a:solidFill>
                <a:schemeClr val="bg1"/>
              </a:solidFill>
              <a:latin typeface="Aptos Narrow"/>
            </a:rPr>
            <a:pPr algn="l"/>
            <a:t>Capital Accumulation</a:t>
          </a:fld>
          <a:endParaRPr lang="ru-RU" sz="4400">
            <a:solidFill>
              <a:schemeClr val="bg1"/>
            </a:solidFill>
          </a:endParaRPr>
        </a:p>
      </xdr:txBody>
    </xdr:sp>
    <xdr:clientData/>
  </xdr:twoCellAnchor>
  <xdr:twoCellAnchor>
    <xdr:from>
      <xdr:col>3</xdr:col>
      <xdr:colOff>121920</xdr:colOff>
      <xdr:row>31</xdr:row>
      <xdr:rowOff>30078</xdr:rowOff>
    </xdr:from>
    <xdr:to>
      <xdr:col>9</xdr:col>
      <xdr:colOff>579120</xdr:colOff>
      <xdr:row>39</xdr:row>
      <xdr:rowOff>121518</xdr:rowOff>
    </xdr:to>
    <xdr:sp macro="" textlink="Processing!P16">
      <xdr:nvSpPr>
        <xdr:cNvPr id="15" name="Rectangle: Rounded Corners 14">
          <a:extLst>
            <a:ext uri="{FF2B5EF4-FFF2-40B4-BE49-F238E27FC236}">
              <a16:creationId xmlns:a16="http://schemas.microsoft.com/office/drawing/2014/main" id="{E727D36C-CFE3-4B31-B39D-016C888E6AE6}"/>
            </a:ext>
          </a:extLst>
        </xdr:cNvPr>
        <xdr:cNvSpPr/>
      </xdr:nvSpPr>
      <xdr:spPr>
        <a:xfrm>
          <a:off x="1950720" y="5699358"/>
          <a:ext cx="4114800" cy="1554480"/>
        </a:xfrm>
        <a:prstGeom prst="roundRect">
          <a:avLst>
            <a:gd name="adj" fmla="val 9300"/>
          </a:avLst>
        </a:prstGeom>
        <a:gradFill flip="none" rotWithShape="1">
          <a:gsLst>
            <a:gs pos="72000">
              <a:srgbClr val="080614"/>
            </a:gs>
            <a:gs pos="0">
              <a:srgbClr val="351C66"/>
            </a:gs>
          </a:gsLst>
          <a:path path="circle">
            <a:fillToRect r="100000" b="100000"/>
          </a:path>
          <a:tileRect l="-100000" t="-100000"/>
        </a:gradFill>
        <a:ln w="9525">
          <a:gradFill flip="none" rotWithShape="1">
            <a:gsLst>
              <a:gs pos="75000">
                <a:srgbClr val="764BE1">
                  <a:alpha val="25000"/>
                </a:srgbClr>
              </a:gs>
              <a:gs pos="0">
                <a:srgbClr val="38F0F0"/>
              </a:gs>
              <a:gs pos="44000">
                <a:srgbClr val="764BE1">
                  <a:alpha val="25000"/>
                </a:srgbClr>
              </a:gs>
              <a:gs pos="22000">
                <a:srgbClr val="9742AB"/>
              </a:gs>
              <a:gs pos="100000">
                <a:srgbClr val="764BE1">
                  <a:alpha val="50000"/>
                </a:srgbClr>
              </a:gs>
            </a:gsLst>
            <a:path path="circle">
              <a:fillToRect r="100000" b="100000"/>
            </a:path>
            <a:tileRect l="-100000" t="-100000"/>
          </a:gradFill>
        </a:ln>
        <a:effectLst>
          <a:outerShdw blurRad="127000" dist="1905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ACCAFBB1-A89B-4943-A2F7-25E2E0899564}" type="TxLink">
            <a:rPr lang="en-US" sz="1200" b="0" i="0" u="none" strike="noStrike" kern="1200">
              <a:solidFill>
                <a:schemeClr val="bg1"/>
              </a:solidFill>
              <a:latin typeface="Aptos Narrow"/>
              <a:ea typeface="+mn-ea"/>
              <a:cs typeface="+mn-cs"/>
            </a:rPr>
            <a:pPr marL="0" indent="0" algn="l" defTabSz="914400" rtl="0" eaLnBrk="1" latinLnBrk="0" hangingPunct="1"/>
            <a:t>Wealth Engine Flywheel</a:t>
          </a:fld>
          <a:endParaRPr lang="ru-RU" sz="2000" kern="1200">
            <a:solidFill>
              <a:schemeClr val="bg1"/>
            </a:solidFill>
            <a:latin typeface="+mn-lt"/>
            <a:ea typeface="+mn-ea"/>
            <a:cs typeface="+mn-cs"/>
          </a:endParaRPr>
        </a:p>
      </xdr:txBody>
    </xdr:sp>
    <xdr:clientData/>
  </xdr:twoCellAnchor>
  <xdr:twoCellAnchor>
    <xdr:from>
      <xdr:col>11</xdr:col>
      <xdr:colOff>377190</xdr:colOff>
      <xdr:row>9</xdr:row>
      <xdr:rowOff>30212</xdr:rowOff>
    </xdr:from>
    <xdr:to>
      <xdr:col>17</xdr:col>
      <xdr:colOff>102870</xdr:colOff>
      <xdr:row>19</xdr:row>
      <xdr:rowOff>30212</xdr:rowOff>
    </xdr:to>
    <xdr:sp macro="" textlink="Processing!A16">
      <xdr:nvSpPr>
        <xdr:cNvPr id="16" name="Rectangle: Rounded Corners 15">
          <a:extLst>
            <a:ext uri="{FF2B5EF4-FFF2-40B4-BE49-F238E27FC236}">
              <a16:creationId xmlns:a16="http://schemas.microsoft.com/office/drawing/2014/main" id="{B3888C95-1962-4AD3-8FEB-DCE6768AC6F6}"/>
            </a:ext>
          </a:extLst>
        </xdr:cNvPr>
        <xdr:cNvSpPr/>
      </xdr:nvSpPr>
      <xdr:spPr>
        <a:xfrm>
          <a:off x="7082790" y="1676132"/>
          <a:ext cx="3383280" cy="1828800"/>
        </a:xfrm>
        <a:prstGeom prst="roundRect">
          <a:avLst>
            <a:gd name="adj" fmla="val 9300"/>
          </a:avLst>
        </a:prstGeom>
        <a:gradFill flip="none" rotWithShape="1">
          <a:gsLst>
            <a:gs pos="72000">
              <a:srgbClr val="080614"/>
            </a:gs>
            <a:gs pos="0">
              <a:srgbClr val="351C66"/>
            </a:gs>
          </a:gsLst>
          <a:path path="circle">
            <a:fillToRect r="100000" b="100000"/>
          </a:path>
          <a:tileRect l="-100000" t="-100000"/>
        </a:gradFill>
        <a:ln w="9525">
          <a:gradFill flip="none" rotWithShape="1">
            <a:gsLst>
              <a:gs pos="75000">
                <a:srgbClr val="764BE1">
                  <a:alpha val="25000"/>
                </a:srgbClr>
              </a:gs>
              <a:gs pos="0">
                <a:srgbClr val="38F0F0"/>
              </a:gs>
              <a:gs pos="44000">
                <a:srgbClr val="764BE1">
                  <a:alpha val="25000"/>
                </a:srgbClr>
              </a:gs>
              <a:gs pos="22000">
                <a:srgbClr val="9742AB"/>
              </a:gs>
              <a:gs pos="100000">
                <a:srgbClr val="764BE1">
                  <a:alpha val="50000"/>
                </a:srgbClr>
              </a:gs>
            </a:gsLst>
            <a:path path="circle">
              <a:fillToRect r="100000" b="100000"/>
            </a:path>
            <a:tileRect l="-100000" t="-100000"/>
          </a:gradFill>
        </a:ln>
        <a:effectLst>
          <a:outerShdw blurRad="127000" dist="1905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5F50C319-AD92-49EB-8653-535576404961}" type="TxLink">
            <a:rPr lang="en-US" sz="1200" b="0" i="0" u="none" strike="noStrike" kern="1200">
              <a:solidFill>
                <a:schemeClr val="bg1"/>
              </a:solidFill>
              <a:latin typeface="Aptos Narrow"/>
              <a:ea typeface="+mn-ea"/>
              <a:cs typeface="+mn-cs"/>
            </a:rPr>
            <a:pPr marL="0" indent="0" algn="l" defTabSz="914400" rtl="0" eaLnBrk="1" latinLnBrk="0" hangingPunct="1"/>
            <a:t>Income Sources</a:t>
          </a:fld>
          <a:endParaRPr lang="ru-RU" sz="2000" kern="1200">
            <a:solidFill>
              <a:schemeClr val="bg1"/>
            </a:solidFill>
            <a:latin typeface="+mn-lt"/>
            <a:ea typeface="+mn-ea"/>
            <a:cs typeface="+mn-cs"/>
          </a:endParaRPr>
        </a:p>
      </xdr:txBody>
    </xdr:sp>
    <xdr:clientData/>
  </xdr:twoCellAnchor>
  <xdr:twoCellAnchor>
    <xdr:from>
      <xdr:col>17</xdr:col>
      <xdr:colOff>297180</xdr:colOff>
      <xdr:row>9</xdr:row>
      <xdr:rowOff>30212</xdr:rowOff>
    </xdr:from>
    <xdr:to>
      <xdr:col>22</xdr:col>
      <xdr:colOff>541020</xdr:colOff>
      <xdr:row>19</xdr:row>
      <xdr:rowOff>30212</xdr:rowOff>
    </xdr:to>
    <xdr:sp macro="" textlink="Processing!D16">
      <xdr:nvSpPr>
        <xdr:cNvPr id="17" name="Rectangle: Rounded Corners 16">
          <a:extLst>
            <a:ext uri="{FF2B5EF4-FFF2-40B4-BE49-F238E27FC236}">
              <a16:creationId xmlns:a16="http://schemas.microsoft.com/office/drawing/2014/main" id="{B2C0EE2D-3FB4-4795-A094-6C718B92CCDA}"/>
            </a:ext>
          </a:extLst>
        </xdr:cNvPr>
        <xdr:cNvSpPr/>
      </xdr:nvSpPr>
      <xdr:spPr>
        <a:xfrm>
          <a:off x="10660380" y="1676132"/>
          <a:ext cx="3291840" cy="1828800"/>
        </a:xfrm>
        <a:prstGeom prst="roundRect">
          <a:avLst>
            <a:gd name="adj" fmla="val 9300"/>
          </a:avLst>
        </a:prstGeom>
        <a:gradFill flip="none" rotWithShape="1">
          <a:gsLst>
            <a:gs pos="77000">
              <a:srgbClr val="080614"/>
            </a:gs>
            <a:gs pos="0">
              <a:srgbClr val="140C2E"/>
            </a:gs>
          </a:gsLst>
          <a:path path="circle">
            <a:fillToRect t="100000" r="100000"/>
          </a:path>
          <a:tileRect l="-100000" b="-100000"/>
        </a:gradFill>
        <a:ln w="9525">
          <a:gradFill flip="none" rotWithShape="1">
            <a:gsLst>
              <a:gs pos="44000">
                <a:srgbClr val="764BE1">
                  <a:alpha val="50000"/>
                </a:srgbClr>
              </a:gs>
              <a:gs pos="0">
                <a:srgbClr val="9742AB"/>
              </a:gs>
            </a:gsLst>
            <a:path path="circle">
              <a:fillToRect r="100000" b="100000"/>
            </a:path>
            <a:tileRect l="-100000" t="-100000"/>
          </a:gradFill>
        </a:ln>
        <a:effectLst>
          <a:outerShdw blurRad="127000" dist="1905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A49CB9EF-72CA-4B79-A7CE-949CB1AE4CC8}" type="TxLink">
            <a:rPr lang="en-US" sz="1200" b="0" i="0" u="none" strike="noStrike" kern="1200">
              <a:solidFill>
                <a:schemeClr val="bg1"/>
              </a:solidFill>
              <a:latin typeface="Aptos Narrow"/>
              <a:ea typeface="+mn-ea"/>
              <a:cs typeface="+mn-cs"/>
            </a:rPr>
            <a:pPr marL="0" indent="0" algn="l" defTabSz="914400" rtl="0" eaLnBrk="1" latinLnBrk="0" hangingPunct="1"/>
            <a:t>Capital Allocation</a:t>
          </a:fld>
          <a:endParaRPr lang="ru-RU" sz="2000" kern="1200">
            <a:solidFill>
              <a:schemeClr val="bg1"/>
            </a:solidFill>
            <a:latin typeface="+mn-lt"/>
            <a:ea typeface="+mn-ea"/>
            <a:cs typeface="+mn-cs"/>
          </a:endParaRPr>
        </a:p>
      </xdr:txBody>
    </xdr:sp>
    <xdr:clientData/>
  </xdr:twoCellAnchor>
  <xdr:twoCellAnchor>
    <xdr:from>
      <xdr:col>11</xdr:col>
      <xdr:colOff>403860</xdr:colOff>
      <xdr:row>20</xdr:row>
      <xdr:rowOff>14704</xdr:rowOff>
    </xdr:from>
    <xdr:to>
      <xdr:col>19</xdr:col>
      <xdr:colOff>7620</xdr:colOff>
      <xdr:row>30</xdr:row>
      <xdr:rowOff>14704</xdr:rowOff>
    </xdr:to>
    <xdr:sp macro="" textlink="Processing!B14">
      <xdr:nvSpPr>
        <xdr:cNvPr id="18" name="Rectangle: Rounded Corners 17">
          <a:extLst>
            <a:ext uri="{FF2B5EF4-FFF2-40B4-BE49-F238E27FC236}">
              <a16:creationId xmlns:a16="http://schemas.microsoft.com/office/drawing/2014/main" id="{2B320380-CF97-4937-ABB3-AD444263C431}"/>
            </a:ext>
          </a:extLst>
        </xdr:cNvPr>
        <xdr:cNvSpPr/>
      </xdr:nvSpPr>
      <xdr:spPr>
        <a:xfrm>
          <a:off x="7109460" y="3672304"/>
          <a:ext cx="4480560" cy="1828800"/>
        </a:xfrm>
        <a:prstGeom prst="roundRect">
          <a:avLst>
            <a:gd name="adj" fmla="val 9300"/>
          </a:avLst>
        </a:prstGeom>
        <a:gradFill flip="none" rotWithShape="1">
          <a:gsLst>
            <a:gs pos="77000">
              <a:srgbClr val="080614"/>
            </a:gs>
            <a:gs pos="0">
              <a:srgbClr val="140C2E"/>
            </a:gs>
          </a:gsLst>
          <a:path path="circle">
            <a:fillToRect t="100000" r="100000"/>
          </a:path>
          <a:tileRect l="-100000" b="-100000"/>
        </a:gradFill>
        <a:ln w="9525">
          <a:gradFill flip="none" rotWithShape="1">
            <a:gsLst>
              <a:gs pos="44000">
                <a:srgbClr val="764BE1">
                  <a:alpha val="50000"/>
                </a:srgbClr>
              </a:gs>
              <a:gs pos="0">
                <a:srgbClr val="9742AB"/>
              </a:gs>
            </a:gsLst>
            <a:path path="circle">
              <a:fillToRect r="100000" b="100000"/>
            </a:path>
            <a:tileRect l="-100000" t="-100000"/>
          </a:gradFill>
        </a:ln>
        <a:effectLst>
          <a:outerShdw blurRad="127000" dist="1905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99D0F70B-FD19-491C-8D3D-CEC4B2C30E17}" type="TxLink">
            <a:rPr lang="en-US" sz="1200" b="0" i="0" u="none" strike="noStrike" kern="1200">
              <a:solidFill>
                <a:schemeClr val="bg1"/>
              </a:solidFill>
              <a:latin typeface="Aptos Narrow"/>
              <a:ea typeface="+mn-ea"/>
              <a:cs typeface="+mn-cs"/>
            </a:rPr>
            <a:pPr marL="0" indent="0" algn="l" defTabSz="914400" rtl="0" eaLnBrk="1" latinLnBrk="0" hangingPunct="1"/>
            <a:t>Capital Growth Progress</a:t>
          </a:fld>
          <a:endParaRPr lang="ru-RU" sz="2000" kern="1200">
            <a:solidFill>
              <a:schemeClr val="bg1"/>
            </a:solidFill>
            <a:latin typeface="+mn-lt"/>
            <a:ea typeface="+mn-ea"/>
            <a:cs typeface="+mn-cs"/>
          </a:endParaRPr>
        </a:p>
      </xdr:txBody>
    </xdr:sp>
    <xdr:clientData/>
  </xdr:twoCellAnchor>
  <xdr:twoCellAnchor>
    <xdr:from>
      <xdr:col>19</xdr:col>
      <xdr:colOff>175260</xdr:colOff>
      <xdr:row>20</xdr:row>
      <xdr:rowOff>29944</xdr:rowOff>
    </xdr:from>
    <xdr:to>
      <xdr:col>22</xdr:col>
      <xdr:colOff>541020</xdr:colOff>
      <xdr:row>30</xdr:row>
      <xdr:rowOff>29944</xdr:rowOff>
    </xdr:to>
    <xdr:sp macro="" textlink="Processing!Q11">
      <xdr:nvSpPr>
        <xdr:cNvPr id="19" name="Rectangle: Rounded Corners 18">
          <a:extLst>
            <a:ext uri="{FF2B5EF4-FFF2-40B4-BE49-F238E27FC236}">
              <a16:creationId xmlns:a16="http://schemas.microsoft.com/office/drawing/2014/main" id="{721CC4E2-85ED-49B5-8696-CB25022540BB}"/>
            </a:ext>
          </a:extLst>
        </xdr:cNvPr>
        <xdr:cNvSpPr/>
      </xdr:nvSpPr>
      <xdr:spPr>
        <a:xfrm>
          <a:off x="11757660" y="3687544"/>
          <a:ext cx="2194560" cy="1828800"/>
        </a:xfrm>
        <a:prstGeom prst="roundRect">
          <a:avLst>
            <a:gd name="adj" fmla="val 9300"/>
          </a:avLst>
        </a:prstGeom>
        <a:gradFill flip="none" rotWithShape="1">
          <a:gsLst>
            <a:gs pos="77000">
              <a:srgbClr val="080614"/>
            </a:gs>
            <a:gs pos="0">
              <a:srgbClr val="140C2E"/>
            </a:gs>
          </a:gsLst>
          <a:path path="circle">
            <a:fillToRect t="100000" r="100000"/>
          </a:path>
          <a:tileRect l="-100000" b="-100000"/>
        </a:gradFill>
        <a:ln w="9525">
          <a:gradFill flip="none" rotWithShape="1">
            <a:gsLst>
              <a:gs pos="44000">
                <a:srgbClr val="764BE1">
                  <a:alpha val="50000"/>
                </a:srgbClr>
              </a:gs>
              <a:gs pos="0">
                <a:srgbClr val="9742AB"/>
              </a:gs>
            </a:gsLst>
            <a:path path="circle">
              <a:fillToRect r="100000" b="100000"/>
            </a:path>
            <a:tileRect l="-100000" t="-100000"/>
          </a:gradFill>
        </a:ln>
        <a:effectLst>
          <a:outerShdw blurRad="127000" dist="1905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fld id="{420195CB-BB5A-4DF0-AACF-C0F5771F2331}" type="TxLink">
            <a:rPr lang="en-US" sz="1100" b="0" i="0" u="none" strike="noStrike" kern="1200">
              <a:solidFill>
                <a:schemeClr val="bg1"/>
              </a:solidFill>
              <a:latin typeface="Aptos Narrow"/>
              <a:ea typeface="+mn-ea"/>
              <a:cs typeface="+mn-cs"/>
            </a:rPr>
            <a:pPr marL="0" indent="0" algn="ctr" defTabSz="914400" rtl="0" eaLnBrk="1" latinLnBrk="0" hangingPunct="1"/>
            <a:t>Capital Velocity</a:t>
          </a:fld>
          <a:endParaRPr lang="ru-RU" sz="1800" kern="1200">
            <a:solidFill>
              <a:schemeClr val="bg1"/>
            </a:solidFill>
            <a:latin typeface="+mn-lt"/>
            <a:ea typeface="+mn-ea"/>
            <a:cs typeface="+mn-cs"/>
          </a:endParaRPr>
        </a:p>
      </xdr:txBody>
    </xdr:sp>
    <xdr:clientData/>
  </xdr:twoCellAnchor>
  <xdr:twoCellAnchor>
    <xdr:from>
      <xdr:col>10</xdr:col>
      <xdr:colOff>163830</xdr:colOff>
      <xdr:row>31</xdr:row>
      <xdr:rowOff>30078</xdr:rowOff>
    </xdr:from>
    <xdr:to>
      <xdr:col>16</xdr:col>
      <xdr:colOff>72390</xdr:colOff>
      <xdr:row>39</xdr:row>
      <xdr:rowOff>121518</xdr:rowOff>
    </xdr:to>
    <xdr:sp macro="" textlink="Processing!L14">
      <xdr:nvSpPr>
        <xdr:cNvPr id="20" name="Rectangle: Rounded Corners 19">
          <a:extLst>
            <a:ext uri="{FF2B5EF4-FFF2-40B4-BE49-F238E27FC236}">
              <a16:creationId xmlns:a16="http://schemas.microsoft.com/office/drawing/2014/main" id="{DA06DDE8-D917-41EE-B744-E7E452129890}"/>
            </a:ext>
          </a:extLst>
        </xdr:cNvPr>
        <xdr:cNvSpPr/>
      </xdr:nvSpPr>
      <xdr:spPr>
        <a:xfrm>
          <a:off x="6259830" y="5699358"/>
          <a:ext cx="3566160" cy="1554480"/>
        </a:xfrm>
        <a:prstGeom prst="roundRect">
          <a:avLst>
            <a:gd name="adj" fmla="val 9300"/>
          </a:avLst>
        </a:prstGeom>
        <a:gradFill flip="none" rotWithShape="1">
          <a:gsLst>
            <a:gs pos="77000">
              <a:srgbClr val="080614"/>
            </a:gs>
            <a:gs pos="0">
              <a:srgbClr val="140C2E"/>
            </a:gs>
          </a:gsLst>
          <a:path path="circle">
            <a:fillToRect t="100000" r="100000"/>
          </a:path>
          <a:tileRect l="-100000" b="-100000"/>
        </a:gradFill>
        <a:ln w="9525">
          <a:gradFill flip="none" rotWithShape="1">
            <a:gsLst>
              <a:gs pos="44000">
                <a:srgbClr val="764BE1">
                  <a:alpha val="50000"/>
                </a:srgbClr>
              </a:gs>
              <a:gs pos="0">
                <a:srgbClr val="9742AB"/>
              </a:gs>
            </a:gsLst>
            <a:path path="circle">
              <a:fillToRect r="100000" b="100000"/>
            </a:path>
            <a:tileRect l="-100000" t="-100000"/>
          </a:gradFill>
        </a:ln>
        <a:effectLst>
          <a:outerShdw blurRad="127000" dist="1905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28431E9D-A539-4524-B55F-631DD5121805}" type="TxLink">
            <a:rPr lang="en-US" sz="1200" b="0" i="0" u="none" strike="noStrike" kern="1200">
              <a:solidFill>
                <a:schemeClr val="bg1"/>
              </a:solidFill>
              <a:latin typeface="Aptos Narrow"/>
              <a:ea typeface="+mn-ea"/>
              <a:cs typeface="+mn-cs"/>
            </a:rPr>
            <a:pPr marL="0" indent="0" algn="l" defTabSz="914400" rtl="0" eaLnBrk="1" latinLnBrk="0" hangingPunct="1"/>
            <a:t>Income &amp; Expenses</a:t>
          </a:fld>
          <a:endParaRPr lang="ru-RU" sz="2400" kern="1200">
            <a:solidFill>
              <a:schemeClr val="bg1"/>
            </a:solidFill>
            <a:latin typeface="+mn-lt"/>
            <a:ea typeface="+mn-ea"/>
            <a:cs typeface="+mn-cs"/>
          </a:endParaRPr>
        </a:p>
      </xdr:txBody>
    </xdr:sp>
    <xdr:clientData/>
  </xdr:twoCellAnchor>
  <xdr:twoCellAnchor>
    <xdr:from>
      <xdr:col>16</xdr:col>
      <xdr:colOff>266700</xdr:colOff>
      <xdr:row>31</xdr:row>
      <xdr:rowOff>30078</xdr:rowOff>
    </xdr:from>
    <xdr:to>
      <xdr:col>22</xdr:col>
      <xdr:colOff>541020</xdr:colOff>
      <xdr:row>39</xdr:row>
      <xdr:rowOff>121518</xdr:rowOff>
    </xdr:to>
    <xdr:sp macro="" textlink="Processing!A27">
      <xdr:nvSpPr>
        <xdr:cNvPr id="21" name="Rectangle: Rounded Corners 20">
          <a:extLst>
            <a:ext uri="{FF2B5EF4-FFF2-40B4-BE49-F238E27FC236}">
              <a16:creationId xmlns:a16="http://schemas.microsoft.com/office/drawing/2014/main" id="{88F2039B-062B-4659-B29B-2A5A9F9B84E9}"/>
            </a:ext>
          </a:extLst>
        </xdr:cNvPr>
        <xdr:cNvSpPr/>
      </xdr:nvSpPr>
      <xdr:spPr>
        <a:xfrm>
          <a:off x="10020300" y="5699358"/>
          <a:ext cx="3931920" cy="1554480"/>
        </a:xfrm>
        <a:prstGeom prst="roundRect">
          <a:avLst>
            <a:gd name="adj" fmla="val 9300"/>
          </a:avLst>
        </a:prstGeom>
        <a:gradFill flip="none" rotWithShape="1">
          <a:gsLst>
            <a:gs pos="77000">
              <a:srgbClr val="080614"/>
            </a:gs>
            <a:gs pos="0">
              <a:srgbClr val="140C2E"/>
            </a:gs>
          </a:gsLst>
          <a:path path="circle">
            <a:fillToRect t="100000" r="100000"/>
          </a:path>
          <a:tileRect l="-100000" b="-100000"/>
        </a:gradFill>
        <a:ln w="9525">
          <a:gradFill flip="none" rotWithShape="1">
            <a:gsLst>
              <a:gs pos="44000">
                <a:srgbClr val="764BE1">
                  <a:alpha val="50000"/>
                </a:srgbClr>
              </a:gs>
              <a:gs pos="0">
                <a:srgbClr val="9742AB"/>
              </a:gs>
            </a:gsLst>
            <a:path path="circle">
              <a:fillToRect r="100000" b="100000"/>
            </a:path>
            <a:tileRect l="-100000" t="-100000"/>
          </a:gradFill>
        </a:ln>
        <a:effectLst>
          <a:outerShdw blurRad="127000" dist="1905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37229D55-C24D-43D5-9FC5-AF6053A2C156}" type="TxLink">
            <a:rPr lang="en-US" sz="1200" b="0" i="0" u="none" strike="noStrike" kern="1200">
              <a:solidFill>
                <a:schemeClr val="bg1"/>
              </a:solidFill>
              <a:latin typeface="Aptos Narrow"/>
              <a:ea typeface="+mn-ea"/>
              <a:cs typeface="+mn-cs"/>
            </a:rPr>
            <a:pPr marL="0" indent="0" algn="l" defTabSz="914400" rtl="0" eaLnBrk="1" latinLnBrk="0" hangingPunct="1"/>
            <a:t>Heatmap  Monthly Activity</a:t>
          </a:fld>
          <a:endParaRPr lang="ru-RU" sz="2000" kern="1200">
            <a:solidFill>
              <a:schemeClr val="bg1"/>
            </a:solidFill>
            <a:latin typeface="+mn-lt"/>
            <a:ea typeface="+mn-ea"/>
            <a:cs typeface="+mn-cs"/>
          </a:endParaRPr>
        </a:p>
      </xdr:txBody>
    </xdr:sp>
    <xdr:clientData/>
  </xdr:twoCellAnchor>
  <xdr:twoCellAnchor>
    <xdr:from>
      <xdr:col>6</xdr:col>
      <xdr:colOff>324002</xdr:colOff>
      <xdr:row>3</xdr:row>
      <xdr:rowOff>37698</xdr:rowOff>
    </xdr:from>
    <xdr:to>
      <xdr:col>9</xdr:col>
      <xdr:colOff>342290</xdr:colOff>
      <xdr:row>8</xdr:row>
      <xdr:rowOff>37698</xdr:rowOff>
    </xdr:to>
    <xdr:sp macro="" textlink="Processing!T3">
      <xdr:nvSpPr>
        <xdr:cNvPr id="22" name="Rectangle: Rounded Corners 21">
          <a:extLst>
            <a:ext uri="{FF2B5EF4-FFF2-40B4-BE49-F238E27FC236}">
              <a16:creationId xmlns:a16="http://schemas.microsoft.com/office/drawing/2014/main" id="{CD892E95-01CE-4E56-AD29-B4E490267D54}"/>
            </a:ext>
          </a:extLst>
        </xdr:cNvPr>
        <xdr:cNvSpPr/>
      </xdr:nvSpPr>
      <xdr:spPr>
        <a:xfrm>
          <a:off x="3981602" y="586338"/>
          <a:ext cx="1847088" cy="914400"/>
        </a:xfrm>
        <a:prstGeom prst="roundRect">
          <a:avLst>
            <a:gd name="adj" fmla="val 15967"/>
          </a:avLst>
        </a:prstGeom>
        <a:gradFill flip="none" rotWithShape="1">
          <a:gsLst>
            <a:gs pos="100000">
              <a:srgbClr val="130E2C"/>
            </a:gs>
            <a:gs pos="60000">
              <a:srgbClr val="351C66"/>
            </a:gs>
            <a:gs pos="0">
              <a:srgbClr val="4A278F"/>
            </a:gs>
          </a:gsLst>
          <a:path path="circle">
            <a:fillToRect r="100000" b="100000"/>
          </a:path>
          <a:tileRect l="-100000" t="-100000"/>
        </a:gradFill>
        <a:ln w="9525">
          <a:gradFill flip="none" rotWithShape="1">
            <a:gsLst>
              <a:gs pos="75000">
                <a:srgbClr val="764BE1">
                  <a:alpha val="25000"/>
                </a:srgbClr>
              </a:gs>
              <a:gs pos="0">
                <a:schemeClr val="accent5">
                  <a:lumMod val="20000"/>
                  <a:lumOff val="80000"/>
                </a:schemeClr>
              </a:gs>
              <a:gs pos="44000">
                <a:srgbClr val="764BE1">
                  <a:alpha val="25000"/>
                </a:srgbClr>
              </a:gs>
              <a:gs pos="22000">
                <a:srgbClr val="9742AB"/>
              </a:gs>
              <a:gs pos="100000">
                <a:srgbClr val="764BE1">
                  <a:alpha val="50000"/>
                </a:srgbClr>
              </a:gs>
            </a:gsLst>
            <a:path path="circle">
              <a:fillToRect r="100000" b="100000"/>
            </a:path>
            <a:tileRect l="-100000" t="-100000"/>
          </a:gradFill>
        </a:ln>
        <a:effectLst>
          <a:outerShdw blurRad="127000" dist="1905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fld id="{E40EC387-B5F5-408F-B908-0ACEA007C8CA}" type="TxLink">
            <a:rPr lang="en-US" sz="1200" b="0" i="0" u="none" strike="noStrike">
              <a:solidFill>
                <a:schemeClr val="bg1"/>
              </a:solidFill>
              <a:latin typeface="Aptos Narrow"/>
            </a:rPr>
            <a:pPr algn="l"/>
            <a:t>Cost &amp; Income</a:t>
          </a:fld>
          <a:endParaRPr lang="ru-RU" sz="2000">
            <a:solidFill>
              <a:schemeClr val="bg1"/>
            </a:solidFill>
          </a:endParaRPr>
        </a:p>
      </xdr:txBody>
    </xdr:sp>
    <xdr:clientData/>
  </xdr:twoCellAnchor>
  <xdr:twoCellAnchor>
    <xdr:from>
      <xdr:col>9</xdr:col>
      <xdr:colOff>526084</xdr:colOff>
      <xdr:row>3</xdr:row>
      <xdr:rowOff>37698</xdr:rowOff>
    </xdr:from>
    <xdr:to>
      <xdr:col>12</xdr:col>
      <xdr:colOff>544372</xdr:colOff>
      <xdr:row>8</xdr:row>
      <xdr:rowOff>37698</xdr:rowOff>
    </xdr:to>
    <xdr:sp macro="" textlink="Processing!T4">
      <xdr:nvSpPr>
        <xdr:cNvPr id="23" name="Rectangle: Rounded Corners 22">
          <a:extLst>
            <a:ext uri="{FF2B5EF4-FFF2-40B4-BE49-F238E27FC236}">
              <a16:creationId xmlns:a16="http://schemas.microsoft.com/office/drawing/2014/main" id="{A6B486AD-48BE-4F59-AC4F-68472783237B}"/>
            </a:ext>
          </a:extLst>
        </xdr:cNvPr>
        <xdr:cNvSpPr/>
      </xdr:nvSpPr>
      <xdr:spPr>
        <a:xfrm>
          <a:off x="6012484" y="586338"/>
          <a:ext cx="1847088" cy="914400"/>
        </a:xfrm>
        <a:prstGeom prst="roundRect">
          <a:avLst>
            <a:gd name="adj" fmla="val 13467"/>
          </a:avLst>
        </a:prstGeom>
        <a:gradFill flip="none" rotWithShape="1">
          <a:gsLst>
            <a:gs pos="68000">
              <a:srgbClr val="130E2C"/>
            </a:gs>
            <a:gs pos="0">
              <a:srgbClr val="351C66"/>
            </a:gs>
          </a:gsLst>
          <a:path path="circle">
            <a:fillToRect r="100000" b="100000"/>
          </a:path>
          <a:tileRect l="-100000" t="-100000"/>
        </a:gradFill>
        <a:ln w="9525">
          <a:gradFill flip="none" rotWithShape="1">
            <a:gsLst>
              <a:gs pos="75000">
                <a:srgbClr val="764BE1">
                  <a:alpha val="25000"/>
                </a:srgbClr>
              </a:gs>
              <a:gs pos="0">
                <a:schemeClr val="accent5">
                  <a:lumMod val="20000"/>
                  <a:lumOff val="80000"/>
                </a:schemeClr>
              </a:gs>
              <a:gs pos="44000">
                <a:srgbClr val="764BE1">
                  <a:alpha val="25000"/>
                </a:srgbClr>
              </a:gs>
              <a:gs pos="22000">
                <a:srgbClr val="9742AB"/>
              </a:gs>
              <a:gs pos="100000">
                <a:srgbClr val="764BE1">
                  <a:alpha val="50000"/>
                </a:srgbClr>
              </a:gs>
            </a:gsLst>
            <a:path path="circle">
              <a:fillToRect r="100000" b="100000"/>
            </a:path>
            <a:tileRect l="-100000" t="-100000"/>
          </a:gradFill>
        </a:ln>
        <a:effectLst>
          <a:outerShdw blurRad="127000" dist="1905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DAD88EEC-2EDA-496C-9103-126AFD785F29}" type="TxLink">
            <a:rPr lang="en-US" sz="1200" b="0" i="0" u="none" strike="noStrike" kern="1200">
              <a:solidFill>
                <a:schemeClr val="bg1"/>
              </a:solidFill>
              <a:latin typeface="Aptos Narrow"/>
              <a:ea typeface="+mn-ea"/>
              <a:cs typeface="+mn-cs"/>
            </a:rPr>
            <a:pPr marL="0" indent="0" algn="l" defTabSz="914400" rtl="0" eaLnBrk="1" latinLnBrk="0" hangingPunct="1"/>
            <a:t>Income vs Capital</a:t>
          </a:fld>
          <a:endParaRPr lang="ru-RU" sz="2000" kern="1200">
            <a:solidFill>
              <a:schemeClr val="bg1"/>
            </a:solidFill>
            <a:latin typeface="+mn-lt"/>
            <a:ea typeface="+mn-ea"/>
            <a:cs typeface="+mn-cs"/>
          </a:endParaRPr>
        </a:p>
      </xdr:txBody>
    </xdr:sp>
    <xdr:clientData/>
  </xdr:twoCellAnchor>
  <xdr:twoCellAnchor>
    <xdr:from>
      <xdr:col>13</xdr:col>
      <xdr:colOff>118566</xdr:colOff>
      <xdr:row>3</xdr:row>
      <xdr:rowOff>37698</xdr:rowOff>
    </xdr:from>
    <xdr:to>
      <xdr:col>16</xdr:col>
      <xdr:colOff>136854</xdr:colOff>
      <xdr:row>8</xdr:row>
      <xdr:rowOff>37698</xdr:rowOff>
    </xdr:to>
    <xdr:sp macro="" textlink="Processing!T5">
      <xdr:nvSpPr>
        <xdr:cNvPr id="24" name="Rectangle: Rounded Corners 23">
          <a:extLst>
            <a:ext uri="{FF2B5EF4-FFF2-40B4-BE49-F238E27FC236}">
              <a16:creationId xmlns:a16="http://schemas.microsoft.com/office/drawing/2014/main" id="{4F333D3C-415F-41FD-880D-AAFC853CBB73}"/>
            </a:ext>
          </a:extLst>
        </xdr:cNvPr>
        <xdr:cNvSpPr/>
      </xdr:nvSpPr>
      <xdr:spPr>
        <a:xfrm>
          <a:off x="8043366" y="586338"/>
          <a:ext cx="1847088" cy="914400"/>
        </a:xfrm>
        <a:prstGeom prst="roundRect">
          <a:avLst>
            <a:gd name="adj" fmla="val 15967"/>
          </a:avLst>
        </a:prstGeom>
        <a:gradFill flip="none" rotWithShape="1">
          <a:gsLst>
            <a:gs pos="58000">
              <a:srgbClr val="080614"/>
            </a:gs>
            <a:gs pos="0">
              <a:srgbClr val="27154B"/>
            </a:gs>
          </a:gsLst>
          <a:path path="circle">
            <a:fillToRect r="100000" b="100000"/>
          </a:path>
          <a:tileRect l="-100000" t="-100000"/>
        </a:gradFill>
        <a:ln w="9525">
          <a:gradFill flip="none" rotWithShape="1">
            <a:gsLst>
              <a:gs pos="75000">
                <a:srgbClr val="764BE1">
                  <a:alpha val="25000"/>
                </a:srgbClr>
              </a:gs>
              <a:gs pos="0">
                <a:srgbClr val="38F0F0"/>
              </a:gs>
              <a:gs pos="44000">
                <a:srgbClr val="764BE1">
                  <a:alpha val="25000"/>
                </a:srgbClr>
              </a:gs>
              <a:gs pos="22000">
                <a:srgbClr val="9742AB"/>
              </a:gs>
              <a:gs pos="100000">
                <a:srgbClr val="764BE1">
                  <a:alpha val="50000"/>
                </a:srgbClr>
              </a:gs>
            </a:gsLst>
            <a:path path="circle">
              <a:fillToRect r="100000" b="100000"/>
            </a:path>
            <a:tileRect l="-100000" t="-100000"/>
          </a:gradFill>
        </a:ln>
        <a:effectLst>
          <a:outerShdw blurRad="127000" dist="1905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15F9A591-338C-4025-9198-52B79EDB19C4}" type="TxLink">
            <a:rPr lang="en-US" sz="1200" b="0" i="0" u="none" strike="noStrike" kern="1200">
              <a:solidFill>
                <a:schemeClr val="bg1"/>
              </a:solidFill>
              <a:latin typeface="Aptos Narrow"/>
              <a:ea typeface="+mn-ea"/>
              <a:cs typeface="+mn-cs"/>
            </a:rPr>
            <a:pPr marL="0" indent="0" algn="l" defTabSz="914400" rtl="0" eaLnBrk="1" latinLnBrk="0" hangingPunct="1"/>
            <a:t>Leverage Index</a:t>
          </a:fld>
          <a:endParaRPr lang="ru-RU" sz="2000" kern="1200">
            <a:solidFill>
              <a:schemeClr val="bg1"/>
            </a:solidFill>
            <a:latin typeface="+mn-lt"/>
            <a:ea typeface="+mn-ea"/>
            <a:cs typeface="+mn-cs"/>
          </a:endParaRPr>
        </a:p>
      </xdr:txBody>
    </xdr:sp>
    <xdr:clientData/>
  </xdr:twoCellAnchor>
  <xdr:twoCellAnchor>
    <xdr:from>
      <xdr:col>16</xdr:col>
      <xdr:colOff>320648</xdr:colOff>
      <xdr:row>3</xdr:row>
      <xdr:rowOff>37698</xdr:rowOff>
    </xdr:from>
    <xdr:to>
      <xdr:col>19</xdr:col>
      <xdr:colOff>338936</xdr:colOff>
      <xdr:row>8</xdr:row>
      <xdr:rowOff>37698</xdr:rowOff>
    </xdr:to>
    <xdr:sp macro="" textlink="Processing!T6">
      <xdr:nvSpPr>
        <xdr:cNvPr id="25" name="Rectangle: Rounded Corners 24">
          <a:extLst>
            <a:ext uri="{FF2B5EF4-FFF2-40B4-BE49-F238E27FC236}">
              <a16:creationId xmlns:a16="http://schemas.microsoft.com/office/drawing/2014/main" id="{0752BF2E-FB16-453D-9EAB-3E70CCCF1D53}"/>
            </a:ext>
          </a:extLst>
        </xdr:cNvPr>
        <xdr:cNvSpPr/>
      </xdr:nvSpPr>
      <xdr:spPr>
        <a:xfrm>
          <a:off x="10074248" y="586338"/>
          <a:ext cx="1847088" cy="914400"/>
        </a:xfrm>
        <a:prstGeom prst="roundRect">
          <a:avLst>
            <a:gd name="adj" fmla="val 16800"/>
          </a:avLst>
        </a:prstGeom>
        <a:gradFill flip="none" rotWithShape="1">
          <a:gsLst>
            <a:gs pos="77000">
              <a:srgbClr val="080614"/>
            </a:gs>
            <a:gs pos="0">
              <a:srgbClr val="140C2E"/>
            </a:gs>
          </a:gsLst>
          <a:path path="circle">
            <a:fillToRect t="100000" r="100000"/>
          </a:path>
          <a:tileRect l="-100000" b="-100000"/>
        </a:gradFill>
        <a:ln w="9525">
          <a:gradFill flip="none" rotWithShape="1">
            <a:gsLst>
              <a:gs pos="44000">
                <a:srgbClr val="764BE1">
                  <a:alpha val="50000"/>
                </a:srgbClr>
              </a:gs>
              <a:gs pos="0">
                <a:srgbClr val="9742AB"/>
              </a:gs>
            </a:gsLst>
            <a:path path="circle">
              <a:fillToRect r="100000" b="100000"/>
            </a:path>
            <a:tileRect l="-100000" t="-100000"/>
          </a:gradFill>
        </a:ln>
        <a:effectLst>
          <a:outerShdw blurRad="127000" dist="1905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E4554C56-1CD8-4CD8-9343-19EB38BC3631}" type="TxLink">
            <a:rPr lang="en-US" sz="1200" b="0" i="0" u="none" strike="noStrike" kern="1200">
              <a:solidFill>
                <a:schemeClr val="bg1"/>
              </a:solidFill>
              <a:latin typeface="Aptos Narrow"/>
              <a:ea typeface="+mn-ea"/>
              <a:cs typeface="+mn-cs"/>
            </a:rPr>
            <a:pPr marL="0" indent="0" algn="l" defTabSz="914400" rtl="0" eaLnBrk="1" latinLnBrk="0" hangingPunct="1"/>
            <a:t>Traffic Top Rank</a:t>
          </a:fld>
          <a:endParaRPr lang="ru-RU" sz="2000" kern="1200">
            <a:solidFill>
              <a:schemeClr val="bg1"/>
            </a:solidFill>
            <a:latin typeface="+mn-lt"/>
            <a:ea typeface="+mn-ea"/>
            <a:cs typeface="+mn-cs"/>
          </a:endParaRPr>
        </a:p>
      </xdr:txBody>
    </xdr:sp>
    <xdr:clientData/>
  </xdr:twoCellAnchor>
  <xdr:twoCellAnchor>
    <xdr:from>
      <xdr:col>19</xdr:col>
      <xdr:colOff>522732</xdr:colOff>
      <xdr:row>3</xdr:row>
      <xdr:rowOff>37698</xdr:rowOff>
    </xdr:from>
    <xdr:to>
      <xdr:col>22</xdr:col>
      <xdr:colOff>541020</xdr:colOff>
      <xdr:row>8</xdr:row>
      <xdr:rowOff>37698</xdr:rowOff>
    </xdr:to>
    <xdr:sp macro="" textlink="Processing!T7">
      <xdr:nvSpPr>
        <xdr:cNvPr id="26" name="Rectangle: Rounded Corners 25">
          <a:extLst>
            <a:ext uri="{FF2B5EF4-FFF2-40B4-BE49-F238E27FC236}">
              <a16:creationId xmlns:a16="http://schemas.microsoft.com/office/drawing/2014/main" id="{F843E965-BB4E-44D6-888B-12163F730851}"/>
            </a:ext>
          </a:extLst>
        </xdr:cNvPr>
        <xdr:cNvSpPr/>
      </xdr:nvSpPr>
      <xdr:spPr>
        <a:xfrm>
          <a:off x="12105132" y="586338"/>
          <a:ext cx="1847088" cy="914400"/>
        </a:xfrm>
        <a:prstGeom prst="roundRect">
          <a:avLst>
            <a:gd name="adj" fmla="val 15967"/>
          </a:avLst>
        </a:prstGeom>
        <a:gradFill flip="none" rotWithShape="1">
          <a:gsLst>
            <a:gs pos="77000">
              <a:srgbClr val="080614"/>
            </a:gs>
            <a:gs pos="0">
              <a:srgbClr val="140C2E"/>
            </a:gs>
          </a:gsLst>
          <a:path path="circle">
            <a:fillToRect t="100000" r="100000"/>
          </a:path>
          <a:tileRect l="-100000" b="-100000"/>
        </a:gradFill>
        <a:ln w="9525">
          <a:gradFill flip="none" rotWithShape="1">
            <a:gsLst>
              <a:gs pos="44000">
                <a:srgbClr val="764BE1">
                  <a:alpha val="50000"/>
                </a:srgbClr>
              </a:gs>
              <a:gs pos="0">
                <a:srgbClr val="9742AB"/>
              </a:gs>
            </a:gsLst>
            <a:path path="circle">
              <a:fillToRect r="100000" b="100000"/>
            </a:path>
            <a:tileRect l="-100000" t="-100000"/>
          </a:gradFill>
        </a:ln>
        <a:effectLst>
          <a:outerShdw blurRad="127000" dist="1905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51868B0B-AE3C-4355-9BA0-AC8DCC58BC27}" type="TxLink">
            <a:rPr lang="en-US" sz="1200" b="0" i="0" u="none" strike="noStrike" kern="1200">
              <a:solidFill>
                <a:srgbClr val="66FFFF"/>
              </a:solidFill>
              <a:latin typeface="Aptos Narrow"/>
              <a:ea typeface="+mn-ea"/>
              <a:cs typeface="+mn-cs"/>
            </a:rPr>
            <a:pPr marL="0" indent="0" algn="l" defTabSz="914400" rtl="0" eaLnBrk="1" latinLnBrk="0" hangingPunct="1"/>
            <a:t>Capital Efficiency</a:t>
          </a:fld>
          <a:endParaRPr lang="ru-RU" sz="2000" kern="1200">
            <a:solidFill>
              <a:srgbClr val="66FFFF"/>
            </a:solidFill>
            <a:latin typeface="+mn-lt"/>
            <a:ea typeface="+mn-ea"/>
            <a:cs typeface="+mn-cs"/>
          </a:endParaRPr>
        </a:p>
      </xdr:txBody>
    </xdr:sp>
    <xdr:clientData/>
  </xdr:twoCellAnchor>
  <xdr:twoCellAnchor editAs="oneCell">
    <xdr:from>
      <xdr:col>0</xdr:col>
      <xdr:colOff>607738</xdr:colOff>
      <xdr:row>5</xdr:row>
      <xdr:rowOff>14846</xdr:rowOff>
    </xdr:from>
    <xdr:to>
      <xdr:col>1</xdr:col>
      <xdr:colOff>226738</xdr:colOff>
      <xdr:row>6</xdr:row>
      <xdr:rowOff>60566</xdr:rowOff>
    </xdr:to>
    <xdr:pic>
      <xdr:nvPicPr>
        <xdr:cNvPr id="27" name="Graphic 26" descr="Signal with solid fill">
          <a:extLst>
            <a:ext uri="{FF2B5EF4-FFF2-40B4-BE49-F238E27FC236}">
              <a16:creationId xmlns:a16="http://schemas.microsoft.com/office/drawing/2014/main" id="{0E4D004A-8B4E-44FC-AB0E-BD6C3A04BA2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07738" y="929246"/>
          <a:ext cx="228600" cy="228600"/>
        </a:xfrm>
        <a:prstGeom prst="rect">
          <a:avLst/>
        </a:prstGeom>
      </xdr:spPr>
    </xdr:pic>
    <xdr:clientData/>
  </xdr:twoCellAnchor>
  <xdr:twoCellAnchor>
    <xdr:from>
      <xdr:col>5</xdr:col>
      <xdr:colOff>83820</xdr:colOff>
      <xdr:row>4</xdr:row>
      <xdr:rowOff>123759</xdr:rowOff>
    </xdr:from>
    <xdr:to>
      <xdr:col>6</xdr:col>
      <xdr:colOff>22860</xdr:colOff>
      <xdr:row>7</xdr:row>
      <xdr:rowOff>134516</xdr:rowOff>
    </xdr:to>
    <xdr:grpSp>
      <xdr:nvGrpSpPr>
        <xdr:cNvPr id="28" name="Group 27">
          <a:extLst>
            <a:ext uri="{FF2B5EF4-FFF2-40B4-BE49-F238E27FC236}">
              <a16:creationId xmlns:a16="http://schemas.microsoft.com/office/drawing/2014/main" id="{27653C24-B02B-4C4D-848D-35D6B217A3BE}"/>
            </a:ext>
          </a:extLst>
        </xdr:cNvPr>
        <xdr:cNvGrpSpPr/>
      </xdr:nvGrpSpPr>
      <xdr:grpSpPr>
        <a:xfrm>
          <a:off x="3131820" y="855279"/>
          <a:ext cx="548640" cy="559397"/>
          <a:chOff x="-1103845" y="633236"/>
          <a:chExt cx="7156174" cy="7305641"/>
        </a:xfrm>
        <a:effectLst>
          <a:outerShdw blurRad="50800" dist="38100" dir="2700000" algn="tl" rotWithShape="0">
            <a:prstClr val="black">
              <a:alpha val="40000"/>
            </a:prstClr>
          </a:outerShdw>
        </a:effectLst>
      </xdr:grpSpPr>
      <xdr:sp macro="" textlink="">
        <xdr:nvSpPr>
          <xdr:cNvPr id="29" name="Oval 28">
            <a:extLst>
              <a:ext uri="{FF2B5EF4-FFF2-40B4-BE49-F238E27FC236}">
                <a16:creationId xmlns:a16="http://schemas.microsoft.com/office/drawing/2014/main" id="{835DD3A2-D8A7-C974-9446-71A12496DEC0}"/>
              </a:ext>
            </a:extLst>
          </xdr:cNvPr>
          <xdr:cNvSpPr/>
        </xdr:nvSpPr>
        <xdr:spPr>
          <a:xfrm>
            <a:off x="-1103845" y="633236"/>
            <a:ext cx="7156174" cy="7305641"/>
          </a:xfrm>
          <a:prstGeom prst="ellipse">
            <a:avLst/>
          </a:prstGeom>
          <a:gradFill flip="none" rotWithShape="1">
            <a:gsLst>
              <a:gs pos="0">
                <a:srgbClr val="221054"/>
              </a:gs>
              <a:gs pos="100000">
                <a:srgbClr val="130C33"/>
              </a:gs>
            </a:gsLst>
            <a:path path="circle">
              <a:fillToRect l="100000" b="100000"/>
            </a:path>
            <a:tileRect t="-100000" r="-100000"/>
          </a:gradFill>
          <a:ln w="12700">
            <a:gradFill>
              <a:gsLst>
                <a:gs pos="0">
                  <a:srgbClr val="5D468C"/>
                </a:gs>
                <a:gs pos="75000">
                  <a:srgbClr val="1B143B"/>
                </a:gs>
                <a:gs pos="33000">
                  <a:srgbClr val="1B143B"/>
                </a:gs>
                <a:gs pos="100000">
                  <a:srgbClr val="5D468C"/>
                </a:gs>
              </a:gsLst>
              <a:lin ang="7200000" scaled="0"/>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30" name="Freeform: Shape 29">
            <a:extLst>
              <a:ext uri="{FF2B5EF4-FFF2-40B4-BE49-F238E27FC236}">
                <a16:creationId xmlns:a16="http://schemas.microsoft.com/office/drawing/2014/main" id="{8428CDA7-C324-6AA8-8608-36E51ABDF1BF}"/>
              </a:ext>
            </a:extLst>
          </xdr:cNvPr>
          <xdr:cNvSpPr/>
        </xdr:nvSpPr>
        <xdr:spPr>
          <a:xfrm rot="18600000">
            <a:off x="106178" y="2764140"/>
            <a:ext cx="5329307" cy="3622357"/>
          </a:xfrm>
          <a:custGeom>
            <a:avLst/>
            <a:gdLst>
              <a:gd name="csX0" fmla="*/ 1407326 w 5329310"/>
              <a:gd name="csY0" fmla="*/ 756025 h 3622360"/>
              <a:gd name="csX1" fmla="*/ 424497 w 5329310"/>
              <a:gd name="csY1" fmla="*/ 1562480 h 3622360"/>
              <a:gd name="csX2" fmla="*/ 0 w 5329310"/>
              <a:gd name="csY2" fmla="*/ 1056584 h 3622360"/>
              <a:gd name="csX3" fmla="*/ 407512 w 5329310"/>
              <a:gd name="csY3" fmla="*/ 726245 h 3622360"/>
              <a:gd name="csX4" fmla="*/ 2644319 w 5329310"/>
              <a:gd name="csY4" fmla="*/ 2026711 h 3622360"/>
              <a:gd name="csX5" fmla="*/ 1570263 w 5329310"/>
              <a:gd name="csY5" fmla="*/ 2927951 h 3622360"/>
              <a:gd name="csX6" fmla="*/ 1165358 w 5329310"/>
              <a:gd name="csY6" fmla="*/ 2445404 h 3622360"/>
              <a:gd name="csX7" fmla="*/ 2213146 w 5329310"/>
              <a:gd name="csY7" fmla="*/ 1566206 h 3622360"/>
              <a:gd name="csX8" fmla="*/ 2194736 w 5329310"/>
              <a:gd name="csY8" fmla="*/ 2042158 h 3622360"/>
              <a:gd name="csX9" fmla="*/ 2202046 w 5329310"/>
              <a:gd name="csY9" fmla="*/ 794282 h 3622360"/>
              <a:gd name="csX10" fmla="*/ 2197372 w 5329310"/>
              <a:gd name="csY10" fmla="*/ 1223381 h 3622360"/>
              <a:gd name="csX11" fmla="*/ 987584 w 5329310"/>
              <a:gd name="csY11" fmla="*/ 2233541 h 3622360"/>
              <a:gd name="csX12" fmla="*/ 582679 w 5329310"/>
              <a:gd name="csY12" fmla="*/ 1750994 h 3622360"/>
              <a:gd name="csX13" fmla="*/ 1750131 w 5329310"/>
              <a:gd name="csY13" fmla="*/ 771386 h 3622360"/>
              <a:gd name="csX14" fmla="*/ 4053383 w 5329310"/>
              <a:gd name="csY14" fmla="*/ 2054226 h 3622360"/>
              <a:gd name="csX15" fmla="*/ 2152942 w 5329310"/>
              <a:gd name="csY15" fmla="*/ 3622360 h 3622360"/>
              <a:gd name="csX16" fmla="*/ 1748037 w 5329310"/>
              <a:gd name="csY16" fmla="*/ 3139813 h 3622360"/>
              <a:gd name="csX17" fmla="*/ 3052944 w 5329310"/>
              <a:gd name="csY17" fmla="*/ 2031604 h 3622360"/>
              <a:gd name="csX18" fmla="*/ 5329310 w 5329310"/>
              <a:gd name="csY18" fmla="*/ 1547567 h 3622360"/>
              <a:gd name="csX19" fmla="*/ 4381420 w 5329310"/>
              <a:gd name="csY19" fmla="*/ 2070045 h 3622360"/>
              <a:gd name="csX20" fmla="*/ 4381420 w 5329310"/>
              <a:gd name="csY20" fmla="*/ 1755309 h 3622360"/>
              <a:gd name="csX21" fmla="*/ 2538404 w 5329310"/>
              <a:gd name="csY21" fmla="*/ 1755309 h 3622360"/>
              <a:gd name="csX22" fmla="*/ 2538404 w 5329310"/>
              <a:gd name="csY22" fmla="*/ 1339825 h 3622360"/>
              <a:gd name="csX23" fmla="*/ 2539242 w 5329310"/>
              <a:gd name="csY23" fmla="*/ 1339825 h 3622360"/>
              <a:gd name="csX24" fmla="*/ 2539242 w 5329310"/>
              <a:gd name="csY24" fmla="*/ 432344 h 3622360"/>
              <a:gd name="csX25" fmla="*/ 844290 w 5329310"/>
              <a:gd name="csY25" fmla="*/ 372906 h 3622360"/>
              <a:gd name="csX26" fmla="*/ 1296711 w 5329310"/>
              <a:gd name="csY26" fmla="*/ 0 h 3622360"/>
              <a:gd name="csX27" fmla="*/ 2959290 w 5329310"/>
              <a:gd name="csY27" fmla="*/ 35342 h 3622360"/>
              <a:gd name="csX28" fmla="*/ 2947263 w 5329310"/>
              <a:gd name="csY28" fmla="*/ 378323 h 3622360"/>
              <a:gd name="csX29" fmla="*/ 2950722 w 5329310"/>
              <a:gd name="csY29" fmla="*/ 378323 h 3622360"/>
              <a:gd name="csX30" fmla="*/ 2950722 w 5329310"/>
              <a:gd name="csY30" fmla="*/ 1339825 h 3622360"/>
              <a:gd name="csX31" fmla="*/ 4381420 w 5329310"/>
              <a:gd name="csY31" fmla="*/ 1339825 h 3622360"/>
              <a:gd name="csX32" fmla="*/ 4381420 w 5329310"/>
              <a:gd name="csY32" fmla="*/ 1025089 h 362236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 ang="0">
                <a:pos x="csX27" y="csY27"/>
              </a:cxn>
              <a:cxn ang="0">
                <a:pos x="csX28" y="csY28"/>
              </a:cxn>
              <a:cxn ang="0">
                <a:pos x="csX29" y="csY29"/>
              </a:cxn>
              <a:cxn ang="0">
                <a:pos x="csX30" y="csY30"/>
              </a:cxn>
              <a:cxn ang="0">
                <a:pos x="csX31" y="csY31"/>
              </a:cxn>
              <a:cxn ang="0">
                <a:pos x="csX32" y="csY32"/>
              </a:cxn>
            </a:cxnLst>
            <a:rect l="l" t="t" r="r" b="b"/>
            <a:pathLst>
              <a:path w="5329310" h="3622360">
                <a:moveTo>
                  <a:pt x="1407326" y="756025"/>
                </a:moveTo>
                <a:lnTo>
                  <a:pt x="424497" y="1562480"/>
                </a:lnTo>
                <a:lnTo>
                  <a:pt x="0" y="1056584"/>
                </a:lnTo>
                <a:lnTo>
                  <a:pt x="407512" y="726245"/>
                </a:lnTo>
                <a:close/>
                <a:moveTo>
                  <a:pt x="2644319" y="2026711"/>
                </a:moveTo>
                <a:lnTo>
                  <a:pt x="1570263" y="2927951"/>
                </a:lnTo>
                <a:lnTo>
                  <a:pt x="1165358" y="2445404"/>
                </a:lnTo>
                <a:lnTo>
                  <a:pt x="2213146" y="1566206"/>
                </a:lnTo>
                <a:lnTo>
                  <a:pt x="2194736" y="2042158"/>
                </a:lnTo>
                <a:close/>
                <a:moveTo>
                  <a:pt x="2202046" y="794282"/>
                </a:moveTo>
                <a:lnTo>
                  <a:pt x="2197372" y="1223381"/>
                </a:lnTo>
                <a:lnTo>
                  <a:pt x="987584" y="2233541"/>
                </a:lnTo>
                <a:lnTo>
                  <a:pt x="582679" y="1750994"/>
                </a:lnTo>
                <a:lnTo>
                  <a:pt x="1750131" y="771386"/>
                </a:lnTo>
                <a:close/>
                <a:moveTo>
                  <a:pt x="4053383" y="2054226"/>
                </a:moveTo>
                <a:lnTo>
                  <a:pt x="2152942" y="3622360"/>
                </a:lnTo>
                <a:lnTo>
                  <a:pt x="1748037" y="3139813"/>
                </a:lnTo>
                <a:cubicBezTo>
                  <a:pt x="2190788" y="2763879"/>
                  <a:pt x="2610192" y="2407538"/>
                  <a:pt x="3052944" y="2031604"/>
                </a:cubicBezTo>
                <a:close/>
                <a:moveTo>
                  <a:pt x="5329310" y="1547567"/>
                </a:moveTo>
                <a:lnTo>
                  <a:pt x="4381420" y="2070045"/>
                </a:lnTo>
                <a:lnTo>
                  <a:pt x="4381420" y="1755309"/>
                </a:lnTo>
                <a:lnTo>
                  <a:pt x="2538404" y="1755309"/>
                </a:lnTo>
                <a:lnTo>
                  <a:pt x="2538404" y="1339825"/>
                </a:lnTo>
                <a:lnTo>
                  <a:pt x="2539242" y="1339825"/>
                </a:lnTo>
                <a:lnTo>
                  <a:pt x="2539242" y="432344"/>
                </a:lnTo>
                <a:lnTo>
                  <a:pt x="844290" y="372906"/>
                </a:lnTo>
                <a:lnTo>
                  <a:pt x="1296711" y="0"/>
                </a:lnTo>
                <a:lnTo>
                  <a:pt x="2959290" y="35342"/>
                </a:lnTo>
                <a:lnTo>
                  <a:pt x="2947263" y="378323"/>
                </a:lnTo>
                <a:lnTo>
                  <a:pt x="2950722" y="378323"/>
                </a:lnTo>
                <a:lnTo>
                  <a:pt x="2950722" y="1339825"/>
                </a:lnTo>
                <a:lnTo>
                  <a:pt x="4381420" y="1339825"/>
                </a:lnTo>
                <a:lnTo>
                  <a:pt x="4381420" y="1025089"/>
                </a:lnTo>
                <a:close/>
              </a:path>
            </a:pathLst>
          </a:custGeom>
          <a:solidFill>
            <a:srgbClr val="C59DF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xdr:from>
      <xdr:col>8</xdr:col>
      <xdr:colOff>301647</xdr:colOff>
      <xdr:row>4</xdr:row>
      <xdr:rowOff>121441</xdr:rowOff>
    </xdr:from>
    <xdr:to>
      <xdr:col>9</xdr:col>
      <xdr:colOff>240687</xdr:colOff>
      <xdr:row>7</xdr:row>
      <xdr:rowOff>136835</xdr:rowOff>
    </xdr:to>
    <xdr:grpSp>
      <xdr:nvGrpSpPr>
        <xdr:cNvPr id="31" name="Group 30">
          <a:extLst>
            <a:ext uri="{FF2B5EF4-FFF2-40B4-BE49-F238E27FC236}">
              <a16:creationId xmlns:a16="http://schemas.microsoft.com/office/drawing/2014/main" id="{D61B763B-1695-4B15-8BFB-2B74AC53DE10}"/>
            </a:ext>
          </a:extLst>
        </xdr:cNvPr>
        <xdr:cNvGrpSpPr/>
      </xdr:nvGrpSpPr>
      <xdr:grpSpPr>
        <a:xfrm>
          <a:off x="5178447" y="852961"/>
          <a:ext cx="548640" cy="564034"/>
          <a:chOff x="7315200" y="8272259"/>
          <a:chExt cx="548640" cy="567187"/>
        </a:xfrm>
        <a:effectLst>
          <a:outerShdw blurRad="50800" dist="38100" dir="2700000" algn="tl" rotWithShape="0">
            <a:prstClr val="black">
              <a:alpha val="40000"/>
            </a:prstClr>
          </a:outerShdw>
        </a:effectLst>
      </xdr:grpSpPr>
      <xdr:sp macro="" textlink="">
        <xdr:nvSpPr>
          <xdr:cNvPr id="32" name="Oval 31">
            <a:extLst>
              <a:ext uri="{FF2B5EF4-FFF2-40B4-BE49-F238E27FC236}">
                <a16:creationId xmlns:a16="http://schemas.microsoft.com/office/drawing/2014/main" id="{B26AFB61-E750-98B0-149C-2E7CE848437C}"/>
              </a:ext>
            </a:extLst>
          </xdr:cNvPr>
          <xdr:cNvSpPr/>
        </xdr:nvSpPr>
        <xdr:spPr>
          <a:xfrm>
            <a:off x="7315200" y="8272259"/>
            <a:ext cx="548640" cy="567187"/>
          </a:xfrm>
          <a:prstGeom prst="ellipse">
            <a:avLst/>
          </a:prstGeom>
          <a:gradFill flip="none" rotWithShape="1">
            <a:gsLst>
              <a:gs pos="0">
                <a:srgbClr val="221054"/>
              </a:gs>
              <a:gs pos="100000">
                <a:srgbClr val="130C33"/>
              </a:gs>
            </a:gsLst>
            <a:path path="circle">
              <a:fillToRect l="100000" b="100000"/>
            </a:path>
            <a:tileRect t="-100000" r="-100000"/>
          </a:gradFill>
          <a:ln w="12700">
            <a:gradFill>
              <a:gsLst>
                <a:gs pos="0">
                  <a:srgbClr val="5D468C"/>
                </a:gs>
                <a:gs pos="80000">
                  <a:srgbClr val="1B143B"/>
                </a:gs>
                <a:gs pos="33000">
                  <a:srgbClr val="1B143B"/>
                </a:gs>
                <a:gs pos="100000">
                  <a:srgbClr val="4A278F"/>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nvGrpSpPr>
          <xdr:cNvPr id="33" name="Group 32">
            <a:extLst>
              <a:ext uri="{FF2B5EF4-FFF2-40B4-BE49-F238E27FC236}">
                <a16:creationId xmlns:a16="http://schemas.microsoft.com/office/drawing/2014/main" id="{C431E200-C131-33A7-72BB-C56F6862D9AC}"/>
              </a:ext>
            </a:extLst>
          </xdr:cNvPr>
          <xdr:cNvGrpSpPr/>
        </xdr:nvGrpSpPr>
        <xdr:grpSpPr>
          <a:xfrm>
            <a:off x="7443262" y="8385091"/>
            <a:ext cx="292517" cy="349932"/>
            <a:chOff x="2956130" y="2689277"/>
            <a:chExt cx="2134619" cy="2485936"/>
          </a:xfrm>
        </xdr:grpSpPr>
        <xdr:sp macro="" textlink="">
          <xdr:nvSpPr>
            <xdr:cNvPr id="34" name="Flowchart: Delay 33">
              <a:extLst>
                <a:ext uri="{FF2B5EF4-FFF2-40B4-BE49-F238E27FC236}">
                  <a16:creationId xmlns:a16="http://schemas.microsoft.com/office/drawing/2014/main" id="{C8354285-E5EB-ED37-A290-83B6F31C906E}"/>
                </a:ext>
              </a:extLst>
            </xdr:cNvPr>
            <xdr:cNvSpPr/>
          </xdr:nvSpPr>
          <xdr:spPr>
            <a:xfrm rot="5400000">
              <a:off x="4144193" y="3586002"/>
              <a:ext cx="636105" cy="1252728"/>
            </a:xfrm>
            <a:prstGeom prst="flowChartDelay">
              <a:avLst/>
            </a:prstGeom>
            <a:solidFill>
              <a:srgbClr val="C59DF5"/>
            </a:solidFill>
            <a:ln w="12700">
              <a:solidFill>
                <a:srgbClr val="0B081A">
                  <a:alpha val="95000"/>
                </a:srgb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35" name="Flowchart: Delay 34">
              <a:extLst>
                <a:ext uri="{FF2B5EF4-FFF2-40B4-BE49-F238E27FC236}">
                  <a16:creationId xmlns:a16="http://schemas.microsoft.com/office/drawing/2014/main" id="{A1844981-7603-5357-B881-3D1B16D78755}"/>
                </a:ext>
              </a:extLst>
            </xdr:cNvPr>
            <xdr:cNvSpPr/>
          </xdr:nvSpPr>
          <xdr:spPr>
            <a:xfrm rot="5400000">
              <a:off x="4144193" y="3291034"/>
              <a:ext cx="636105" cy="1252728"/>
            </a:xfrm>
            <a:prstGeom prst="flowChartDelay">
              <a:avLst/>
            </a:prstGeom>
            <a:solidFill>
              <a:srgbClr val="C59DF5"/>
            </a:solidFill>
            <a:ln w="12700">
              <a:solidFill>
                <a:srgbClr val="0B081A">
                  <a:alpha val="95000"/>
                </a:srgb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36" name="Flowchart: Delay 35">
              <a:extLst>
                <a:ext uri="{FF2B5EF4-FFF2-40B4-BE49-F238E27FC236}">
                  <a16:creationId xmlns:a16="http://schemas.microsoft.com/office/drawing/2014/main" id="{61978F04-748D-3A47-3281-C78471C305A2}"/>
                </a:ext>
              </a:extLst>
            </xdr:cNvPr>
            <xdr:cNvSpPr/>
          </xdr:nvSpPr>
          <xdr:spPr>
            <a:xfrm rot="5400000">
              <a:off x="4144193" y="2996067"/>
              <a:ext cx="636105" cy="1252728"/>
            </a:xfrm>
            <a:prstGeom prst="flowChartDelay">
              <a:avLst/>
            </a:prstGeom>
            <a:solidFill>
              <a:srgbClr val="C59DF5"/>
            </a:solidFill>
            <a:ln w="12700">
              <a:solidFill>
                <a:srgbClr val="0B081A">
                  <a:alpha val="95000"/>
                </a:srgb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37" name="Flowchart: Delay 36">
              <a:extLst>
                <a:ext uri="{FF2B5EF4-FFF2-40B4-BE49-F238E27FC236}">
                  <a16:creationId xmlns:a16="http://schemas.microsoft.com/office/drawing/2014/main" id="{B40AEB47-1CAD-46E2-02BC-CBC9392FA842}"/>
                </a:ext>
              </a:extLst>
            </xdr:cNvPr>
            <xdr:cNvSpPr/>
          </xdr:nvSpPr>
          <xdr:spPr>
            <a:xfrm rot="5400000">
              <a:off x="4144193" y="2701100"/>
              <a:ext cx="636105" cy="1252728"/>
            </a:xfrm>
            <a:prstGeom prst="flowChartDelay">
              <a:avLst/>
            </a:prstGeom>
            <a:solidFill>
              <a:srgbClr val="C59DF5"/>
            </a:solidFill>
            <a:ln w="12700">
              <a:solidFill>
                <a:srgbClr val="0B081A">
                  <a:alpha val="95000"/>
                </a:srgb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38" name="Oval 37">
              <a:extLst>
                <a:ext uri="{FF2B5EF4-FFF2-40B4-BE49-F238E27FC236}">
                  <a16:creationId xmlns:a16="http://schemas.microsoft.com/office/drawing/2014/main" id="{D86130E7-28A5-429E-0927-BF21574C708E}"/>
                </a:ext>
              </a:extLst>
            </xdr:cNvPr>
            <xdr:cNvSpPr/>
          </xdr:nvSpPr>
          <xdr:spPr>
            <a:xfrm>
              <a:off x="3835881" y="2689277"/>
              <a:ext cx="1254868" cy="671208"/>
            </a:xfrm>
            <a:prstGeom prst="ellipse">
              <a:avLst/>
            </a:prstGeom>
            <a:solidFill>
              <a:srgbClr val="C59DF5"/>
            </a:solidFill>
            <a:ln w="12700">
              <a:solidFill>
                <a:srgbClr val="0B081A">
                  <a:alpha val="95000"/>
                </a:srgb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39" name="Flowchart: Delay 38">
              <a:extLst>
                <a:ext uri="{FF2B5EF4-FFF2-40B4-BE49-F238E27FC236}">
                  <a16:creationId xmlns:a16="http://schemas.microsoft.com/office/drawing/2014/main" id="{C019C1C2-11E6-0331-D81C-28E0DBCA50B6}"/>
                </a:ext>
              </a:extLst>
            </xdr:cNvPr>
            <xdr:cNvSpPr/>
          </xdr:nvSpPr>
          <xdr:spPr>
            <a:xfrm rot="5400000">
              <a:off x="3264442" y="4230797"/>
              <a:ext cx="636105" cy="1252728"/>
            </a:xfrm>
            <a:prstGeom prst="flowChartDelay">
              <a:avLst/>
            </a:prstGeom>
            <a:solidFill>
              <a:srgbClr val="C59DF5"/>
            </a:solidFill>
            <a:ln w="12700">
              <a:solidFill>
                <a:srgbClr val="0B081A">
                  <a:alpha val="95000"/>
                </a:srgb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40" name="Flowchart: Delay 39">
              <a:extLst>
                <a:ext uri="{FF2B5EF4-FFF2-40B4-BE49-F238E27FC236}">
                  <a16:creationId xmlns:a16="http://schemas.microsoft.com/office/drawing/2014/main" id="{4DC81407-4591-46A5-C5C1-A368D05A33EF}"/>
                </a:ext>
              </a:extLst>
            </xdr:cNvPr>
            <xdr:cNvSpPr/>
          </xdr:nvSpPr>
          <xdr:spPr>
            <a:xfrm rot="5400000">
              <a:off x="3264442" y="3909773"/>
              <a:ext cx="636105" cy="1252728"/>
            </a:xfrm>
            <a:prstGeom prst="flowChartDelay">
              <a:avLst/>
            </a:prstGeom>
            <a:solidFill>
              <a:srgbClr val="C59DF5"/>
            </a:solidFill>
            <a:ln w="12700">
              <a:solidFill>
                <a:srgbClr val="0B081A">
                  <a:alpha val="95000"/>
                </a:srgb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41" name="Flowchart: Delay 40">
              <a:extLst>
                <a:ext uri="{FF2B5EF4-FFF2-40B4-BE49-F238E27FC236}">
                  <a16:creationId xmlns:a16="http://schemas.microsoft.com/office/drawing/2014/main" id="{9897903F-8E94-6DBE-A642-4B1106972CB0}"/>
                </a:ext>
              </a:extLst>
            </xdr:cNvPr>
            <xdr:cNvSpPr/>
          </xdr:nvSpPr>
          <xdr:spPr>
            <a:xfrm rot="5400000">
              <a:off x="3264442" y="3588750"/>
              <a:ext cx="636105" cy="1252728"/>
            </a:xfrm>
            <a:prstGeom prst="flowChartDelay">
              <a:avLst/>
            </a:prstGeom>
            <a:solidFill>
              <a:srgbClr val="C59DF5"/>
            </a:solidFill>
            <a:ln w="12700">
              <a:solidFill>
                <a:srgbClr val="0B081A">
                  <a:alpha val="95000"/>
                </a:srgb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42" name="Oval 41">
              <a:extLst>
                <a:ext uri="{FF2B5EF4-FFF2-40B4-BE49-F238E27FC236}">
                  <a16:creationId xmlns:a16="http://schemas.microsoft.com/office/drawing/2014/main" id="{DE1954F9-E614-D285-1C61-C1AAFED891F3}"/>
                </a:ext>
              </a:extLst>
            </xdr:cNvPr>
            <xdr:cNvSpPr/>
          </xdr:nvSpPr>
          <xdr:spPr>
            <a:xfrm>
              <a:off x="2956130" y="3576927"/>
              <a:ext cx="1254868" cy="671208"/>
            </a:xfrm>
            <a:prstGeom prst="ellipse">
              <a:avLst/>
            </a:prstGeom>
            <a:solidFill>
              <a:srgbClr val="C59DF5"/>
            </a:solidFill>
            <a:ln w="12700">
              <a:solidFill>
                <a:srgbClr val="0B081A">
                  <a:alpha val="95000"/>
                </a:srgb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grpSp>
    <xdr:clientData/>
  </xdr:twoCellAnchor>
  <xdr:twoCellAnchor>
    <xdr:from>
      <xdr:col>15</xdr:col>
      <xdr:colOff>137160</xdr:colOff>
      <xdr:row>4</xdr:row>
      <xdr:rowOff>110490</xdr:rowOff>
    </xdr:from>
    <xdr:to>
      <xdr:col>16</xdr:col>
      <xdr:colOff>76200</xdr:colOff>
      <xdr:row>7</xdr:row>
      <xdr:rowOff>110490</xdr:rowOff>
    </xdr:to>
    <xdr:grpSp>
      <xdr:nvGrpSpPr>
        <xdr:cNvPr id="43" name="Group 42">
          <a:extLst>
            <a:ext uri="{FF2B5EF4-FFF2-40B4-BE49-F238E27FC236}">
              <a16:creationId xmlns:a16="http://schemas.microsoft.com/office/drawing/2014/main" id="{8CC1D70A-EED1-467E-91F4-546A412C3DBA}"/>
            </a:ext>
          </a:extLst>
        </xdr:cNvPr>
        <xdr:cNvGrpSpPr/>
      </xdr:nvGrpSpPr>
      <xdr:grpSpPr>
        <a:xfrm>
          <a:off x="9281160" y="842010"/>
          <a:ext cx="548640" cy="548640"/>
          <a:chOff x="6446520" y="7936230"/>
          <a:chExt cx="548640" cy="548640"/>
        </a:xfrm>
        <a:effectLst>
          <a:outerShdw blurRad="50800" dist="38100" dir="2700000" algn="tl" rotWithShape="0">
            <a:prstClr val="black">
              <a:alpha val="40000"/>
            </a:prstClr>
          </a:outerShdw>
        </a:effectLst>
      </xdr:grpSpPr>
      <xdr:sp macro="" textlink="">
        <xdr:nvSpPr>
          <xdr:cNvPr id="44" name="Oval 43">
            <a:extLst>
              <a:ext uri="{FF2B5EF4-FFF2-40B4-BE49-F238E27FC236}">
                <a16:creationId xmlns:a16="http://schemas.microsoft.com/office/drawing/2014/main" id="{CB38B659-4409-CB4F-ABC5-589C300028E1}"/>
              </a:ext>
            </a:extLst>
          </xdr:cNvPr>
          <xdr:cNvSpPr/>
        </xdr:nvSpPr>
        <xdr:spPr>
          <a:xfrm>
            <a:off x="6446520" y="7936230"/>
            <a:ext cx="548640" cy="548640"/>
          </a:xfrm>
          <a:prstGeom prst="ellipse">
            <a:avLst/>
          </a:prstGeom>
          <a:gradFill flip="none" rotWithShape="1">
            <a:gsLst>
              <a:gs pos="0">
                <a:srgbClr val="221054"/>
              </a:gs>
              <a:gs pos="100000">
                <a:srgbClr val="130C33"/>
              </a:gs>
            </a:gsLst>
            <a:path path="circle">
              <a:fillToRect l="100000" b="100000"/>
            </a:path>
            <a:tileRect t="-100000" r="-100000"/>
          </a:gradFill>
          <a:ln w="12700">
            <a:gradFill>
              <a:gsLst>
                <a:gs pos="0">
                  <a:srgbClr val="C59DF5"/>
                </a:gs>
                <a:gs pos="69000">
                  <a:srgbClr val="1B143B"/>
                </a:gs>
                <a:gs pos="33000">
                  <a:srgbClr val="1B143B"/>
                </a:gs>
                <a:gs pos="100000">
                  <a:srgbClr val="C59DF5"/>
                </a:gs>
              </a:gsLst>
              <a:lin ang="6000000" scaled="0"/>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pic>
        <xdr:nvPicPr>
          <xdr:cNvPr id="45" name="Graphic 44" descr="Rocket with solid fill">
            <a:extLst>
              <a:ext uri="{FF2B5EF4-FFF2-40B4-BE49-F238E27FC236}">
                <a16:creationId xmlns:a16="http://schemas.microsoft.com/office/drawing/2014/main" id="{81F6D7E4-9892-7B61-1701-2789F3CD18AD}"/>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537960" y="8027670"/>
            <a:ext cx="365760" cy="365760"/>
          </a:xfrm>
          <a:prstGeom prst="rect">
            <a:avLst/>
          </a:prstGeom>
        </xdr:spPr>
      </xdr:pic>
    </xdr:grpSp>
    <xdr:clientData/>
  </xdr:twoCellAnchor>
  <xdr:twoCellAnchor>
    <xdr:from>
      <xdr:col>11</xdr:col>
      <xdr:colOff>483870</xdr:colOff>
      <xdr:row>4</xdr:row>
      <xdr:rowOff>60558</xdr:rowOff>
    </xdr:from>
    <xdr:to>
      <xdr:col>12</xdr:col>
      <xdr:colOff>514350</xdr:colOff>
      <xdr:row>7</xdr:row>
      <xdr:rowOff>151998</xdr:rowOff>
    </xdr:to>
    <xdr:grpSp>
      <xdr:nvGrpSpPr>
        <xdr:cNvPr id="46" name="Group 45">
          <a:extLst>
            <a:ext uri="{FF2B5EF4-FFF2-40B4-BE49-F238E27FC236}">
              <a16:creationId xmlns:a16="http://schemas.microsoft.com/office/drawing/2014/main" id="{332079AE-FB27-4781-B181-D0A001622A1E}"/>
            </a:ext>
          </a:extLst>
        </xdr:cNvPr>
        <xdr:cNvGrpSpPr/>
      </xdr:nvGrpSpPr>
      <xdr:grpSpPr>
        <a:xfrm>
          <a:off x="7189470" y="792078"/>
          <a:ext cx="640080" cy="640080"/>
          <a:chOff x="5878830" y="1350925"/>
          <a:chExt cx="640080" cy="640080"/>
        </a:xfrm>
        <a:effectLst>
          <a:outerShdw blurRad="50800" dist="38100" dir="2700000" algn="tl" rotWithShape="0">
            <a:prstClr val="black">
              <a:alpha val="40000"/>
            </a:prstClr>
          </a:outerShdw>
        </a:effectLst>
      </xdr:grpSpPr>
      <xdr:sp macro="" textlink="">
        <xdr:nvSpPr>
          <xdr:cNvPr id="47" name="Oval 46">
            <a:extLst>
              <a:ext uri="{FF2B5EF4-FFF2-40B4-BE49-F238E27FC236}">
                <a16:creationId xmlns:a16="http://schemas.microsoft.com/office/drawing/2014/main" id="{37972CC2-1F27-69EC-64A6-672A9DFBD2B1}"/>
              </a:ext>
            </a:extLst>
          </xdr:cNvPr>
          <xdr:cNvSpPr/>
        </xdr:nvSpPr>
        <xdr:spPr>
          <a:xfrm>
            <a:off x="5924550" y="1396645"/>
            <a:ext cx="548640" cy="548640"/>
          </a:xfrm>
          <a:prstGeom prst="ellipse">
            <a:avLst/>
          </a:prstGeom>
          <a:gradFill flip="none" rotWithShape="1">
            <a:gsLst>
              <a:gs pos="0">
                <a:srgbClr val="221054"/>
              </a:gs>
              <a:gs pos="100000">
                <a:srgbClr val="130C33"/>
              </a:gs>
            </a:gsLst>
            <a:path path="circle">
              <a:fillToRect l="100000" b="100000"/>
            </a:path>
            <a:tileRect t="-100000" r="-100000"/>
          </a:gradFill>
          <a:ln w="12700">
            <a:gradFill>
              <a:gsLst>
                <a:gs pos="0">
                  <a:srgbClr val="5D468C"/>
                </a:gs>
                <a:gs pos="60000">
                  <a:srgbClr val="1B143B"/>
                </a:gs>
                <a:gs pos="33000">
                  <a:srgbClr val="1B143B"/>
                </a:gs>
                <a:gs pos="100000">
                  <a:srgbClr val="221947"/>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aphicFrame macro="">
        <xdr:nvGraphicFramePr>
          <xdr:cNvPr id="48" name="Chart 47">
            <a:extLst>
              <a:ext uri="{FF2B5EF4-FFF2-40B4-BE49-F238E27FC236}">
                <a16:creationId xmlns:a16="http://schemas.microsoft.com/office/drawing/2014/main" id="{EB21A550-A1F5-22A0-5551-57B8ED053456}"/>
              </a:ext>
            </a:extLst>
          </xdr:cNvPr>
          <xdr:cNvGraphicFramePr>
            <a:graphicFrameLocks/>
          </xdr:cNvGraphicFramePr>
        </xdr:nvGraphicFramePr>
        <xdr:xfrm>
          <a:off x="5878830" y="1350925"/>
          <a:ext cx="640080" cy="640080"/>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xdr:from>
      <xdr:col>21</xdr:col>
      <xdr:colOff>518160</xdr:colOff>
      <xdr:row>4</xdr:row>
      <xdr:rowOff>106278</xdr:rowOff>
    </xdr:from>
    <xdr:to>
      <xdr:col>22</xdr:col>
      <xdr:colOff>457200</xdr:colOff>
      <xdr:row>7</xdr:row>
      <xdr:rowOff>106278</xdr:rowOff>
    </xdr:to>
    <xdr:grpSp>
      <xdr:nvGrpSpPr>
        <xdr:cNvPr id="49" name="Group 48">
          <a:extLst>
            <a:ext uri="{FF2B5EF4-FFF2-40B4-BE49-F238E27FC236}">
              <a16:creationId xmlns:a16="http://schemas.microsoft.com/office/drawing/2014/main" id="{E6E68161-9C26-4E53-923C-2FB62EFB48D3}"/>
            </a:ext>
          </a:extLst>
        </xdr:cNvPr>
        <xdr:cNvGrpSpPr/>
      </xdr:nvGrpSpPr>
      <xdr:grpSpPr>
        <a:xfrm>
          <a:off x="13319760" y="837798"/>
          <a:ext cx="548640" cy="548640"/>
          <a:chOff x="4876800" y="8778240"/>
          <a:chExt cx="548640" cy="548640"/>
        </a:xfrm>
        <a:effectLst>
          <a:outerShdw blurRad="50800" dist="38100" dir="2700000" algn="tl" rotWithShape="0">
            <a:prstClr val="black">
              <a:alpha val="40000"/>
            </a:prstClr>
          </a:outerShdw>
        </a:effectLst>
      </xdr:grpSpPr>
      <xdr:sp macro="" textlink="">
        <xdr:nvSpPr>
          <xdr:cNvPr id="50" name="Oval 49">
            <a:extLst>
              <a:ext uri="{FF2B5EF4-FFF2-40B4-BE49-F238E27FC236}">
                <a16:creationId xmlns:a16="http://schemas.microsoft.com/office/drawing/2014/main" id="{29EDA4D4-E255-BCDE-277B-36EFD4349CC9}"/>
              </a:ext>
            </a:extLst>
          </xdr:cNvPr>
          <xdr:cNvSpPr/>
        </xdr:nvSpPr>
        <xdr:spPr>
          <a:xfrm>
            <a:off x="4876800" y="8778240"/>
            <a:ext cx="548640" cy="548640"/>
          </a:xfrm>
          <a:prstGeom prst="ellipse">
            <a:avLst/>
          </a:prstGeom>
          <a:gradFill flip="none" rotWithShape="1">
            <a:gsLst>
              <a:gs pos="0">
                <a:srgbClr val="221054"/>
              </a:gs>
              <a:gs pos="100000">
                <a:srgbClr val="130C33"/>
              </a:gs>
            </a:gsLst>
            <a:path path="circle">
              <a:fillToRect l="100000" b="100000"/>
            </a:path>
            <a:tileRect t="-100000" r="-100000"/>
          </a:gradFill>
          <a:ln w="12700">
            <a:gradFill>
              <a:gsLst>
                <a:gs pos="0">
                  <a:srgbClr val="66FFFF"/>
                </a:gs>
                <a:gs pos="71000">
                  <a:srgbClr val="1B143B"/>
                </a:gs>
                <a:gs pos="33000">
                  <a:srgbClr val="1B143B"/>
                </a:gs>
                <a:gs pos="100000">
                  <a:srgbClr val="66FFFF"/>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pic>
        <xdr:nvPicPr>
          <xdr:cNvPr id="51" name="Graphic 50" descr="Bullseye with solid fill">
            <a:extLst>
              <a:ext uri="{FF2B5EF4-FFF2-40B4-BE49-F238E27FC236}">
                <a16:creationId xmlns:a16="http://schemas.microsoft.com/office/drawing/2014/main" id="{9E8BEB49-855F-6F6D-2E79-534E60B1E261}"/>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968240" y="8869680"/>
            <a:ext cx="365760" cy="365760"/>
          </a:xfrm>
          <a:prstGeom prst="rect">
            <a:avLst/>
          </a:prstGeom>
        </xdr:spPr>
      </xdr:pic>
    </xdr:grpSp>
    <xdr:clientData/>
  </xdr:twoCellAnchor>
  <xdr:twoCellAnchor>
    <xdr:from>
      <xdr:col>3</xdr:col>
      <xdr:colOff>129540</xdr:colOff>
      <xdr:row>5</xdr:row>
      <xdr:rowOff>53072</xdr:rowOff>
    </xdr:from>
    <xdr:to>
      <xdr:col>5</xdr:col>
      <xdr:colOff>281940</xdr:colOff>
      <xdr:row>6</xdr:row>
      <xdr:rowOff>117842</xdr:rowOff>
    </xdr:to>
    <xdr:sp macro="" textlink="Processing!U2">
      <xdr:nvSpPr>
        <xdr:cNvPr id="52" name="TextBox 51">
          <a:extLst>
            <a:ext uri="{FF2B5EF4-FFF2-40B4-BE49-F238E27FC236}">
              <a16:creationId xmlns:a16="http://schemas.microsoft.com/office/drawing/2014/main" id="{A1F12EB9-6875-4C49-9703-7ADA9E5D6B42}"/>
            </a:ext>
          </a:extLst>
        </xdr:cNvPr>
        <xdr:cNvSpPr txBox="1"/>
      </xdr:nvSpPr>
      <xdr:spPr>
        <a:xfrm>
          <a:off x="1958340" y="967472"/>
          <a:ext cx="13716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7EB0C1B9-4CF9-4703-B64E-C8BC47487701}" type="TxLink">
            <a:rPr lang="en-US" sz="2000" b="0" i="0" u="none" strike="noStrike">
              <a:solidFill>
                <a:schemeClr val="bg1"/>
              </a:solidFill>
              <a:latin typeface="Aptos Narrow"/>
              <a:ea typeface="+mn-ea"/>
              <a:cs typeface="+mn-cs"/>
            </a:rPr>
            <a:pPr marL="0" indent="0"/>
            <a:t> $13,700 </a:t>
          </a:fld>
          <a:endParaRPr lang="ru-RU" sz="2400" b="0" i="0" u="none" strike="noStrike">
            <a:solidFill>
              <a:schemeClr val="bg1"/>
            </a:solidFill>
            <a:latin typeface="Aptos Narrow"/>
            <a:ea typeface="+mn-ea"/>
            <a:cs typeface="+mn-cs"/>
          </a:endParaRPr>
        </a:p>
      </xdr:txBody>
    </xdr:sp>
    <xdr:clientData/>
  </xdr:twoCellAnchor>
  <xdr:twoCellAnchor>
    <xdr:from>
      <xdr:col>3</xdr:col>
      <xdr:colOff>205740</xdr:colOff>
      <xdr:row>6</xdr:row>
      <xdr:rowOff>98792</xdr:rowOff>
    </xdr:from>
    <xdr:to>
      <xdr:col>5</xdr:col>
      <xdr:colOff>358140</xdr:colOff>
      <xdr:row>7</xdr:row>
      <xdr:rowOff>163562</xdr:rowOff>
    </xdr:to>
    <xdr:sp macro="" textlink="Processing!V2">
      <xdr:nvSpPr>
        <xdr:cNvPr id="53" name="TextBox 52">
          <a:extLst>
            <a:ext uri="{FF2B5EF4-FFF2-40B4-BE49-F238E27FC236}">
              <a16:creationId xmlns:a16="http://schemas.microsoft.com/office/drawing/2014/main" id="{4590F6EC-33A7-469C-97F4-6CF4BC8FEE45}"/>
            </a:ext>
          </a:extLst>
        </xdr:cNvPr>
        <xdr:cNvSpPr txBox="1"/>
      </xdr:nvSpPr>
      <xdr:spPr>
        <a:xfrm>
          <a:off x="2034540" y="1196072"/>
          <a:ext cx="13716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34CEED9D-0114-4B6F-BF24-04E7BDB18D64}" type="TxLink">
            <a:rPr lang="en-US" sz="1100" b="0" i="0" u="none" strike="noStrike">
              <a:solidFill>
                <a:srgbClr val="C59DF5"/>
              </a:solidFill>
              <a:latin typeface="Aptos Narrow"/>
              <a:ea typeface="+mn-ea"/>
              <a:cs typeface="+mn-cs"/>
            </a:rPr>
            <a:pPr marL="0" indent="0"/>
            <a:t>of $100,000</a:t>
          </a:fld>
          <a:endParaRPr lang="ru-RU" sz="2000" b="0" i="0" u="none" strike="noStrike">
            <a:solidFill>
              <a:srgbClr val="C59DF5"/>
            </a:solidFill>
            <a:latin typeface="Aptos Narrow"/>
            <a:ea typeface="+mn-ea"/>
            <a:cs typeface="+mn-cs"/>
          </a:endParaRPr>
        </a:p>
      </xdr:txBody>
    </xdr:sp>
    <xdr:clientData/>
  </xdr:twoCellAnchor>
  <xdr:twoCellAnchor>
    <xdr:from>
      <xdr:col>6</xdr:col>
      <xdr:colOff>365760</xdr:colOff>
      <xdr:row>5</xdr:row>
      <xdr:rowOff>53072</xdr:rowOff>
    </xdr:from>
    <xdr:to>
      <xdr:col>8</xdr:col>
      <xdr:colOff>518160</xdr:colOff>
      <xdr:row>6</xdr:row>
      <xdr:rowOff>117842</xdr:rowOff>
    </xdr:to>
    <xdr:sp macro="" textlink="Processing!U3">
      <xdr:nvSpPr>
        <xdr:cNvPr id="54" name="TextBox 53">
          <a:extLst>
            <a:ext uri="{FF2B5EF4-FFF2-40B4-BE49-F238E27FC236}">
              <a16:creationId xmlns:a16="http://schemas.microsoft.com/office/drawing/2014/main" id="{0AE33FBE-6344-4552-8100-BB3B935D477E}"/>
            </a:ext>
          </a:extLst>
        </xdr:cNvPr>
        <xdr:cNvSpPr txBox="1"/>
      </xdr:nvSpPr>
      <xdr:spPr>
        <a:xfrm>
          <a:off x="4023360" y="967472"/>
          <a:ext cx="13716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0F63C1B4-98D6-4475-951E-AD51CD7DAC4A}" type="TxLink">
            <a:rPr lang="en-US" sz="2000" b="0" i="0" u="none" strike="noStrike">
              <a:solidFill>
                <a:schemeClr val="bg1"/>
              </a:solidFill>
              <a:latin typeface="Aptos Narrow"/>
              <a:ea typeface="+mn-ea"/>
              <a:cs typeface="+mn-cs"/>
            </a:rPr>
            <a:pPr marL="0" indent="0"/>
            <a:t> $5,460 </a:t>
          </a:fld>
          <a:endParaRPr lang="ru-RU" sz="2000" b="0" i="0" u="none" strike="noStrike">
            <a:solidFill>
              <a:schemeClr val="bg1"/>
            </a:solidFill>
            <a:latin typeface="Aptos Narrow"/>
            <a:ea typeface="+mn-ea"/>
            <a:cs typeface="+mn-cs"/>
          </a:endParaRPr>
        </a:p>
      </xdr:txBody>
    </xdr:sp>
    <xdr:clientData/>
  </xdr:twoCellAnchor>
  <xdr:twoCellAnchor>
    <xdr:from>
      <xdr:col>10</xdr:col>
      <xdr:colOff>259080</xdr:colOff>
      <xdr:row>5</xdr:row>
      <xdr:rowOff>53072</xdr:rowOff>
    </xdr:from>
    <xdr:to>
      <xdr:col>12</xdr:col>
      <xdr:colOff>53340</xdr:colOff>
      <xdr:row>6</xdr:row>
      <xdr:rowOff>117842</xdr:rowOff>
    </xdr:to>
    <xdr:sp macro="" textlink="Processing!U4">
      <xdr:nvSpPr>
        <xdr:cNvPr id="55" name="TextBox 54">
          <a:extLst>
            <a:ext uri="{FF2B5EF4-FFF2-40B4-BE49-F238E27FC236}">
              <a16:creationId xmlns:a16="http://schemas.microsoft.com/office/drawing/2014/main" id="{782285FF-8419-4AD7-AEEA-C4E7EDA5484F}"/>
            </a:ext>
          </a:extLst>
        </xdr:cNvPr>
        <xdr:cNvSpPr txBox="1"/>
      </xdr:nvSpPr>
      <xdr:spPr>
        <a:xfrm>
          <a:off x="6355080" y="967472"/>
          <a:ext cx="10134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B136825-12BE-45B0-B06E-8E794190B424}" type="TxLink">
            <a:rPr lang="en-US" sz="2000" b="0" i="0" u="none" strike="noStrike">
              <a:solidFill>
                <a:schemeClr val="bg1"/>
              </a:solidFill>
              <a:latin typeface="Aptos Narrow"/>
              <a:ea typeface="+mn-ea"/>
              <a:cs typeface="+mn-cs"/>
            </a:rPr>
            <a:pPr marL="0" indent="0" algn="ctr"/>
            <a:t>36%</a:t>
          </a:fld>
          <a:endParaRPr lang="ru-RU" sz="2000" b="0" i="0" u="none" strike="noStrike">
            <a:solidFill>
              <a:schemeClr val="bg1"/>
            </a:solidFill>
            <a:latin typeface="Aptos Narrow"/>
            <a:ea typeface="+mn-ea"/>
            <a:cs typeface="+mn-cs"/>
          </a:endParaRPr>
        </a:p>
      </xdr:txBody>
    </xdr:sp>
    <xdr:clientData/>
  </xdr:twoCellAnchor>
  <xdr:twoCellAnchor>
    <xdr:from>
      <xdr:col>13</xdr:col>
      <xdr:colOff>373380</xdr:colOff>
      <xdr:row>5</xdr:row>
      <xdr:rowOff>53072</xdr:rowOff>
    </xdr:from>
    <xdr:to>
      <xdr:col>15</xdr:col>
      <xdr:colOff>167640</xdr:colOff>
      <xdr:row>6</xdr:row>
      <xdr:rowOff>117842</xdr:rowOff>
    </xdr:to>
    <xdr:sp macro="" textlink="Processing!U5">
      <xdr:nvSpPr>
        <xdr:cNvPr id="56" name="TextBox 55">
          <a:extLst>
            <a:ext uri="{FF2B5EF4-FFF2-40B4-BE49-F238E27FC236}">
              <a16:creationId xmlns:a16="http://schemas.microsoft.com/office/drawing/2014/main" id="{A6824FD3-C903-4E0D-B58D-46FA3AEC2ACE}"/>
            </a:ext>
          </a:extLst>
        </xdr:cNvPr>
        <xdr:cNvSpPr txBox="1"/>
      </xdr:nvSpPr>
      <xdr:spPr>
        <a:xfrm>
          <a:off x="8298180" y="967472"/>
          <a:ext cx="10134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6642627-6AA1-4646-84EA-6B02B91AC37E}" type="TxLink">
            <a:rPr lang="en-US" sz="2000" b="0" i="0" u="none" strike="noStrike">
              <a:solidFill>
                <a:schemeClr val="bg1"/>
              </a:solidFill>
              <a:latin typeface="Aptos Narrow"/>
              <a:ea typeface="+mn-ea"/>
              <a:cs typeface="+mn-cs"/>
            </a:rPr>
            <a:pPr marL="0" indent="0" algn="ctr"/>
            <a:t>227/100</a:t>
          </a:fld>
          <a:endParaRPr lang="ru-RU" sz="2000" b="0" i="0" u="none" strike="noStrike">
            <a:solidFill>
              <a:schemeClr val="bg1"/>
            </a:solidFill>
            <a:latin typeface="Aptos Narrow"/>
            <a:ea typeface="+mn-ea"/>
            <a:cs typeface="+mn-cs"/>
          </a:endParaRPr>
        </a:p>
      </xdr:txBody>
    </xdr:sp>
    <xdr:clientData/>
  </xdr:twoCellAnchor>
  <xdr:twoCellAnchor>
    <xdr:from>
      <xdr:col>16</xdr:col>
      <xdr:colOff>358140</xdr:colOff>
      <xdr:row>5</xdr:row>
      <xdr:rowOff>53072</xdr:rowOff>
    </xdr:from>
    <xdr:to>
      <xdr:col>18</xdr:col>
      <xdr:colOff>510540</xdr:colOff>
      <xdr:row>6</xdr:row>
      <xdr:rowOff>117842</xdr:rowOff>
    </xdr:to>
    <xdr:sp macro="" textlink="Processing!U6">
      <xdr:nvSpPr>
        <xdr:cNvPr id="57" name="TextBox 56">
          <a:extLst>
            <a:ext uri="{FF2B5EF4-FFF2-40B4-BE49-F238E27FC236}">
              <a16:creationId xmlns:a16="http://schemas.microsoft.com/office/drawing/2014/main" id="{EA81E024-4636-414B-9FBF-676893DF48C2}"/>
            </a:ext>
          </a:extLst>
        </xdr:cNvPr>
        <xdr:cNvSpPr txBox="1"/>
      </xdr:nvSpPr>
      <xdr:spPr>
        <a:xfrm>
          <a:off x="10111740" y="967472"/>
          <a:ext cx="13716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41825A9-FB69-4141-8337-34DD22D18C1D}" type="TxLink">
            <a:rPr lang="en-US" sz="2000" b="0" i="0" u="none" strike="noStrike">
              <a:solidFill>
                <a:schemeClr val="bg1"/>
              </a:solidFill>
              <a:latin typeface="Aptos Narrow"/>
              <a:ea typeface="+mn-ea"/>
              <a:cs typeface="+mn-cs"/>
            </a:rPr>
            <a:pPr marL="0" indent="0" algn="ctr"/>
            <a:t>20,821</a:t>
          </a:fld>
          <a:endParaRPr lang="ru-RU" sz="2000" b="0" i="0" u="none" strike="noStrike">
            <a:solidFill>
              <a:schemeClr val="bg1"/>
            </a:solidFill>
            <a:latin typeface="Aptos Narrow"/>
            <a:ea typeface="+mn-ea"/>
            <a:cs typeface="+mn-cs"/>
          </a:endParaRPr>
        </a:p>
      </xdr:txBody>
    </xdr:sp>
    <xdr:clientData/>
  </xdr:twoCellAnchor>
  <xdr:twoCellAnchor>
    <xdr:from>
      <xdr:col>19</xdr:col>
      <xdr:colOff>586740</xdr:colOff>
      <xdr:row>5</xdr:row>
      <xdr:rowOff>53072</xdr:rowOff>
    </xdr:from>
    <xdr:to>
      <xdr:col>22</xdr:col>
      <xdr:colOff>129540</xdr:colOff>
      <xdr:row>6</xdr:row>
      <xdr:rowOff>117842</xdr:rowOff>
    </xdr:to>
    <xdr:sp macro="" textlink="Processing!U7">
      <xdr:nvSpPr>
        <xdr:cNvPr id="58" name="TextBox 57">
          <a:extLst>
            <a:ext uri="{FF2B5EF4-FFF2-40B4-BE49-F238E27FC236}">
              <a16:creationId xmlns:a16="http://schemas.microsoft.com/office/drawing/2014/main" id="{2170050C-0F0F-4054-9CCF-9703E96DAD02}"/>
            </a:ext>
          </a:extLst>
        </xdr:cNvPr>
        <xdr:cNvSpPr txBox="1"/>
      </xdr:nvSpPr>
      <xdr:spPr>
        <a:xfrm>
          <a:off x="12169140" y="967472"/>
          <a:ext cx="13716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0CC03C6-F54D-4FD5-915E-0A77F15FC7D5}" type="TxLink">
            <a:rPr lang="en-US" sz="2000" b="0" i="0" u="none" strike="noStrike">
              <a:solidFill>
                <a:srgbClr val="66FFFF"/>
              </a:solidFill>
              <a:latin typeface="Aptos Narrow"/>
              <a:ea typeface="+mn-ea"/>
              <a:cs typeface="+mn-cs"/>
            </a:rPr>
            <a:pPr marL="0" indent="0" algn="ctr"/>
            <a:t> $21.67 </a:t>
          </a:fld>
          <a:endParaRPr lang="ru-RU" sz="2000" b="0" i="0" u="none" strike="noStrike">
            <a:solidFill>
              <a:srgbClr val="66FFFF"/>
            </a:solidFill>
            <a:latin typeface="Aptos Narrow"/>
            <a:ea typeface="+mn-ea"/>
            <a:cs typeface="+mn-cs"/>
          </a:endParaRPr>
        </a:p>
      </xdr:txBody>
    </xdr:sp>
    <xdr:clientData/>
  </xdr:twoCellAnchor>
  <xdr:twoCellAnchor editAs="oneCell">
    <xdr:from>
      <xdr:col>0</xdr:col>
      <xdr:colOff>562554</xdr:colOff>
      <xdr:row>11</xdr:row>
      <xdr:rowOff>58879</xdr:rowOff>
    </xdr:from>
    <xdr:to>
      <xdr:col>1</xdr:col>
      <xdr:colOff>181554</xdr:colOff>
      <xdr:row>12</xdr:row>
      <xdr:rowOff>104772</xdr:rowOff>
    </xdr:to>
    <xdr:pic>
      <xdr:nvPicPr>
        <xdr:cNvPr id="59" name="Graphic 58" descr="Coins outline">
          <a:extLst>
            <a:ext uri="{FF2B5EF4-FFF2-40B4-BE49-F238E27FC236}">
              <a16:creationId xmlns:a16="http://schemas.microsoft.com/office/drawing/2014/main" id="{E9F62C85-2979-498D-B89E-6D793D7FE9CC}"/>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562554" y="2070559"/>
          <a:ext cx="228600" cy="228773"/>
        </a:xfrm>
        <a:prstGeom prst="rect">
          <a:avLst/>
        </a:prstGeom>
      </xdr:spPr>
    </xdr:pic>
    <xdr:clientData/>
  </xdr:twoCellAnchor>
  <xdr:twoCellAnchor>
    <xdr:from>
      <xdr:col>0</xdr:col>
      <xdr:colOff>588621</xdr:colOff>
      <xdr:row>14</xdr:row>
      <xdr:rowOff>119062</xdr:rowOff>
    </xdr:from>
    <xdr:to>
      <xdr:col>1</xdr:col>
      <xdr:colOff>155488</xdr:colOff>
      <xdr:row>15</xdr:row>
      <xdr:rowOff>112679</xdr:rowOff>
    </xdr:to>
    <xdr:grpSp>
      <xdr:nvGrpSpPr>
        <xdr:cNvPr id="60" name="Group 59">
          <a:extLst>
            <a:ext uri="{FF2B5EF4-FFF2-40B4-BE49-F238E27FC236}">
              <a16:creationId xmlns:a16="http://schemas.microsoft.com/office/drawing/2014/main" id="{D2E924FE-CE69-46AF-9905-C9F9C2B385F6}"/>
            </a:ext>
          </a:extLst>
        </xdr:cNvPr>
        <xdr:cNvGrpSpPr/>
      </xdr:nvGrpSpPr>
      <xdr:grpSpPr>
        <a:xfrm>
          <a:off x="588621" y="2679382"/>
          <a:ext cx="176467" cy="176497"/>
          <a:chOff x="2057174" y="7954500"/>
          <a:chExt cx="2078634" cy="2078634"/>
        </a:xfrm>
      </xdr:grpSpPr>
      <xdr:sp macro="" textlink="">
        <xdr:nvSpPr>
          <xdr:cNvPr id="61" name="Circle: Hollow 60">
            <a:extLst>
              <a:ext uri="{FF2B5EF4-FFF2-40B4-BE49-F238E27FC236}">
                <a16:creationId xmlns:a16="http://schemas.microsoft.com/office/drawing/2014/main" id="{A8428603-B904-639B-E5BA-DBEB5BA26BDC}"/>
              </a:ext>
            </a:extLst>
          </xdr:cNvPr>
          <xdr:cNvSpPr/>
        </xdr:nvSpPr>
        <xdr:spPr>
          <a:xfrm>
            <a:off x="2057174" y="7954500"/>
            <a:ext cx="2078634" cy="2078634"/>
          </a:xfrm>
          <a:prstGeom prst="donut">
            <a:avLst>
              <a:gd name="adj" fmla="val 26743"/>
            </a:avLst>
          </a:prstGeom>
          <a:noFill/>
          <a:ln w="9525">
            <a:solidFill>
              <a:srgbClr val="C59DF5"/>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solidFill>
                <a:schemeClr val="tx1"/>
              </a:solidFill>
            </a:endParaRPr>
          </a:p>
        </xdr:txBody>
      </xdr:sp>
      <xdr:sp macro="" textlink="">
        <xdr:nvSpPr>
          <xdr:cNvPr id="62" name="Block Arc 61">
            <a:extLst>
              <a:ext uri="{FF2B5EF4-FFF2-40B4-BE49-F238E27FC236}">
                <a16:creationId xmlns:a16="http://schemas.microsoft.com/office/drawing/2014/main" id="{E5D76FB4-698E-DFE6-B02F-8ACE41F15C17}"/>
              </a:ext>
            </a:extLst>
          </xdr:cNvPr>
          <xdr:cNvSpPr/>
        </xdr:nvSpPr>
        <xdr:spPr>
          <a:xfrm rot="5400000">
            <a:off x="2058644" y="7955966"/>
            <a:ext cx="2075694" cy="2075689"/>
          </a:xfrm>
          <a:prstGeom prst="blockArc">
            <a:avLst>
              <a:gd name="adj1" fmla="val 10800000"/>
              <a:gd name="adj2" fmla="val 14219001"/>
              <a:gd name="adj3" fmla="val 27631"/>
            </a:avLst>
          </a:prstGeom>
          <a:solidFill>
            <a:srgbClr val="C59DF5">
              <a:alpha val="70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solidFill>
                <a:schemeClr val="tx1"/>
              </a:solidFill>
            </a:endParaRPr>
          </a:p>
        </xdr:txBody>
      </xdr:sp>
    </xdr:grpSp>
    <xdr:clientData/>
  </xdr:twoCellAnchor>
  <xdr:twoCellAnchor editAs="oneCell">
    <xdr:from>
      <xdr:col>0</xdr:col>
      <xdr:colOff>577455</xdr:colOff>
      <xdr:row>17</xdr:row>
      <xdr:rowOff>118663</xdr:rowOff>
    </xdr:from>
    <xdr:to>
      <xdr:col>1</xdr:col>
      <xdr:colOff>197133</xdr:colOff>
      <xdr:row>18</xdr:row>
      <xdr:rowOff>165126</xdr:rowOff>
    </xdr:to>
    <xdr:pic>
      <xdr:nvPicPr>
        <xdr:cNvPr id="63" name="Graphic 62" descr="Rocket outline">
          <a:extLst>
            <a:ext uri="{FF2B5EF4-FFF2-40B4-BE49-F238E27FC236}">
              <a16:creationId xmlns:a16="http://schemas.microsoft.com/office/drawing/2014/main" id="{6B87C4BF-0E9F-469A-9E92-8F9BBF6DE71D}"/>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577455" y="3227623"/>
          <a:ext cx="229278" cy="229343"/>
        </a:xfrm>
        <a:prstGeom prst="rect">
          <a:avLst/>
        </a:prstGeom>
      </xdr:spPr>
    </xdr:pic>
    <xdr:clientData/>
  </xdr:twoCellAnchor>
  <xdr:twoCellAnchor editAs="oneCell">
    <xdr:from>
      <xdr:col>0</xdr:col>
      <xdr:colOff>600654</xdr:colOff>
      <xdr:row>23</xdr:row>
      <xdr:rowOff>150848</xdr:rowOff>
    </xdr:from>
    <xdr:to>
      <xdr:col>1</xdr:col>
      <xdr:colOff>219654</xdr:colOff>
      <xdr:row>25</xdr:row>
      <xdr:rowOff>12336</xdr:rowOff>
    </xdr:to>
    <xdr:pic>
      <xdr:nvPicPr>
        <xdr:cNvPr id="64" name="Graphic 63" descr="Bullseye outline">
          <a:extLst>
            <a:ext uri="{FF2B5EF4-FFF2-40B4-BE49-F238E27FC236}">
              <a16:creationId xmlns:a16="http://schemas.microsoft.com/office/drawing/2014/main" id="{1DD83144-BB23-4C20-B3FC-157EFDE72C20}"/>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600654" y="4357088"/>
          <a:ext cx="228600" cy="227248"/>
        </a:xfrm>
        <a:prstGeom prst="rect">
          <a:avLst/>
        </a:prstGeom>
      </xdr:spPr>
    </xdr:pic>
    <xdr:clientData/>
  </xdr:twoCellAnchor>
  <xdr:twoCellAnchor>
    <xdr:from>
      <xdr:col>1</xdr:col>
      <xdr:colOff>14868</xdr:colOff>
      <xdr:row>8</xdr:row>
      <xdr:rowOff>76759</xdr:rowOff>
    </xdr:from>
    <xdr:to>
      <xdr:col>1</xdr:col>
      <xdr:colOff>159512</xdr:colOff>
      <xdr:row>9</xdr:row>
      <xdr:rowOff>38797</xdr:rowOff>
    </xdr:to>
    <xdr:grpSp>
      <xdr:nvGrpSpPr>
        <xdr:cNvPr id="65" name="Graphic 142" descr="Bar graph with upward trend outline">
          <a:extLst>
            <a:ext uri="{FF2B5EF4-FFF2-40B4-BE49-F238E27FC236}">
              <a16:creationId xmlns:a16="http://schemas.microsoft.com/office/drawing/2014/main" id="{542C0679-806D-4AFB-BF4E-14AADF0F406E}"/>
            </a:ext>
          </a:extLst>
        </xdr:cNvPr>
        <xdr:cNvGrpSpPr/>
      </xdr:nvGrpSpPr>
      <xdr:grpSpPr>
        <a:xfrm>
          <a:off x="624468" y="1539799"/>
          <a:ext cx="144644" cy="144918"/>
          <a:chOff x="2656455" y="8532495"/>
          <a:chExt cx="578235" cy="571500"/>
        </a:xfrm>
        <a:solidFill>
          <a:srgbClr val="C59DF5"/>
        </a:solidFill>
      </xdr:grpSpPr>
      <xdr:sp macro="" textlink="">
        <xdr:nvSpPr>
          <xdr:cNvPr id="66" name="Freeform: Shape 65">
            <a:extLst>
              <a:ext uri="{FF2B5EF4-FFF2-40B4-BE49-F238E27FC236}">
                <a16:creationId xmlns:a16="http://schemas.microsoft.com/office/drawing/2014/main" id="{8B85DF08-FAB3-DC3B-B4BB-0ECC78BAD59A}"/>
              </a:ext>
            </a:extLst>
          </xdr:cNvPr>
          <xdr:cNvSpPr/>
        </xdr:nvSpPr>
        <xdr:spPr>
          <a:xfrm>
            <a:off x="3082290" y="8532495"/>
            <a:ext cx="152400" cy="571500"/>
          </a:xfrm>
          <a:custGeom>
            <a:avLst/>
            <a:gdLst>
              <a:gd name="csX0" fmla="*/ 152400 w 152400"/>
              <a:gd name="csY0" fmla="*/ 0 h 571500"/>
              <a:gd name="csX1" fmla="*/ 0 w 152400"/>
              <a:gd name="csY1" fmla="*/ 0 h 571500"/>
              <a:gd name="csX2" fmla="*/ 0 w 152400"/>
              <a:gd name="csY2" fmla="*/ 571500 h 571500"/>
              <a:gd name="csX3" fmla="*/ 152400 w 152400"/>
              <a:gd name="csY3" fmla="*/ 571500 h 571500"/>
              <a:gd name="csX4" fmla="*/ 133350 w 152400"/>
              <a:gd name="csY4" fmla="*/ 552450 h 571500"/>
              <a:gd name="csX5" fmla="*/ 19050 w 152400"/>
              <a:gd name="csY5" fmla="*/ 552450 h 571500"/>
              <a:gd name="csX6" fmla="*/ 19050 w 152400"/>
              <a:gd name="csY6" fmla="*/ 19050 h 571500"/>
              <a:gd name="csX7" fmla="*/ 133350 w 152400"/>
              <a:gd name="csY7" fmla="*/ 19050 h 57150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Lst>
            <a:rect l="l" t="t" r="r" b="b"/>
            <a:pathLst>
              <a:path w="152400" h="571500">
                <a:moveTo>
                  <a:pt x="152400" y="0"/>
                </a:moveTo>
                <a:lnTo>
                  <a:pt x="0" y="0"/>
                </a:lnTo>
                <a:lnTo>
                  <a:pt x="0" y="571500"/>
                </a:lnTo>
                <a:lnTo>
                  <a:pt x="152400" y="571500"/>
                </a:lnTo>
                <a:close/>
                <a:moveTo>
                  <a:pt x="133350" y="552450"/>
                </a:moveTo>
                <a:lnTo>
                  <a:pt x="19050" y="552450"/>
                </a:lnTo>
                <a:lnTo>
                  <a:pt x="19050" y="19050"/>
                </a:lnTo>
                <a:lnTo>
                  <a:pt x="133350" y="19050"/>
                </a:lnTo>
                <a:close/>
              </a:path>
            </a:pathLst>
          </a:custGeom>
          <a:grpFill/>
          <a:ln w="9525" cap="flat">
            <a:noFill/>
            <a:prstDash val="solid"/>
            <a:miter/>
          </a:ln>
        </xdr:spPr>
      </xdr:sp>
      <xdr:sp macro="" textlink="">
        <xdr:nvSpPr>
          <xdr:cNvPr id="67" name="Freeform: Shape 66">
            <a:extLst>
              <a:ext uri="{FF2B5EF4-FFF2-40B4-BE49-F238E27FC236}">
                <a16:creationId xmlns:a16="http://schemas.microsoft.com/office/drawing/2014/main" id="{D1A19B89-DB3E-0AA1-9A96-5DBA23DF95BC}"/>
              </a:ext>
            </a:extLst>
          </xdr:cNvPr>
          <xdr:cNvSpPr/>
        </xdr:nvSpPr>
        <xdr:spPr>
          <a:xfrm>
            <a:off x="2872740" y="8742045"/>
            <a:ext cx="152400" cy="361950"/>
          </a:xfrm>
          <a:custGeom>
            <a:avLst/>
            <a:gdLst>
              <a:gd name="csX0" fmla="*/ 0 w 152400"/>
              <a:gd name="csY0" fmla="*/ 361950 h 361950"/>
              <a:gd name="csX1" fmla="*/ 152400 w 152400"/>
              <a:gd name="csY1" fmla="*/ 361950 h 361950"/>
              <a:gd name="csX2" fmla="*/ 152400 w 152400"/>
              <a:gd name="csY2" fmla="*/ 0 h 361950"/>
              <a:gd name="csX3" fmla="*/ 0 w 152400"/>
              <a:gd name="csY3" fmla="*/ 0 h 361950"/>
              <a:gd name="csX4" fmla="*/ 19050 w 152400"/>
              <a:gd name="csY4" fmla="*/ 19050 h 361950"/>
              <a:gd name="csX5" fmla="*/ 133350 w 152400"/>
              <a:gd name="csY5" fmla="*/ 19050 h 361950"/>
              <a:gd name="csX6" fmla="*/ 133350 w 152400"/>
              <a:gd name="csY6" fmla="*/ 342900 h 361950"/>
              <a:gd name="csX7" fmla="*/ 19050 w 152400"/>
              <a:gd name="csY7" fmla="*/ 342900 h 36195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Lst>
            <a:rect l="l" t="t" r="r" b="b"/>
            <a:pathLst>
              <a:path w="152400" h="361950">
                <a:moveTo>
                  <a:pt x="0" y="361950"/>
                </a:moveTo>
                <a:lnTo>
                  <a:pt x="152400" y="361950"/>
                </a:lnTo>
                <a:lnTo>
                  <a:pt x="152400" y="0"/>
                </a:lnTo>
                <a:lnTo>
                  <a:pt x="0" y="0"/>
                </a:lnTo>
                <a:close/>
                <a:moveTo>
                  <a:pt x="19050" y="19050"/>
                </a:moveTo>
                <a:lnTo>
                  <a:pt x="133350" y="19050"/>
                </a:lnTo>
                <a:lnTo>
                  <a:pt x="133350" y="342900"/>
                </a:lnTo>
                <a:lnTo>
                  <a:pt x="19050" y="342900"/>
                </a:lnTo>
                <a:close/>
              </a:path>
            </a:pathLst>
          </a:custGeom>
          <a:grpFill/>
          <a:ln w="9525" cap="flat">
            <a:noFill/>
            <a:prstDash val="solid"/>
            <a:miter/>
          </a:ln>
        </xdr:spPr>
      </xdr:sp>
      <xdr:sp macro="" textlink="">
        <xdr:nvSpPr>
          <xdr:cNvPr id="68" name="Freeform: Shape 67">
            <a:extLst>
              <a:ext uri="{FF2B5EF4-FFF2-40B4-BE49-F238E27FC236}">
                <a16:creationId xmlns:a16="http://schemas.microsoft.com/office/drawing/2014/main" id="{5CE9B95A-61FD-A72E-CF39-6A8ECB5A9C55}"/>
              </a:ext>
            </a:extLst>
          </xdr:cNvPr>
          <xdr:cNvSpPr/>
        </xdr:nvSpPr>
        <xdr:spPr>
          <a:xfrm>
            <a:off x="2663190" y="8913495"/>
            <a:ext cx="152400" cy="190500"/>
          </a:xfrm>
          <a:custGeom>
            <a:avLst/>
            <a:gdLst>
              <a:gd name="csX0" fmla="*/ 0 w 152400"/>
              <a:gd name="csY0" fmla="*/ 190500 h 190500"/>
              <a:gd name="csX1" fmla="*/ 152400 w 152400"/>
              <a:gd name="csY1" fmla="*/ 190500 h 190500"/>
              <a:gd name="csX2" fmla="*/ 152400 w 152400"/>
              <a:gd name="csY2" fmla="*/ 0 h 190500"/>
              <a:gd name="csX3" fmla="*/ 0 w 152400"/>
              <a:gd name="csY3" fmla="*/ 0 h 190500"/>
              <a:gd name="csX4" fmla="*/ 19050 w 152400"/>
              <a:gd name="csY4" fmla="*/ 19050 h 190500"/>
              <a:gd name="csX5" fmla="*/ 133350 w 152400"/>
              <a:gd name="csY5" fmla="*/ 19050 h 190500"/>
              <a:gd name="csX6" fmla="*/ 133350 w 152400"/>
              <a:gd name="csY6" fmla="*/ 171450 h 190500"/>
              <a:gd name="csX7" fmla="*/ 19050 w 152400"/>
              <a:gd name="csY7" fmla="*/ 171450 h 19050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Lst>
            <a:rect l="l" t="t" r="r" b="b"/>
            <a:pathLst>
              <a:path w="152400" h="190500">
                <a:moveTo>
                  <a:pt x="0" y="190500"/>
                </a:moveTo>
                <a:lnTo>
                  <a:pt x="152400" y="190500"/>
                </a:lnTo>
                <a:lnTo>
                  <a:pt x="152400" y="0"/>
                </a:lnTo>
                <a:lnTo>
                  <a:pt x="0" y="0"/>
                </a:lnTo>
                <a:close/>
                <a:moveTo>
                  <a:pt x="19050" y="19050"/>
                </a:moveTo>
                <a:lnTo>
                  <a:pt x="133350" y="19050"/>
                </a:lnTo>
                <a:lnTo>
                  <a:pt x="133350" y="171450"/>
                </a:lnTo>
                <a:lnTo>
                  <a:pt x="19050" y="171450"/>
                </a:lnTo>
                <a:close/>
              </a:path>
            </a:pathLst>
          </a:custGeom>
          <a:grpFill/>
          <a:ln w="9525" cap="flat">
            <a:noFill/>
            <a:prstDash val="solid"/>
            <a:miter/>
          </a:ln>
        </xdr:spPr>
      </xdr:sp>
      <xdr:sp macro="" textlink="">
        <xdr:nvSpPr>
          <xdr:cNvPr id="69" name="Freeform: Shape 68">
            <a:extLst>
              <a:ext uri="{FF2B5EF4-FFF2-40B4-BE49-F238E27FC236}">
                <a16:creationId xmlns:a16="http://schemas.microsoft.com/office/drawing/2014/main" id="{2E7109E0-E164-5647-448E-6D24C2604A8B}"/>
              </a:ext>
            </a:extLst>
          </xdr:cNvPr>
          <xdr:cNvSpPr/>
        </xdr:nvSpPr>
        <xdr:spPr>
          <a:xfrm>
            <a:off x="2656455" y="8532495"/>
            <a:ext cx="311562" cy="311534"/>
          </a:xfrm>
          <a:custGeom>
            <a:avLst/>
            <a:gdLst>
              <a:gd name="csX0" fmla="*/ 13468 w 311562"/>
              <a:gd name="csY0" fmla="*/ 311534 h 311534"/>
              <a:gd name="csX1" fmla="*/ 292351 w 311562"/>
              <a:gd name="csY1" fmla="*/ 32652 h 311534"/>
              <a:gd name="csX2" fmla="*/ 292485 w 311562"/>
              <a:gd name="csY2" fmla="*/ 32653 h 311534"/>
              <a:gd name="csX3" fmla="*/ 292513 w 311562"/>
              <a:gd name="csY3" fmla="*/ 32718 h 311534"/>
              <a:gd name="csX4" fmla="*/ 292513 w 311562"/>
              <a:gd name="csY4" fmla="*/ 123825 h 311534"/>
              <a:gd name="csX5" fmla="*/ 311563 w 311562"/>
              <a:gd name="csY5" fmla="*/ 123825 h 311534"/>
              <a:gd name="csX6" fmla="*/ 311563 w 311562"/>
              <a:gd name="csY6" fmla="*/ 0 h 311534"/>
              <a:gd name="csX7" fmla="*/ 187995 w 311562"/>
              <a:gd name="csY7" fmla="*/ 0 h 311534"/>
              <a:gd name="csX8" fmla="*/ 187995 w 311562"/>
              <a:gd name="csY8" fmla="*/ 19050 h 311534"/>
              <a:gd name="csX9" fmla="*/ 278787 w 311562"/>
              <a:gd name="csY9" fmla="*/ 19050 h 311534"/>
              <a:gd name="csX10" fmla="*/ 278882 w 311562"/>
              <a:gd name="csY10" fmla="*/ 19146 h 311534"/>
              <a:gd name="csX11" fmla="*/ 278854 w 311562"/>
              <a:gd name="csY11" fmla="*/ 19212 h 311534"/>
              <a:gd name="csX12" fmla="*/ 0 w 311562"/>
              <a:gd name="csY12" fmla="*/ 298066 h 311534"/>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Lst>
            <a:rect l="l" t="t" r="r" b="b"/>
            <a:pathLst>
              <a:path w="311562" h="311534">
                <a:moveTo>
                  <a:pt x="13468" y="311534"/>
                </a:moveTo>
                <a:lnTo>
                  <a:pt x="292351" y="32652"/>
                </a:lnTo>
                <a:cubicBezTo>
                  <a:pt x="292388" y="32615"/>
                  <a:pt x="292449" y="32616"/>
                  <a:pt x="292485" y="32653"/>
                </a:cubicBezTo>
                <a:cubicBezTo>
                  <a:pt x="292502" y="32671"/>
                  <a:pt x="292513" y="32694"/>
                  <a:pt x="292513" y="32718"/>
                </a:cubicBezTo>
                <a:lnTo>
                  <a:pt x="292513" y="123825"/>
                </a:lnTo>
                <a:lnTo>
                  <a:pt x="311563" y="123825"/>
                </a:lnTo>
                <a:lnTo>
                  <a:pt x="311563" y="0"/>
                </a:lnTo>
                <a:lnTo>
                  <a:pt x="187995" y="0"/>
                </a:lnTo>
                <a:lnTo>
                  <a:pt x="187995" y="19050"/>
                </a:lnTo>
                <a:lnTo>
                  <a:pt x="278787" y="19050"/>
                </a:lnTo>
                <a:cubicBezTo>
                  <a:pt x="278840" y="19051"/>
                  <a:pt x="278882" y="19094"/>
                  <a:pt x="278882" y="19146"/>
                </a:cubicBezTo>
                <a:cubicBezTo>
                  <a:pt x="278881" y="19171"/>
                  <a:pt x="278871" y="19195"/>
                  <a:pt x="278854" y="19212"/>
                </a:cubicBezTo>
                <a:lnTo>
                  <a:pt x="0" y="298066"/>
                </a:lnTo>
                <a:close/>
              </a:path>
            </a:pathLst>
          </a:custGeom>
          <a:grpFill/>
          <a:ln w="9525" cap="flat">
            <a:noFill/>
            <a:prstDash val="solid"/>
            <a:miter/>
          </a:ln>
        </xdr:spPr>
      </xdr:sp>
    </xdr:grpSp>
    <xdr:clientData/>
  </xdr:twoCellAnchor>
  <xdr:twoCellAnchor>
    <xdr:from>
      <xdr:col>11</xdr:col>
      <xdr:colOff>457200</xdr:colOff>
      <xdr:row>21</xdr:row>
      <xdr:rowOff>68580</xdr:rowOff>
    </xdr:from>
    <xdr:to>
      <xdr:col>18</xdr:col>
      <xdr:colOff>579120</xdr:colOff>
      <xdr:row>29</xdr:row>
      <xdr:rowOff>160020</xdr:rowOff>
    </xdr:to>
    <xdr:graphicFrame macro="">
      <xdr:nvGraphicFramePr>
        <xdr:cNvPr id="70" name="Chart 69">
          <a:extLst>
            <a:ext uri="{FF2B5EF4-FFF2-40B4-BE49-F238E27FC236}">
              <a16:creationId xmlns:a16="http://schemas.microsoft.com/office/drawing/2014/main" id="{96743823-269E-48A6-86E1-2B2956EC78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17</xdr:col>
      <xdr:colOff>129540</xdr:colOff>
      <xdr:row>20</xdr:row>
      <xdr:rowOff>106412</xdr:rowOff>
    </xdr:from>
    <xdr:to>
      <xdr:col>18</xdr:col>
      <xdr:colOff>449580</xdr:colOff>
      <xdr:row>21</xdr:row>
      <xdr:rowOff>171182</xdr:rowOff>
    </xdr:to>
    <xdr:sp macro="" textlink="Processing!J14">
      <xdr:nvSpPr>
        <xdr:cNvPr id="71" name="TextBox 70">
          <a:extLst>
            <a:ext uri="{FF2B5EF4-FFF2-40B4-BE49-F238E27FC236}">
              <a16:creationId xmlns:a16="http://schemas.microsoft.com/office/drawing/2014/main" id="{22904952-3A01-430E-A542-5C22BF03867C}"/>
            </a:ext>
          </a:extLst>
        </xdr:cNvPr>
        <xdr:cNvSpPr txBox="1"/>
      </xdr:nvSpPr>
      <xdr:spPr>
        <a:xfrm>
          <a:off x="10492740" y="3764012"/>
          <a:ext cx="92964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E063D41D-3614-4F76-AFD8-1AB2FF2C7E6B}" type="TxLink">
            <a:rPr lang="en-US" sz="1200" b="0" i="0" u="none" strike="noStrike">
              <a:solidFill>
                <a:srgbClr val="66FFFF"/>
              </a:solidFill>
              <a:latin typeface="Aptos Narrow"/>
              <a:ea typeface="+mn-ea"/>
              <a:cs typeface="+mn-cs"/>
            </a:rPr>
            <a:pPr marL="0" indent="0" algn="r"/>
            <a:t> $13,700 </a:t>
          </a:fld>
          <a:endParaRPr lang="ru-RU" sz="1200" b="0" i="0" u="none" strike="noStrike">
            <a:solidFill>
              <a:srgbClr val="66FFFF"/>
            </a:solidFill>
            <a:latin typeface="Aptos Narrow"/>
            <a:ea typeface="+mn-ea"/>
            <a:cs typeface="+mn-cs"/>
          </a:endParaRPr>
        </a:p>
      </xdr:txBody>
    </xdr:sp>
    <xdr:clientData/>
  </xdr:twoCellAnchor>
  <xdr:twoCellAnchor>
    <xdr:from>
      <xdr:col>15</xdr:col>
      <xdr:colOff>175260</xdr:colOff>
      <xdr:row>20</xdr:row>
      <xdr:rowOff>106412</xdr:rowOff>
    </xdr:from>
    <xdr:to>
      <xdr:col>16</xdr:col>
      <xdr:colOff>464820</xdr:colOff>
      <xdr:row>21</xdr:row>
      <xdr:rowOff>171182</xdr:rowOff>
    </xdr:to>
    <xdr:sp macro="" textlink="Processing!G14">
      <xdr:nvSpPr>
        <xdr:cNvPr id="72" name="TextBox 71">
          <a:extLst>
            <a:ext uri="{FF2B5EF4-FFF2-40B4-BE49-F238E27FC236}">
              <a16:creationId xmlns:a16="http://schemas.microsoft.com/office/drawing/2014/main" id="{B53514E1-0723-4AE1-8823-98989CBB10E9}"/>
            </a:ext>
          </a:extLst>
        </xdr:cNvPr>
        <xdr:cNvSpPr txBox="1"/>
      </xdr:nvSpPr>
      <xdr:spPr>
        <a:xfrm>
          <a:off x="9319260" y="3764012"/>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CBDB1E54-70E2-4123-B7F7-C17278DE4798}" type="TxLink">
            <a:rPr lang="en-US" sz="1200" b="0" i="0" u="none" strike="noStrike">
              <a:solidFill>
                <a:srgbClr val="00BFFF"/>
              </a:solidFill>
              <a:latin typeface="Aptos Narrow"/>
              <a:ea typeface="+mn-ea"/>
              <a:cs typeface="+mn-cs"/>
            </a:rPr>
            <a:pPr marL="0" indent="0" algn="l"/>
            <a:t> $19,800 </a:t>
          </a:fld>
          <a:endParaRPr lang="ru-RU" sz="1200" b="0" i="0" u="none" strike="noStrike">
            <a:solidFill>
              <a:srgbClr val="00BFFF"/>
            </a:solidFill>
            <a:latin typeface="Aptos Narrow"/>
            <a:ea typeface="+mn-ea"/>
            <a:cs typeface="+mn-cs"/>
          </a:endParaRPr>
        </a:p>
      </xdr:txBody>
    </xdr:sp>
    <xdr:clientData/>
  </xdr:twoCellAnchor>
  <xdr:twoCellAnchor>
    <xdr:from>
      <xdr:col>14</xdr:col>
      <xdr:colOff>144780</xdr:colOff>
      <xdr:row>20</xdr:row>
      <xdr:rowOff>106412</xdr:rowOff>
    </xdr:from>
    <xdr:to>
      <xdr:col>15</xdr:col>
      <xdr:colOff>304800</xdr:colOff>
      <xdr:row>21</xdr:row>
      <xdr:rowOff>171182</xdr:rowOff>
    </xdr:to>
    <xdr:sp macro="" textlink="Processing!C1">
      <xdr:nvSpPr>
        <xdr:cNvPr id="73" name="TextBox 72">
          <a:extLst>
            <a:ext uri="{FF2B5EF4-FFF2-40B4-BE49-F238E27FC236}">
              <a16:creationId xmlns:a16="http://schemas.microsoft.com/office/drawing/2014/main" id="{A50EB49A-326B-4EDC-9172-2C931E37E75A}"/>
            </a:ext>
          </a:extLst>
        </xdr:cNvPr>
        <xdr:cNvSpPr txBox="1"/>
      </xdr:nvSpPr>
      <xdr:spPr>
        <a:xfrm>
          <a:off x="8679180" y="3764012"/>
          <a:ext cx="7696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17E13D25-4ADE-41FE-BB35-3264938E649F}" type="TxLink">
            <a:rPr lang="en-US" sz="1100" b="0" i="0" u="none" strike="noStrike">
              <a:solidFill>
                <a:srgbClr val="00BFFF"/>
              </a:solidFill>
              <a:latin typeface="Aptos Narrow"/>
              <a:ea typeface="+mn-ea"/>
              <a:cs typeface="+mn-cs"/>
            </a:rPr>
            <a:pPr marL="0" indent="0" algn="r"/>
            <a:t>Planned</a:t>
          </a:fld>
          <a:endParaRPr lang="ru-RU" sz="1400" b="0" i="0" u="none" strike="noStrike">
            <a:solidFill>
              <a:srgbClr val="00BFFF"/>
            </a:solidFill>
            <a:latin typeface="Aptos Narrow"/>
            <a:ea typeface="+mn-ea"/>
            <a:cs typeface="+mn-cs"/>
          </a:endParaRPr>
        </a:p>
      </xdr:txBody>
    </xdr:sp>
    <xdr:clientData/>
  </xdr:twoCellAnchor>
  <xdr:twoCellAnchor>
    <xdr:from>
      <xdr:col>16</xdr:col>
      <xdr:colOff>144780</xdr:colOff>
      <xdr:row>20</xdr:row>
      <xdr:rowOff>106412</xdr:rowOff>
    </xdr:from>
    <xdr:to>
      <xdr:col>17</xdr:col>
      <xdr:colOff>304800</xdr:colOff>
      <xdr:row>21</xdr:row>
      <xdr:rowOff>171182</xdr:rowOff>
    </xdr:to>
    <xdr:sp macro="" textlink="Processing!D1">
      <xdr:nvSpPr>
        <xdr:cNvPr id="74" name="TextBox 73">
          <a:extLst>
            <a:ext uri="{FF2B5EF4-FFF2-40B4-BE49-F238E27FC236}">
              <a16:creationId xmlns:a16="http://schemas.microsoft.com/office/drawing/2014/main" id="{C18F69C7-CAE6-4E2B-8DE8-7110F66123AF}"/>
            </a:ext>
          </a:extLst>
        </xdr:cNvPr>
        <xdr:cNvSpPr txBox="1"/>
      </xdr:nvSpPr>
      <xdr:spPr>
        <a:xfrm>
          <a:off x="9898380" y="3764012"/>
          <a:ext cx="7696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FCABA361-4DAA-47DF-BD43-B37B26E5379A}" type="TxLink">
            <a:rPr lang="en-US" sz="1100" b="0" i="0" u="none" strike="noStrike">
              <a:solidFill>
                <a:srgbClr val="66FFFF"/>
              </a:solidFill>
              <a:latin typeface="Aptos Narrow"/>
              <a:ea typeface="+mn-ea"/>
              <a:cs typeface="+mn-cs"/>
            </a:rPr>
            <a:pPr marL="0" indent="0" algn="r"/>
            <a:t>Actual</a:t>
          </a:fld>
          <a:endParaRPr lang="ru-RU" sz="1400" b="0" i="0" u="none" strike="noStrike">
            <a:solidFill>
              <a:srgbClr val="66FFFF"/>
            </a:solidFill>
            <a:latin typeface="Aptos Narrow"/>
            <a:ea typeface="+mn-ea"/>
            <a:cs typeface="+mn-cs"/>
          </a:endParaRPr>
        </a:p>
      </xdr:txBody>
    </xdr:sp>
    <xdr:clientData/>
  </xdr:twoCellAnchor>
  <xdr:twoCellAnchor>
    <xdr:from>
      <xdr:col>11</xdr:col>
      <xdr:colOff>394335</xdr:colOff>
      <xdr:row>10</xdr:row>
      <xdr:rowOff>121652</xdr:rowOff>
    </xdr:from>
    <xdr:to>
      <xdr:col>16</xdr:col>
      <xdr:colOff>180975</xdr:colOff>
      <xdr:row>19</xdr:row>
      <xdr:rowOff>30212</xdr:rowOff>
    </xdr:to>
    <xdr:graphicFrame macro="">
      <xdr:nvGraphicFramePr>
        <xdr:cNvPr id="75" name="Chart 74">
          <a:extLst>
            <a:ext uri="{FF2B5EF4-FFF2-40B4-BE49-F238E27FC236}">
              <a16:creationId xmlns:a16="http://schemas.microsoft.com/office/drawing/2014/main" id="{6447D681-45CE-467E-8A19-60848897F1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12</xdr:col>
      <xdr:colOff>263844</xdr:colOff>
      <xdr:row>12</xdr:row>
      <xdr:rowOff>121652</xdr:rowOff>
    </xdr:from>
    <xdr:to>
      <xdr:col>13</xdr:col>
      <xdr:colOff>477204</xdr:colOff>
      <xdr:row>17</xdr:row>
      <xdr:rowOff>30212</xdr:rowOff>
    </xdr:to>
    <xdr:sp macro="" textlink="Processing!B22">
      <xdr:nvSpPr>
        <xdr:cNvPr id="76" name="Oval 75">
          <a:extLst>
            <a:ext uri="{FF2B5EF4-FFF2-40B4-BE49-F238E27FC236}">
              <a16:creationId xmlns:a16="http://schemas.microsoft.com/office/drawing/2014/main" id="{1C6E2AF1-2E0B-4E71-BC40-10EE612AD927}"/>
            </a:ext>
          </a:extLst>
        </xdr:cNvPr>
        <xdr:cNvSpPr/>
      </xdr:nvSpPr>
      <xdr:spPr>
        <a:xfrm>
          <a:off x="7579044" y="2316212"/>
          <a:ext cx="822960" cy="822960"/>
        </a:xfrm>
        <a:prstGeom prst="ellipse">
          <a:avLst/>
        </a:prstGeom>
        <a:solidFill>
          <a:srgbClr val="051023"/>
        </a:solidFill>
        <a:ln>
          <a:noFill/>
        </a:ln>
        <a:effectLst>
          <a:outerShdw blurRad="228600" sx="102000" sy="102000" algn="c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4E43F556-6D80-449A-BCB9-CA6B907A57E8}" type="TxLink">
            <a:rPr lang="en-US" sz="1100" b="0" i="0" u="none" strike="noStrike">
              <a:solidFill>
                <a:srgbClr val="000000"/>
              </a:solidFill>
              <a:latin typeface="Aptos Narrow"/>
            </a:rPr>
            <a:pPr algn="l"/>
            <a:t> $7,840 </a:t>
          </a:fld>
          <a:endParaRPr lang="ru-RU" sz="1100"/>
        </a:p>
      </xdr:txBody>
    </xdr:sp>
    <xdr:clientData/>
  </xdr:twoCellAnchor>
  <xdr:twoCellAnchor>
    <xdr:from>
      <xdr:col>15</xdr:col>
      <xdr:colOff>327660</xdr:colOff>
      <xdr:row>10</xdr:row>
      <xdr:rowOff>129272</xdr:rowOff>
    </xdr:from>
    <xdr:to>
      <xdr:col>17</xdr:col>
      <xdr:colOff>7620</xdr:colOff>
      <xdr:row>12</xdr:row>
      <xdr:rowOff>11162</xdr:rowOff>
    </xdr:to>
    <xdr:sp macro="" textlink="Processing!B17">
      <xdr:nvSpPr>
        <xdr:cNvPr id="77" name="TextBox 76">
          <a:extLst>
            <a:ext uri="{FF2B5EF4-FFF2-40B4-BE49-F238E27FC236}">
              <a16:creationId xmlns:a16="http://schemas.microsoft.com/office/drawing/2014/main" id="{AD128CB3-0A1B-4FEC-877E-57B34130BEB1}"/>
            </a:ext>
          </a:extLst>
        </xdr:cNvPr>
        <xdr:cNvSpPr txBox="1"/>
      </xdr:nvSpPr>
      <xdr:spPr>
        <a:xfrm>
          <a:off x="9471660" y="1958072"/>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7ABDDD6F-6D8B-4712-8A42-4C7EF139CAE6}" type="TxLink">
            <a:rPr lang="en-US" sz="1100" b="0" i="0" u="none" strike="noStrike">
              <a:solidFill>
                <a:srgbClr val="405390"/>
              </a:solidFill>
              <a:latin typeface="Aptos Narrow"/>
              <a:ea typeface="+mn-ea"/>
              <a:cs typeface="+mn-cs"/>
            </a:rPr>
            <a:pPr marL="0" indent="0" algn="r"/>
            <a:t> $1,701 </a:t>
          </a:fld>
          <a:endParaRPr lang="ru-RU" sz="1600" b="0" i="0" u="none" strike="noStrike">
            <a:solidFill>
              <a:srgbClr val="405390"/>
            </a:solidFill>
            <a:latin typeface="Aptos Narrow"/>
            <a:ea typeface="+mn-ea"/>
            <a:cs typeface="+mn-cs"/>
          </a:endParaRPr>
        </a:p>
      </xdr:txBody>
    </xdr:sp>
    <xdr:clientData/>
  </xdr:twoCellAnchor>
  <xdr:twoCellAnchor>
    <xdr:from>
      <xdr:col>15</xdr:col>
      <xdr:colOff>327660</xdr:colOff>
      <xdr:row>12</xdr:row>
      <xdr:rowOff>45452</xdr:rowOff>
    </xdr:from>
    <xdr:to>
      <xdr:col>17</xdr:col>
      <xdr:colOff>7620</xdr:colOff>
      <xdr:row>13</xdr:row>
      <xdr:rowOff>110222</xdr:rowOff>
    </xdr:to>
    <xdr:sp macro="" textlink="Processing!B18">
      <xdr:nvSpPr>
        <xdr:cNvPr id="78" name="TextBox 77">
          <a:extLst>
            <a:ext uri="{FF2B5EF4-FFF2-40B4-BE49-F238E27FC236}">
              <a16:creationId xmlns:a16="http://schemas.microsoft.com/office/drawing/2014/main" id="{982B3A2F-1EA5-4811-86A1-5BB322C7DB5C}"/>
            </a:ext>
          </a:extLst>
        </xdr:cNvPr>
        <xdr:cNvSpPr txBox="1"/>
      </xdr:nvSpPr>
      <xdr:spPr>
        <a:xfrm>
          <a:off x="9471660" y="2240012"/>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261E1FEE-62BD-434C-B868-A685FEB578BE}" type="TxLink">
            <a:rPr lang="en-US" sz="1100" b="0" i="0" u="none" strike="noStrike">
              <a:solidFill>
                <a:srgbClr val="405390"/>
              </a:solidFill>
              <a:latin typeface="Aptos Narrow"/>
              <a:ea typeface="+mn-ea"/>
              <a:cs typeface="+mn-cs"/>
            </a:rPr>
            <a:pPr marL="0" indent="0" algn="r"/>
            <a:t> $1,323 </a:t>
          </a:fld>
          <a:endParaRPr lang="ru-RU" sz="1100" b="0" i="0" u="none" strike="noStrike">
            <a:solidFill>
              <a:srgbClr val="405390"/>
            </a:solidFill>
            <a:latin typeface="Aptos Narrow"/>
            <a:ea typeface="+mn-ea"/>
            <a:cs typeface="+mn-cs"/>
          </a:endParaRPr>
        </a:p>
      </xdr:txBody>
    </xdr:sp>
    <xdr:clientData/>
  </xdr:twoCellAnchor>
  <xdr:twoCellAnchor>
    <xdr:from>
      <xdr:col>15</xdr:col>
      <xdr:colOff>327660</xdr:colOff>
      <xdr:row>13</xdr:row>
      <xdr:rowOff>144512</xdr:rowOff>
    </xdr:from>
    <xdr:to>
      <xdr:col>17</xdr:col>
      <xdr:colOff>7620</xdr:colOff>
      <xdr:row>15</xdr:row>
      <xdr:rowOff>26402</xdr:rowOff>
    </xdr:to>
    <xdr:sp macro="" textlink="Processing!B19">
      <xdr:nvSpPr>
        <xdr:cNvPr id="79" name="TextBox 78">
          <a:extLst>
            <a:ext uri="{FF2B5EF4-FFF2-40B4-BE49-F238E27FC236}">
              <a16:creationId xmlns:a16="http://schemas.microsoft.com/office/drawing/2014/main" id="{9F133244-8488-419D-877D-AB6796C6D577}"/>
            </a:ext>
          </a:extLst>
        </xdr:cNvPr>
        <xdr:cNvSpPr txBox="1"/>
      </xdr:nvSpPr>
      <xdr:spPr>
        <a:xfrm>
          <a:off x="9471660" y="2521952"/>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2A036BD1-7C30-4B66-A74A-D4389008CF50}" type="TxLink">
            <a:rPr lang="en-US" sz="1100" b="0" i="0" u="none" strike="noStrike">
              <a:solidFill>
                <a:srgbClr val="405390"/>
              </a:solidFill>
              <a:latin typeface="Aptos Narrow"/>
              <a:ea typeface="+mn-ea"/>
              <a:cs typeface="+mn-cs"/>
            </a:rPr>
            <a:pPr marL="0" indent="0" algn="r"/>
            <a:t> $1,754 </a:t>
          </a:fld>
          <a:endParaRPr lang="ru-RU" sz="1100" b="0" i="0" u="none" strike="noStrike">
            <a:solidFill>
              <a:srgbClr val="405390"/>
            </a:solidFill>
            <a:latin typeface="Aptos Narrow"/>
            <a:ea typeface="+mn-ea"/>
            <a:cs typeface="+mn-cs"/>
          </a:endParaRPr>
        </a:p>
      </xdr:txBody>
    </xdr:sp>
    <xdr:clientData/>
  </xdr:twoCellAnchor>
  <xdr:twoCellAnchor>
    <xdr:from>
      <xdr:col>15</xdr:col>
      <xdr:colOff>327660</xdr:colOff>
      <xdr:row>15</xdr:row>
      <xdr:rowOff>60692</xdr:rowOff>
    </xdr:from>
    <xdr:to>
      <xdr:col>17</xdr:col>
      <xdr:colOff>7620</xdr:colOff>
      <xdr:row>16</xdr:row>
      <xdr:rowOff>125462</xdr:rowOff>
    </xdr:to>
    <xdr:sp macro="" textlink="Processing!B20">
      <xdr:nvSpPr>
        <xdr:cNvPr id="80" name="TextBox 79">
          <a:extLst>
            <a:ext uri="{FF2B5EF4-FFF2-40B4-BE49-F238E27FC236}">
              <a16:creationId xmlns:a16="http://schemas.microsoft.com/office/drawing/2014/main" id="{71185A40-1DD1-45CD-9FFB-D96FADD9422A}"/>
            </a:ext>
          </a:extLst>
        </xdr:cNvPr>
        <xdr:cNvSpPr txBox="1"/>
      </xdr:nvSpPr>
      <xdr:spPr>
        <a:xfrm>
          <a:off x="9471660" y="2803892"/>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3E4F60FB-8E45-4FB8-BBA7-38B8221B2525}" type="TxLink">
            <a:rPr lang="en-US" sz="1100" b="0" i="0" u="none" strike="noStrike">
              <a:solidFill>
                <a:srgbClr val="405390"/>
              </a:solidFill>
              <a:latin typeface="Aptos Narrow"/>
              <a:ea typeface="+mn-ea"/>
              <a:cs typeface="+mn-cs"/>
            </a:rPr>
            <a:pPr marL="0" indent="0" algn="r"/>
            <a:t> $1,495 </a:t>
          </a:fld>
          <a:endParaRPr lang="ru-RU" sz="1100" b="0" i="0" u="none" strike="noStrike">
            <a:solidFill>
              <a:srgbClr val="405390"/>
            </a:solidFill>
            <a:latin typeface="Aptos Narrow"/>
            <a:ea typeface="+mn-ea"/>
            <a:cs typeface="+mn-cs"/>
          </a:endParaRPr>
        </a:p>
      </xdr:txBody>
    </xdr:sp>
    <xdr:clientData/>
  </xdr:twoCellAnchor>
  <xdr:twoCellAnchor>
    <xdr:from>
      <xdr:col>15</xdr:col>
      <xdr:colOff>327660</xdr:colOff>
      <xdr:row>16</xdr:row>
      <xdr:rowOff>159752</xdr:rowOff>
    </xdr:from>
    <xdr:to>
      <xdr:col>17</xdr:col>
      <xdr:colOff>7620</xdr:colOff>
      <xdr:row>18</xdr:row>
      <xdr:rowOff>41642</xdr:rowOff>
    </xdr:to>
    <xdr:sp macro="" textlink="Processing!B21">
      <xdr:nvSpPr>
        <xdr:cNvPr id="81" name="TextBox 80">
          <a:extLst>
            <a:ext uri="{FF2B5EF4-FFF2-40B4-BE49-F238E27FC236}">
              <a16:creationId xmlns:a16="http://schemas.microsoft.com/office/drawing/2014/main" id="{59988F13-2FDB-4EF7-9F36-718AD0A4E21B}"/>
            </a:ext>
          </a:extLst>
        </xdr:cNvPr>
        <xdr:cNvSpPr txBox="1"/>
      </xdr:nvSpPr>
      <xdr:spPr>
        <a:xfrm>
          <a:off x="9471660" y="3085832"/>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7E472764-6107-4AB5-B152-80D09CF69334}" type="TxLink">
            <a:rPr lang="en-US" sz="1100" b="0" i="0" u="none" strike="noStrike">
              <a:solidFill>
                <a:srgbClr val="405390"/>
              </a:solidFill>
              <a:latin typeface="Aptos Narrow"/>
              <a:ea typeface="+mn-ea"/>
              <a:cs typeface="+mn-cs"/>
            </a:rPr>
            <a:pPr marL="0" indent="0" algn="r"/>
            <a:t> $1,567 </a:t>
          </a:fld>
          <a:endParaRPr lang="ru-RU" sz="1100" b="0" i="0" u="none" strike="noStrike">
            <a:solidFill>
              <a:srgbClr val="405390"/>
            </a:solidFill>
            <a:latin typeface="Aptos Narrow"/>
            <a:ea typeface="+mn-ea"/>
            <a:cs typeface="+mn-cs"/>
          </a:endParaRPr>
        </a:p>
      </xdr:txBody>
    </xdr:sp>
    <xdr:clientData/>
  </xdr:twoCellAnchor>
  <xdr:twoCellAnchor>
    <xdr:from>
      <xdr:col>14</xdr:col>
      <xdr:colOff>262706</xdr:colOff>
      <xdr:row>11</xdr:row>
      <xdr:rowOff>41127</xdr:rowOff>
    </xdr:from>
    <xdr:to>
      <xdr:col>14</xdr:col>
      <xdr:colOff>381578</xdr:colOff>
      <xdr:row>11</xdr:row>
      <xdr:rowOff>159999</xdr:rowOff>
    </xdr:to>
    <xdr:sp macro="" textlink="">
      <xdr:nvSpPr>
        <xdr:cNvPr id="82" name="Circle: Hollow 81">
          <a:extLst>
            <a:ext uri="{FF2B5EF4-FFF2-40B4-BE49-F238E27FC236}">
              <a16:creationId xmlns:a16="http://schemas.microsoft.com/office/drawing/2014/main" id="{B28B62D3-9109-40C6-ABDB-0B815F87C38A}"/>
            </a:ext>
          </a:extLst>
        </xdr:cNvPr>
        <xdr:cNvSpPr/>
      </xdr:nvSpPr>
      <xdr:spPr>
        <a:xfrm>
          <a:off x="8797106" y="2052807"/>
          <a:ext cx="118872" cy="118872"/>
        </a:xfrm>
        <a:prstGeom prst="donut">
          <a:avLst/>
        </a:prstGeom>
        <a:solidFill>
          <a:srgbClr val="180E3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clientData/>
  </xdr:twoCellAnchor>
  <xdr:twoCellAnchor>
    <xdr:from>
      <xdr:col>14</xdr:col>
      <xdr:colOff>262706</xdr:colOff>
      <xdr:row>12</xdr:row>
      <xdr:rowOff>134117</xdr:rowOff>
    </xdr:from>
    <xdr:to>
      <xdr:col>14</xdr:col>
      <xdr:colOff>381578</xdr:colOff>
      <xdr:row>13</xdr:row>
      <xdr:rowOff>69592</xdr:rowOff>
    </xdr:to>
    <xdr:sp macro="" textlink="">
      <xdr:nvSpPr>
        <xdr:cNvPr id="83" name="Circle: Hollow 82">
          <a:extLst>
            <a:ext uri="{FF2B5EF4-FFF2-40B4-BE49-F238E27FC236}">
              <a16:creationId xmlns:a16="http://schemas.microsoft.com/office/drawing/2014/main" id="{D73C1C33-024C-4695-B2EB-05D9AAC5A821}"/>
            </a:ext>
          </a:extLst>
        </xdr:cNvPr>
        <xdr:cNvSpPr/>
      </xdr:nvSpPr>
      <xdr:spPr>
        <a:xfrm>
          <a:off x="8797106" y="2328677"/>
          <a:ext cx="118872" cy="118355"/>
        </a:xfrm>
        <a:prstGeom prst="donut">
          <a:avLst/>
        </a:prstGeom>
        <a:solidFill>
          <a:srgbClr val="180E3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clientData/>
  </xdr:twoCellAnchor>
  <xdr:twoCellAnchor>
    <xdr:from>
      <xdr:col>14</xdr:col>
      <xdr:colOff>262706</xdr:colOff>
      <xdr:row>14</xdr:row>
      <xdr:rowOff>41126</xdr:rowOff>
    </xdr:from>
    <xdr:to>
      <xdr:col>14</xdr:col>
      <xdr:colOff>381578</xdr:colOff>
      <xdr:row>14</xdr:row>
      <xdr:rowOff>159998</xdr:rowOff>
    </xdr:to>
    <xdr:sp macro="" textlink="">
      <xdr:nvSpPr>
        <xdr:cNvPr id="84" name="Circle: Hollow 83">
          <a:extLst>
            <a:ext uri="{FF2B5EF4-FFF2-40B4-BE49-F238E27FC236}">
              <a16:creationId xmlns:a16="http://schemas.microsoft.com/office/drawing/2014/main" id="{6383EC48-86E8-4620-B899-7FFD9D013B4A}"/>
            </a:ext>
          </a:extLst>
        </xdr:cNvPr>
        <xdr:cNvSpPr/>
      </xdr:nvSpPr>
      <xdr:spPr>
        <a:xfrm>
          <a:off x="8797106" y="2601446"/>
          <a:ext cx="118872" cy="118872"/>
        </a:xfrm>
        <a:prstGeom prst="donut">
          <a:avLst/>
        </a:prstGeom>
        <a:solidFill>
          <a:srgbClr val="180E3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clientData/>
  </xdr:twoCellAnchor>
  <xdr:twoCellAnchor>
    <xdr:from>
      <xdr:col>14</xdr:col>
      <xdr:colOff>262706</xdr:colOff>
      <xdr:row>15</xdr:row>
      <xdr:rowOff>131533</xdr:rowOff>
    </xdr:from>
    <xdr:to>
      <xdr:col>14</xdr:col>
      <xdr:colOff>381578</xdr:colOff>
      <xdr:row>16</xdr:row>
      <xdr:rowOff>67008</xdr:rowOff>
    </xdr:to>
    <xdr:sp macro="" textlink="">
      <xdr:nvSpPr>
        <xdr:cNvPr id="85" name="Circle: Hollow 84">
          <a:extLst>
            <a:ext uri="{FF2B5EF4-FFF2-40B4-BE49-F238E27FC236}">
              <a16:creationId xmlns:a16="http://schemas.microsoft.com/office/drawing/2014/main" id="{B96CF527-F4CA-43B5-90B6-A426CBB1DB98}"/>
            </a:ext>
          </a:extLst>
        </xdr:cNvPr>
        <xdr:cNvSpPr/>
      </xdr:nvSpPr>
      <xdr:spPr>
        <a:xfrm>
          <a:off x="8797106" y="2874733"/>
          <a:ext cx="118872" cy="118355"/>
        </a:xfrm>
        <a:prstGeom prst="donut">
          <a:avLst/>
        </a:prstGeom>
        <a:solidFill>
          <a:srgbClr val="180E3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clientData/>
  </xdr:twoCellAnchor>
  <xdr:twoCellAnchor>
    <xdr:from>
      <xdr:col>14</xdr:col>
      <xdr:colOff>262706</xdr:colOff>
      <xdr:row>17</xdr:row>
      <xdr:rowOff>41126</xdr:rowOff>
    </xdr:from>
    <xdr:to>
      <xdr:col>14</xdr:col>
      <xdr:colOff>381578</xdr:colOff>
      <xdr:row>17</xdr:row>
      <xdr:rowOff>159998</xdr:rowOff>
    </xdr:to>
    <xdr:sp macro="" textlink="">
      <xdr:nvSpPr>
        <xdr:cNvPr id="86" name="Circle: Hollow 85">
          <a:extLst>
            <a:ext uri="{FF2B5EF4-FFF2-40B4-BE49-F238E27FC236}">
              <a16:creationId xmlns:a16="http://schemas.microsoft.com/office/drawing/2014/main" id="{D87C0519-F5FD-4B74-91BD-0B8C677B7C67}"/>
            </a:ext>
          </a:extLst>
        </xdr:cNvPr>
        <xdr:cNvSpPr/>
      </xdr:nvSpPr>
      <xdr:spPr>
        <a:xfrm>
          <a:off x="8797106" y="3150086"/>
          <a:ext cx="118872" cy="118872"/>
        </a:xfrm>
        <a:prstGeom prst="donut">
          <a:avLst/>
        </a:prstGeom>
        <a:solidFill>
          <a:srgbClr val="180E3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clientData/>
  </xdr:twoCellAnchor>
  <xdr:twoCellAnchor>
    <xdr:from>
      <xdr:col>12</xdr:col>
      <xdr:colOff>220980</xdr:colOff>
      <xdr:row>14</xdr:row>
      <xdr:rowOff>43547</xdr:rowOff>
    </xdr:from>
    <xdr:to>
      <xdr:col>13</xdr:col>
      <xdr:colOff>510540</xdr:colOff>
      <xdr:row>15</xdr:row>
      <xdr:rowOff>108317</xdr:rowOff>
    </xdr:to>
    <xdr:sp macro="" textlink="Processing!B22">
      <xdr:nvSpPr>
        <xdr:cNvPr id="87" name="TextBox 86">
          <a:extLst>
            <a:ext uri="{FF2B5EF4-FFF2-40B4-BE49-F238E27FC236}">
              <a16:creationId xmlns:a16="http://schemas.microsoft.com/office/drawing/2014/main" id="{84B19431-7B9B-4879-922C-DA4043B00811}"/>
            </a:ext>
          </a:extLst>
        </xdr:cNvPr>
        <xdr:cNvSpPr txBox="1"/>
      </xdr:nvSpPr>
      <xdr:spPr>
        <a:xfrm>
          <a:off x="7536180" y="2603867"/>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2C9C814-B7A6-4480-B6F0-E53365C32CDE}" type="TxLink">
            <a:rPr lang="en-US" sz="1400" b="0" i="0" u="none" strike="noStrike">
              <a:solidFill>
                <a:schemeClr val="bg1"/>
              </a:solidFill>
              <a:latin typeface="Aptos Narrow"/>
              <a:ea typeface="+mn-ea"/>
              <a:cs typeface="+mn-cs"/>
            </a:rPr>
            <a:pPr marL="0" indent="0" algn="ctr"/>
            <a:t> $7,840 </a:t>
          </a:fld>
          <a:endParaRPr lang="ru-RU" sz="2000" b="0" i="0" u="none" strike="noStrike">
            <a:solidFill>
              <a:schemeClr val="bg1"/>
            </a:solidFill>
            <a:latin typeface="Aptos Narrow"/>
            <a:ea typeface="+mn-ea"/>
            <a:cs typeface="+mn-cs"/>
          </a:endParaRPr>
        </a:p>
      </xdr:txBody>
    </xdr:sp>
    <xdr:clientData/>
  </xdr:twoCellAnchor>
  <xdr:twoCellAnchor>
    <xdr:from>
      <xdr:col>17</xdr:col>
      <xdr:colOff>297180</xdr:colOff>
      <xdr:row>10</xdr:row>
      <xdr:rowOff>121652</xdr:rowOff>
    </xdr:from>
    <xdr:to>
      <xdr:col>22</xdr:col>
      <xdr:colOff>83820</xdr:colOff>
      <xdr:row>19</xdr:row>
      <xdr:rowOff>30212</xdr:rowOff>
    </xdr:to>
    <xdr:graphicFrame macro="">
      <xdr:nvGraphicFramePr>
        <xdr:cNvPr id="88" name="Chart 87">
          <a:extLst>
            <a:ext uri="{FF2B5EF4-FFF2-40B4-BE49-F238E27FC236}">
              <a16:creationId xmlns:a16="http://schemas.microsoft.com/office/drawing/2014/main" id="{1D1FB0FE-73AF-46CC-82C7-030F74D48A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18</xdr:col>
      <xdr:colOff>244701</xdr:colOff>
      <xdr:row>12</xdr:row>
      <xdr:rowOff>121652</xdr:rowOff>
    </xdr:from>
    <xdr:to>
      <xdr:col>19</xdr:col>
      <xdr:colOff>458061</xdr:colOff>
      <xdr:row>17</xdr:row>
      <xdr:rowOff>30212</xdr:rowOff>
    </xdr:to>
    <xdr:sp macro="" textlink="Processing!B22">
      <xdr:nvSpPr>
        <xdr:cNvPr id="89" name="Oval 88">
          <a:extLst>
            <a:ext uri="{FF2B5EF4-FFF2-40B4-BE49-F238E27FC236}">
              <a16:creationId xmlns:a16="http://schemas.microsoft.com/office/drawing/2014/main" id="{F4584077-C3A0-4C8B-B2A3-3D7970DA6CBB}"/>
            </a:ext>
          </a:extLst>
        </xdr:cNvPr>
        <xdr:cNvSpPr/>
      </xdr:nvSpPr>
      <xdr:spPr>
        <a:xfrm>
          <a:off x="11217501" y="2316212"/>
          <a:ext cx="822960" cy="822960"/>
        </a:xfrm>
        <a:prstGeom prst="ellipse">
          <a:avLst/>
        </a:prstGeom>
        <a:solidFill>
          <a:srgbClr val="051023"/>
        </a:solidFill>
        <a:ln>
          <a:noFill/>
        </a:ln>
        <a:effectLst>
          <a:outerShdw blurRad="228600" sx="102000" sy="102000" algn="c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4E43F556-6D80-449A-BCB9-CA6B907A57E8}" type="TxLink">
            <a:rPr lang="en-US" sz="1100" b="0" i="0" u="none" strike="noStrike">
              <a:solidFill>
                <a:srgbClr val="000000"/>
              </a:solidFill>
              <a:latin typeface="Aptos Narrow"/>
            </a:rPr>
            <a:pPr algn="l"/>
            <a:t> $7,840 </a:t>
          </a:fld>
          <a:endParaRPr lang="ru-RU" sz="1100"/>
        </a:p>
      </xdr:txBody>
    </xdr:sp>
    <xdr:clientData/>
  </xdr:twoCellAnchor>
  <xdr:twoCellAnchor>
    <xdr:from>
      <xdr:col>18</xdr:col>
      <xdr:colOff>201837</xdr:colOff>
      <xdr:row>14</xdr:row>
      <xdr:rowOff>43547</xdr:rowOff>
    </xdr:from>
    <xdr:to>
      <xdr:col>19</xdr:col>
      <xdr:colOff>491397</xdr:colOff>
      <xdr:row>15</xdr:row>
      <xdr:rowOff>108317</xdr:rowOff>
    </xdr:to>
    <xdr:sp macro="" textlink="Processing!E21">
      <xdr:nvSpPr>
        <xdr:cNvPr id="90" name="TextBox 89">
          <a:extLst>
            <a:ext uri="{FF2B5EF4-FFF2-40B4-BE49-F238E27FC236}">
              <a16:creationId xmlns:a16="http://schemas.microsoft.com/office/drawing/2014/main" id="{275D652D-BB48-4389-BD0D-2F14DB93B490}"/>
            </a:ext>
          </a:extLst>
        </xdr:cNvPr>
        <xdr:cNvSpPr txBox="1"/>
      </xdr:nvSpPr>
      <xdr:spPr>
        <a:xfrm>
          <a:off x="11174637" y="2603867"/>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86C8A1C-078A-43F3-B7CE-DB40D1D31544}" type="TxLink">
            <a:rPr lang="en-US" sz="1400" b="0" i="0" u="none" strike="noStrike">
              <a:solidFill>
                <a:schemeClr val="bg1"/>
              </a:solidFill>
              <a:latin typeface="Aptos Narrow"/>
              <a:ea typeface="+mn-ea"/>
              <a:cs typeface="+mn-cs"/>
            </a:rPr>
            <a:pPr marL="0" indent="0" algn="ctr"/>
            <a:t> $13,700 </a:t>
          </a:fld>
          <a:endParaRPr lang="ru-RU" sz="1400" b="0" i="0" u="none" strike="noStrike">
            <a:solidFill>
              <a:schemeClr val="bg1"/>
            </a:solidFill>
            <a:latin typeface="Aptos Narrow"/>
            <a:ea typeface="+mn-ea"/>
            <a:cs typeface="+mn-cs"/>
          </a:endParaRPr>
        </a:p>
      </xdr:txBody>
    </xdr:sp>
    <xdr:clientData/>
  </xdr:twoCellAnchor>
  <xdr:twoCellAnchor>
    <xdr:from>
      <xdr:col>20</xdr:col>
      <xdr:colOff>202791</xdr:colOff>
      <xdr:row>12</xdr:row>
      <xdr:rowOff>18131</xdr:rowOff>
    </xdr:from>
    <xdr:to>
      <xdr:col>20</xdr:col>
      <xdr:colOff>321663</xdr:colOff>
      <xdr:row>12</xdr:row>
      <xdr:rowOff>136019</xdr:rowOff>
    </xdr:to>
    <xdr:sp macro="" textlink="">
      <xdr:nvSpPr>
        <xdr:cNvPr id="91" name="Circle: Hollow 90">
          <a:extLst>
            <a:ext uri="{FF2B5EF4-FFF2-40B4-BE49-F238E27FC236}">
              <a16:creationId xmlns:a16="http://schemas.microsoft.com/office/drawing/2014/main" id="{1C1F8997-291B-4C5A-A9E1-B78B4F9B97B5}"/>
            </a:ext>
          </a:extLst>
        </xdr:cNvPr>
        <xdr:cNvSpPr/>
      </xdr:nvSpPr>
      <xdr:spPr>
        <a:xfrm>
          <a:off x="12394791" y="2212691"/>
          <a:ext cx="118872" cy="117888"/>
        </a:xfrm>
        <a:prstGeom prst="donut">
          <a:avLst/>
        </a:prstGeom>
        <a:solidFill>
          <a:srgbClr val="08061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clientData/>
  </xdr:twoCellAnchor>
  <xdr:twoCellAnchor>
    <xdr:from>
      <xdr:col>20</xdr:col>
      <xdr:colOff>202791</xdr:colOff>
      <xdr:row>13</xdr:row>
      <xdr:rowOff>130613</xdr:rowOff>
    </xdr:from>
    <xdr:to>
      <xdr:col>20</xdr:col>
      <xdr:colOff>321663</xdr:colOff>
      <xdr:row>14</xdr:row>
      <xdr:rowOff>68281</xdr:rowOff>
    </xdr:to>
    <xdr:sp macro="" textlink="">
      <xdr:nvSpPr>
        <xdr:cNvPr id="92" name="Circle: Hollow 91">
          <a:extLst>
            <a:ext uri="{FF2B5EF4-FFF2-40B4-BE49-F238E27FC236}">
              <a16:creationId xmlns:a16="http://schemas.microsoft.com/office/drawing/2014/main" id="{DCA09720-62A8-4DA8-97D7-96F8ED008FBE}"/>
            </a:ext>
          </a:extLst>
        </xdr:cNvPr>
        <xdr:cNvSpPr/>
      </xdr:nvSpPr>
      <xdr:spPr>
        <a:xfrm>
          <a:off x="12394791" y="2508053"/>
          <a:ext cx="118872" cy="120548"/>
        </a:xfrm>
        <a:prstGeom prst="donut">
          <a:avLst/>
        </a:prstGeom>
        <a:solidFill>
          <a:srgbClr val="08061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clientData/>
  </xdr:twoCellAnchor>
  <xdr:twoCellAnchor>
    <xdr:from>
      <xdr:col>20</xdr:col>
      <xdr:colOff>202791</xdr:colOff>
      <xdr:row>15</xdr:row>
      <xdr:rowOff>63016</xdr:rowOff>
    </xdr:from>
    <xdr:to>
      <xdr:col>20</xdr:col>
      <xdr:colOff>321663</xdr:colOff>
      <xdr:row>15</xdr:row>
      <xdr:rowOff>180905</xdr:rowOff>
    </xdr:to>
    <xdr:sp macro="" textlink="">
      <xdr:nvSpPr>
        <xdr:cNvPr id="93" name="Circle: Hollow 92">
          <a:extLst>
            <a:ext uri="{FF2B5EF4-FFF2-40B4-BE49-F238E27FC236}">
              <a16:creationId xmlns:a16="http://schemas.microsoft.com/office/drawing/2014/main" id="{228214A4-DE14-4E62-981D-A7AF39833D2E}"/>
            </a:ext>
          </a:extLst>
        </xdr:cNvPr>
        <xdr:cNvSpPr/>
      </xdr:nvSpPr>
      <xdr:spPr>
        <a:xfrm>
          <a:off x="12394791" y="2806216"/>
          <a:ext cx="118872" cy="117889"/>
        </a:xfrm>
        <a:prstGeom prst="donut">
          <a:avLst/>
        </a:prstGeom>
        <a:solidFill>
          <a:srgbClr val="08061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clientData/>
  </xdr:twoCellAnchor>
  <xdr:twoCellAnchor>
    <xdr:from>
      <xdr:col>20</xdr:col>
      <xdr:colOff>202791</xdr:colOff>
      <xdr:row>16</xdr:row>
      <xdr:rowOff>175639</xdr:rowOff>
    </xdr:from>
    <xdr:to>
      <xdr:col>20</xdr:col>
      <xdr:colOff>321663</xdr:colOff>
      <xdr:row>17</xdr:row>
      <xdr:rowOff>111632</xdr:rowOff>
    </xdr:to>
    <xdr:sp macro="" textlink="">
      <xdr:nvSpPr>
        <xdr:cNvPr id="94" name="Circle: Hollow 93">
          <a:extLst>
            <a:ext uri="{FF2B5EF4-FFF2-40B4-BE49-F238E27FC236}">
              <a16:creationId xmlns:a16="http://schemas.microsoft.com/office/drawing/2014/main" id="{7BD8A399-3CF8-450B-BF7D-8EF6221AEAE0}"/>
            </a:ext>
          </a:extLst>
        </xdr:cNvPr>
        <xdr:cNvSpPr/>
      </xdr:nvSpPr>
      <xdr:spPr>
        <a:xfrm>
          <a:off x="12394791" y="3101719"/>
          <a:ext cx="118872" cy="118873"/>
        </a:xfrm>
        <a:prstGeom prst="donut">
          <a:avLst/>
        </a:prstGeom>
        <a:solidFill>
          <a:srgbClr val="08061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clientData/>
  </xdr:twoCellAnchor>
  <xdr:twoCellAnchor>
    <xdr:from>
      <xdr:col>21</xdr:col>
      <xdr:colOff>335280</xdr:colOff>
      <xdr:row>11</xdr:row>
      <xdr:rowOff>129272</xdr:rowOff>
    </xdr:from>
    <xdr:to>
      <xdr:col>22</xdr:col>
      <xdr:colOff>449580</xdr:colOff>
      <xdr:row>13</xdr:row>
      <xdr:rowOff>11162</xdr:rowOff>
    </xdr:to>
    <xdr:sp macro="" textlink="Processing!E17">
      <xdr:nvSpPr>
        <xdr:cNvPr id="95" name="TextBox 94">
          <a:extLst>
            <a:ext uri="{FF2B5EF4-FFF2-40B4-BE49-F238E27FC236}">
              <a16:creationId xmlns:a16="http://schemas.microsoft.com/office/drawing/2014/main" id="{BE264DA3-6596-4DA6-A085-DC8C9E0CE8A9}"/>
            </a:ext>
          </a:extLst>
        </xdr:cNvPr>
        <xdr:cNvSpPr txBox="1"/>
      </xdr:nvSpPr>
      <xdr:spPr>
        <a:xfrm>
          <a:off x="13136880" y="2140952"/>
          <a:ext cx="7239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42473A4A-D90A-4017-8C43-6308C7904446}" type="TxLink">
            <a:rPr lang="en-US" sz="1200" b="0" i="0" u="none" strike="noStrike">
              <a:solidFill>
                <a:srgbClr val="405390"/>
              </a:solidFill>
              <a:latin typeface="Aptos Narrow"/>
              <a:ea typeface="+mn-ea"/>
              <a:cs typeface="+mn-cs"/>
            </a:rPr>
            <a:pPr marL="0" indent="0" algn="r"/>
            <a:t> $3,042 </a:t>
          </a:fld>
          <a:endParaRPr lang="ru-RU" sz="1800" b="0" i="0" u="none" strike="noStrike">
            <a:solidFill>
              <a:srgbClr val="405390"/>
            </a:solidFill>
            <a:latin typeface="Aptos Narrow"/>
            <a:ea typeface="+mn-ea"/>
            <a:cs typeface="+mn-cs"/>
          </a:endParaRPr>
        </a:p>
      </xdr:txBody>
    </xdr:sp>
    <xdr:clientData/>
  </xdr:twoCellAnchor>
  <xdr:twoCellAnchor>
    <xdr:from>
      <xdr:col>21</xdr:col>
      <xdr:colOff>335280</xdr:colOff>
      <xdr:row>13</xdr:row>
      <xdr:rowOff>63232</xdr:rowOff>
    </xdr:from>
    <xdr:to>
      <xdr:col>22</xdr:col>
      <xdr:colOff>449580</xdr:colOff>
      <xdr:row>14</xdr:row>
      <xdr:rowOff>128002</xdr:rowOff>
    </xdr:to>
    <xdr:sp macro="" textlink="Processing!E18">
      <xdr:nvSpPr>
        <xdr:cNvPr id="96" name="TextBox 95">
          <a:extLst>
            <a:ext uri="{FF2B5EF4-FFF2-40B4-BE49-F238E27FC236}">
              <a16:creationId xmlns:a16="http://schemas.microsoft.com/office/drawing/2014/main" id="{C72AF49A-70E9-4243-A8EE-92B220CCACCA}"/>
            </a:ext>
          </a:extLst>
        </xdr:cNvPr>
        <xdr:cNvSpPr txBox="1"/>
      </xdr:nvSpPr>
      <xdr:spPr>
        <a:xfrm>
          <a:off x="13136880" y="2440672"/>
          <a:ext cx="7239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98476C9B-18B6-4DE9-A31D-3A1E8C69E530}" type="TxLink">
            <a:rPr lang="en-US" sz="1200" b="0" i="0" u="none" strike="noStrike">
              <a:solidFill>
                <a:srgbClr val="405390"/>
              </a:solidFill>
              <a:latin typeface="Aptos Narrow"/>
              <a:ea typeface="+mn-ea"/>
              <a:cs typeface="+mn-cs"/>
            </a:rPr>
            <a:pPr marL="0" indent="0" algn="r"/>
            <a:t> $3,647 </a:t>
          </a:fld>
          <a:endParaRPr lang="ru-RU" sz="1800" b="0" i="0" u="none" strike="noStrike">
            <a:solidFill>
              <a:srgbClr val="405390"/>
            </a:solidFill>
            <a:latin typeface="Aptos Narrow"/>
            <a:ea typeface="+mn-ea"/>
            <a:cs typeface="+mn-cs"/>
          </a:endParaRPr>
        </a:p>
      </xdr:txBody>
    </xdr:sp>
    <xdr:clientData/>
  </xdr:twoCellAnchor>
  <xdr:twoCellAnchor>
    <xdr:from>
      <xdr:col>21</xdr:col>
      <xdr:colOff>335280</xdr:colOff>
      <xdr:row>14</xdr:row>
      <xdr:rowOff>180072</xdr:rowOff>
    </xdr:from>
    <xdr:to>
      <xdr:col>22</xdr:col>
      <xdr:colOff>449580</xdr:colOff>
      <xdr:row>16</xdr:row>
      <xdr:rowOff>61962</xdr:rowOff>
    </xdr:to>
    <xdr:sp macro="" textlink="Processing!E19">
      <xdr:nvSpPr>
        <xdr:cNvPr id="97" name="TextBox 96">
          <a:extLst>
            <a:ext uri="{FF2B5EF4-FFF2-40B4-BE49-F238E27FC236}">
              <a16:creationId xmlns:a16="http://schemas.microsoft.com/office/drawing/2014/main" id="{7B98699F-9FF6-4990-B86A-76756550CFCA}"/>
            </a:ext>
          </a:extLst>
        </xdr:cNvPr>
        <xdr:cNvSpPr txBox="1"/>
      </xdr:nvSpPr>
      <xdr:spPr>
        <a:xfrm>
          <a:off x="13136880" y="2740392"/>
          <a:ext cx="7239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8ADAEC4A-E16B-47F6-BE89-923C953A2B61}" type="TxLink">
            <a:rPr lang="en-US" sz="1200" b="0" i="0" u="none" strike="noStrike">
              <a:solidFill>
                <a:srgbClr val="405390"/>
              </a:solidFill>
              <a:latin typeface="Aptos Narrow"/>
              <a:ea typeface="+mn-ea"/>
              <a:cs typeface="+mn-cs"/>
            </a:rPr>
            <a:pPr marL="0" indent="0" algn="r"/>
            <a:t> $4,271 </a:t>
          </a:fld>
          <a:endParaRPr lang="ru-RU" sz="1800" b="0" i="0" u="none" strike="noStrike">
            <a:solidFill>
              <a:srgbClr val="405390"/>
            </a:solidFill>
            <a:latin typeface="Aptos Narrow"/>
            <a:ea typeface="+mn-ea"/>
            <a:cs typeface="+mn-cs"/>
          </a:endParaRPr>
        </a:p>
      </xdr:txBody>
    </xdr:sp>
    <xdr:clientData/>
  </xdr:twoCellAnchor>
  <xdr:twoCellAnchor>
    <xdr:from>
      <xdr:col>21</xdr:col>
      <xdr:colOff>335280</xdr:colOff>
      <xdr:row>16</xdr:row>
      <xdr:rowOff>114032</xdr:rowOff>
    </xdr:from>
    <xdr:to>
      <xdr:col>22</xdr:col>
      <xdr:colOff>449580</xdr:colOff>
      <xdr:row>17</xdr:row>
      <xdr:rowOff>178802</xdr:rowOff>
    </xdr:to>
    <xdr:sp macro="" textlink="Processing!E20">
      <xdr:nvSpPr>
        <xdr:cNvPr id="98" name="TextBox 97">
          <a:extLst>
            <a:ext uri="{FF2B5EF4-FFF2-40B4-BE49-F238E27FC236}">
              <a16:creationId xmlns:a16="http://schemas.microsoft.com/office/drawing/2014/main" id="{2E766869-E7B9-40CC-A4EF-E7958174D92A}"/>
            </a:ext>
          </a:extLst>
        </xdr:cNvPr>
        <xdr:cNvSpPr txBox="1"/>
      </xdr:nvSpPr>
      <xdr:spPr>
        <a:xfrm>
          <a:off x="13136880" y="3040112"/>
          <a:ext cx="7239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DE197AF2-16F8-47B6-AD1A-523A6FCF712A}" type="TxLink">
            <a:rPr lang="en-US" sz="1200" b="0" i="0" u="none" strike="noStrike">
              <a:solidFill>
                <a:srgbClr val="405390"/>
              </a:solidFill>
              <a:latin typeface="Aptos Narrow"/>
              <a:ea typeface="+mn-ea"/>
              <a:cs typeface="+mn-cs"/>
            </a:rPr>
            <a:pPr marL="0" indent="0" algn="r"/>
            <a:t> $2,740 </a:t>
          </a:fld>
          <a:endParaRPr lang="ru-RU" sz="1200" b="0" i="0" u="none" strike="noStrike">
            <a:solidFill>
              <a:srgbClr val="405390"/>
            </a:solidFill>
            <a:latin typeface="Aptos Narrow"/>
            <a:ea typeface="+mn-ea"/>
            <a:cs typeface="+mn-cs"/>
          </a:endParaRPr>
        </a:p>
      </xdr:txBody>
    </xdr:sp>
    <xdr:clientData/>
  </xdr:twoCellAnchor>
  <xdr:twoCellAnchor>
    <xdr:from>
      <xdr:col>19</xdr:col>
      <xdr:colOff>403860</xdr:colOff>
      <xdr:row>22</xdr:row>
      <xdr:rowOff>14704</xdr:rowOff>
    </xdr:from>
    <xdr:to>
      <xdr:col>22</xdr:col>
      <xdr:colOff>312420</xdr:colOff>
      <xdr:row>31</xdr:row>
      <xdr:rowOff>106144</xdr:rowOff>
    </xdr:to>
    <xdr:graphicFrame macro="">
      <xdr:nvGraphicFramePr>
        <xdr:cNvPr id="99" name="Chart 98">
          <a:extLst>
            <a:ext uri="{FF2B5EF4-FFF2-40B4-BE49-F238E27FC236}">
              <a16:creationId xmlns:a16="http://schemas.microsoft.com/office/drawing/2014/main" id="{84FE518F-456D-41F7-8D86-B1EFE4EAD7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19</xdr:col>
      <xdr:colOff>495552</xdr:colOff>
      <xdr:row>27</xdr:row>
      <xdr:rowOff>175260</xdr:rowOff>
    </xdr:from>
    <xdr:to>
      <xdr:col>20</xdr:col>
      <xdr:colOff>292812</xdr:colOff>
      <xdr:row>29</xdr:row>
      <xdr:rowOff>68580</xdr:rowOff>
    </xdr:to>
    <xdr:sp macro="" textlink="">
      <xdr:nvSpPr>
        <xdr:cNvPr id="100" name="TextBox 99">
          <a:extLst>
            <a:ext uri="{FF2B5EF4-FFF2-40B4-BE49-F238E27FC236}">
              <a16:creationId xmlns:a16="http://schemas.microsoft.com/office/drawing/2014/main" id="{F2DE1454-7B38-419F-8BEA-181B3B6C39A5}"/>
            </a:ext>
          </a:extLst>
        </xdr:cNvPr>
        <xdr:cNvSpPr txBox="1"/>
      </xdr:nvSpPr>
      <xdr:spPr>
        <a:xfrm>
          <a:off x="12077952" y="5113020"/>
          <a:ext cx="40686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tx2">
                  <a:lumMod val="25000"/>
                  <a:lumOff val="75000"/>
                </a:schemeClr>
              </a:solidFill>
            </a:rPr>
            <a:t>$0</a:t>
          </a:r>
          <a:endParaRPr lang="ru-RU" sz="1100">
            <a:solidFill>
              <a:schemeClr val="tx2">
                <a:lumMod val="25000"/>
                <a:lumOff val="75000"/>
              </a:schemeClr>
            </a:solidFill>
          </a:endParaRPr>
        </a:p>
      </xdr:txBody>
    </xdr:sp>
    <xdr:clientData/>
  </xdr:twoCellAnchor>
  <xdr:twoCellAnchor>
    <xdr:from>
      <xdr:col>21</xdr:col>
      <xdr:colOff>396492</xdr:colOff>
      <xdr:row>27</xdr:row>
      <xdr:rowOff>175260</xdr:rowOff>
    </xdr:from>
    <xdr:to>
      <xdr:col>22</xdr:col>
      <xdr:colOff>193752</xdr:colOff>
      <xdr:row>29</xdr:row>
      <xdr:rowOff>68580</xdr:rowOff>
    </xdr:to>
    <xdr:sp macro="" textlink="">
      <xdr:nvSpPr>
        <xdr:cNvPr id="101" name="TextBox 100">
          <a:extLst>
            <a:ext uri="{FF2B5EF4-FFF2-40B4-BE49-F238E27FC236}">
              <a16:creationId xmlns:a16="http://schemas.microsoft.com/office/drawing/2014/main" id="{98B7F61D-56C2-417D-9F4F-24A68FD19976}"/>
            </a:ext>
          </a:extLst>
        </xdr:cNvPr>
        <xdr:cNvSpPr txBox="1"/>
      </xdr:nvSpPr>
      <xdr:spPr>
        <a:xfrm>
          <a:off x="13198092" y="5113020"/>
          <a:ext cx="40686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tx2">
                  <a:lumMod val="25000"/>
                  <a:lumOff val="75000"/>
                </a:schemeClr>
              </a:solidFill>
            </a:rPr>
            <a:t>$50</a:t>
          </a:r>
          <a:endParaRPr lang="ru-RU" sz="1100">
            <a:solidFill>
              <a:schemeClr val="tx2">
                <a:lumMod val="25000"/>
                <a:lumOff val="75000"/>
              </a:schemeClr>
            </a:solidFill>
          </a:endParaRPr>
        </a:p>
      </xdr:txBody>
    </xdr:sp>
    <xdr:clientData/>
  </xdr:twoCellAnchor>
  <xdr:twoCellAnchor>
    <xdr:from>
      <xdr:col>20</xdr:col>
      <xdr:colOff>121118</xdr:colOff>
      <xdr:row>25</xdr:row>
      <xdr:rowOff>15240</xdr:rowOff>
    </xdr:from>
    <xdr:to>
      <xdr:col>21</xdr:col>
      <xdr:colOff>580174</xdr:colOff>
      <xdr:row>26</xdr:row>
      <xdr:rowOff>91440</xdr:rowOff>
    </xdr:to>
    <xdr:sp macro="" textlink="Processing!Q12">
      <xdr:nvSpPr>
        <xdr:cNvPr id="102" name="TextBox 101">
          <a:extLst>
            <a:ext uri="{FF2B5EF4-FFF2-40B4-BE49-F238E27FC236}">
              <a16:creationId xmlns:a16="http://schemas.microsoft.com/office/drawing/2014/main" id="{8360CC16-8BC7-4A0E-B9D5-70289ABE8F40}"/>
            </a:ext>
          </a:extLst>
        </xdr:cNvPr>
        <xdr:cNvSpPr txBox="1"/>
      </xdr:nvSpPr>
      <xdr:spPr>
        <a:xfrm>
          <a:off x="12313118" y="4587240"/>
          <a:ext cx="1068656"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F000425-92DF-4FC2-AF5B-F09524EB8D88}" type="TxLink">
            <a:rPr lang="en-US" sz="1400" b="0" i="0" u="none" strike="noStrike">
              <a:solidFill>
                <a:schemeClr val="bg1"/>
              </a:solidFill>
              <a:latin typeface="Aptos Narrow"/>
            </a:rPr>
            <a:pPr algn="ctr"/>
            <a:t> $21.67 </a:t>
          </a:fld>
          <a:endParaRPr lang="ru-RU" sz="1400">
            <a:solidFill>
              <a:schemeClr val="bg1"/>
            </a:solidFill>
          </a:endParaRPr>
        </a:p>
      </xdr:txBody>
    </xdr:sp>
    <xdr:clientData/>
  </xdr:twoCellAnchor>
  <xdr:twoCellAnchor>
    <xdr:from>
      <xdr:col>20</xdr:col>
      <xdr:colOff>128738</xdr:colOff>
      <xdr:row>26</xdr:row>
      <xdr:rowOff>76200</xdr:rowOff>
    </xdr:from>
    <xdr:to>
      <xdr:col>21</xdr:col>
      <xdr:colOff>587794</xdr:colOff>
      <xdr:row>27</xdr:row>
      <xdr:rowOff>152400</xdr:rowOff>
    </xdr:to>
    <xdr:sp macro="" textlink="Processing!Q13">
      <xdr:nvSpPr>
        <xdr:cNvPr id="103" name="TextBox 102">
          <a:extLst>
            <a:ext uri="{FF2B5EF4-FFF2-40B4-BE49-F238E27FC236}">
              <a16:creationId xmlns:a16="http://schemas.microsoft.com/office/drawing/2014/main" id="{E562F2D2-1037-4D54-864E-9E0598CB42DB}"/>
            </a:ext>
          </a:extLst>
        </xdr:cNvPr>
        <xdr:cNvSpPr txBox="1"/>
      </xdr:nvSpPr>
      <xdr:spPr>
        <a:xfrm>
          <a:off x="12320738" y="4831080"/>
          <a:ext cx="1068656"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E8E3D95-8085-4B4E-9C8D-03CF751E01D2}" type="TxLink">
            <a:rPr lang="en-US" sz="1000" b="0" i="0" u="none" strike="noStrike">
              <a:solidFill>
                <a:srgbClr val="405390"/>
              </a:solidFill>
              <a:latin typeface="Aptos Narrow"/>
            </a:rPr>
            <a:pPr algn="ctr"/>
            <a:t>per productive hour</a:t>
          </a:fld>
          <a:endParaRPr lang="en-US" sz="1100" b="0" i="0" u="none" strike="noStrike">
            <a:solidFill>
              <a:srgbClr val="405390"/>
            </a:solidFill>
            <a:latin typeface="Aptos Narrow"/>
          </a:endParaRPr>
        </a:p>
      </xdr:txBody>
    </xdr:sp>
    <xdr:clientData/>
  </xdr:twoCellAnchor>
  <xdr:twoCellAnchor>
    <xdr:from>
      <xdr:col>3</xdr:col>
      <xdr:colOff>274320</xdr:colOff>
      <xdr:row>33</xdr:row>
      <xdr:rowOff>38100</xdr:rowOff>
    </xdr:from>
    <xdr:to>
      <xdr:col>4</xdr:col>
      <xdr:colOff>121920</xdr:colOff>
      <xdr:row>35</xdr:row>
      <xdr:rowOff>129540</xdr:rowOff>
    </xdr:to>
    <xdr:sp macro="" textlink="">
      <xdr:nvSpPr>
        <xdr:cNvPr id="104" name="Oval 103">
          <a:extLst>
            <a:ext uri="{FF2B5EF4-FFF2-40B4-BE49-F238E27FC236}">
              <a16:creationId xmlns:a16="http://schemas.microsoft.com/office/drawing/2014/main" id="{4CB0967A-E0C7-43EA-A15B-6077EC63F651}"/>
            </a:ext>
          </a:extLst>
        </xdr:cNvPr>
        <xdr:cNvSpPr/>
      </xdr:nvSpPr>
      <xdr:spPr>
        <a:xfrm>
          <a:off x="2103120" y="6073140"/>
          <a:ext cx="457200" cy="457200"/>
        </a:xfrm>
        <a:prstGeom prst="ellipse">
          <a:avLst/>
        </a:prstGeom>
        <a:gradFill flip="none" rotWithShape="1">
          <a:gsLst>
            <a:gs pos="0">
              <a:srgbClr val="221054"/>
            </a:gs>
            <a:gs pos="100000">
              <a:srgbClr val="130C33"/>
            </a:gs>
          </a:gsLst>
          <a:path path="circle">
            <a:fillToRect l="100000" b="100000"/>
          </a:path>
          <a:tileRect t="-100000" r="-100000"/>
        </a:gradFill>
        <a:ln w="12700">
          <a:gradFill>
            <a:gsLst>
              <a:gs pos="0">
                <a:srgbClr val="66FFFF"/>
              </a:gs>
              <a:gs pos="75000">
                <a:srgbClr val="1B143B"/>
              </a:gs>
              <a:gs pos="33000">
                <a:srgbClr val="1B143B"/>
              </a:gs>
              <a:gs pos="100000">
                <a:srgbClr val="2DD6E3"/>
              </a:gs>
            </a:gsLst>
            <a:lin ang="7200000" scaled="0"/>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4</xdr:col>
      <xdr:colOff>336804</xdr:colOff>
      <xdr:row>33</xdr:row>
      <xdr:rowOff>38100</xdr:rowOff>
    </xdr:from>
    <xdr:to>
      <xdr:col>5</xdr:col>
      <xdr:colOff>184404</xdr:colOff>
      <xdr:row>35</xdr:row>
      <xdr:rowOff>129540</xdr:rowOff>
    </xdr:to>
    <xdr:sp macro="" textlink="">
      <xdr:nvSpPr>
        <xdr:cNvPr id="105" name="Oval 104">
          <a:extLst>
            <a:ext uri="{FF2B5EF4-FFF2-40B4-BE49-F238E27FC236}">
              <a16:creationId xmlns:a16="http://schemas.microsoft.com/office/drawing/2014/main" id="{8C9FAD47-8343-45FA-8273-9A7C218CC08A}"/>
            </a:ext>
          </a:extLst>
        </xdr:cNvPr>
        <xdr:cNvSpPr/>
      </xdr:nvSpPr>
      <xdr:spPr>
        <a:xfrm>
          <a:off x="2775204" y="6073140"/>
          <a:ext cx="457200" cy="457200"/>
        </a:xfrm>
        <a:prstGeom prst="ellipse">
          <a:avLst/>
        </a:prstGeom>
        <a:gradFill flip="none" rotWithShape="1">
          <a:gsLst>
            <a:gs pos="0">
              <a:srgbClr val="221054"/>
            </a:gs>
            <a:gs pos="100000">
              <a:srgbClr val="130C33"/>
            </a:gs>
          </a:gsLst>
          <a:path path="circle">
            <a:fillToRect l="100000" b="100000"/>
          </a:path>
          <a:tileRect t="-100000" r="-100000"/>
        </a:gradFill>
        <a:ln w="12700">
          <a:gradFill>
            <a:gsLst>
              <a:gs pos="0">
                <a:srgbClr val="5D468C"/>
              </a:gs>
              <a:gs pos="75000">
                <a:srgbClr val="1B143B"/>
              </a:gs>
              <a:gs pos="33000">
                <a:srgbClr val="1B143B"/>
              </a:gs>
              <a:gs pos="100000">
                <a:srgbClr val="5D468C"/>
              </a:gs>
            </a:gsLst>
            <a:lin ang="7200000" scaled="0"/>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5</xdr:col>
      <xdr:colOff>399288</xdr:colOff>
      <xdr:row>33</xdr:row>
      <xdr:rowOff>38100</xdr:rowOff>
    </xdr:from>
    <xdr:to>
      <xdr:col>6</xdr:col>
      <xdr:colOff>246888</xdr:colOff>
      <xdr:row>35</xdr:row>
      <xdr:rowOff>129540</xdr:rowOff>
    </xdr:to>
    <xdr:sp macro="" textlink="">
      <xdr:nvSpPr>
        <xdr:cNvPr id="106" name="Oval 105">
          <a:extLst>
            <a:ext uri="{FF2B5EF4-FFF2-40B4-BE49-F238E27FC236}">
              <a16:creationId xmlns:a16="http://schemas.microsoft.com/office/drawing/2014/main" id="{1BF63715-5C75-40E7-9607-1D4F9F65F7E2}"/>
            </a:ext>
          </a:extLst>
        </xdr:cNvPr>
        <xdr:cNvSpPr/>
      </xdr:nvSpPr>
      <xdr:spPr>
        <a:xfrm>
          <a:off x="3447288" y="6073140"/>
          <a:ext cx="457200" cy="457200"/>
        </a:xfrm>
        <a:prstGeom prst="ellipse">
          <a:avLst/>
        </a:prstGeom>
        <a:gradFill flip="none" rotWithShape="1">
          <a:gsLst>
            <a:gs pos="0">
              <a:srgbClr val="221054"/>
            </a:gs>
            <a:gs pos="100000">
              <a:srgbClr val="130C33"/>
            </a:gs>
          </a:gsLst>
          <a:path path="circle">
            <a:fillToRect l="100000" b="100000"/>
          </a:path>
          <a:tileRect t="-100000" r="-100000"/>
        </a:gradFill>
        <a:ln w="12700">
          <a:gradFill>
            <a:gsLst>
              <a:gs pos="0">
                <a:srgbClr val="5D468C"/>
              </a:gs>
              <a:gs pos="75000">
                <a:srgbClr val="1B143B"/>
              </a:gs>
              <a:gs pos="33000">
                <a:srgbClr val="1B143B"/>
              </a:gs>
              <a:gs pos="100000">
                <a:srgbClr val="5D468C"/>
              </a:gs>
            </a:gsLst>
            <a:lin ang="7200000" scaled="0"/>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6</xdr:col>
      <xdr:colOff>461772</xdr:colOff>
      <xdr:row>33</xdr:row>
      <xdr:rowOff>38100</xdr:rowOff>
    </xdr:from>
    <xdr:to>
      <xdr:col>7</xdr:col>
      <xdr:colOff>309372</xdr:colOff>
      <xdr:row>35</xdr:row>
      <xdr:rowOff>129540</xdr:rowOff>
    </xdr:to>
    <xdr:sp macro="" textlink="">
      <xdr:nvSpPr>
        <xdr:cNvPr id="107" name="Oval 106">
          <a:extLst>
            <a:ext uri="{FF2B5EF4-FFF2-40B4-BE49-F238E27FC236}">
              <a16:creationId xmlns:a16="http://schemas.microsoft.com/office/drawing/2014/main" id="{8C93E544-B97A-42E6-8AA7-1244349FC347}"/>
            </a:ext>
          </a:extLst>
        </xdr:cNvPr>
        <xdr:cNvSpPr/>
      </xdr:nvSpPr>
      <xdr:spPr>
        <a:xfrm>
          <a:off x="4119372" y="6073140"/>
          <a:ext cx="457200" cy="457200"/>
        </a:xfrm>
        <a:prstGeom prst="ellipse">
          <a:avLst/>
        </a:prstGeom>
        <a:gradFill flip="none" rotWithShape="1">
          <a:gsLst>
            <a:gs pos="0">
              <a:srgbClr val="221054"/>
            </a:gs>
            <a:gs pos="100000">
              <a:srgbClr val="130C33"/>
            </a:gs>
          </a:gsLst>
          <a:path path="circle">
            <a:fillToRect l="100000" b="100000"/>
          </a:path>
          <a:tileRect t="-100000" r="-100000"/>
        </a:gradFill>
        <a:ln w="12700">
          <a:gradFill>
            <a:gsLst>
              <a:gs pos="0">
                <a:srgbClr val="5D468C"/>
              </a:gs>
              <a:gs pos="75000">
                <a:srgbClr val="1B143B"/>
              </a:gs>
              <a:gs pos="33000">
                <a:srgbClr val="1B143B"/>
              </a:gs>
              <a:gs pos="100000">
                <a:srgbClr val="5D468C"/>
              </a:gs>
            </a:gsLst>
            <a:lin ang="7200000" scaled="0"/>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7</xdr:col>
      <xdr:colOff>524256</xdr:colOff>
      <xdr:row>33</xdr:row>
      <xdr:rowOff>38100</xdr:rowOff>
    </xdr:from>
    <xdr:to>
      <xdr:col>8</xdr:col>
      <xdr:colOff>371856</xdr:colOff>
      <xdr:row>35</xdr:row>
      <xdr:rowOff>129540</xdr:rowOff>
    </xdr:to>
    <xdr:sp macro="" textlink="">
      <xdr:nvSpPr>
        <xdr:cNvPr id="108" name="Oval 107">
          <a:extLst>
            <a:ext uri="{FF2B5EF4-FFF2-40B4-BE49-F238E27FC236}">
              <a16:creationId xmlns:a16="http://schemas.microsoft.com/office/drawing/2014/main" id="{DB3D50B5-6C73-4113-BE2A-A63C2CF788C6}"/>
            </a:ext>
          </a:extLst>
        </xdr:cNvPr>
        <xdr:cNvSpPr/>
      </xdr:nvSpPr>
      <xdr:spPr>
        <a:xfrm>
          <a:off x="4791456" y="6073140"/>
          <a:ext cx="457200" cy="457200"/>
        </a:xfrm>
        <a:prstGeom prst="ellipse">
          <a:avLst/>
        </a:prstGeom>
        <a:gradFill flip="none" rotWithShape="1">
          <a:gsLst>
            <a:gs pos="0">
              <a:srgbClr val="221054"/>
            </a:gs>
            <a:gs pos="100000">
              <a:srgbClr val="130C33"/>
            </a:gs>
          </a:gsLst>
          <a:path path="circle">
            <a:fillToRect l="100000" b="100000"/>
          </a:path>
          <a:tileRect t="-100000" r="-100000"/>
        </a:gradFill>
        <a:ln w="12700">
          <a:gradFill>
            <a:gsLst>
              <a:gs pos="0">
                <a:srgbClr val="5D468C"/>
              </a:gs>
              <a:gs pos="75000">
                <a:srgbClr val="1B143B"/>
              </a:gs>
              <a:gs pos="33000">
                <a:srgbClr val="1B143B"/>
              </a:gs>
              <a:gs pos="100000">
                <a:srgbClr val="5D468C"/>
              </a:gs>
            </a:gsLst>
            <a:lin ang="7200000" scaled="0"/>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8</xdr:col>
      <xdr:colOff>586740</xdr:colOff>
      <xdr:row>33</xdr:row>
      <xdr:rowOff>38100</xdr:rowOff>
    </xdr:from>
    <xdr:to>
      <xdr:col>9</xdr:col>
      <xdr:colOff>434340</xdr:colOff>
      <xdr:row>35</xdr:row>
      <xdr:rowOff>129540</xdr:rowOff>
    </xdr:to>
    <xdr:sp macro="" textlink="">
      <xdr:nvSpPr>
        <xdr:cNvPr id="109" name="Oval 108">
          <a:extLst>
            <a:ext uri="{FF2B5EF4-FFF2-40B4-BE49-F238E27FC236}">
              <a16:creationId xmlns:a16="http://schemas.microsoft.com/office/drawing/2014/main" id="{1E0E7942-ED13-4676-99B6-CBA05D2D9D03}"/>
            </a:ext>
          </a:extLst>
        </xdr:cNvPr>
        <xdr:cNvSpPr/>
      </xdr:nvSpPr>
      <xdr:spPr>
        <a:xfrm>
          <a:off x="5463540" y="6073140"/>
          <a:ext cx="457200" cy="457200"/>
        </a:xfrm>
        <a:prstGeom prst="ellipse">
          <a:avLst/>
        </a:prstGeom>
        <a:gradFill flip="none" rotWithShape="1">
          <a:gsLst>
            <a:gs pos="0">
              <a:srgbClr val="221054"/>
            </a:gs>
            <a:gs pos="100000">
              <a:srgbClr val="130C33"/>
            </a:gs>
          </a:gsLst>
          <a:path path="circle">
            <a:fillToRect l="100000" b="100000"/>
          </a:path>
          <a:tileRect t="-100000" r="-100000"/>
        </a:gradFill>
        <a:ln w="12700">
          <a:gradFill>
            <a:gsLst>
              <a:gs pos="0">
                <a:srgbClr val="5D468C"/>
              </a:gs>
              <a:gs pos="75000">
                <a:srgbClr val="1B143B"/>
              </a:gs>
              <a:gs pos="33000">
                <a:srgbClr val="1B143B"/>
              </a:gs>
              <a:gs pos="100000">
                <a:srgbClr val="5D468C"/>
              </a:gs>
            </a:gsLst>
            <a:lin ang="7200000" scaled="0"/>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4</xdr:col>
      <xdr:colOff>99060</xdr:colOff>
      <xdr:row>33</xdr:row>
      <xdr:rowOff>136892</xdr:rowOff>
    </xdr:from>
    <xdr:to>
      <xdr:col>4</xdr:col>
      <xdr:colOff>373380</xdr:colOff>
      <xdr:row>35</xdr:row>
      <xdr:rowOff>18782</xdr:rowOff>
    </xdr:to>
    <xdr:sp macro="" textlink="Processing!R17">
      <xdr:nvSpPr>
        <xdr:cNvPr id="110" name="TextBox 109">
          <a:extLst>
            <a:ext uri="{FF2B5EF4-FFF2-40B4-BE49-F238E27FC236}">
              <a16:creationId xmlns:a16="http://schemas.microsoft.com/office/drawing/2014/main" id="{DA504E72-D3A0-4C9A-BF6D-395AD2ACE378}"/>
            </a:ext>
          </a:extLst>
        </xdr:cNvPr>
        <xdr:cNvSpPr txBox="1"/>
      </xdr:nvSpPr>
      <xdr:spPr>
        <a:xfrm>
          <a:off x="2537460" y="6171932"/>
          <a:ext cx="2743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A5823056-52C5-4C14-A502-810225B9F685}" type="TxLink">
            <a:rPr lang="en-US" sz="1100" b="0" i="0" u="none" strike="noStrike">
              <a:solidFill>
                <a:srgbClr val="A514F6"/>
              </a:solidFill>
              <a:latin typeface="Aptos Narrow"/>
              <a:ea typeface="+mn-ea"/>
              <a:cs typeface="+mn-cs"/>
            </a:rPr>
            <a:pPr marL="0" indent="0" algn="l"/>
            <a:t>→</a:t>
          </a:fld>
          <a:endParaRPr lang="en-US" sz="1100" b="0" i="0" u="none" strike="noStrike">
            <a:solidFill>
              <a:srgbClr val="A514F6"/>
            </a:solidFill>
            <a:latin typeface="Aptos Narrow"/>
            <a:ea typeface="+mn-ea"/>
            <a:cs typeface="+mn-cs"/>
          </a:endParaRPr>
        </a:p>
      </xdr:txBody>
    </xdr:sp>
    <xdr:clientData/>
  </xdr:twoCellAnchor>
  <xdr:twoCellAnchor>
    <xdr:from>
      <xdr:col>5</xdr:col>
      <xdr:colOff>160020</xdr:colOff>
      <xdr:row>33</xdr:row>
      <xdr:rowOff>136892</xdr:rowOff>
    </xdr:from>
    <xdr:to>
      <xdr:col>5</xdr:col>
      <xdr:colOff>434340</xdr:colOff>
      <xdr:row>35</xdr:row>
      <xdr:rowOff>18782</xdr:rowOff>
    </xdr:to>
    <xdr:sp macro="" textlink="Processing!R18">
      <xdr:nvSpPr>
        <xdr:cNvPr id="111" name="TextBox 110">
          <a:extLst>
            <a:ext uri="{FF2B5EF4-FFF2-40B4-BE49-F238E27FC236}">
              <a16:creationId xmlns:a16="http://schemas.microsoft.com/office/drawing/2014/main" id="{C25B7008-3955-45D5-9D40-699A36541319}"/>
            </a:ext>
          </a:extLst>
        </xdr:cNvPr>
        <xdr:cNvSpPr txBox="1"/>
      </xdr:nvSpPr>
      <xdr:spPr>
        <a:xfrm>
          <a:off x="3208020" y="6171932"/>
          <a:ext cx="2743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0BE50523-FA2F-439E-9ACB-1ADB7863DE6C}" type="TxLink">
            <a:rPr lang="en-US" sz="1100" b="0" i="0" u="none" strike="noStrike">
              <a:solidFill>
                <a:srgbClr val="A514F6"/>
              </a:solidFill>
              <a:latin typeface="Aptos Narrow"/>
              <a:ea typeface="+mn-ea"/>
              <a:cs typeface="+mn-cs"/>
            </a:rPr>
            <a:pPr marL="0" indent="0" algn="l"/>
            <a:t>→</a:t>
          </a:fld>
          <a:endParaRPr lang="en-US" sz="1100" b="0" i="0" u="none" strike="noStrike">
            <a:solidFill>
              <a:srgbClr val="A514F6"/>
            </a:solidFill>
            <a:latin typeface="Aptos Narrow"/>
            <a:ea typeface="+mn-ea"/>
            <a:cs typeface="+mn-cs"/>
          </a:endParaRPr>
        </a:p>
      </xdr:txBody>
    </xdr:sp>
    <xdr:clientData/>
  </xdr:twoCellAnchor>
  <xdr:twoCellAnchor>
    <xdr:from>
      <xdr:col>6</xdr:col>
      <xdr:colOff>220980</xdr:colOff>
      <xdr:row>33</xdr:row>
      <xdr:rowOff>141246</xdr:rowOff>
    </xdr:from>
    <xdr:to>
      <xdr:col>6</xdr:col>
      <xdr:colOff>495300</xdr:colOff>
      <xdr:row>35</xdr:row>
      <xdr:rowOff>23136</xdr:rowOff>
    </xdr:to>
    <xdr:sp macro="" textlink="Processing!R19">
      <xdr:nvSpPr>
        <xdr:cNvPr id="112" name="TextBox 111">
          <a:extLst>
            <a:ext uri="{FF2B5EF4-FFF2-40B4-BE49-F238E27FC236}">
              <a16:creationId xmlns:a16="http://schemas.microsoft.com/office/drawing/2014/main" id="{3A4DC2EF-C379-4A34-9607-FF3855379773}"/>
            </a:ext>
          </a:extLst>
        </xdr:cNvPr>
        <xdr:cNvSpPr txBox="1"/>
      </xdr:nvSpPr>
      <xdr:spPr>
        <a:xfrm>
          <a:off x="3878580" y="6176286"/>
          <a:ext cx="2743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9B2980A2-87B0-4B58-BBCA-7227326554D8}" type="TxLink">
            <a:rPr lang="en-US" sz="1100" b="0" i="0" u="none" strike="noStrike">
              <a:solidFill>
                <a:srgbClr val="A514F6"/>
              </a:solidFill>
              <a:latin typeface="Aptos Narrow"/>
              <a:ea typeface="+mn-ea"/>
              <a:cs typeface="+mn-cs"/>
            </a:rPr>
            <a:pPr marL="0" indent="0" algn="l"/>
            <a:t>→</a:t>
          </a:fld>
          <a:endParaRPr lang="en-US" sz="1100" b="0" i="0" u="none" strike="noStrike">
            <a:solidFill>
              <a:srgbClr val="A514F6"/>
            </a:solidFill>
            <a:latin typeface="Aptos Narrow"/>
            <a:ea typeface="+mn-ea"/>
            <a:cs typeface="+mn-cs"/>
          </a:endParaRPr>
        </a:p>
      </xdr:txBody>
    </xdr:sp>
    <xdr:clientData/>
  </xdr:twoCellAnchor>
  <xdr:twoCellAnchor>
    <xdr:from>
      <xdr:col>7</xdr:col>
      <xdr:colOff>281940</xdr:colOff>
      <xdr:row>33</xdr:row>
      <xdr:rowOff>141246</xdr:rowOff>
    </xdr:from>
    <xdr:to>
      <xdr:col>7</xdr:col>
      <xdr:colOff>556260</xdr:colOff>
      <xdr:row>35</xdr:row>
      <xdr:rowOff>23136</xdr:rowOff>
    </xdr:to>
    <xdr:sp macro="" textlink="Processing!R20">
      <xdr:nvSpPr>
        <xdr:cNvPr id="113" name="TextBox 112">
          <a:extLst>
            <a:ext uri="{FF2B5EF4-FFF2-40B4-BE49-F238E27FC236}">
              <a16:creationId xmlns:a16="http://schemas.microsoft.com/office/drawing/2014/main" id="{CA602119-2517-47B0-802F-9DF1302F80AC}"/>
            </a:ext>
          </a:extLst>
        </xdr:cNvPr>
        <xdr:cNvSpPr txBox="1"/>
      </xdr:nvSpPr>
      <xdr:spPr>
        <a:xfrm>
          <a:off x="4549140" y="6176286"/>
          <a:ext cx="2743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997FD843-73F4-4743-9CE3-C42A2412D5D0}" type="TxLink">
            <a:rPr lang="en-US" sz="1100" b="0" i="0" u="none" strike="noStrike">
              <a:solidFill>
                <a:srgbClr val="A514F6"/>
              </a:solidFill>
              <a:latin typeface="Aptos Narrow"/>
              <a:ea typeface="+mn-ea"/>
              <a:cs typeface="+mn-cs"/>
            </a:rPr>
            <a:pPr marL="0" indent="0" algn="l"/>
            <a:t>→</a:t>
          </a:fld>
          <a:endParaRPr lang="en-US" sz="1100" b="0" i="0" u="none" strike="noStrike">
            <a:solidFill>
              <a:srgbClr val="A514F6"/>
            </a:solidFill>
            <a:latin typeface="Aptos Narrow"/>
            <a:ea typeface="+mn-ea"/>
            <a:cs typeface="+mn-cs"/>
          </a:endParaRPr>
        </a:p>
      </xdr:txBody>
    </xdr:sp>
    <xdr:clientData/>
  </xdr:twoCellAnchor>
  <xdr:twoCellAnchor>
    <xdr:from>
      <xdr:col>8</xdr:col>
      <xdr:colOff>342900</xdr:colOff>
      <xdr:row>33</xdr:row>
      <xdr:rowOff>141246</xdr:rowOff>
    </xdr:from>
    <xdr:to>
      <xdr:col>9</xdr:col>
      <xdr:colOff>7620</xdr:colOff>
      <xdr:row>35</xdr:row>
      <xdr:rowOff>23136</xdr:rowOff>
    </xdr:to>
    <xdr:sp macro="" textlink="Processing!R21">
      <xdr:nvSpPr>
        <xdr:cNvPr id="114" name="TextBox 113">
          <a:extLst>
            <a:ext uri="{FF2B5EF4-FFF2-40B4-BE49-F238E27FC236}">
              <a16:creationId xmlns:a16="http://schemas.microsoft.com/office/drawing/2014/main" id="{3F1A31BC-9B20-4040-ADFC-02F07CAEDE17}"/>
            </a:ext>
          </a:extLst>
        </xdr:cNvPr>
        <xdr:cNvSpPr txBox="1"/>
      </xdr:nvSpPr>
      <xdr:spPr>
        <a:xfrm>
          <a:off x="5219700" y="6176286"/>
          <a:ext cx="2743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CD39102E-9BB9-4277-B68F-444C4EAE8578}" type="TxLink">
            <a:rPr lang="en-US" sz="1100" b="0" i="0" u="none" strike="noStrike">
              <a:solidFill>
                <a:srgbClr val="A514F6"/>
              </a:solidFill>
              <a:latin typeface="Aptos Narrow"/>
              <a:ea typeface="+mn-ea"/>
              <a:cs typeface="+mn-cs"/>
            </a:rPr>
            <a:pPr marL="0" indent="0" algn="l"/>
            <a:t>→</a:t>
          </a:fld>
          <a:endParaRPr lang="en-US" sz="1100" b="0" i="0" u="none" strike="noStrike">
            <a:solidFill>
              <a:srgbClr val="A514F6"/>
            </a:solidFill>
            <a:latin typeface="Aptos Narrow"/>
            <a:ea typeface="+mn-ea"/>
            <a:cs typeface="+mn-cs"/>
          </a:endParaRPr>
        </a:p>
      </xdr:txBody>
    </xdr:sp>
    <xdr:clientData/>
  </xdr:twoCellAnchor>
  <xdr:twoCellAnchor>
    <xdr:from>
      <xdr:col>4</xdr:col>
      <xdr:colOff>408492</xdr:colOff>
      <xdr:row>33</xdr:row>
      <xdr:rowOff>137160</xdr:rowOff>
    </xdr:from>
    <xdr:to>
      <xdr:col>5</xdr:col>
      <xdr:colOff>93600</xdr:colOff>
      <xdr:row>35</xdr:row>
      <xdr:rowOff>17330</xdr:rowOff>
    </xdr:to>
    <xdr:grpSp>
      <xdr:nvGrpSpPr>
        <xdr:cNvPr id="115" name="Group 114">
          <a:extLst>
            <a:ext uri="{FF2B5EF4-FFF2-40B4-BE49-F238E27FC236}">
              <a16:creationId xmlns:a16="http://schemas.microsoft.com/office/drawing/2014/main" id="{AAFCB2EA-35E8-4AC0-8A78-E6ABD8AA3B34}"/>
            </a:ext>
          </a:extLst>
        </xdr:cNvPr>
        <xdr:cNvGrpSpPr/>
      </xdr:nvGrpSpPr>
      <xdr:grpSpPr>
        <a:xfrm>
          <a:off x="2846892" y="6172200"/>
          <a:ext cx="294708" cy="245930"/>
          <a:chOff x="4455268" y="2130357"/>
          <a:chExt cx="1926076" cy="2092309"/>
        </a:xfrm>
        <a:solidFill>
          <a:srgbClr val="A514F6"/>
        </a:solidFill>
      </xdr:grpSpPr>
      <xdr:sp macro="" textlink="">
        <xdr:nvSpPr>
          <xdr:cNvPr id="116" name="Flowchart: Decision 115">
            <a:extLst>
              <a:ext uri="{FF2B5EF4-FFF2-40B4-BE49-F238E27FC236}">
                <a16:creationId xmlns:a16="http://schemas.microsoft.com/office/drawing/2014/main" id="{AA333697-9D49-30A4-F8BA-A281FBDAD6BF}"/>
              </a:ext>
            </a:extLst>
          </xdr:cNvPr>
          <xdr:cNvSpPr/>
        </xdr:nvSpPr>
        <xdr:spPr>
          <a:xfrm>
            <a:off x="4455268" y="3230444"/>
            <a:ext cx="1926076" cy="992222"/>
          </a:xfrm>
          <a:prstGeom prst="flowChartDecision">
            <a:avLst/>
          </a:prstGeom>
          <a:grp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17" name="Flowchart: Decision 116">
            <a:extLst>
              <a:ext uri="{FF2B5EF4-FFF2-40B4-BE49-F238E27FC236}">
                <a16:creationId xmlns:a16="http://schemas.microsoft.com/office/drawing/2014/main" id="{508AC5C7-15A9-5AEA-3668-F735137137D2}"/>
              </a:ext>
            </a:extLst>
          </xdr:cNvPr>
          <xdr:cNvSpPr/>
        </xdr:nvSpPr>
        <xdr:spPr>
          <a:xfrm>
            <a:off x="4455268" y="2680401"/>
            <a:ext cx="1926076" cy="992222"/>
          </a:xfrm>
          <a:prstGeom prst="flowChartDecision">
            <a:avLst/>
          </a:prstGeom>
          <a:grp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18" name="Flowchart: Decision 117">
            <a:extLst>
              <a:ext uri="{FF2B5EF4-FFF2-40B4-BE49-F238E27FC236}">
                <a16:creationId xmlns:a16="http://schemas.microsoft.com/office/drawing/2014/main" id="{F9AF44A6-BAED-35EA-29D9-7484D927CEDE}"/>
              </a:ext>
            </a:extLst>
          </xdr:cNvPr>
          <xdr:cNvSpPr/>
        </xdr:nvSpPr>
        <xdr:spPr>
          <a:xfrm>
            <a:off x="4455268" y="2130357"/>
            <a:ext cx="1926076" cy="992222"/>
          </a:xfrm>
          <a:prstGeom prst="flowChartDecision">
            <a:avLst/>
          </a:prstGeom>
          <a:grp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editAs="oneCell">
    <xdr:from>
      <xdr:col>3</xdr:col>
      <xdr:colOff>365760</xdr:colOff>
      <xdr:row>33</xdr:row>
      <xdr:rowOff>129540</xdr:rowOff>
    </xdr:from>
    <xdr:to>
      <xdr:col>4</xdr:col>
      <xdr:colOff>30480</xdr:colOff>
      <xdr:row>35</xdr:row>
      <xdr:rowOff>38100</xdr:rowOff>
    </xdr:to>
    <xdr:pic>
      <xdr:nvPicPr>
        <xdr:cNvPr id="119" name="Graphic 118" descr="Graduation cap with solid fill">
          <a:extLst>
            <a:ext uri="{FF2B5EF4-FFF2-40B4-BE49-F238E27FC236}">
              <a16:creationId xmlns:a16="http://schemas.microsoft.com/office/drawing/2014/main" id="{051A6784-F6BC-4CC1-9B7A-39D19C3B2C9B}"/>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2194560" y="6164580"/>
          <a:ext cx="274320" cy="274320"/>
        </a:xfrm>
        <a:prstGeom prst="rect">
          <a:avLst/>
        </a:prstGeom>
      </xdr:spPr>
    </xdr:pic>
    <xdr:clientData/>
  </xdr:twoCellAnchor>
  <xdr:twoCellAnchor editAs="oneCell">
    <xdr:from>
      <xdr:col>5</xdr:col>
      <xdr:colOff>464820</xdr:colOff>
      <xdr:row>33</xdr:row>
      <xdr:rowOff>114300</xdr:rowOff>
    </xdr:from>
    <xdr:to>
      <xdr:col>6</xdr:col>
      <xdr:colOff>175260</xdr:colOff>
      <xdr:row>35</xdr:row>
      <xdr:rowOff>68580</xdr:rowOff>
    </xdr:to>
    <xdr:pic>
      <xdr:nvPicPr>
        <xdr:cNvPr id="120" name="Graphic 119" descr="Users with solid fill">
          <a:extLst>
            <a:ext uri="{FF2B5EF4-FFF2-40B4-BE49-F238E27FC236}">
              <a16:creationId xmlns:a16="http://schemas.microsoft.com/office/drawing/2014/main" id="{08E8DF1D-34D6-4CC2-BFF3-49E0B6BE0A4C}"/>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3512820" y="6149340"/>
          <a:ext cx="320040" cy="320040"/>
        </a:xfrm>
        <a:prstGeom prst="rect">
          <a:avLst/>
        </a:prstGeom>
      </xdr:spPr>
    </xdr:pic>
    <xdr:clientData/>
  </xdr:twoCellAnchor>
  <xdr:twoCellAnchor>
    <xdr:from>
      <xdr:col>6</xdr:col>
      <xdr:colOff>571500</xdr:colOff>
      <xdr:row>33</xdr:row>
      <xdr:rowOff>137160</xdr:rowOff>
    </xdr:from>
    <xdr:to>
      <xdr:col>7</xdr:col>
      <xdr:colOff>213360</xdr:colOff>
      <xdr:row>35</xdr:row>
      <xdr:rowOff>22860</xdr:rowOff>
    </xdr:to>
    <xdr:sp macro="" textlink="">
      <xdr:nvSpPr>
        <xdr:cNvPr id="121" name="Oval 120">
          <a:extLst>
            <a:ext uri="{FF2B5EF4-FFF2-40B4-BE49-F238E27FC236}">
              <a16:creationId xmlns:a16="http://schemas.microsoft.com/office/drawing/2014/main" id="{A775B69A-DA25-44F3-9BC1-F3BBE75EFBC9}"/>
            </a:ext>
          </a:extLst>
        </xdr:cNvPr>
        <xdr:cNvSpPr/>
      </xdr:nvSpPr>
      <xdr:spPr>
        <a:xfrm>
          <a:off x="4229100" y="6172200"/>
          <a:ext cx="251460" cy="251460"/>
        </a:xfrm>
        <a:prstGeom prst="ellipse">
          <a:avLst/>
        </a:prstGeom>
        <a:solidFill>
          <a:srgbClr val="A514F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a:solidFill>
                <a:schemeClr val="tx1"/>
              </a:solidFill>
            </a:rPr>
            <a:t>$</a:t>
          </a:r>
          <a:endParaRPr lang="ru-RU" sz="1600">
            <a:solidFill>
              <a:schemeClr val="tx1"/>
            </a:solidFill>
          </a:endParaRPr>
        </a:p>
      </xdr:txBody>
    </xdr:sp>
    <xdr:clientData/>
  </xdr:twoCellAnchor>
  <xdr:twoCellAnchor>
    <xdr:from>
      <xdr:col>8</xdr:col>
      <xdr:colOff>60995</xdr:colOff>
      <xdr:row>33</xdr:row>
      <xdr:rowOff>118988</xdr:rowOff>
    </xdr:from>
    <xdr:to>
      <xdr:col>8</xdr:col>
      <xdr:colOff>275665</xdr:colOff>
      <xdr:row>35</xdr:row>
      <xdr:rowOff>68660</xdr:rowOff>
    </xdr:to>
    <xdr:sp macro="" textlink="">
      <xdr:nvSpPr>
        <xdr:cNvPr id="122" name="Freeform: Shape 121">
          <a:extLst>
            <a:ext uri="{FF2B5EF4-FFF2-40B4-BE49-F238E27FC236}">
              <a16:creationId xmlns:a16="http://schemas.microsoft.com/office/drawing/2014/main" id="{AF3FADD0-C5E6-4BA6-BAF9-8EADD7E2A9E6}"/>
            </a:ext>
          </a:extLst>
        </xdr:cNvPr>
        <xdr:cNvSpPr/>
      </xdr:nvSpPr>
      <xdr:spPr>
        <a:xfrm rot="18600000">
          <a:off x="4887414" y="6204409"/>
          <a:ext cx="315432" cy="214670"/>
        </a:xfrm>
        <a:custGeom>
          <a:avLst/>
          <a:gdLst>
            <a:gd name="csX0" fmla="*/ 1407326 w 5329310"/>
            <a:gd name="csY0" fmla="*/ 756025 h 3622360"/>
            <a:gd name="csX1" fmla="*/ 424497 w 5329310"/>
            <a:gd name="csY1" fmla="*/ 1562480 h 3622360"/>
            <a:gd name="csX2" fmla="*/ 0 w 5329310"/>
            <a:gd name="csY2" fmla="*/ 1056584 h 3622360"/>
            <a:gd name="csX3" fmla="*/ 407512 w 5329310"/>
            <a:gd name="csY3" fmla="*/ 726245 h 3622360"/>
            <a:gd name="csX4" fmla="*/ 2644319 w 5329310"/>
            <a:gd name="csY4" fmla="*/ 2026711 h 3622360"/>
            <a:gd name="csX5" fmla="*/ 1570263 w 5329310"/>
            <a:gd name="csY5" fmla="*/ 2927951 h 3622360"/>
            <a:gd name="csX6" fmla="*/ 1165358 w 5329310"/>
            <a:gd name="csY6" fmla="*/ 2445404 h 3622360"/>
            <a:gd name="csX7" fmla="*/ 2213146 w 5329310"/>
            <a:gd name="csY7" fmla="*/ 1566206 h 3622360"/>
            <a:gd name="csX8" fmla="*/ 2194736 w 5329310"/>
            <a:gd name="csY8" fmla="*/ 2042158 h 3622360"/>
            <a:gd name="csX9" fmla="*/ 2202046 w 5329310"/>
            <a:gd name="csY9" fmla="*/ 794282 h 3622360"/>
            <a:gd name="csX10" fmla="*/ 2197372 w 5329310"/>
            <a:gd name="csY10" fmla="*/ 1223381 h 3622360"/>
            <a:gd name="csX11" fmla="*/ 987584 w 5329310"/>
            <a:gd name="csY11" fmla="*/ 2233541 h 3622360"/>
            <a:gd name="csX12" fmla="*/ 582679 w 5329310"/>
            <a:gd name="csY12" fmla="*/ 1750994 h 3622360"/>
            <a:gd name="csX13" fmla="*/ 1750131 w 5329310"/>
            <a:gd name="csY13" fmla="*/ 771386 h 3622360"/>
            <a:gd name="csX14" fmla="*/ 4053383 w 5329310"/>
            <a:gd name="csY14" fmla="*/ 2054226 h 3622360"/>
            <a:gd name="csX15" fmla="*/ 2152942 w 5329310"/>
            <a:gd name="csY15" fmla="*/ 3622360 h 3622360"/>
            <a:gd name="csX16" fmla="*/ 1748037 w 5329310"/>
            <a:gd name="csY16" fmla="*/ 3139813 h 3622360"/>
            <a:gd name="csX17" fmla="*/ 3052944 w 5329310"/>
            <a:gd name="csY17" fmla="*/ 2031604 h 3622360"/>
            <a:gd name="csX18" fmla="*/ 5329310 w 5329310"/>
            <a:gd name="csY18" fmla="*/ 1547567 h 3622360"/>
            <a:gd name="csX19" fmla="*/ 4381420 w 5329310"/>
            <a:gd name="csY19" fmla="*/ 2070045 h 3622360"/>
            <a:gd name="csX20" fmla="*/ 4381420 w 5329310"/>
            <a:gd name="csY20" fmla="*/ 1755309 h 3622360"/>
            <a:gd name="csX21" fmla="*/ 2538404 w 5329310"/>
            <a:gd name="csY21" fmla="*/ 1755309 h 3622360"/>
            <a:gd name="csX22" fmla="*/ 2538404 w 5329310"/>
            <a:gd name="csY22" fmla="*/ 1339825 h 3622360"/>
            <a:gd name="csX23" fmla="*/ 2539242 w 5329310"/>
            <a:gd name="csY23" fmla="*/ 1339825 h 3622360"/>
            <a:gd name="csX24" fmla="*/ 2539242 w 5329310"/>
            <a:gd name="csY24" fmla="*/ 432344 h 3622360"/>
            <a:gd name="csX25" fmla="*/ 844290 w 5329310"/>
            <a:gd name="csY25" fmla="*/ 372906 h 3622360"/>
            <a:gd name="csX26" fmla="*/ 1296711 w 5329310"/>
            <a:gd name="csY26" fmla="*/ 0 h 3622360"/>
            <a:gd name="csX27" fmla="*/ 2959290 w 5329310"/>
            <a:gd name="csY27" fmla="*/ 35342 h 3622360"/>
            <a:gd name="csX28" fmla="*/ 2947263 w 5329310"/>
            <a:gd name="csY28" fmla="*/ 378323 h 3622360"/>
            <a:gd name="csX29" fmla="*/ 2950722 w 5329310"/>
            <a:gd name="csY29" fmla="*/ 378323 h 3622360"/>
            <a:gd name="csX30" fmla="*/ 2950722 w 5329310"/>
            <a:gd name="csY30" fmla="*/ 1339825 h 3622360"/>
            <a:gd name="csX31" fmla="*/ 4381420 w 5329310"/>
            <a:gd name="csY31" fmla="*/ 1339825 h 3622360"/>
            <a:gd name="csX32" fmla="*/ 4381420 w 5329310"/>
            <a:gd name="csY32" fmla="*/ 1025089 h 362236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 ang="0">
              <a:pos x="csX27" y="csY27"/>
            </a:cxn>
            <a:cxn ang="0">
              <a:pos x="csX28" y="csY28"/>
            </a:cxn>
            <a:cxn ang="0">
              <a:pos x="csX29" y="csY29"/>
            </a:cxn>
            <a:cxn ang="0">
              <a:pos x="csX30" y="csY30"/>
            </a:cxn>
            <a:cxn ang="0">
              <a:pos x="csX31" y="csY31"/>
            </a:cxn>
            <a:cxn ang="0">
              <a:pos x="csX32" y="csY32"/>
            </a:cxn>
          </a:cxnLst>
          <a:rect l="l" t="t" r="r" b="b"/>
          <a:pathLst>
            <a:path w="5329310" h="3622360">
              <a:moveTo>
                <a:pt x="1407326" y="756025"/>
              </a:moveTo>
              <a:lnTo>
                <a:pt x="424497" y="1562480"/>
              </a:lnTo>
              <a:lnTo>
                <a:pt x="0" y="1056584"/>
              </a:lnTo>
              <a:lnTo>
                <a:pt x="407512" y="726245"/>
              </a:lnTo>
              <a:close/>
              <a:moveTo>
                <a:pt x="2644319" y="2026711"/>
              </a:moveTo>
              <a:lnTo>
                <a:pt x="1570263" y="2927951"/>
              </a:lnTo>
              <a:lnTo>
                <a:pt x="1165358" y="2445404"/>
              </a:lnTo>
              <a:lnTo>
                <a:pt x="2213146" y="1566206"/>
              </a:lnTo>
              <a:lnTo>
                <a:pt x="2194736" y="2042158"/>
              </a:lnTo>
              <a:close/>
              <a:moveTo>
                <a:pt x="2202046" y="794282"/>
              </a:moveTo>
              <a:lnTo>
                <a:pt x="2197372" y="1223381"/>
              </a:lnTo>
              <a:lnTo>
                <a:pt x="987584" y="2233541"/>
              </a:lnTo>
              <a:lnTo>
                <a:pt x="582679" y="1750994"/>
              </a:lnTo>
              <a:lnTo>
                <a:pt x="1750131" y="771386"/>
              </a:lnTo>
              <a:close/>
              <a:moveTo>
                <a:pt x="4053383" y="2054226"/>
              </a:moveTo>
              <a:lnTo>
                <a:pt x="2152942" y="3622360"/>
              </a:lnTo>
              <a:lnTo>
                <a:pt x="1748037" y="3139813"/>
              </a:lnTo>
              <a:cubicBezTo>
                <a:pt x="2190788" y="2763879"/>
                <a:pt x="2610192" y="2407538"/>
                <a:pt x="3052944" y="2031604"/>
              </a:cubicBezTo>
              <a:close/>
              <a:moveTo>
                <a:pt x="5329310" y="1547567"/>
              </a:moveTo>
              <a:lnTo>
                <a:pt x="4381420" y="2070045"/>
              </a:lnTo>
              <a:lnTo>
                <a:pt x="4381420" y="1755309"/>
              </a:lnTo>
              <a:lnTo>
                <a:pt x="2538404" y="1755309"/>
              </a:lnTo>
              <a:lnTo>
                <a:pt x="2538404" y="1339825"/>
              </a:lnTo>
              <a:lnTo>
                <a:pt x="2539242" y="1339825"/>
              </a:lnTo>
              <a:lnTo>
                <a:pt x="2539242" y="432344"/>
              </a:lnTo>
              <a:lnTo>
                <a:pt x="844290" y="372906"/>
              </a:lnTo>
              <a:lnTo>
                <a:pt x="1296711" y="0"/>
              </a:lnTo>
              <a:lnTo>
                <a:pt x="2959290" y="35342"/>
              </a:lnTo>
              <a:lnTo>
                <a:pt x="2947263" y="378323"/>
              </a:lnTo>
              <a:lnTo>
                <a:pt x="2950722" y="378323"/>
              </a:lnTo>
              <a:lnTo>
                <a:pt x="2950722" y="1339825"/>
              </a:lnTo>
              <a:lnTo>
                <a:pt x="4381420" y="1339825"/>
              </a:lnTo>
              <a:lnTo>
                <a:pt x="4381420" y="1025089"/>
              </a:lnTo>
              <a:close/>
            </a:path>
          </a:pathLst>
        </a:custGeom>
        <a:solidFill>
          <a:srgbClr val="A514F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9</xdr:col>
      <xdr:colOff>60960</xdr:colOff>
      <xdr:row>33</xdr:row>
      <xdr:rowOff>121920</xdr:rowOff>
    </xdr:from>
    <xdr:to>
      <xdr:col>9</xdr:col>
      <xdr:colOff>358140</xdr:colOff>
      <xdr:row>35</xdr:row>
      <xdr:rowOff>53340</xdr:rowOff>
    </xdr:to>
    <xdr:pic>
      <xdr:nvPicPr>
        <xdr:cNvPr id="123" name="Graphic 122" descr="Bullseye with solid fill">
          <a:extLst>
            <a:ext uri="{FF2B5EF4-FFF2-40B4-BE49-F238E27FC236}">
              <a16:creationId xmlns:a16="http://schemas.microsoft.com/office/drawing/2014/main" id="{C8863F29-E7EB-4055-965A-498D6CBAB40F}"/>
            </a:ext>
          </a:extLst>
        </xdr:cNvPr>
        <xdr:cNvPicPr>
          <a:picLocks noChangeAspect="1"/>
        </xdr:cNvPicPr>
      </xdr:nvPicPr>
      <xdr:blipFill>
        <a:blip xmlns:r="http://schemas.openxmlformats.org/officeDocument/2006/relationships" r:embed="rId22">
          <a:extLst>
            <a:ext uri="{96DAC541-7B7A-43D3-8B79-37D633B846F1}">
              <asvg:svgBlip xmlns:asvg="http://schemas.microsoft.com/office/drawing/2016/SVG/main" r:embed="rId23"/>
            </a:ext>
          </a:extLst>
        </a:blip>
        <a:stretch>
          <a:fillRect/>
        </a:stretch>
      </xdr:blipFill>
      <xdr:spPr>
        <a:xfrm>
          <a:off x="5547360" y="6156960"/>
          <a:ext cx="297180" cy="297180"/>
        </a:xfrm>
        <a:prstGeom prst="rect">
          <a:avLst/>
        </a:prstGeom>
      </xdr:spPr>
    </xdr:pic>
    <xdr:clientData/>
  </xdr:twoCellAnchor>
  <xdr:twoCellAnchor>
    <xdr:from>
      <xdr:col>3</xdr:col>
      <xdr:colOff>22860</xdr:colOff>
      <xdr:row>36</xdr:row>
      <xdr:rowOff>38100</xdr:rowOff>
    </xdr:from>
    <xdr:to>
      <xdr:col>10</xdr:col>
      <xdr:colOff>80772</xdr:colOff>
      <xdr:row>39</xdr:row>
      <xdr:rowOff>129540</xdr:rowOff>
    </xdr:to>
    <xdr:graphicFrame macro="">
      <xdr:nvGraphicFramePr>
        <xdr:cNvPr id="124" name="Chart 123">
          <a:extLst>
            <a:ext uri="{FF2B5EF4-FFF2-40B4-BE49-F238E27FC236}">
              <a16:creationId xmlns:a16="http://schemas.microsoft.com/office/drawing/2014/main" id="{6678BC2C-8643-4D8B-90E7-2207BDB1EB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4</xdr:col>
      <xdr:colOff>91440</xdr:colOff>
      <xdr:row>33</xdr:row>
      <xdr:rowOff>136892</xdr:rowOff>
    </xdr:from>
    <xdr:to>
      <xdr:col>4</xdr:col>
      <xdr:colOff>365760</xdr:colOff>
      <xdr:row>35</xdr:row>
      <xdr:rowOff>18782</xdr:rowOff>
    </xdr:to>
    <xdr:sp macro="" textlink="Processing!S17">
      <xdr:nvSpPr>
        <xdr:cNvPr id="125" name="TextBox 124">
          <a:extLst>
            <a:ext uri="{FF2B5EF4-FFF2-40B4-BE49-F238E27FC236}">
              <a16:creationId xmlns:a16="http://schemas.microsoft.com/office/drawing/2014/main" id="{F5440869-52BD-4043-9779-B853EDD16DF5}"/>
            </a:ext>
          </a:extLst>
        </xdr:cNvPr>
        <xdr:cNvSpPr txBox="1"/>
      </xdr:nvSpPr>
      <xdr:spPr>
        <a:xfrm>
          <a:off x="2529840" y="6171932"/>
          <a:ext cx="2743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E0AFF4A5-6E99-4E95-A434-FE10E1D2EBC0}" type="TxLink">
            <a:rPr lang="en-US" sz="1100" b="0" i="0" u="none" strike="noStrike">
              <a:solidFill>
                <a:srgbClr val="66FFFF"/>
              </a:solidFill>
              <a:latin typeface="Aptos Narrow"/>
              <a:ea typeface="+mn-ea"/>
              <a:cs typeface="+mn-cs"/>
            </a:rPr>
            <a:pPr marL="0" indent="0" algn="l"/>
            <a:t>→</a:t>
          </a:fld>
          <a:endParaRPr lang="en-US" sz="1100" b="0" i="0" u="none" strike="noStrike">
            <a:solidFill>
              <a:srgbClr val="66FFFF"/>
            </a:solidFill>
            <a:latin typeface="Aptos Narrow"/>
            <a:ea typeface="+mn-ea"/>
            <a:cs typeface="+mn-cs"/>
          </a:endParaRPr>
        </a:p>
      </xdr:txBody>
    </xdr:sp>
    <xdr:clientData/>
  </xdr:twoCellAnchor>
  <xdr:twoCellAnchor>
    <xdr:from>
      <xdr:col>5</xdr:col>
      <xdr:colOff>156754</xdr:colOff>
      <xdr:row>33</xdr:row>
      <xdr:rowOff>136892</xdr:rowOff>
    </xdr:from>
    <xdr:to>
      <xdr:col>5</xdr:col>
      <xdr:colOff>431074</xdr:colOff>
      <xdr:row>35</xdr:row>
      <xdr:rowOff>18782</xdr:rowOff>
    </xdr:to>
    <xdr:sp macro="" textlink="Processing!S18">
      <xdr:nvSpPr>
        <xdr:cNvPr id="126" name="TextBox 125">
          <a:extLst>
            <a:ext uri="{FF2B5EF4-FFF2-40B4-BE49-F238E27FC236}">
              <a16:creationId xmlns:a16="http://schemas.microsoft.com/office/drawing/2014/main" id="{9CE99F63-8834-480C-BA61-8BDAB33B5C29}"/>
            </a:ext>
          </a:extLst>
        </xdr:cNvPr>
        <xdr:cNvSpPr txBox="1"/>
      </xdr:nvSpPr>
      <xdr:spPr>
        <a:xfrm>
          <a:off x="3204754" y="6171932"/>
          <a:ext cx="2743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5C30430A-D7CD-4600-BB52-483272FFF231}" type="TxLink">
            <a:rPr lang="en-US" sz="1100" b="0" i="0" u="none" strike="noStrike">
              <a:solidFill>
                <a:srgbClr val="66FFFF"/>
              </a:solidFill>
              <a:latin typeface="Aptos Narrow"/>
              <a:ea typeface="+mn-ea"/>
              <a:cs typeface="+mn-cs"/>
            </a:rPr>
            <a:pPr marL="0" indent="0" algn="l"/>
            <a:t>→</a:t>
          </a:fld>
          <a:endParaRPr lang="en-US" sz="1100" b="0" i="0" u="none" strike="noStrike">
            <a:solidFill>
              <a:srgbClr val="66FFFF"/>
            </a:solidFill>
            <a:latin typeface="Aptos Narrow"/>
            <a:ea typeface="+mn-ea"/>
            <a:cs typeface="+mn-cs"/>
          </a:endParaRPr>
        </a:p>
      </xdr:txBody>
    </xdr:sp>
    <xdr:clientData/>
  </xdr:twoCellAnchor>
  <xdr:twoCellAnchor>
    <xdr:from>
      <xdr:col>6</xdr:col>
      <xdr:colOff>217714</xdr:colOff>
      <xdr:row>33</xdr:row>
      <xdr:rowOff>141246</xdr:rowOff>
    </xdr:from>
    <xdr:to>
      <xdr:col>6</xdr:col>
      <xdr:colOff>492034</xdr:colOff>
      <xdr:row>35</xdr:row>
      <xdr:rowOff>23136</xdr:rowOff>
    </xdr:to>
    <xdr:sp macro="" textlink="Processing!S19">
      <xdr:nvSpPr>
        <xdr:cNvPr id="127" name="TextBox 126">
          <a:extLst>
            <a:ext uri="{FF2B5EF4-FFF2-40B4-BE49-F238E27FC236}">
              <a16:creationId xmlns:a16="http://schemas.microsoft.com/office/drawing/2014/main" id="{1B6627CC-762B-4861-821C-AFF9C59938DA}"/>
            </a:ext>
          </a:extLst>
        </xdr:cNvPr>
        <xdr:cNvSpPr txBox="1"/>
      </xdr:nvSpPr>
      <xdr:spPr>
        <a:xfrm>
          <a:off x="3875314" y="6176286"/>
          <a:ext cx="2743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BA6E5EEC-E0C6-4FFB-9811-488C3628D4A6}" type="TxLink">
            <a:rPr lang="en-US" sz="1100" b="0" i="0" u="none" strike="noStrike">
              <a:solidFill>
                <a:srgbClr val="66FFFF"/>
              </a:solidFill>
              <a:latin typeface="Aptos Narrow"/>
              <a:ea typeface="+mn-ea"/>
              <a:cs typeface="+mn-cs"/>
            </a:rPr>
            <a:pPr marL="0" indent="0" algn="l"/>
            <a:t>→</a:t>
          </a:fld>
          <a:endParaRPr lang="en-US" sz="1100" b="0" i="0" u="none" strike="noStrike">
            <a:solidFill>
              <a:srgbClr val="66FFFF"/>
            </a:solidFill>
            <a:latin typeface="Aptos Narrow"/>
            <a:ea typeface="+mn-ea"/>
            <a:cs typeface="+mn-cs"/>
          </a:endParaRPr>
        </a:p>
      </xdr:txBody>
    </xdr:sp>
    <xdr:clientData/>
  </xdr:twoCellAnchor>
  <xdr:twoCellAnchor>
    <xdr:from>
      <xdr:col>7</xdr:col>
      <xdr:colOff>278674</xdr:colOff>
      <xdr:row>33</xdr:row>
      <xdr:rowOff>141246</xdr:rowOff>
    </xdr:from>
    <xdr:to>
      <xdr:col>7</xdr:col>
      <xdr:colOff>552994</xdr:colOff>
      <xdr:row>35</xdr:row>
      <xdr:rowOff>23136</xdr:rowOff>
    </xdr:to>
    <xdr:sp macro="" textlink="Processing!S20">
      <xdr:nvSpPr>
        <xdr:cNvPr id="128" name="TextBox 127">
          <a:extLst>
            <a:ext uri="{FF2B5EF4-FFF2-40B4-BE49-F238E27FC236}">
              <a16:creationId xmlns:a16="http://schemas.microsoft.com/office/drawing/2014/main" id="{0C5AFDE5-5CB1-46E2-916A-F335CDF4E7C4}"/>
            </a:ext>
          </a:extLst>
        </xdr:cNvPr>
        <xdr:cNvSpPr txBox="1"/>
      </xdr:nvSpPr>
      <xdr:spPr>
        <a:xfrm>
          <a:off x="4545874" y="6176286"/>
          <a:ext cx="2743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3B722019-532E-495D-831B-F990D9C2E2CC}" type="TxLink">
            <a:rPr lang="en-US" sz="1100" b="0" i="0" u="none" strike="noStrike">
              <a:solidFill>
                <a:srgbClr val="66FFFF"/>
              </a:solidFill>
              <a:latin typeface="Aptos Narrow"/>
              <a:ea typeface="+mn-ea"/>
              <a:cs typeface="+mn-cs"/>
            </a:rPr>
            <a:pPr marL="0" indent="0" algn="l"/>
            <a:t> </a:t>
          </a:fld>
          <a:endParaRPr lang="en-US" sz="1100" b="0" i="0" u="none" strike="noStrike">
            <a:solidFill>
              <a:srgbClr val="66FFFF"/>
            </a:solidFill>
            <a:latin typeface="Aptos Narrow"/>
            <a:ea typeface="+mn-ea"/>
            <a:cs typeface="+mn-cs"/>
          </a:endParaRPr>
        </a:p>
      </xdr:txBody>
    </xdr:sp>
    <xdr:clientData/>
  </xdr:twoCellAnchor>
  <xdr:twoCellAnchor>
    <xdr:from>
      <xdr:col>8</xdr:col>
      <xdr:colOff>339634</xdr:colOff>
      <xdr:row>33</xdr:row>
      <xdr:rowOff>141246</xdr:rowOff>
    </xdr:from>
    <xdr:to>
      <xdr:col>9</xdr:col>
      <xdr:colOff>4354</xdr:colOff>
      <xdr:row>35</xdr:row>
      <xdr:rowOff>23136</xdr:rowOff>
    </xdr:to>
    <xdr:sp macro="" textlink="Processing!S21">
      <xdr:nvSpPr>
        <xdr:cNvPr id="129" name="TextBox 128">
          <a:extLst>
            <a:ext uri="{FF2B5EF4-FFF2-40B4-BE49-F238E27FC236}">
              <a16:creationId xmlns:a16="http://schemas.microsoft.com/office/drawing/2014/main" id="{B67ABA8D-453E-440C-8030-7152231B77DC}"/>
            </a:ext>
          </a:extLst>
        </xdr:cNvPr>
        <xdr:cNvSpPr txBox="1"/>
      </xdr:nvSpPr>
      <xdr:spPr>
        <a:xfrm>
          <a:off x="5216434" y="6176286"/>
          <a:ext cx="2743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E1AF970D-CAD2-412C-BC08-841ED1657F78}" type="TxLink">
            <a:rPr lang="en-US" sz="1100" b="0" i="0" u="none" strike="noStrike">
              <a:solidFill>
                <a:srgbClr val="66FFFF"/>
              </a:solidFill>
              <a:latin typeface="Aptos Narrow"/>
              <a:ea typeface="+mn-ea"/>
              <a:cs typeface="+mn-cs"/>
            </a:rPr>
            <a:pPr marL="0" indent="0" algn="l"/>
            <a:t> </a:t>
          </a:fld>
          <a:endParaRPr lang="en-US" sz="1100" b="0" i="0" u="none" strike="noStrike">
            <a:solidFill>
              <a:srgbClr val="66FFFF"/>
            </a:solidFill>
            <a:latin typeface="Aptos Narrow"/>
            <a:ea typeface="+mn-ea"/>
            <a:cs typeface="+mn-cs"/>
          </a:endParaRPr>
        </a:p>
      </xdr:txBody>
    </xdr:sp>
    <xdr:clientData/>
  </xdr:twoCellAnchor>
  <xdr:twoCellAnchor>
    <xdr:from>
      <xdr:col>4</xdr:col>
      <xdr:colOff>42949</xdr:colOff>
      <xdr:row>31</xdr:row>
      <xdr:rowOff>181918</xdr:rowOff>
    </xdr:from>
    <xdr:to>
      <xdr:col>5</xdr:col>
      <xdr:colOff>456514</xdr:colOff>
      <xdr:row>36</xdr:row>
      <xdr:rowOff>151707</xdr:rowOff>
    </xdr:to>
    <xdr:sp macro="" textlink="Processing!$Q$18">
      <xdr:nvSpPr>
        <xdr:cNvPr id="130" name="TextBox 129">
          <a:extLst>
            <a:ext uri="{FF2B5EF4-FFF2-40B4-BE49-F238E27FC236}">
              <a16:creationId xmlns:a16="http://schemas.microsoft.com/office/drawing/2014/main" id="{6383F591-3C81-4307-B46C-FF6DA47D4F07}"/>
            </a:ext>
          </a:extLst>
        </xdr:cNvPr>
        <xdr:cNvSpPr txBox="1"/>
      </xdr:nvSpPr>
      <xdr:spPr>
        <a:xfrm>
          <a:off x="2481349" y="5851198"/>
          <a:ext cx="1023165" cy="8841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6E563F7-6F04-431E-BE5E-013EF9DECF46}" type="TxLink">
            <a:rPr lang="en-US" sz="15000" b="0" i="0" u="none" strike="noStrike">
              <a:blipFill>
                <a:blip xmlns:r="http://schemas.openxmlformats.org/officeDocument/2006/relationships" r:embed="rId25">
                  <a:extLst>
                    <a:ext uri="{96DAC541-7B7A-43D3-8B79-37D633B846F1}">
                      <asvg:svgBlip xmlns:asvg="http://schemas.microsoft.com/office/drawing/2016/SVG/main" r:embed="rId26"/>
                    </a:ext>
                  </a:extLst>
                </a:blip>
                <a:stretch>
                  <a:fillRect/>
                </a:stretch>
              </a:blipFill>
              <a:latin typeface="Aptos Narrow"/>
              <a:ea typeface="+mn-ea"/>
              <a:cs typeface="+mn-cs"/>
            </a:rPr>
            <a:pPr marL="0" indent="0" algn="ctr"/>
            <a:t>•</a:t>
          </a:fld>
          <a:endParaRPr lang="en-US" sz="15000" b="0" i="0" u="none" strike="noStrike">
            <a:blipFill>
              <a:blip xmlns:r="http://schemas.openxmlformats.org/officeDocument/2006/relationships" r:embed="rId25">
                <a:extLst>
                  <a:ext uri="{96DAC541-7B7A-43D3-8B79-37D633B846F1}">
                    <asvg:svgBlip xmlns:asvg="http://schemas.microsoft.com/office/drawing/2016/SVG/main" r:embed="rId26"/>
                  </a:ext>
                </a:extLst>
              </a:blip>
              <a:stretch>
                <a:fillRect/>
              </a:stretch>
            </a:blipFill>
            <a:latin typeface="Aptos Narrow"/>
            <a:ea typeface="+mn-ea"/>
            <a:cs typeface="+mn-cs"/>
          </a:endParaRPr>
        </a:p>
      </xdr:txBody>
    </xdr:sp>
    <xdr:clientData/>
  </xdr:twoCellAnchor>
  <xdr:twoCellAnchor>
    <xdr:from>
      <xdr:col>5</xdr:col>
      <xdr:colOff>126769</xdr:colOff>
      <xdr:row>31</xdr:row>
      <xdr:rowOff>181918</xdr:rowOff>
    </xdr:from>
    <xdr:to>
      <xdr:col>6</xdr:col>
      <xdr:colOff>540334</xdr:colOff>
      <xdr:row>36</xdr:row>
      <xdr:rowOff>151707</xdr:rowOff>
    </xdr:to>
    <xdr:sp macro="" textlink="Processing!$Q$19">
      <xdr:nvSpPr>
        <xdr:cNvPr id="131" name="TextBox 130">
          <a:extLst>
            <a:ext uri="{FF2B5EF4-FFF2-40B4-BE49-F238E27FC236}">
              <a16:creationId xmlns:a16="http://schemas.microsoft.com/office/drawing/2014/main" id="{36C8A65C-DC4C-43BC-B69F-66127E843334}"/>
            </a:ext>
          </a:extLst>
        </xdr:cNvPr>
        <xdr:cNvSpPr txBox="1"/>
      </xdr:nvSpPr>
      <xdr:spPr>
        <a:xfrm>
          <a:off x="3174769" y="5851198"/>
          <a:ext cx="1023165" cy="8841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62CA686-CC56-49F2-8265-E7890150581A}" type="TxLink">
            <a:rPr lang="en-US" sz="15000" b="0" i="0" u="none" strike="noStrike">
              <a:blipFill>
                <a:blip xmlns:r="http://schemas.openxmlformats.org/officeDocument/2006/relationships" r:embed="rId27">
                  <a:extLst>
                    <a:ext uri="{96DAC541-7B7A-43D3-8B79-37D633B846F1}">
                      <asvg:svgBlip xmlns:asvg="http://schemas.microsoft.com/office/drawing/2016/SVG/main" r:embed="rId28"/>
                    </a:ext>
                  </a:extLst>
                </a:blip>
                <a:stretch>
                  <a:fillRect/>
                </a:stretch>
              </a:blipFill>
              <a:latin typeface="Aptos Narrow"/>
              <a:ea typeface="+mn-ea"/>
              <a:cs typeface="+mn-cs"/>
            </a:rPr>
            <a:pPr marL="0" indent="0" algn="ctr"/>
            <a:t>•</a:t>
          </a:fld>
          <a:endParaRPr lang="en-US" sz="15000" b="0" i="0" u="none" strike="noStrike">
            <a:blipFill>
              <a:blip xmlns:r="http://schemas.openxmlformats.org/officeDocument/2006/relationships" r:embed="rId27">
                <a:extLst>
                  <a:ext uri="{96DAC541-7B7A-43D3-8B79-37D633B846F1}">
                    <asvg:svgBlip xmlns:asvg="http://schemas.microsoft.com/office/drawing/2016/SVG/main" r:embed="rId28"/>
                  </a:ext>
                </a:extLst>
              </a:blip>
              <a:stretch>
                <a:fillRect/>
              </a:stretch>
            </a:blipFill>
            <a:latin typeface="Aptos Narrow"/>
            <a:ea typeface="+mn-ea"/>
            <a:cs typeface="+mn-cs"/>
          </a:endParaRPr>
        </a:p>
      </xdr:txBody>
    </xdr:sp>
    <xdr:clientData/>
  </xdr:twoCellAnchor>
  <xdr:twoCellAnchor>
    <xdr:from>
      <xdr:col>6</xdr:col>
      <xdr:colOff>180109</xdr:colOff>
      <xdr:row>31</xdr:row>
      <xdr:rowOff>181918</xdr:rowOff>
    </xdr:from>
    <xdr:to>
      <xdr:col>7</xdr:col>
      <xdr:colOff>593674</xdr:colOff>
      <xdr:row>36</xdr:row>
      <xdr:rowOff>151707</xdr:rowOff>
    </xdr:to>
    <xdr:sp macro="" textlink="Processing!$Q$20">
      <xdr:nvSpPr>
        <xdr:cNvPr id="132" name="TextBox 131">
          <a:extLst>
            <a:ext uri="{FF2B5EF4-FFF2-40B4-BE49-F238E27FC236}">
              <a16:creationId xmlns:a16="http://schemas.microsoft.com/office/drawing/2014/main" id="{5F9D3B1E-65F4-44C1-8F91-82CC987F3EB4}"/>
            </a:ext>
          </a:extLst>
        </xdr:cNvPr>
        <xdr:cNvSpPr txBox="1"/>
      </xdr:nvSpPr>
      <xdr:spPr>
        <a:xfrm>
          <a:off x="3837709" y="5851198"/>
          <a:ext cx="1023165" cy="8841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0C67C81-521C-4560-906F-EDED6DEC486E}" type="TxLink">
            <a:rPr lang="en-US" sz="15000" b="0" i="0" u="none" strike="noStrike">
              <a:blipFill>
                <a:blip xmlns:r="http://schemas.openxmlformats.org/officeDocument/2006/relationships" r:embed="rId29">
                  <a:extLst>
                    <a:ext uri="{96DAC541-7B7A-43D3-8B79-37D633B846F1}">
                      <asvg:svgBlip xmlns:asvg="http://schemas.microsoft.com/office/drawing/2016/SVG/main" r:embed="rId30"/>
                    </a:ext>
                  </a:extLst>
                </a:blip>
                <a:stretch>
                  <a:fillRect/>
                </a:stretch>
              </a:blipFill>
              <a:latin typeface="Aptos Narrow"/>
              <a:ea typeface="+mn-ea"/>
              <a:cs typeface="+mn-cs"/>
            </a:rPr>
            <a:pPr marL="0" indent="0" algn="ctr"/>
            <a:t>•</a:t>
          </a:fld>
          <a:endParaRPr lang="en-US" sz="15000" b="0" i="0" u="none" strike="noStrike">
            <a:blipFill>
              <a:blip xmlns:r="http://schemas.openxmlformats.org/officeDocument/2006/relationships" r:embed="rId29">
                <a:extLst>
                  <a:ext uri="{96DAC541-7B7A-43D3-8B79-37D633B846F1}">
                    <asvg:svgBlip xmlns:asvg="http://schemas.microsoft.com/office/drawing/2016/SVG/main" r:embed="rId30"/>
                  </a:ext>
                </a:extLst>
              </a:blip>
              <a:stretch>
                <a:fillRect/>
              </a:stretch>
            </a:blipFill>
            <a:latin typeface="Aptos Narrow"/>
            <a:ea typeface="+mn-ea"/>
            <a:cs typeface="+mn-cs"/>
          </a:endParaRPr>
        </a:p>
      </xdr:txBody>
    </xdr:sp>
    <xdr:clientData/>
  </xdr:twoCellAnchor>
  <xdr:twoCellAnchor>
    <xdr:from>
      <xdr:col>7</xdr:col>
      <xdr:colOff>241069</xdr:colOff>
      <xdr:row>31</xdr:row>
      <xdr:rowOff>181918</xdr:rowOff>
    </xdr:from>
    <xdr:to>
      <xdr:col>9</xdr:col>
      <xdr:colOff>45034</xdr:colOff>
      <xdr:row>36</xdr:row>
      <xdr:rowOff>151707</xdr:rowOff>
    </xdr:to>
    <xdr:sp macro="" textlink="Processing!$Q$21">
      <xdr:nvSpPr>
        <xdr:cNvPr id="133" name="TextBox 132">
          <a:extLst>
            <a:ext uri="{FF2B5EF4-FFF2-40B4-BE49-F238E27FC236}">
              <a16:creationId xmlns:a16="http://schemas.microsoft.com/office/drawing/2014/main" id="{C7CCB426-8756-45C3-9F49-C63DF01849E1}"/>
            </a:ext>
          </a:extLst>
        </xdr:cNvPr>
        <xdr:cNvSpPr txBox="1"/>
      </xdr:nvSpPr>
      <xdr:spPr>
        <a:xfrm>
          <a:off x="4508269" y="5851198"/>
          <a:ext cx="1023165" cy="8841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8C4DE4B-44A7-4A98-87B6-882158129776}" type="TxLink">
            <a:rPr lang="en-US" sz="15000" b="0" i="0" u="none" strike="noStrike">
              <a:blipFill>
                <a:blip xmlns:r="http://schemas.openxmlformats.org/officeDocument/2006/relationships" r:embed="rId31">
                  <a:extLst>
                    <a:ext uri="{96DAC541-7B7A-43D3-8B79-37D633B846F1}">
                      <asvg:svgBlip xmlns:asvg="http://schemas.microsoft.com/office/drawing/2016/SVG/main" r:embed="rId32"/>
                    </a:ext>
                  </a:extLst>
                </a:blip>
                <a:stretch>
                  <a:fillRect/>
                </a:stretch>
              </a:blipFill>
              <a:latin typeface="Aptos Narrow"/>
              <a:ea typeface="+mn-ea"/>
              <a:cs typeface="+mn-cs"/>
            </a:rPr>
            <a:pPr marL="0" indent="0" algn="ctr"/>
            <a:t> </a:t>
          </a:fld>
          <a:endParaRPr lang="en-US" sz="15000" b="0" i="0" u="none" strike="noStrike">
            <a:blipFill>
              <a:blip xmlns:r="http://schemas.openxmlformats.org/officeDocument/2006/relationships" r:embed="rId31">
                <a:extLst>
                  <a:ext uri="{96DAC541-7B7A-43D3-8B79-37D633B846F1}">
                    <asvg:svgBlip xmlns:asvg="http://schemas.microsoft.com/office/drawing/2016/SVG/main" r:embed="rId32"/>
                  </a:ext>
                </a:extLst>
              </a:blip>
              <a:stretch>
                <a:fillRect/>
              </a:stretch>
            </a:blipFill>
            <a:latin typeface="Aptos Narrow"/>
            <a:ea typeface="+mn-ea"/>
            <a:cs typeface="+mn-cs"/>
          </a:endParaRPr>
        </a:p>
      </xdr:txBody>
    </xdr:sp>
    <xdr:clientData/>
  </xdr:twoCellAnchor>
  <xdr:twoCellAnchor>
    <xdr:from>
      <xdr:col>8</xdr:col>
      <xdr:colOff>294409</xdr:colOff>
      <xdr:row>31</xdr:row>
      <xdr:rowOff>181918</xdr:rowOff>
    </xdr:from>
    <xdr:to>
      <xdr:col>10</xdr:col>
      <xdr:colOff>98374</xdr:colOff>
      <xdr:row>36</xdr:row>
      <xdr:rowOff>151707</xdr:rowOff>
    </xdr:to>
    <xdr:sp macro="" textlink="Processing!$Q$22">
      <xdr:nvSpPr>
        <xdr:cNvPr id="134" name="TextBox 133">
          <a:extLst>
            <a:ext uri="{FF2B5EF4-FFF2-40B4-BE49-F238E27FC236}">
              <a16:creationId xmlns:a16="http://schemas.microsoft.com/office/drawing/2014/main" id="{B11E8F80-AB57-45D5-B9F5-8D9A5D552D92}"/>
            </a:ext>
          </a:extLst>
        </xdr:cNvPr>
        <xdr:cNvSpPr txBox="1"/>
      </xdr:nvSpPr>
      <xdr:spPr>
        <a:xfrm>
          <a:off x="5171209" y="5851198"/>
          <a:ext cx="1023165" cy="8841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10A3101-E8A8-4CAD-8D6D-1C51CC04AAE2}" type="TxLink">
            <a:rPr lang="en-US" sz="15000" b="0" i="0" u="none" strike="noStrike">
              <a:blipFill>
                <a:blip xmlns:r="http://schemas.openxmlformats.org/officeDocument/2006/relationships" r:embed="rId33">
                  <a:extLst>
                    <a:ext uri="{96DAC541-7B7A-43D3-8B79-37D633B846F1}">
                      <asvg:svgBlip xmlns:asvg="http://schemas.microsoft.com/office/drawing/2016/SVG/main" r:embed="rId34"/>
                    </a:ext>
                  </a:extLst>
                </a:blip>
                <a:stretch>
                  <a:fillRect/>
                </a:stretch>
              </a:blipFill>
              <a:latin typeface="Aptos Narrow"/>
              <a:ea typeface="+mn-ea"/>
              <a:cs typeface="+mn-cs"/>
            </a:rPr>
            <a:pPr marL="0" indent="0" algn="ctr"/>
            <a:t> </a:t>
          </a:fld>
          <a:endParaRPr lang="en-US" sz="15000" b="0" i="0" u="none" strike="noStrike">
            <a:blipFill>
              <a:blip xmlns:r="http://schemas.openxmlformats.org/officeDocument/2006/relationships" r:embed="rId33">
                <a:extLst>
                  <a:ext uri="{96DAC541-7B7A-43D3-8B79-37D633B846F1}">
                    <asvg:svgBlip xmlns:asvg="http://schemas.microsoft.com/office/drawing/2016/SVG/main" r:embed="rId34"/>
                  </a:ext>
                </a:extLst>
              </a:blip>
              <a:stretch>
                <a:fillRect/>
              </a:stretch>
            </a:blipFill>
            <a:latin typeface="Aptos Narrow"/>
            <a:ea typeface="+mn-ea"/>
            <a:cs typeface="+mn-cs"/>
          </a:endParaRPr>
        </a:p>
      </xdr:txBody>
    </xdr:sp>
    <xdr:clientData/>
  </xdr:twoCellAnchor>
  <xdr:twoCellAnchor>
    <xdr:from>
      <xdr:col>8</xdr:col>
      <xdr:colOff>190500</xdr:colOff>
      <xdr:row>31</xdr:row>
      <xdr:rowOff>75932</xdr:rowOff>
    </xdr:from>
    <xdr:to>
      <xdr:col>9</xdr:col>
      <xdr:colOff>480060</xdr:colOff>
      <xdr:row>32</xdr:row>
      <xdr:rowOff>140702</xdr:rowOff>
    </xdr:to>
    <xdr:sp macro="" textlink="Processing!U16">
      <xdr:nvSpPr>
        <xdr:cNvPr id="135" name="TextBox 134">
          <a:extLst>
            <a:ext uri="{FF2B5EF4-FFF2-40B4-BE49-F238E27FC236}">
              <a16:creationId xmlns:a16="http://schemas.microsoft.com/office/drawing/2014/main" id="{8CEBB0FD-8416-47FD-A0DA-A013341C8249}"/>
            </a:ext>
          </a:extLst>
        </xdr:cNvPr>
        <xdr:cNvSpPr txBox="1"/>
      </xdr:nvSpPr>
      <xdr:spPr>
        <a:xfrm>
          <a:off x="5067300" y="5745212"/>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4774D879-049C-454F-ADD6-037A171D4577}" type="TxLink">
            <a:rPr lang="en-US" sz="1400" b="0" i="0" u="none" strike="noStrike">
              <a:solidFill>
                <a:srgbClr val="66FFFF"/>
              </a:solidFill>
              <a:latin typeface="Aptos Narrow"/>
              <a:ea typeface="+mn-ea"/>
              <a:cs typeface="+mn-cs"/>
            </a:rPr>
            <a:pPr marL="0" indent="0" algn="r"/>
            <a:t>67%</a:t>
          </a:fld>
          <a:endParaRPr lang="ru-RU" sz="2400" b="0" i="0" u="none" strike="noStrike">
            <a:solidFill>
              <a:srgbClr val="66FFFF"/>
            </a:solidFill>
            <a:latin typeface="Aptos Narrow"/>
            <a:ea typeface="+mn-ea"/>
            <a:cs typeface="+mn-cs"/>
          </a:endParaRPr>
        </a:p>
      </xdr:txBody>
    </xdr:sp>
    <xdr:clientData/>
  </xdr:twoCellAnchor>
  <xdr:twoCellAnchor>
    <xdr:from>
      <xdr:col>3</xdr:col>
      <xdr:colOff>281940</xdr:colOff>
      <xdr:row>12</xdr:row>
      <xdr:rowOff>68178</xdr:rowOff>
    </xdr:from>
    <xdr:to>
      <xdr:col>11</xdr:col>
      <xdr:colOff>106680</xdr:colOff>
      <xdr:row>29</xdr:row>
      <xdr:rowOff>38100</xdr:rowOff>
    </xdr:to>
    <mc:AlternateContent xmlns:mc="http://schemas.openxmlformats.org/markup-compatibility/2006">
      <mc:Choice xmlns:cx1="http://schemas.microsoft.com/office/drawing/2015/9/8/chartex" Requires="cx1">
        <xdr:graphicFrame macro="">
          <xdr:nvGraphicFramePr>
            <xdr:cNvPr id="136" name="Chart 135">
              <a:extLst>
                <a:ext uri="{FF2B5EF4-FFF2-40B4-BE49-F238E27FC236}">
                  <a16:creationId xmlns:a16="http://schemas.microsoft.com/office/drawing/2014/main" id="{F879E523-9987-4A01-AD9A-B628A241FAC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5"/>
            </a:graphicData>
          </a:graphic>
        </xdr:graphicFrame>
      </mc:Choice>
      <mc:Fallback>
        <xdr:sp macro="" textlink="">
          <xdr:nvSpPr>
            <xdr:cNvPr id="0" name=""/>
            <xdr:cNvSpPr>
              <a:spLocks noTextEdit="1"/>
            </xdr:cNvSpPr>
          </xdr:nvSpPr>
          <xdr:spPr>
            <a:xfrm>
              <a:off x="2110740" y="2262738"/>
              <a:ext cx="4701540" cy="3078882"/>
            </a:xfrm>
            <a:prstGeom prst="rect">
              <a:avLst/>
            </a:prstGeom>
            <a:solidFill>
              <a:prstClr val="white"/>
            </a:solidFill>
            <a:ln w="1">
              <a:solidFill>
                <a:prstClr val="green"/>
              </a:solidFill>
            </a:ln>
          </xdr:spPr>
          <xdr:txBody>
            <a:bodyPr vertOverflow="clip" horzOverflow="clip"/>
            <a:lstStyle/>
            <a:p>
              <a:r>
                <a:rPr lang="ru-RU"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38100</xdr:colOff>
      <xdr:row>35</xdr:row>
      <xdr:rowOff>129272</xdr:rowOff>
    </xdr:from>
    <xdr:to>
      <xdr:col>4</xdr:col>
      <xdr:colOff>327660</xdr:colOff>
      <xdr:row>37</xdr:row>
      <xdr:rowOff>11162</xdr:rowOff>
    </xdr:to>
    <xdr:sp macro="" textlink="Processing!P17">
      <xdr:nvSpPr>
        <xdr:cNvPr id="137" name="TextBox 136">
          <a:extLst>
            <a:ext uri="{FF2B5EF4-FFF2-40B4-BE49-F238E27FC236}">
              <a16:creationId xmlns:a16="http://schemas.microsoft.com/office/drawing/2014/main" id="{38E1FE37-F8C5-45DE-B8BF-5CA9B69A1866}"/>
            </a:ext>
          </a:extLst>
        </xdr:cNvPr>
        <xdr:cNvSpPr txBox="1"/>
      </xdr:nvSpPr>
      <xdr:spPr>
        <a:xfrm>
          <a:off x="1866900" y="6530072"/>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78A1BC5-0E27-40C3-ACF4-115259E79CF1}" type="TxLink">
            <a:rPr lang="en-US" sz="800" b="0" i="0" u="none" strike="noStrike">
              <a:solidFill>
                <a:srgbClr val="9AA7D2"/>
              </a:solidFill>
              <a:latin typeface="Aptos Narrow"/>
              <a:ea typeface="+mn-ea"/>
              <a:cs typeface="+mn-cs"/>
            </a:rPr>
            <a:pPr marL="0" indent="0" algn="ctr"/>
            <a:t>Education</a:t>
          </a:fld>
          <a:endParaRPr lang="ru-RU" sz="800" b="0" i="0" u="none" strike="noStrike">
            <a:solidFill>
              <a:srgbClr val="9AA7D2"/>
            </a:solidFill>
            <a:latin typeface="Aptos Narrow"/>
            <a:ea typeface="+mn-ea"/>
            <a:cs typeface="+mn-cs"/>
          </a:endParaRPr>
        </a:p>
      </xdr:txBody>
    </xdr:sp>
    <xdr:clientData/>
  </xdr:twoCellAnchor>
  <xdr:twoCellAnchor>
    <xdr:from>
      <xdr:col>4</xdr:col>
      <xdr:colOff>69342</xdr:colOff>
      <xdr:row>35</xdr:row>
      <xdr:rowOff>129272</xdr:rowOff>
    </xdr:from>
    <xdr:to>
      <xdr:col>5</xdr:col>
      <xdr:colOff>448818</xdr:colOff>
      <xdr:row>37</xdr:row>
      <xdr:rowOff>11162</xdr:rowOff>
    </xdr:to>
    <xdr:sp macro="" textlink="Processing!P18">
      <xdr:nvSpPr>
        <xdr:cNvPr id="138" name="TextBox 137">
          <a:extLst>
            <a:ext uri="{FF2B5EF4-FFF2-40B4-BE49-F238E27FC236}">
              <a16:creationId xmlns:a16="http://schemas.microsoft.com/office/drawing/2014/main" id="{C2FF531E-4A32-43EB-B3A4-33B9888E176B}"/>
            </a:ext>
          </a:extLst>
        </xdr:cNvPr>
        <xdr:cNvSpPr txBox="1"/>
      </xdr:nvSpPr>
      <xdr:spPr>
        <a:xfrm>
          <a:off x="2507742" y="6530072"/>
          <a:ext cx="989076"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39B99F5-7EDE-4539-8627-56A03475B22B}" type="TxLink">
            <a:rPr lang="en-US" sz="800" b="0" i="0" u="none" strike="noStrike">
              <a:solidFill>
                <a:srgbClr val="9AA7D2"/>
              </a:solidFill>
              <a:latin typeface="Aptos Narrow"/>
              <a:ea typeface="+mn-ea"/>
              <a:cs typeface="+mn-cs"/>
            </a:rPr>
            <a:pPr marL="0" indent="0" algn="ctr"/>
            <a:t>Creatie Assets</a:t>
          </a:fld>
          <a:endParaRPr lang="ru-RU" sz="800" b="0" i="0" u="none" strike="noStrike">
            <a:solidFill>
              <a:srgbClr val="9AA7D2"/>
            </a:solidFill>
            <a:latin typeface="Aptos Narrow"/>
            <a:ea typeface="+mn-ea"/>
            <a:cs typeface="+mn-cs"/>
          </a:endParaRPr>
        </a:p>
      </xdr:txBody>
    </xdr:sp>
    <xdr:clientData/>
  </xdr:twoCellAnchor>
  <xdr:twoCellAnchor>
    <xdr:from>
      <xdr:col>5</xdr:col>
      <xdr:colOff>137922</xdr:colOff>
      <xdr:row>35</xdr:row>
      <xdr:rowOff>129272</xdr:rowOff>
    </xdr:from>
    <xdr:to>
      <xdr:col>6</xdr:col>
      <xdr:colOff>517398</xdr:colOff>
      <xdr:row>37</xdr:row>
      <xdr:rowOff>11162</xdr:rowOff>
    </xdr:to>
    <xdr:sp macro="" textlink="Processing!P19">
      <xdr:nvSpPr>
        <xdr:cNvPr id="139" name="TextBox 138">
          <a:extLst>
            <a:ext uri="{FF2B5EF4-FFF2-40B4-BE49-F238E27FC236}">
              <a16:creationId xmlns:a16="http://schemas.microsoft.com/office/drawing/2014/main" id="{BDEEE464-3A27-47E6-BB69-E013EEC98AC0}"/>
            </a:ext>
          </a:extLst>
        </xdr:cNvPr>
        <xdr:cNvSpPr txBox="1"/>
      </xdr:nvSpPr>
      <xdr:spPr>
        <a:xfrm>
          <a:off x="3185922" y="6530072"/>
          <a:ext cx="989076"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DAB8184-91FE-45D4-B076-F742ABC12F08}" type="TxLink">
            <a:rPr lang="en-US" sz="800" b="0" i="0" u="none" strike="noStrike">
              <a:solidFill>
                <a:srgbClr val="9AA7D2"/>
              </a:solidFill>
              <a:latin typeface="Aptos Narrow"/>
              <a:ea typeface="+mn-ea"/>
              <a:cs typeface="+mn-cs"/>
            </a:rPr>
            <a:pPr marL="0" indent="0" algn="ctr"/>
            <a:t>Build Audience</a:t>
          </a:fld>
          <a:endParaRPr lang="ru-RU" sz="800" b="0" i="0" u="none" strike="noStrike">
            <a:solidFill>
              <a:srgbClr val="9AA7D2"/>
            </a:solidFill>
            <a:latin typeface="Aptos Narrow"/>
            <a:ea typeface="+mn-ea"/>
            <a:cs typeface="+mn-cs"/>
          </a:endParaRPr>
        </a:p>
      </xdr:txBody>
    </xdr:sp>
    <xdr:clientData/>
  </xdr:twoCellAnchor>
  <xdr:twoCellAnchor>
    <xdr:from>
      <xdr:col>6</xdr:col>
      <xdr:colOff>198882</xdr:colOff>
      <xdr:row>35</xdr:row>
      <xdr:rowOff>129272</xdr:rowOff>
    </xdr:from>
    <xdr:to>
      <xdr:col>7</xdr:col>
      <xdr:colOff>578358</xdr:colOff>
      <xdr:row>37</xdr:row>
      <xdr:rowOff>11162</xdr:rowOff>
    </xdr:to>
    <xdr:sp macro="" textlink="Processing!P20">
      <xdr:nvSpPr>
        <xdr:cNvPr id="140" name="TextBox 139">
          <a:extLst>
            <a:ext uri="{FF2B5EF4-FFF2-40B4-BE49-F238E27FC236}">
              <a16:creationId xmlns:a16="http://schemas.microsoft.com/office/drawing/2014/main" id="{C86A5BB8-2248-47F7-A90E-133FB961FA46}"/>
            </a:ext>
          </a:extLst>
        </xdr:cNvPr>
        <xdr:cNvSpPr txBox="1"/>
      </xdr:nvSpPr>
      <xdr:spPr>
        <a:xfrm>
          <a:off x="3856482" y="6530072"/>
          <a:ext cx="989076"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633B88F-9F1B-44B3-A35A-ED633189AC44}" type="TxLink">
            <a:rPr lang="en-US" sz="800" b="0" i="0" u="none" strike="noStrike">
              <a:solidFill>
                <a:srgbClr val="9AA7D2"/>
              </a:solidFill>
              <a:latin typeface="Aptos Narrow"/>
              <a:ea typeface="+mn-ea"/>
              <a:cs typeface="+mn-cs"/>
            </a:rPr>
            <a:pPr marL="0" indent="0" algn="ctr"/>
            <a:t>Get Income</a:t>
          </a:fld>
          <a:endParaRPr lang="ru-RU" sz="800" b="0" i="0" u="none" strike="noStrike">
            <a:solidFill>
              <a:srgbClr val="9AA7D2"/>
            </a:solidFill>
            <a:latin typeface="Aptos Narrow"/>
            <a:ea typeface="+mn-ea"/>
            <a:cs typeface="+mn-cs"/>
          </a:endParaRPr>
        </a:p>
      </xdr:txBody>
    </xdr:sp>
    <xdr:clientData/>
  </xdr:twoCellAnchor>
  <xdr:twoCellAnchor>
    <xdr:from>
      <xdr:col>7</xdr:col>
      <xdr:colOff>267462</xdr:colOff>
      <xdr:row>35</xdr:row>
      <xdr:rowOff>129272</xdr:rowOff>
    </xdr:from>
    <xdr:to>
      <xdr:col>9</xdr:col>
      <xdr:colOff>37338</xdr:colOff>
      <xdr:row>37</xdr:row>
      <xdr:rowOff>11162</xdr:rowOff>
    </xdr:to>
    <xdr:sp macro="" textlink="Processing!P21">
      <xdr:nvSpPr>
        <xdr:cNvPr id="141" name="TextBox 140">
          <a:extLst>
            <a:ext uri="{FF2B5EF4-FFF2-40B4-BE49-F238E27FC236}">
              <a16:creationId xmlns:a16="http://schemas.microsoft.com/office/drawing/2014/main" id="{7748C164-0DBF-4D60-A712-72A5819FCD14}"/>
            </a:ext>
          </a:extLst>
        </xdr:cNvPr>
        <xdr:cNvSpPr txBox="1"/>
      </xdr:nvSpPr>
      <xdr:spPr>
        <a:xfrm>
          <a:off x="4534662" y="6530072"/>
          <a:ext cx="989076"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BF05F2C-9D95-4E9C-AAB1-32E924107076}" type="TxLink">
            <a:rPr lang="en-US" sz="800" b="0" i="0" u="none" strike="noStrike">
              <a:solidFill>
                <a:srgbClr val="9AA7D2"/>
              </a:solidFill>
              <a:latin typeface="Aptos Narrow"/>
              <a:ea typeface="+mn-ea"/>
              <a:cs typeface="+mn-cs"/>
            </a:rPr>
            <a:pPr marL="0" indent="0" algn="ctr"/>
            <a:t>Invest &amp; Growth</a:t>
          </a:fld>
          <a:endParaRPr lang="ru-RU" sz="800" b="0" i="0" u="none" strike="noStrike">
            <a:solidFill>
              <a:srgbClr val="9AA7D2"/>
            </a:solidFill>
            <a:latin typeface="Aptos Narrow"/>
            <a:ea typeface="+mn-ea"/>
            <a:cs typeface="+mn-cs"/>
          </a:endParaRPr>
        </a:p>
      </xdr:txBody>
    </xdr:sp>
    <xdr:clientData/>
  </xdr:twoCellAnchor>
  <xdr:twoCellAnchor>
    <xdr:from>
      <xdr:col>8</xdr:col>
      <xdr:colOff>320802</xdr:colOff>
      <xdr:row>35</xdr:row>
      <xdr:rowOff>129272</xdr:rowOff>
    </xdr:from>
    <xdr:to>
      <xdr:col>10</xdr:col>
      <xdr:colOff>90678</xdr:colOff>
      <xdr:row>37</xdr:row>
      <xdr:rowOff>11162</xdr:rowOff>
    </xdr:to>
    <xdr:sp macro="" textlink="Processing!P22">
      <xdr:nvSpPr>
        <xdr:cNvPr id="142" name="TextBox 141">
          <a:extLst>
            <a:ext uri="{FF2B5EF4-FFF2-40B4-BE49-F238E27FC236}">
              <a16:creationId xmlns:a16="http://schemas.microsoft.com/office/drawing/2014/main" id="{095255D5-895E-451D-9037-AA2F0950ADBB}"/>
            </a:ext>
          </a:extLst>
        </xdr:cNvPr>
        <xdr:cNvSpPr txBox="1"/>
      </xdr:nvSpPr>
      <xdr:spPr>
        <a:xfrm>
          <a:off x="5197602" y="6530072"/>
          <a:ext cx="989076"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46EAD2F-A8C1-464B-B24A-3CE65CE53BC6}" type="TxLink">
            <a:rPr lang="en-US" sz="800" b="0" i="0" u="none" strike="noStrike">
              <a:solidFill>
                <a:srgbClr val="9AA7D2"/>
              </a:solidFill>
              <a:latin typeface="Aptos Narrow"/>
              <a:ea typeface="+mn-ea"/>
              <a:cs typeface="+mn-cs"/>
            </a:rPr>
            <a:pPr marL="0" indent="0" algn="ctr"/>
            <a:t>Build Capital</a:t>
          </a:fld>
          <a:endParaRPr lang="ru-RU" sz="800" b="0" i="0" u="none" strike="noStrike">
            <a:solidFill>
              <a:srgbClr val="9AA7D2"/>
            </a:solidFill>
            <a:latin typeface="Aptos Narrow"/>
            <a:ea typeface="+mn-ea"/>
            <a:cs typeface="+mn-cs"/>
          </a:endParaRPr>
        </a:p>
      </xdr:txBody>
    </xdr:sp>
    <xdr:clientData/>
  </xdr:twoCellAnchor>
  <xdr:twoCellAnchor>
    <xdr:from>
      <xdr:col>17</xdr:col>
      <xdr:colOff>22860</xdr:colOff>
      <xdr:row>33</xdr:row>
      <xdr:rowOff>133108</xdr:rowOff>
    </xdr:from>
    <xdr:to>
      <xdr:col>22</xdr:col>
      <xdr:colOff>487680</xdr:colOff>
      <xdr:row>39</xdr:row>
      <xdr:rowOff>83819</xdr:rowOff>
    </xdr:to>
    <xdr:graphicFrame macro="">
      <xdr:nvGraphicFramePr>
        <xdr:cNvPr id="143" name="Chart 142">
          <a:extLst>
            <a:ext uri="{FF2B5EF4-FFF2-40B4-BE49-F238E27FC236}">
              <a16:creationId xmlns:a16="http://schemas.microsoft.com/office/drawing/2014/main" id="{8CCB6B74-002F-46D8-8F85-2CD296D3D0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6"/>
        </a:graphicData>
      </a:graphic>
    </xdr:graphicFrame>
    <xdr:clientData/>
  </xdr:twoCellAnchor>
  <xdr:twoCellAnchor>
    <xdr:from>
      <xdr:col>16</xdr:col>
      <xdr:colOff>266700</xdr:colOff>
      <xdr:row>35</xdr:row>
      <xdr:rowOff>22592</xdr:rowOff>
    </xdr:from>
    <xdr:to>
      <xdr:col>17</xdr:col>
      <xdr:colOff>152400</xdr:colOff>
      <xdr:row>36</xdr:row>
      <xdr:rowOff>87362</xdr:rowOff>
    </xdr:to>
    <xdr:sp macro="" textlink="Processing!C28">
      <xdr:nvSpPr>
        <xdr:cNvPr id="144" name="TextBox 143">
          <a:extLst>
            <a:ext uri="{FF2B5EF4-FFF2-40B4-BE49-F238E27FC236}">
              <a16:creationId xmlns:a16="http://schemas.microsoft.com/office/drawing/2014/main" id="{5190D191-1C4A-4827-ACE0-B0D234E2C8EC}"/>
            </a:ext>
          </a:extLst>
        </xdr:cNvPr>
        <xdr:cNvSpPr txBox="1"/>
      </xdr:nvSpPr>
      <xdr:spPr>
        <a:xfrm>
          <a:off x="10020300" y="6423392"/>
          <a:ext cx="4953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05968366-23FC-446C-9E84-E6E3997BBEB9}" type="TxLink">
            <a:rPr lang="en-US" sz="1100" b="0" i="0" u="none" strike="noStrike">
              <a:solidFill>
                <a:srgbClr val="405390"/>
              </a:solidFill>
              <a:latin typeface="Aptos Narrow"/>
              <a:ea typeface="+mn-ea"/>
              <a:cs typeface="+mn-cs"/>
            </a:rPr>
            <a:pPr marL="0" indent="0" algn="r"/>
            <a:t>2028</a:t>
          </a:fld>
          <a:endParaRPr lang="ru-RU" sz="1800" b="0" i="0" u="none" strike="noStrike">
            <a:solidFill>
              <a:srgbClr val="405390"/>
            </a:solidFill>
            <a:latin typeface="Aptos Narrow"/>
            <a:ea typeface="+mn-ea"/>
            <a:cs typeface="+mn-cs"/>
          </a:endParaRPr>
        </a:p>
      </xdr:txBody>
    </xdr:sp>
    <xdr:clientData/>
  </xdr:twoCellAnchor>
  <xdr:twoCellAnchor>
    <xdr:from>
      <xdr:col>16</xdr:col>
      <xdr:colOff>266700</xdr:colOff>
      <xdr:row>36</xdr:row>
      <xdr:rowOff>53072</xdr:rowOff>
    </xdr:from>
    <xdr:to>
      <xdr:col>17</xdr:col>
      <xdr:colOff>152400</xdr:colOff>
      <xdr:row>37</xdr:row>
      <xdr:rowOff>117842</xdr:rowOff>
    </xdr:to>
    <xdr:sp macro="" textlink="Processing!C32">
      <xdr:nvSpPr>
        <xdr:cNvPr id="145" name="TextBox 144">
          <a:extLst>
            <a:ext uri="{FF2B5EF4-FFF2-40B4-BE49-F238E27FC236}">
              <a16:creationId xmlns:a16="http://schemas.microsoft.com/office/drawing/2014/main" id="{9AF31A1A-09DF-40A7-9918-1B81E8110518}"/>
            </a:ext>
          </a:extLst>
        </xdr:cNvPr>
        <xdr:cNvSpPr txBox="1"/>
      </xdr:nvSpPr>
      <xdr:spPr>
        <a:xfrm>
          <a:off x="10020300" y="6636752"/>
          <a:ext cx="4953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FBCE056B-2C23-47AF-A930-C4E6F1539C40}" type="TxLink">
            <a:rPr lang="en-US" sz="1100" b="0" i="0" u="none" strike="noStrike">
              <a:solidFill>
                <a:srgbClr val="405390"/>
              </a:solidFill>
              <a:latin typeface="Aptos Narrow"/>
              <a:ea typeface="+mn-ea"/>
              <a:cs typeface="+mn-cs"/>
            </a:rPr>
            <a:pPr marL="0" indent="0" algn="r"/>
            <a:t>2029</a:t>
          </a:fld>
          <a:endParaRPr lang="ru-RU" sz="1100" b="0" i="0" u="none" strike="noStrike">
            <a:solidFill>
              <a:srgbClr val="405390"/>
            </a:solidFill>
            <a:latin typeface="Aptos Narrow"/>
            <a:ea typeface="+mn-ea"/>
            <a:cs typeface="+mn-cs"/>
          </a:endParaRPr>
        </a:p>
      </xdr:txBody>
    </xdr:sp>
    <xdr:clientData/>
  </xdr:twoCellAnchor>
  <xdr:twoCellAnchor>
    <xdr:from>
      <xdr:col>16</xdr:col>
      <xdr:colOff>266700</xdr:colOff>
      <xdr:row>37</xdr:row>
      <xdr:rowOff>83552</xdr:rowOff>
    </xdr:from>
    <xdr:to>
      <xdr:col>17</xdr:col>
      <xdr:colOff>152400</xdr:colOff>
      <xdr:row>38</xdr:row>
      <xdr:rowOff>148322</xdr:rowOff>
    </xdr:to>
    <xdr:sp macro="" textlink="Processing!C36">
      <xdr:nvSpPr>
        <xdr:cNvPr id="146" name="TextBox 145">
          <a:extLst>
            <a:ext uri="{FF2B5EF4-FFF2-40B4-BE49-F238E27FC236}">
              <a16:creationId xmlns:a16="http://schemas.microsoft.com/office/drawing/2014/main" id="{1D611726-C84E-4D40-A9A0-D7C46C56F196}"/>
            </a:ext>
          </a:extLst>
        </xdr:cNvPr>
        <xdr:cNvSpPr txBox="1"/>
      </xdr:nvSpPr>
      <xdr:spPr>
        <a:xfrm>
          <a:off x="10020300" y="6850112"/>
          <a:ext cx="4953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F7BE8DF8-8947-4E2B-A8FF-642FD4FEC3F8}" type="TxLink">
            <a:rPr lang="en-US" sz="1100" b="0" i="0" u="none" strike="noStrike">
              <a:solidFill>
                <a:srgbClr val="405390"/>
              </a:solidFill>
              <a:latin typeface="Aptos Narrow"/>
              <a:ea typeface="+mn-ea"/>
              <a:cs typeface="+mn-cs"/>
            </a:rPr>
            <a:pPr marL="0" indent="0" algn="r"/>
            <a:t>2030</a:t>
          </a:fld>
          <a:endParaRPr lang="ru-RU" sz="1100" b="0" i="0" u="none" strike="noStrike">
            <a:solidFill>
              <a:srgbClr val="405390"/>
            </a:solidFill>
            <a:latin typeface="Aptos Narrow"/>
            <a:ea typeface="+mn-ea"/>
            <a:cs typeface="+mn-cs"/>
          </a:endParaRPr>
        </a:p>
      </xdr:txBody>
    </xdr:sp>
    <xdr:clientData/>
  </xdr:twoCellAnchor>
  <xdr:twoCellAnchor>
    <xdr:from>
      <xdr:col>17</xdr:col>
      <xdr:colOff>190500</xdr:colOff>
      <xdr:row>33</xdr:row>
      <xdr:rowOff>60960</xdr:rowOff>
    </xdr:from>
    <xdr:to>
      <xdr:col>22</xdr:col>
      <xdr:colOff>342900</xdr:colOff>
      <xdr:row>33</xdr:row>
      <xdr:rowOff>88392</xdr:rowOff>
    </xdr:to>
    <xdr:sp macro="" textlink="">
      <xdr:nvSpPr>
        <xdr:cNvPr id="147" name="Rectangle 146">
          <a:extLst>
            <a:ext uri="{FF2B5EF4-FFF2-40B4-BE49-F238E27FC236}">
              <a16:creationId xmlns:a16="http://schemas.microsoft.com/office/drawing/2014/main" id="{0EF0F22A-A773-4BBA-B7EF-BCF45C534C45}"/>
            </a:ext>
          </a:extLst>
        </xdr:cNvPr>
        <xdr:cNvSpPr/>
      </xdr:nvSpPr>
      <xdr:spPr>
        <a:xfrm>
          <a:off x="10553700" y="6096000"/>
          <a:ext cx="3200400" cy="27432"/>
        </a:xfrm>
        <a:prstGeom prst="rect">
          <a:avLst/>
        </a:prstGeom>
        <a:gradFill>
          <a:gsLst>
            <a:gs pos="0">
              <a:srgbClr val="231663"/>
            </a:gs>
            <a:gs pos="30000">
              <a:srgbClr val="5F41EC"/>
            </a:gs>
            <a:gs pos="70000">
              <a:srgbClr val="28E6E7"/>
            </a:gs>
            <a:gs pos="100000">
              <a:srgbClr val="66FFFF"/>
            </a:gs>
          </a:gsLst>
          <a:lin ang="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403860</xdr:colOff>
      <xdr:row>31</xdr:row>
      <xdr:rowOff>121920</xdr:rowOff>
    </xdr:from>
    <xdr:to>
      <xdr:col>22</xdr:col>
      <xdr:colOff>522732</xdr:colOff>
      <xdr:row>35</xdr:row>
      <xdr:rowOff>30480</xdr:rowOff>
    </xdr:to>
    <xdr:graphicFrame macro="">
      <xdr:nvGraphicFramePr>
        <xdr:cNvPr id="148" name="Chart 147">
          <a:extLst>
            <a:ext uri="{FF2B5EF4-FFF2-40B4-BE49-F238E27FC236}">
              <a16:creationId xmlns:a16="http://schemas.microsoft.com/office/drawing/2014/main" id="{51645B1B-FD53-4907-8F24-8A01EA8F29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7"/>
        </a:graphicData>
      </a:graphic>
    </xdr:graphicFrame>
    <xdr:clientData/>
  </xdr:twoCellAnchor>
  <xdr:twoCellAnchor>
    <xdr:from>
      <xdr:col>21</xdr:col>
      <xdr:colOff>106680</xdr:colOff>
      <xdr:row>31</xdr:row>
      <xdr:rowOff>106412</xdr:rowOff>
    </xdr:from>
    <xdr:to>
      <xdr:col>22</xdr:col>
      <xdr:colOff>396240</xdr:colOff>
      <xdr:row>32</xdr:row>
      <xdr:rowOff>171182</xdr:rowOff>
    </xdr:to>
    <xdr:sp macro="" textlink="Processing!S63">
      <xdr:nvSpPr>
        <xdr:cNvPr id="149" name="TextBox 148">
          <a:extLst>
            <a:ext uri="{FF2B5EF4-FFF2-40B4-BE49-F238E27FC236}">
              <a16:creationId xmlns:a16="http://schemas.microsoft.com/office/drawing/2014/main" id="{C09ECA2A-BC42-435E-98EC-2E2C0E3CBD24}"/>
            </a:ext>
          </a:extLst>
        </xdr:cNvPr>
        <xdr:cNvSpPr txBox="1"/>
      </xdr:nvSpPr>
      <xdr:spPr>
        <a:xfrm>
          <a:off x="12908280" y="5775692"/>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BC2F55E5-3AFD-4DDF-B919-98960407424E}" type="TxLink">
            <a:rPr lang="en-US" sz="1400" b="0" i="0" u="none" strike="noStrike">
              <a:solidFill>
                <a:srgbClr val="66FFFF"/>
              </a:solidFill>
              <a:latin typeface="Aptos Narrow"/>
              <a:ea typeface="+mn-ea"/>
              <a:cs typeface="+mn-cs"/>
            </a:rPr>
            <a:pPr marL="0" indent="0" algn="r"/>
            <a:t>67%</a:t>
          </a:fld>
          <a:endParaRPr lang="ru-RU" sz="1400" b="0" i="0" u="none" strike="noStrike">
            <a:solidFill>
              <a:srgbClr val="66FFFF"/>
            </a:solidFill>
            <a:latin typeface="Aptos Narrow"/>
            <a:ea typeface="+mn-ea"/>
            <a:cs typeface="+mn-cs"/>
          </a:endParaRPr>
        </a:p>
      </xdr:txBody>
    </xdr:sp>
    <xdr:clientData/>
  </xdr:twoCellAnchor>
  <xdr:twoCellAnchor>
    <xdr:from>
      <xdr:col>0</xdr:col>
      <xdr:colOff>421020</xdr:colOff>
      <xdr:row>26</xdr:row>
      <xdr:rowOff>180408</xdr:rowOff>
    </xdr:from>
    <xdr:to>
      <xdr:col>2</xdr:col>
      <xdr:colOff>540327</xdr:colOff>
      <xdr:row>29</xdr:row>
      <xdr:rowOff>101831</xdr:rowOff>
    </xdr:to>
    <xdr:sp macro="" textlink="Processing!T10">
      <xdr:nvSpPr>
        <xdr:cNvPr id="150" name="TextBox 149">
          <a:extLst>
            <a:ext uri="{FF2B5EF4-FFF2-40B4-BE49-F238E27FC236}">
              <a16:creationId xmlns:a16="http://schemas.microsoft.com/office/drawing/2014/main" id="{31F0B767-F91B-4B5D-AC9F-FB58443C6AD5}"/>
            </a:ext>
          </a:extLst>
        </xdr:cNvPr>
        <xdr:cNvSpPr txBox="1"/>
      </xdr:nvSpPr>
      <xdr:spPr>
        <a:xfrm>
          <a:off x="421020" y="4935288"/>
          <a:ext cx="1338507" cy="4700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39644E15-6806-45EF-A805-843F6B867C12}" type="TxLink">
            <a:rPr lang="en-US" sz="1200" b="0" i="0" u="none" strike="noStrike">
              <a:solidFill>
                <a:srgbClr val="9AA7D2"/>
              </a:solidFill>
              <a:latin typeface="Aptos Narrow"/>
              <a:ea typeface="+mn-ea"/>
              <a:cs typeface="+mn-cs"/>
            </a:rPr>
            <a:pPr marL="0" indent="0"/>
            <a:t>Goal Progress to $100,000</a:t>
          </a:fld>
          <a:endParaRPr lang="ru-RU" sz="1600" b="0" i="0" u="none" strike="noStrike">
            <a:solidFill>
              <a:srgbClr val="9AA7D2"/>
            </a:solidFill>
            <a:latin typeface="Aptos Narrow"/>
            <a:ea typeface="+mn-ea"/>
            <a:cs typeface="+mn-cs"/>
          </a:endParaRPr>
        </a:p>
      </xdr:txBody>
    </xdr:sp>
    <xdr:clientData/>
  </xdr:twoCellAnchor>
  <xdr:twoCellAnchor>
    <xdr:from>
      <xdr:col>0</xdr:col>
      <xdr:colOff>557645</xdr:colOff>
      <xdr:row>29</xdr:row>
      <xdr:rowOff>154569</xdr:rowOff>
    </xdr:from>
    <xdr:to>
      <xdr:col>2</xdr:col>
      <xdr:colOff>527165</xdr:colOff>
      <xdr:row>36</xdr:row>
      <xdr:rowOff>63129</xdr:rowOff>
    </xdr:to>
    <xdr:grpSp>
      <xdr:nvGrpSpPr>
        <xdr:cNvPr id="151" name="Group 150">
          <a:extLst>
            <a:ext uri="{FF2B5EF4-FFF2-40B4-BE49-F238E27FC236}">
              <a16:creationId xmlns:a16="http://schemas.microsoft.com/office/drawing/2014/main" id="{C8B49118-B27B-44D8-A000-A74F926BB00A}"/>
            </a:ext>
          </a:extLst>
        </xdr:cNvPr>
        <xdr:cNvGrpSpPr/>
      </xdr:nvGrpSpPr>
      <xdr:grpSpPr>
        <a:xfrm>
          <a:off x="557645" y="5458089"/>
          <a:ext cx="1188720" cy="1188720"/>
          <a:chOff x="527165" y="5229489"/>
          <a:chExt cx="1188720" cy="1188720"/>
        </a:xfrm>
      </xdr:grpSpPr>
      <xdr:sp macro="" textlink="">
        <xdr:nvSpPr>
          <xdr:cNvPr id="152" name="Circle: Hollow 151">
            <a:extLst>
              <a:ext uri="{FF2B5EF4-FFF2-40B4-BE49-F238E27FC236}">
                <a16:creationId xmlns:a16="http://schemas.microsoft.com/office/drawing/2014/main" id="{4AB1EEB7-2C3F-CBC4-186B-8D17A662D81C}"/>
              </a:ext>
            </a:extLst>
          </xdr:cNvPr>
          <xdr:cNvSpPr/>
        </xdr:nvSpPr>
        <xdr:spPr>
          <a:xfrm>
            <a:off x="664325" y="5366649"/>
            <a:ext cx="914400" cy="914400"/>
          </a:xfrm>
          <a:prstGeom prst="donut">
            <a:avLst>
              <a:gd name="adj" fmla="val 6414"/>
            </a:avLst>
          </a:prstGeom>
          <a:solidFill>
            <a:srgbClr val="222C4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solidFill>
                <a:schemeClr val="tx1"/>
              </a:solidFill>
            </a:endParaRPr>
          </a:p>
        </xdr:txBody>
      </xdr:sp>
      <xdr:graphicFrame macro="">
        <xdr:nvGraphicFramePr>
          <xdr:cNvPr id="153" name="Chart 152">
            <a:extLst>
              <a:ext uri="{FF2B5EF4-FFF2-40B4-BE49-F238E27FC236}">
                <a16:creationId xmlns:a16="http://schemas.microsoft.com/office/drawing/2014/main" id="{19DA99D9-27CC-F4EC-BCD1-0792AD61D905}"/>
              </a:ext>
            </a:extLst>
          </xdr:cNvPr>
          <xdr:cNvGraphicFramePr>
            <a:graphicFrameLocks/>
          </xdr:cNvGraphicFramePr>
        </xdr:nvGraphicFramePr>
        <xdr:xfrm>
          <a:off x="527165" y="5229489"/>
          <a:ext cx="1188720" cy="1188720"/>
        </xdr:xfrm>
        <a:graphic>
          <a:graphicData uri="http://schemas.openxmlformats.org/drawingml/2006/chart">
            <c:chart xmlns:c="http://schemas.openxmlformats.org/drawingml/2006/chart" xmlns:r="http://schemas.openxmlformats.org/officeDocument/2006/relationships" r:id="rId38"/>
          </a:graphicData>
        </a:graphic>
      </xdr:graphicFrame>
      <xdr:sp macro="" textlink="Processing!U10">
        <xdr:nvSpPr>
          <xdr:cNvPr id="154" name="TextBox 153">
            <a:extLst>
              <a:ext uri="{FF2B5EF4-FFF2-40B4-BE49-F238E27FC236}">
                <a16:creationId xmlns:a16="http://schemas.microsoft.com/office/drawing/2014/main" id="{568A6EDC-4E55-D8A2-C880-3D01044D6A8F}"/>
              </a:ext>
            </a:extLst>
          </xdr:cNvPr>
          <xdr:cNvSpPr txBox="1"/>
        </xdr:nvSpPr>
        <xdr:spPr>
          <a:xfrm>
            <a:off x="776599" y="5651312"/>
            <a:ext cx="679302" cy="3472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40D1D87-7800-4742-B6F0-9BB403083383}" type="TxLink">
              <a:rPr lang="en-US" sz="1600" b="0" i="0" u="none" strike="noStrike">
                <a:solidFill>
                  <a:schemeClr val="bg1"/>
                </a:solidFill>
                <a:latin typeface="Aptos Narrow"/>
                <a:ea typeface="+mn-ea"/>
                <a:cs typeface="+mn-cs"/>
              </a:rPr>
              <a:pPr marL="0" indent="0" algn="ctr"/>
              <a:t>14%</a:t>
            </a:fld>
            <a:endParaRPr lang="ru-RU" sz="2000" b="0" i="0" u="none" strike="noStrike">
              <a:solidFill>
                <a:schemeClr val="bg1"/>
              </a:solidFill>
              <a:latin typeface="Aptos Narrow"/>
              <a:ea typeface="+mn-ea"/>
              <a:cs typeface="+mn-cs"/>
            </a:endParaRPr>
          </a:p>
        </xdr:txBody>
      </xdr:sp>
    </xdr:grpSp>
    <xdr:clientData/>
  </xdr:twoCellAnchor>
  <xdr:twoCellAnchor editAs="oneCell">
    <xdr:from>
      <xdr:col>20</xdr:col>
      <xdr:colOff>30480</xdr:colOff>
      <xdr:row>9</xdr:row>
      <xdr:rowOff>60692</xdr:rowOff>
    </xdr:from>
    <xdr:to>
      <xdr:col>22</xdr:col>
      <xdr:colOff>457200</xdr:colOff>
      <xdr:row>11</xdr:row>
      <xdr:rowOff>98792</xdr:rowOff>
    </xdr:to>
    <mc:AlternateContent xmlns:mc="http://schemas.openxmlformats.org/markup-compatibility/2006" xmlns:a14="http://schemas.microsoft.com/office/drawing/2010/main">
      <mc:Choice Requires="a14">
        <xdr:graphicFrame macro="">
          <xdr:nvGraphicFramePr>
            <xdr:cNvPr id="155" name="Year 6">
              <a:extLst>
                <a:ext uri="{FF2B5EF4-FFF2-40B4-BE49-F238E27FC236}">
                  <a16:creationId xmlns:a16="http://schemas.microsoft.com/office/drawing/2014/main" id="{E21191F5-ADB2-4030-81C3-742207270514}"/>
                </a:ext>
              </a:extLst>
            </xdr:cNvPr>
            <xdr:cNvGraphicFramePr/>
          </xdr:nvGraphicFramePr>
          <xdr:xfrm>
            <a:off x="0" y="0"/>
            <a:ext cx="0" cy="0"/>
          </xdr:xfrm>
          <a:graphic>
            <a:graphicData uri="http://schemas.microsoft.com/office/drawing/2010/slicer">
              <sle:slicer xmlns:sle="http://schemas.microsoft.com/office/drawing/2010/slicer" name="Year 6"/>
            </a:graphicData>
          </a:graphic>
        </xdr:graphicFrame>
      </mc:Choice>
      <mc:Fallback xmlns="">
        <xdr:sp macro="" textlink="">
          <xdr:nvSpPr>
            <xdr:cNvPr id="0" name=""/>
            <xdr:cNvSpPr>
              <a:spLocks noTextEdit="1"/>
            </xdr:cNvSpPr>
          </xdr:nvSpPr>
          <xdr:spPr>
            <a:xfrm>
              <a:off x="12222480" y="1706612"/>
              <a:ext cx="1645920" cy="40386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457200</xdr:colOff>
      <xdr:row>28</xdr:row>
      <xdr:rowOff>1</xdr:rowOff>
    </xdr:from>
    <xdr:to>
      <xdr:col>18</xdr:col>
      <xdr:colOff>579120</xdr:colOff>
      <xdr:row>29</xdr:row>
      <xdr:rowOff>146305</xdr:rowOff>
    </xdr:to>
    <mc:AlternateContent xmlns:mc="http://schemas.openxmlformats.org/markup-compatibility/2006" xmlns:a14="http://schemas.microsoft.com/office/drawing/2010/main">
      <mc:Choice Requires="a14">
        <xdr:graphicFrame macro="">
          <xdr:nvGraphicFramePr>
            <xdr:cNvPr id="156" name="Month 9">
              <a:extLst>
                <a:ext uri="{FF2B5EF4-FFF2-40B4-BE49-F238E27FC236}">
                  <a16:creationId xmlns:a16="http://schemas.microsoft.com/office/drawing/2014/main" id="{0AB611A7-7190-4AA9-9036-A47F2B72882A}"/>
                </a:ext>
              </a:extLst>
            </xdr:cNvPr>
            <xdr:cNvGraphicFramePr/>
          </xdr:nvGraphicFramePr>
          <xdr:xfrm>
            <a:off x="0" y="0"/>
            <a:ext cx="0" cy="0"/>
          </xdr:xfrm>
          <a:graphic>
            <a:graphicData uri="http://schemas.microsoft.com/office/drawing/2010/slicer">
              <sle:slicer xmlns:sle="http://schemas.microsoft.com/office/drawing/2010/slicer" name="Month 9"/>
            </a:graphicData>
          </a:graphic>
        </xdr:graphicFrame>
      </mc:Choice>
      <mc:Fallback xmlns="">
        <xdr:sp macro="" textlink="">
          <xdr:nvSpPr>
            <xdr:cNvPr id="0" name=""/>
            <xdr:cNvSpPr>
              <a:spLocks noTextEdit="1"/>
            </xdr:cNvSpPr>
          </xdr:nvSpPr>
          <xdr:spPr>
            <a:xfrm>
              <a:off x="7162800" y="5120641"/>
              <a:ext cx="4389120" cy="329184"/>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304800</xdr:colOff>
      <xdr:row>4</xdr:row>
      <xdr:rowOff>106278</xdr:rowOff>
    </xdr:from>
    <xdr:to>
      <xdr:col>19</xdr:col>
      <xdr:colOff>243840</xdr:colOff>
      <xdr:row>7</xdr:row>
      <xdr:rowOff>106278</xdr:rowOff>
    </xdr:to>
    <xdr:grpSp>
      <xdr:nvGrpSpPr>
        <xdr:cNvPr id="157" name="Group 156">
          <a:extLst>
            <a:ext uri="{FF2B5EF4-FFF2-40B4-BE49-F238E27FC236}">
              <a16:creationId xmlns:a16="http://schemas.microsoft.com/office/drawing/2014/main" id="{1C656F52-F7CA-4EF2-9279-7D11FA9F5497}"/>
            </a:ext>
          </a:extLst>
        </xdr:cNvPr>
        <xdr:cNvGrpSpPr/>
      </xdr:nvGrpSpPr>
      <xdr:grpSpPr>
        <a:xfrm>
          <a:off x="11277600" y="837798"/>
          <a:ext cx="548640" cy="548640"/>
          <a:chOff x="3048000" y="9144000"/>
          <a:chExt cx="548640" cy="548640"/>
        </a:xfrm>
        <a:effectLst>
          <a:outerShdw blurRad="50800" dist="38100" dir="2700000" algn="tl" rotWithShape="0">
            <a:prstClr val="black">
              <a:alpha val="40000"/>
            </a:prstClr>
          </a:outerShdw>
        </a:effectLst>
      </xdr:grpSpPr>
      <xdr:sp macro="" textlink="">
        <xdr:nvSpPr>
          <xdr:cNvPr id="158" name="Oval 157">
            <a:extLst>
              <a:ext uri="{FF2B5EF4-FFF2-40B4-BE49-F238E27FC236}">
                <a16:creationId xmlns:a16="http://schemas.microsoft.com/office/drawing/2014/main" id="{B47FAF2F-CEE0-5243-39B9-F8846772EE58}"/>
              </a:ext>
            </a:extLst>
          </xdr:cNvPr>
          <xdr:cNvSpPr/>
        </xdr:nvSpPr>
        <xdr:spPr>
          <a:xfrm>
            <a:off x="3048000" y="9144000"/>
            <a:ext cx="548640" cy="548640"/>
          </a:xfrm>
          <a:prstGeom prst="ellipse">
            <a:avLst/>
          </a:prstGeom>
          <a:gradFill flip="none" rotWithShape="1">
            <a:gsLst>
              <a:gs pos="0">
                <a:srgbClr val="221054"/>
              </a:gs>
              <a:gs pos="100000">
                <a:srgbClr val="130C33"/>
              </a:gs>
            </a:gsLst>
            <a:path path="circle">
              <a:fillToRect l="100000" b="100000"/>
            </a:path>
            <a:tileRect t="-100000" r="-100000"/>
          </a:gradFill>
          <a:ln w="12700">
            <a:gradFill>
              <a:gsLst>
                <a:gs pos="0">
                  <a:srgbClr val="C59DF5"/>
                </a:gs>
                <a:gs pos="69000">
                  <a:srgbClr val="1B143B"/>
                </a:gs>
                <a:gs pos="33000">
                  <a:srgbClr val="1B143B"/>
                </a:gs>
                <a:gs pos="100000">
                  <a:srgbClr val="C59DF5"/>
                </a:gs>
              </a:gsLst>
              <a:lin ang="6000000" scaled="0"/>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59" name="Rectangle: Rounded Corners 158">
            <a:extLst>
              <a:ext uri="{FF2B5EF4-FFF2-40B4-BE49-F238E27FC236}">
                <a16:creationId xmlns:a16="http://schemas.microsoft.com/office/drawing/2014/main" id="{7EA6C892-6EE7-76C8-4066-E81BB28D5DB4}"/>
              </a:ext>
            </a:extLst>
          </xdr:cNvPr>
          <xdr:cNvSpPr/>
        </xdr:nvSpPr>
        <xdr:spPr>
          <a:xfrm>
            <a:off x="3177539" y="9304020"/>
            <a:ext cx="304801" cy="53548"/>
          </a:xfrm>
          <a:prstGeom prst="roundRect">
            <a:avLst>
              <a:gd name="adj" fmla="val 50000"/>
            </a:avLst>
          </a:prstGeom>
          <a:solidFill>
            <a:srgbClr val="C59DF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60" name="Rectangle: Rounded Corners 159">
            <a:extLst>
              <a:ext uri="{FF2B5EF4-FFF2-40B4-BE49-F238E27FC236}">
                <a16:creationId xmlns:a16="http://schemas.microsoft.com/office/drawing/2014/main" id="{F84A2ED2-4134-24FE-048B-F1FB4FA055D2}"/>
              </a:ext>
            </a:extLst>
          </xdr:cNvPr>
          <xdr:cNvSpPr/>
        </xdr:nvSpPr>
        <xdr:spPr>
          <a:xfrm>
            <a:off x="3177539" y="9372380"/>
            <a:ext cx="264178" cy="53548"/>
          </a:xfrm>
          <a:prstGeom prst="roundRect">
            <a:avLst>
              <a:gd name="adj" fmla="val 50000"/>
            </a:avLst>
          </a:prstGeom>
          <a:solidFill>
            <a:srgbClr val="C59DF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61" name="Rectangle: Rounded Corners 160">
            <a:extLst>
              <a:ext uri="{FF2B5EF4-FFF2-40B4-BE49-F238E27FC236}">
                <a16:creationId xmlns:a16="http://schemas.microsoft.com/office/drawing/2014/main" id="{0195BA66-8BF3-70F2-B0B5-0940A5DD8BFC}"/>
              </a:ext>
            </a:extLst>
          </xdr:cNvPr>
          <xdr:cNvSpPr/>
        </xdr:nvSpPr>
        <xdr:spPr>
          <a:xfrm>
            <a:off x="3177539" y="9440740"/>
            <a:ext cx="220149" cy="53548"/>
          </a:xfrm>
          <a:prstGeom prst="roundRect">
            <a:avLst>
              <a:gd name="adj" fmla="val 50000"/>
            </a:avLst>
          </a:prstGeom>
          <a:solidFill>
            <a:srgbClr val="C59DF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62" name="Rectangle: Rounded Corners 161">
            <a:extLst>
              <a:ext uri="{FF2B5EF4-FFF2-40B4-BE49-F238E27FC236}">
                <a16:creationId xmlns:a16="http://schemas.microsoft.com/office/drawing/2014/main" id="{07A4399D-C7A4-8D24-C0A8-1ED99B358B1D}"/>
              </a:ext>
            </a:extLst>
          </xdr:cNvPr>
          <xdr:cNvSpPr/>
        </xdr:nvSpPr>
        <xdr:spPr>
          <a:xfrm>
            <a:off x="3177539" y="9509100"/>
            <a:ext cx="157249" cy="53548"/>
          </a:xfrm>
          <a:prstGeom prst="roundRect">
            <a:avLst>
              <a:gd name="adj" fmla="val 50000"/>
            </a:avLst>
          </a:prstGeom>
          <a:solidFill>
            <a:srgbClr val="C59DF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xdr:from>
      <xdr:col>16</xdr:col>
      <xdr:colOff>480060</xdr:colOff>
      <xdr:row>6</xdr:row>
      <xdr:rowOff>98792</xdr:rowOff>
    </xdr:from>
    <xdr:to>
      <xdr:col>18</xdr:col>
      <xdr:colOff>335280</xdr:colOff>
      <xdr:row>7</xdr:row>
      <xdr:rowOff>163562</xdr:rowOff>
    </xdr:to>
    <xdr:sp macro="" textlink="Processing!V6">
      <xdr:nvSpPr>
        <xdr:cNvPr id="163" name="TextBox 162">
          <a:extLst>
            <a:ext uri="{FF2B5EF4-FFF2-40B4-BE49-F238E27FC236}">
              <a16:creationId xmlns:a16="http://schemas.microsoft.com/office/drawing/2014/main" id="{A4991737-197B-4BAD-87C8-FD970FC00CB2}"/>
            </a:ext>
          </a:extLst>
        </xdr:cNvPr>
        <xdr:cNvSpPr txBox="1"/>
      </xdr:nvSpPr>
      <xdr:spPr>
        <a:xfrm>
          <a:off x="10233660" y="1196072"/>
          <a:ext cx="10744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D16940DD-7C67-43BB-8571-87ADB608B8CC}" type="TxLink">
            <a:rPr lang="en-US" sz="1100" b="0" i="0" u="none" strike="noStrike">
              <a:solidFill>
                <a:srgbClr val="C59DF5"/>
              </a:solidFill>
              <a:latin typeface="Aptos Narrow"/>
              <a:ea typeface="+mn-ea"/>
              <a:cs typeface="+mn-cs"/>
            </a:rPr>
            <a:pPr marL="0" indent="0" algn="r"/>
            <a:t>Blog Articles</a:t>
          </a:fld>
          <a:endParaRPr lang="ru-RU" sz="1100" b="0" i="0" u="none" strike="noStrike">
            <a:solidFill>
              <a:srgbClr val="C59DF5"/>
            </a:solidFill>
            <a:latin typeface="Aptos Narrow"/>
            <a:ea typeface="+mn-ea"/>
            <a:cs typeface="+mn-cs"/>
          </a:endParaRPr>
        </a:p>
      </xdr:txBody>
    </xdr:sp>
    <xdr:clientData/>
  </xdr:twoCellAnchor>
  <xdr:twoCellAnchor>
    <xdr:from>
      <xdr:col>1</xdr:col>
      <xdr:colOff>203878</xdr:colOff>
      <xdr:row>5</xdr:row>
      <xdr:rowOff>7226</xdr:rowOff>
    </xdr:from>
    <xdr:to>
      <xdr:col>3</xdr:col>
      <xdr:colOff>0</xdr:colOff>
      <xdr:row>6</xdr:row>
      <xdr:rowOff>71996</xdr:rowOff>
    </xdr:to>
    <xdr:sp macro="" textlink="Processing!T1">
      <xdr:nvSpPr>
        <xdr:cNvPr id="164" name="TextBox 163">
          <a:extLst>
            <a:ext uri="{FF2B5EF4-FFF2-40B4-BE49-F238E27FC236}">
              <a16:creationId xmlns:a16="http://schemas.microsoft.com/office/drawing/2014/main" id="{A3E398A8-4E31-4E38-A3AB-BEA41E4C27D0}"/>
            </a:ext>
          </a:extLst>
        </xdr:cNvPr>
        <xdr:cNvSpPr txBox="1"/>
      </xdr:nvSpPr>
      <xdr:spPr>
        <a:xfrm>
          <a:off x="813478" y="921626"/>
          <a:ext cx="1015322"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43D242BA-807F-4AC6-AC72-DD1FB43C994D}" type="TxLink">
            <a:rPr lang="en-US" sz="1200" b="0" i="0" u="none" strike="noStrike">
              <a:solidFill>
                <a:srgbClr val="C59DF5"/>
              </a:solidFill>
              <a:latin typeface="Aptos Narrow"/>
              <a:ea typeface="+mn-ea"/>
              <a:cs typeface="+mn-cs"/>
            </a:rPr>
            <a:pPr marL="0" indent="0"/>
            <a:t>Dashboard</a:t>
          </a:fld>
          <a:endParaRPr lang="ru-RU" sz="1200" b="0" i="0" u="none" strike="noStrike">
            <a:solidFill>
              <a:srgbClr val="C59DF5"/>
            </a:solidFill>
            <a:latin typeface="Aptos Narrow"/>
            <a:ea typeface="+mn-ea"/>
            <a:cs typeface="+mn-cs"/>
          </a:endParaRPr>
        </a:p>
      </xdr:txBody>
    </xdr:sp>
    <xdr:clientData/>
  </xdr:twoCellAnchor>
  <xdr:twoCellAnchor>
    <xdr:from>
      <xdr:col>9</xdr:col>
      <xdr:colOff>205740</xdr:colOff>
      <xdr:row>9</xdr:row>
      <xdr:rowOff>150227</xdr:rowOff>
    </xdr:from>
    <xdr:to>
      <xdr:col>11</xdr:col>
      <xdr:colOff>7620</xdr:colOff>
      <xdr:row>11</xdr:row>
      <xdr:rowOff>32117</xdr:rowOff>
    </xdr:to>
    <xdr:sp macro="" textlink="Processing!R9">
      <xdr:nvSpPr>
        <xdr:cNvPr id="182" name="TextBox 181">
          <a:extLst>
            <a:ext uri="{FF2B5EF4-FFF2-40B4-BE49-F238E27FC236}">
              <a16:creationId xmlns:a16="http://schemas.microsoft.com/office/drawing/2014/main" id="{68EBA5B6-9B56-4C11-9FFA-3B56C351DC22}"/>
            </a:ext>
          </a:extLst>
        </xdr:cNvPr>
        <xdr:cNvSpPr txBox="1"/>
      </xdr:nvSpPr>
      <xdr:spPr>
        <a:xfrm>
          <a:off x="5692140" y="1796147"/>
          <a:ext cx="102108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B3DE3669-5393-4117-844A-2540CD224A1A}" type="TxLink">
            <a:rPr lang="en-US" sz="1800" b="0" i="0" u="none" strike="noStrike">
              <a:solidFill>
                <a:srgbClr val="66FFFF"/>
              </a:solidFill>
              <a:latin typeface="Aptos Narrow"/>
              <a:ea typeface="+mn-ea"/>
              <a:cs typeface="+mn-cs"/>
            </a:rPr>
            <a:pPr marL="0" indent="0" algn="r"/>
            <a:t> $16,080 </a:t>
          </a:fld>
          <a:endParaRPr lang="ru-RU" sz="8800" b="0" i="0" u="none" strike="noStrike">
            <a:solidFill>
              <a:srgbClr val="66FFFF"/>
            </a:solidFill>
            <a:latin typeface="Aptos Narrow"/>
            <a:ea typeface="+mn-ea"/>
            <a:cs typeface="+mn-cs"/>
          </a:endParaRPr>
        </a:p>
      </xdr:txBody>
    </xdr:sp>
    <xdr:clientData/>
  </xdr:twoCellAnchor>
  <xdr:twoCellAnchor>
    <xdr:from>
      <xdr:col>7</xdr:col>
      <xdr:colOff>556260</xdr:colOff>
      <xdr:row>9</xdr:row>
      <xdr:rowOff>150227</xdr:rowOff>
    </xdr:from>
    <xdr:to>
      <xdr:col>9</xdr:col>
      <xdr:colOff>358140</xdr:colOff>
      <xdr:row>11</xdr:row>
      <xdr:rowOff>32117</xdr:rowOff>
    </xdr:to>
    <xdr:sp macro="" textlink="Processing!H22">
      <xdr:nvSpPr>
        <xdr:cNvPr id="183" name="TextBox 182">
          <a:extLst>
            <a:ext uri="{FF2B5EF4-FFF2-40B4-BE49-F238E27FC236}">
              <a16:creationId xmlns:a16="http://schemas.microsoft.com/office/drawing/2014/main" id="{EBC20B62-4299-4B45-B4A3-E20DB4FBA0AB}"/>
            </a:ext>
          </a:extLst>
        </xdr:cNvPr>
        <xdr:cNvSpPr txBox="1"/>
      </xdr:nvSpPr>
      <xdr:spPr>
        <a:xfrm>
          <a:off x="4823460" y="1796147"/>
          <a:ext cx="102108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B6A88BD7-C925-4DE8-BDF1-CAA07531F5C0}" type="TxLink">
            <a:rPr lang="en-US" sz="1400" b="0" i="0" u="none" strike="noStrike">
              <a:solidFill>
                <a:srgbClr val="C59DF5"/>
              </a:solidFill>
              <a:latin typeface="Aptos Narrow"/>
              <a:ea typeface="+mn-ea"/>
              <a:cs typeface="+mn-cs"/>
            </a:rPr>
            <a:pPr marL="0" indent="0" algn="r"/>
            <a:t>Total</a:t>
          </a:fld>
          <a:endParaRPr lang="ru-RU" sz="1400" b="0" i="0" u="none" strike="noStrike">
            <a:solidFill>
              <a:srgbClr val="C59DF5"/>
            </a:solidFill>
            <a:latin typeface="Aptos Narrow"/>
            <a:ea typeface="+mn-ea"/>
            <a:cs typeface="+mn-cs"/>
          </a:endParaRPr>
        </a:p>
      </xdr:txBody>
    </xdr:sp>
    <xdr:clientData/>
  </xdr:twoCellAnchor>
  <xdr:twoCellAnchor editAs="oneCell">
    <xdr:from>
      <xdr:col>1</xdr:col>
      <xdr:colOff>11430</xdr:colOff>
      <xdr:row>20</xdr:row>
      <xdr:rowOff>142875</xdr:rowOff>
    </xdr:from>
    <xdr:to>
      <xdr:col>1</xdr:col>
      <xdr:colOff>240030</xdr:colOff>
      <xdr:row>22</xdr:row>
      <xdr:rowOff>5715</xdr:rowOff>
    </xdr:to>
    <xdr:pic>
      <xdr:nvPicPr>
        <xdr:cNvPr id="184" name="Graphic 183" descr="Signal outline">
          <a:extLst>
            <a:ext uri="{FF2B5EF4-FFF2-40B4-BE49-F238E27FC236}">
              <a16:creationId xmlns:a16="http://schemas.microsoft.com/office/drawing/2014/main" id="{EB2027EE-8572-4576-AF33-67DC9EB7EFAD}"/>
            </a:ext>
          </a:extLst>
        </xdr:cNvPr>
        <xdr:cNvPicPr>
          <a:picLocks noChangeAspect="1"/>
        </xdr:cNvPicPr>
      </xdr:nvPicPr>
      <xdr:blipFill>
        <a:blip xmlns:r="http://schemas.openxmlformats.org/officeDocument/2006/relationships" r:embed="rId39">
          <a:extLst>
            <a:ext uri="{96DAC541-7B7A-43D3-8B79-37D633B846F1}">
              <asvg:svgBlip xmlns:asvg="http://schemas.microsoft.com/office/drawing/2016/SVG/main" r:embed="rId40"/>
            </a:ext>
          </a:extLst>
        </a:blip>
        <a:stretch>
          <a:fillRect/>
        </a:stretch>
      </xdr:blipFill>
      <xdr:spPr>
        <a:xfrm rot="5400000" flipH="1">
          <a:off x="621030" y="3800475"/>
          <a:ext cx="228600" cy="228600"/>
        </a:xfrm>
        <a:prstGeom prst="rect">
          <a:avLst/>
        </a:prstGeom>
      </xdr:spPr>
    </xdr:pic>
    <xdr:clientData/>
  </xdr:twoCellAnchor>
  <xdr:twoCellAnchor>
    <xdr:from>
      <xdr:col>10</xdr:col>
      <xdr:colOff>121920</xdr:colOff>
      <xdr:row>31</xdr:row>
      <xdr:rowOff>137160</xdr:rowOff>
    </xdr:from>
    <xdr:to>
      <xdr:col>16</xdr:col>
      <xdr:colOff>152400</xdr:colOff>
      <xdr:row>39</xdr:row>
      <xdr:rowOff>129540</xdr:rowOff>
    </xdr:to>
    <xdr:graphicFrame macro="">
      <xdr:nvGraphicFramePr>
        <xdr:cNvPr id="185" name="Chart 184">
          <a:extLst>
            <a:ext uri="{FF2B5EF4-FFF2-40B4-BE49-F238E27FC236}">
              <a16:creationId xmlns:a16="http://schemas.microsoft.com/office/drawing/2014/main" id="{A0DEFFCF-1B62-43EE-B27A-88BD62BB04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1"/>
        </a:graphicData>
      </a:graphic>
    </xdr:graphicFrame>
    <xdr:clientData/>
  </xdr:twoCellAnchor>
  <xdr:twoCellAnchor editAs="oneCell">
    <xdr:from>
      <xdr:col>1</xdr:col>
      <xdr:colOff>424858</xdr:colOff>
      <xdr:row>2</xdr:row>
      <xdr:rowOff>75806</xdr:rowOff>
    </xdr:from>
    <xdr:to>
      <xdr:col>2</xdr:col>
      <xdr:colOff>89578</xdr:colOff>
      <xdr:row>3</xdr:row>
      <xdr:rowOff>167246</xdr:rowOff>
    </xdr:to>
    <xdr:pic>
      <xdr:nvPicPr>
        <xdr:cNvPr id="165" name="Graphic 164" descr="Sun with solid fill">
          <a:hlinkClick xmlns:r="http://schemas.openxmlformats.org/officeDocument/2006/relationships" r:id="rId42"/>
          <a:extLst>
            <a:ext uri="{FF2B5EF4-FFF2-40B4-BE49-F238E27FC236}">
              <a16:creationId xmlns:a16="http://schemas.microsoft.com/office/drawing/2014/main" id="{A297D654-3AA0-4961-BA56-0D79D1D88C72}"/>
            </a:ext>
          </a:extLst>
        </xdr:cNvPr>
        <xdr:cNvPicPr>
          <a:picLocks noChangeAspect="1"/>
        </xdr:cNvPicPr>
      </xdr:nvPicPr>
      <xdr:blipFill>
        <a:blip xmlns:r="http://schemas.openxmlformats.org/officeDocument/2006/relationships" r:embed="rId43">
          <a:extLst>
            <a:ext uri="{96DAC541-7B7A-43D3-8B79-37D633B846F1}">
              <asvg:svgBlip xmlns:asvg="http://schemas.microsoft.com/office/drawing/2016/SVG/main" r:embed="rId44"/>
            </a:ext>
          </a:extLst>
        </a:blip>
        <a:stretch>
          <a:fillRect/>
        </a:stretch>
      </xdr:blipFill>
      <xdr:spPr>
        <a:xfrm>
          <a:off x="1034458" y="441566"/>
          <a:ext cx="274320" cy="274320"/>
        </a:xfrm>
        <a:prstGeom prst="rect">
          <a:avLst/>
        </a:prstGeom>
      </xdr:spPr>
    </xdr:pic>
    <xdr:clientData/>
  </xdr:twoCellAnchor>
  <xdr:twoCellAnchor>
    <xdr:from>
      <xdr:col>3</xdr:col>
      <xdr:colOff>104818</xdr:colOff>
      <xdr:row>3</xdr:row>
      <xdr:rowOff>22466</xdr:rowOff>
    </xdr:from>
    <xdr:to>
      <xdr:col>6</xdr:col>
      <xdr:colOff>142918</xdr:colOff>
      <xdr:row>8</xdr:row>
      <xdr:rowOff>45326</xdr:rowOff>
    </xdr:to>
    <xdr:sp macro="" textlink="">
      <xdr:nvSpPr>
        <xdr:cNvPr id="166" name="Rectangle: Rounded Corners 165">
          <a:hlinkClick xmlns:r="http://schemas.openxmlformats.org/officeDocument/2006/relationships" r:id="rId45"/>
          <a:extLst>
            <a:ext uri="{FF2B5EF4-FFF2-40B4-BE49-F238E27FC236}">
              <a16:creationId xmlns:a16="http://schemas.microsoft.com/office/drawing/2014/main" id="{7892B8F3-2A44-4E4A-A4EC-C361A1D21ADA}"/>
            </a:ext>
          </a:extLst>
        </xdr:cNvPr>
        <xdr:cNvSpPr/>
      </xdr:nvSpPr>
      <xdr:spPr>
        <a:xfrm>
          <a:off x="1933618" y="571106"/>
          <a:ext cx="1866900" cy="9372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6</xdr:col>
      <xdr:colOff>310558</xdr:colOff>
      <xdr:row>3</xdr:row>
      <xdr:rowOff>22466</xdr:rowOff>
    </xdr:from>
    <xdr:to>
      <xdr:col>9</xdr:col>
      <xdr:colOff>348658</xdr:colOff>
      <xdr:row>8</xdr:row>
      <xdr:rowOff>45326</xdr:rowOff>
    </xdr:to>
    <xdr:sp macro="" textlink="">
      <xdr:nvSpPr>
        <xdr:cNvPr id="167" name="Rectangle: Rounded Corners 166">
          <a:hlinkClick xmlns:r="http://schemas.openxmlformats.org/officeDocument/2006/relationships" r:id="rId46"/>
          <a:extLst>
            <a:ext uri="{FF2B5EF4-FFF2-40B4-BE49-F238E27FC236}">
              <a16:creationId xmlns:a16="http://schemas.microsoft.com/office/drawing/2014/main" id="{29FE90A0-AB26-48E6-AF89-E9B1BD9097F2}"/>
            </a:ext>
          </a:extLst>
        </xdr:cNvPr>
        <xdr:cNvSpPr/>
      </xdr:nvSpPr>
      <xdr:spPr>
        <a:xfrm>
          <a:off x="3968158" y="571106"/>
          <a:ext cx="1866900" cy="9372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9</xdr:col>
      <xdr:colOff>516298</xdr:colOff>
      <xdr:row>3</xdr:row>
      <xdr:rowOff>22466</xdr:rowOff>
    </xdr:from>
    <xdr:to>
      <xdr:col>12</xdr:col>
      <xdr:colOff>554398</xdr:colOff>
      <xdr:row>8</xdr:row>
      <xdr:rowOff>45326</xdr:rowOff>
    </xdr:to>
    <xdr:sp macro="" textlink="">
      <xdr:nvSpPr>
        <xdr:cNvPr id="168" name="Rectangle: Rounded Corners 167">
          <a:hlinkClick xmlns:r="http://schemas.openxmlformats.org/officeDocument/2006/relationships" r:id="rId47"/>
          <a:extLst>
            <a:ext uri="{FF2B5EF4-FFF2-40B4-BE49-F238E27FC236}">
              <a16:creationId xmlns:a16="http://schemas.microsoft.com/office/drawing/2014/main" id="{139E973F-B812-4286-A25F-F643E4A157C3}"/>
            </a:ext>
          </a:extLst>
        </xdr:cNvPr>
        <xdr:cNvSpPr/>
      </xdr:nvSpPr>
      <xdr:spPr>
        <a:xfrm>
          <a:off x="6002698" y="571106"/>
          <a:ext cx="1866900" cy="9372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13</xdr:col>
      <xdr:colOff>97198</xdr:colOff>
      <xdr:row>3</xdr:row>
      <xdr:rowOff>22466</xdr:rowOff>
    </xdr:from>
    <xdr:to>
      <xdr:col>16</xdr:col>
      <xdr:colOff>135298</xdr:colOff>
      <xdr:row>8</xdr:row>
      <xdr:rowOff>45326</xdr:rowOff>
    </xdr:to>
    <xdr:sp macro="" textlink="">
      <xdr:nvSpPr>
        <xdr:cNvPr id="169" name="Rectangle: Rounded Corners 168">
          <a:hlinkClick xmlns:r="http://schemas.openxmlformats.org/officeDocument/2006/relationships" r:id="rId48"/>
          <a:extLst>
            <a:ext uri="{FF2B5EF4-FFF2-40B4-BE49-F238E27FC236}">
              <a16:creationId xmlns:a16="http://schemas.microsoft.com/office/drawing/2014/main" id="{50D39BF4-52C1-4D81-A572-EA3A500F86E2}"/>
            </a:ext>
          </a:extLst>
        </xdr:cNvPr>
        <xdr:cNvSpPr/>
      </xdr:nvSpPr>
      <xdr:spPr>
        <a:xfrm>
          <a:off x="8021998" y="571106"/>
          <a:ext cx="1866900" cy="9372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318178</xdr:colOff>
      <xdr:row>3</xdr:row>
      <xdr:rowOff>22466</xdr:rowOff>
    </xdr:from>
    <xdr:to>
      <xdr:col>19</xdr:col>
      <xdr:colOff>356278</xdr:colOff>
      <xdr:row>8</xdr:row>
      <xdr:rowOff>45326</xdr:rowOff>
    </xdr:to>
    <xdr:sp macro="" textlink="">
      <xdr:nvSpPr>
        <xdr:cNvPr id="170" name="Rectangle: Rounded Corners 169">
          <a:hlinkClick xmlns:r="http://schemas.openxmlformats.org/officeDocument/2006/relationships" r:id="rId49"/>
          <a:extLst>
            <a:ext uri="{FF2B5EF4-FFF2-40B4-BE49-F238E27FC236}">
              <a16:creationId xmlns:a16="http://schemas.microsoft.com/office/drawing/2014/main" id="{1528980D-848F-4518-ADF1-FBADB24393C3}"/>
            </a:ext>
          </a:extLst>
        </xdr:cNvPr>
        <xdr:cNvSpPr/>
      </xdr:nvSpPr>
      <xdr:spPr>
        <a:xfrm>
          <a:off x="10071778" y="571106"/>
          <a:ext cx="1866900" cy="9372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19</xdr:col>
      <xdr:colOff>508678</xdr:colOff>
      <xdr:row>3</xdr:row>
      <xdr:rowOff>22466</xdr:rowOff>
    </xdr:from>
    <xdr:to>
      <xdr:col>22</xdr:col>
      <xdr:colOff>546778</xdr:colOff>
      <xdr:row>8</xdr:row>
      <xdr:rowOff>45326</xdr:rowOff>
    </xdr:to>
    <xdr:sp macro="" textlink="">
      <xdr:nvSpPr>
        <xdr:cNvPr id="171" name="Rectangle: Rounded Corners 170">
          <a:hlinkClick xmlns:r="http://schemas.openxmlformats.org/officeDocument/2006/relationships" r:id="rId50"/>
          <a:extLst>
            <a:ext uri="{FF2B5EF4-FFF2-40B4-BE49-F238E27FC236}">
              <a16:creationId xmlns:a16="http://schemas.microsoft.com/office/drawing/2014/main" id="{CD7357EC-765B-4CAC-BAA5-06739A7A7FAE}"/>
            </a:ext>
          </a:extLst>
        </xdr:cNvPr>
        <xdr:cNvSpPr/>
      </xdr:nvSpPr>
      <xdr:spPr>
        <a:xfrm>
          <a:off x="12091078" y="571106"/>
          <a:ext cx="1866900" cy="9372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516298</xdr:colOff>
      <xdr:row>5</xdr:row>
      <xdr:rowOff>1931</xdr:rowOff>
    </xdr:from>
    <xdr:to>
      <xdr:col>3</xdr:col>
      <xdr:colOff>66718</xdr:colOff>
      <xdr:row>6</xdr:row>
      <xdr:rowOff>65862</xdr:rowOff>
    </xdr:to>
    <xdr:sp macro="" textlink="">
      <xdr:nvSpPr>
        <xdr:cNvPr id="172" name="Rectangle: Rounded Corners 171">
          <a:hlinkClick xmlns:r="http://schemas.openxmlformats.org/officeDocument/2006/relationships" r:id="rId51"/>
          <a:extLst>
            <a:ext uri="{FF2B5EF4-FFF2-40B4-BE49-F238E27FC236}">
              <a16:creationId xmlns:a16="http://schemas.microsoft.com/office/drawing/2014/main" id="{1F475A8C-1F73-4F38-A417-87630AF5A3DE}"/>
            </a:ext>
          </a:extLst>
        </xdr:cNvPr>
        <xdr:cNvSpPr/>
      </xdr:nvSpPr>
      <xdr:spPr>
        <a:xfrm>
          <a:off x="516298" y="916331"/>
          <a:ext cx="1379220" cy="24681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516298</xdr:colOff>
      <xdr:row>8</xdr:row>
      <xdr:rowOff>32411</xdr:rowOff>
    </xdr:from>
    <xdr:to>
      <xdr:col>3</xdr:col>
      <xdr:colOff>66718</xdr:colOff>
      <xdr:row>9</xdr:row>
      <xdr:rowOff>96342</xdr:rowOff>
    </xdr:to>
    <xdr:sp macro="" textlink="">
      <xdr:nvSpPr>
        <xdr:cNvPr id="173" name="Rectangle: Rounded Corners 172">
          <a:hlinkClick xmlns:r="http://schemas.openxmlformats.org/officeDocument/2006/relationships" r:id="rId45"/>
          <a:extLst>
            <a:ext uri="{FF2B5EF4-FFF2-40B4-BE49-F238E27FC236}">
              <a16:creationId xmlns:a16="http://schemas.microsoft.com/office/drawing/2014/main" id="{7DB6E374-1083-4984-A935-79E840FF0EB8}"/>
            </a:ext>
          </a:extLst>
        </xdr:cNvPr>
        <xdr:cNvSpPr/>
      </xdr:nvSpPr>
      <xdr:spPr>
        <a:xfrm>
          <a:off x="516298" y="1495451"/>
          <a:ext cx="1379220" cy="24681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516298</xdr:colOff>
      <xdr:row>11</xdr:row>
      <xdr:rowOff>40031</xdr:rowOff>
    </xdr:from>
    <xdr:to>
      <xdr:col>3</xdr:col>
      <xdr:colOff>66718</xdr:colOff>
      <xdr:row>12</xdr:row>
      <xdr:rowOff>103962</xdr:rowOff>
    </xdr:to>
    <xdr:sp macro="" textlink="">
      <xdr:nvSpPr>
        <xdr:cNvPr id="174" name="Rectangle: Rounded Corners 173">
          <a:hlinkClick xmlns:r="http://schemas.openxmlformats.org/officeDocument/2006/relationships" r:id="rId46"/>
          <a:extLst>
            <a:ext uri="{FF2B5EF4-FFF2-40B4-BE49-F238E27FC236}">
              <a16:creationId xmlns:a16="http://schemas.microsoft.com/office/drawing/2014/main" id="{E1C56BD3-F516-4077-97A5-34B3ED9BA545}"/>
            </a:ext>
          </a:extLst>
        </xdr:cNvPr>
        <xdr:cNvSpPr/>
      </xdr:nvSpPr>
      <xdr:spPr>
        <a:xfrm>
          <a:off x="516298" y="2051711"/>
          <a:ext cx="1379220" cy="24681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516298</xdr:colOff>
      <xdr:row>14</xdr:row>
      <xdr:rowOff>62891</xdr:rowOff>
    </xdr:from>
    <xdr:to>
      <xdr:col>3</xdr:col>
      <xdr:colOff>66718</xdr:colOff>
      <xdr:row>15</xdr:row>
      <xdr:rowOff>126822</xdr:rowOff>
    </xdr:to>
    <xdr:sp macro="" textlink="">
      <xdr:nvSpPr>
        <xdr:cNvPr id="175" name="Rectangle: Rounded Corners 174">
          <a:hlinkClick xmlns:r="http://schemas.openxmlformats.org/officeDocument/2006/relationships" r:id="rId47"/>
          <a:extLst>
            <a:ext uri="{FF2B5EF4-FFF2-40B4-BE49-F238E27FC236}">
              <a16:creationId xmlns:a16="http://schemas.microsoft.com/office/drawing/2014/main" id="{586D2177-377E-49A8-8D8D-F9DA1B00A110}"/>
            </a:ext>
          </a:extLst>
        </xdr:cNvPr>
        <xdr:cNvSpPr/>
      </xdr:nvSpPr>
      <xdr:spPr>
        <a:xfrm>
          <a:off x="516298" y="2623211"/>
          <a:ext cx="1379220" cy="24681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516298</xdr:colOff>
      <xdr:row>17</xdr:row>
      <xdr:rowOff>93371</xdr:rowOff>
    </xdr:from>
    <xdr:to>
      <xdr:col>3</xdr:col>
      <xdr:colOff>66718</xdr:colOff>
      <xdr:row>18</xdr:row>
      <xdr:rowOff>157302</xdr:rowOff>
    </xdr:to>
    <xdr:sp macro="" textlink="">
      <xdr:nvSpPr>
        <xdr:cNvPr id="176" name="Rectangle: Rounded Corners 175">
          <a:hlinkClick xmlns:r="http://schemas.openxmlformats.org/officeDocument/2006/relationships" r:id="rId48"/>
          <a:extLst>
            <a:ext uri="{FF2B5EF4-FFF2-40B4-BE49-F238E27FC236}">
              <a16:creationId xmlns:a16="http://schemas.microsoft.com/office/drawing/2014/main" id="{DB28973E-2828-45A2-AB57-4F276E5B49E5}"/>
            </a:ext>
          </a:extLst>
        </xdr:cNvPr>
        <xdr:cNvSpPr/>
      </xdr:nvSpPr>
      <xdr:spPr>
        <a:xfrm>
          <a:off x="516298" y="3202331"/>
          <a:ext cx="1379220" cy="24681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516298</xdr:colOff>
      <xdr:row>20</xdr:row>
      <xdr:rowOff>123851</xdr:rowOff>
    </xdr:from>
    <xdr:to>
      <xdr:col>3</xdr:col>
      <xdr:colOff>66718</xdr:colOff>
      <xdr:row>22</xdr:row>
      <xdr:rowOff>4902</xdr:rowOff>
    </xdr:to>
    <xdr:sp macro="" textlink="">
      <xdr:nvSpPr>
        <xdr:cNvPr id="177" name="Rectangle: Rounded Corners 176">
          <a:hlinkClick xmlns:r="http://schemas.openxmlformats.org/officeDocument/2006/relationships" r:id="rId49"/>
          <a:extLst>
            <a:ext uri="{FF2B5EF4-FFF2-40B4-BE49-F238E27FC236}">
              <a16:creationId xmlns:a16="http://schemas.microsoft.com/office/drawing/2014/main" id="{DCD8A174-F8D4-48BA-8369-F4960C221CFE}"/>
            </a:ext>
          </a:extLst>
        </xdr:cNvPr>
        <xdr:cNvSpPr/>
      </xdr:nvSpPr>
      <xdr:spPr>
        <a:xfrm>
          <a:off x="516298" y="3781451"/>
          <a:ext cx="1379220" cy="24681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76200</xdr:colOff>
      <xdr:row>1</xdr:row>
      <xdr:rowOff>38100</xdr:rowOff>
    </xdr:to>
    <xdr:sp macro="" textlink="">
      <xdr:nvSpPr>
        <xdr:cNvPr id="197" name="Rectangle 196">
          <a:extLst>
            <a:ext uri="{FF2B5EF4-FFF2-40B4-BE49-F238E27FC236}">
              <a16:creationId xmlns:a16="http://schemas.microsoft.com/office/drawing/2014/main" id="{EEDA5872-7BB1-4E16-86DE-873F015A23BF}"/>
            </a:ext>
          </a:extLst>
        </xdr:cNvPr>
        <xdr:cNvSpPr/>
      </xdr:nvSpPr>
      <xdr:spPr>
        <a:xfrm>
          <a:off x="0" y="0"/>
          <a:ext cx="685800" cy="220980"/>
        </a:xfrm>
        <a:prstGeom prst="rect">
          <a:avLst/>
        </a:prstGeom>
        <a:solidFill>
          <a:srgbClr val="D2C2F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0</xdr:colOff>
      <xdr:row>8</xdr:row>
      <xdr:rowOff>121920</xdr:rowOff>
    </xdr:from>
    <xdr:to>
      <xdr:col>24</xdr:col>
      <xdr:colOff>464820</xdr:colOff>
      <xdr:row>42</xdr:row>
      <xdr:rowOff>137160</xdr:rowOff>
    </xdr:to>
    <xdr:sp macro="" textlink="">
      <xdr:nvSpPr>
        <xdr:cNvPr id="2" name="Rectangle 1">
          <a:extLst>
            <a:ext uri="{FF2B5EF4-FFF2-40B4-BE49-F238E27FC236}">
              <a16:creationId xmlns:a16="http://schemas.microsoft.com/office/drawing/2014/main" id="{A7753847-08C1-437E-A2ED-B817D0F30540}"/>
            </a:ext>
          </a:extLst>
        </xdr:cNvPr>
        <xdr:cNvSpPr/>
      </xdr:nvSpPr>
      <xdr:spPr>
        <a:xfrm>
          <a:off x="0" y="1584960"/>
          <a:ext cx="15095220" cy="6233160"/>
        </a:xfrm>
        <a:prstGeom prst="rect">
          <a:avLst/>
        </a:prstGeom>
        <a:gradFill flip="none" rotWithShape="1">
          <a:gsLst>
            <a:gs pos="0">
              <a:srgbClr val="D2C2FB"/>
            </a:gs>
            <a:gs pos="100000">
              <a:srgbClr val="D2C2FB"/>
            </a:gs>
            <a:gs pos="31000">
              <a:srgbClr val="C1AEFC"/>
            </a:gs>
          </a:gsLst>
          <a:path path="circle">
            <a:fillToRect r="100000" b="100000"/>
          </a:path>
          <a:tileRect l="-100000" t="-100000"/>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0</xdr:col>
      <xdr:colOff>318178</xdr:colOff>
      <xdr:row>1</xdr:row>
      <xdr:rowOff>98666</xdr:rowOff>
    </xdr:from>
    <xdr:to>
      <xdr:col>23</xdr:col>
      <xdr:colOff>196258</xdr:colOff>
      <xdr:row>41</xdr:row>
      <xdr:rowOff>7226</xdr:rowOff>
    </xdr:to>
    <xdr:sp macro="" textlink="">
      <xdr:nvSpPr>
        <xdr:cNvPr id="3" name="Rectangle: Rounded Corners 2">
          <a:extLst>
            <a:ext uri="{FF2B5EF4-FFF2-40B4-BE49-F238E27FC236}">
              <a16:creationId xmlns:a16="http://schemas.microsoft.com/office/drawing/2014/main" id="{4AEFC1D0-A9B1-43AD-BE7E-AA923A6FA979}"/>
            </a:ext>
          </a:extLst>
        </xdr:cNvPr>
        <xdr:cNvSpPr/>
      </xdr:nvSpPr>
      <xdr:spPr>
        <a:xfrm>
          <a:off x="318178" y="281546"/>
          <a:ext cx="13898880" cy="7223760"/>
        </a:xfrm>
        <a:prstGeom prst="roundRect">
          <a:avLst>
            <a:gd name="adj" fmla="val 2721"/>
          </a:avLst>
        </a:prstGeom>
        <a:gradFill flip="none" rotWithShape="1">
          <a:gsLst>
            <a:gs pos="0">
              <a:srgbClr val="ECE6FE"/>
            </a:gs>
            <a:gs pos="46000">
              <a:srgbClr val="F4F3FA"/>
            </a:gs>
          </a:gsLst>
          <a:lin ang="2700000" scaled="0"/>
          <a:tileRect/>
        </a:gradFill>
        <a:ln w="12700">
          <a:solidFill>
            <a:schemeClr val="bg1"/>
          </a:solidFill>
        </a:ln>
        <a:effectLst>
          <a:outerShdw blurRad="266700" dist="114300" dir="16800000" algn="br" rotWithShape="0">
            <a:srgbClr val="0066FF">
              <a:alpha val="12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sz="2000"/>
        </a:p>
      </xdr:txBody>
    </xdr:sp>
    <xdr:clientData/>
  </xdr:twoCellAnchor>
  <xdr:twoCellAnchor>
    <xdr:from>
      <xdr:col>1</xdr:col>
      <xdr:colOff>200040</xdr:colOff>
      <xdr:row>37</xdr:row>
      <xdr:rowOff>38548</xdr:rowOff>
    </xdr:from>
    <xdr:to>
      <xdr:col>3</xdr:col>
      <xdr:colOff>184265</xdr:colOff>
      <xdr:row>38</xdr:row>
      <xdr:rowOff>116228</xdr:rowOff>
    </xdr:to>
    <xdr:sp macro="" textlink="Processing!T11">
      <xdr:nvSpPr>
        <xdr:cNvPr id="4" name="TextBox 3">
          <a:extLst>
            <a:ext uri="{FF2B5EF4-FFF2-40B4-BE49-F238E27FC236}">
              <a16:creationId xmlns:a16="http://schemas.microsoft.com/office/drawing/2014/main" id="{C7B6C3A1-FC49-4B61-82A7-3B1C00E55F6C}"/>
            </a:ext>
          </a:extLst>
        </xdr:cNvPr>
        <xdr:cNvSpPr txBox="1"/>
      </xdr:nvSpPr>
      <xdr:spPr>
        <a:xfrm>
          <a:off x="809640" y="6805108"/>
          <a:ext cx="1203425" cy="260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C8609768-DD84-47F1-8D13-D870C0ABBA91}" type="TxLink">
            <a:rPr lang="en-US" sz="1200" b="0" i="0" u="none" strike="noStrike">
              <a:solidFill>
                <a:schemeClr val="tx1"/>
              </a:solidFill>
              <a:latin typeface="Aptos Narrow"/>
              <a:ea typeface="+mn-ea"/>
              <a:cs typeface="+mn-cs"/>
            </a:rPr>
            <a:pPr marL="0" indent="0"/>
            <a:t>Current Capital</a:t>
          </a:fld>
          <a:endParaRPr lang="ru-RU" sz="1200" b="0" i="0" u="none" strike="noStrike">
            <a:solidFill>
              <a:schemeClr val="tx1"/>
            </a:solidFill>
            <a:latin typeface="Aptos Narrow"/>
            <a:ea typeface="+mn-ea"/>
            <a:cs typeface="+mn-cs"/>
          </a:endParaRPr>
        </a:p>
      </xdr:txBody>
    </xdr:sp>
    <xdr:clientData/>
  </xdr:twoCellAnchor>
  <xdr:twoCellAnchor>
    <xdr:from>
      <xdr:col>1</xdr:col>
      <xdr:colOff>109986</xdr:colOff>
      <xdr:row>36</xdr:row>
      <xdr:rowOff>44782</xdr:rowOff>
    </xdr:from>
    <xdr:to>
      <xdr:col>3</xdr:col>
      <xdr:colOff>94211</xdr:colOff>
      <xdr:row>37</xdr:row>
      <xdr:rowOff>122462</xdr:rowOff>
    </xdr:to>
    <xdr:sp macro="" textlink="Processing!U11">
      <xdr:nvSpPr>
        <xdr:cNvPr id="5" name="TextBox 4">
          <a:extLst>
            <a:ext uri="{FF2B5EF4-FFF2-40B4-BE49-F238E27FC236}">
              <a16:creationId xmlns:a16="http://schemas.microsoft.com/office/drawing/2014/main" id="{3C8A5694-1067-4645-AEF3-DCC6B417A16A}"/>
            </a:ext>
          </a:extLst>
        </xdr:cNvPr>
        <xdr:cNvSpPr txBox="1"/>
      </xdr:nvSpPr>
      <xdr:spPr>
        <a:xfrm>
          <a:off x="719586" y="6628462"/>
          <a:ext cx="1203425" cy="260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2D4CF443-8582-4200-A0C8-3FA26552584D}" type="TxLink">
            <a:rPr lang="en-US" sz="1200" b="0" i="0" u="none" strike="noStrike">
              <a:solidFill>
                <a:srgbClr val="603DDD"/>
              </a:solidFill>
              <a:latin typeface="Aptos Narrow"/>
              <a:ea typeface="+mn-ea"/>
              <a:cs typeface="+mn-cs"/>
            </a:rPr>
            <a:pPr marL="0" indent="0" algn="r"/>
            <a:t> $13,700 </a:t>
          </a:fld>
          <a:endParaRPr lang="ru-RU" sz="1400" b="0" i="0" u="none" strike="noStrike">
            <a:solidFill>
              <a:srgbClr val="603DDD"/>
            </a:solidFill>
            <a:latin typeface="Aptos Narrow"/>
            <a:ea typeface="+mn-ea"/>
            <a:cs typeface="+mn-cs"/>
          </a:endParaRPr>
        </a:p>
      </xdr:txBody>
    </xdr:sp>
    <xdr:clientData/>
  </xdr:twoCellAnchor>
  <xdr:twoCellAnchor>
    <xdr:from>
      <xdr:col>0</xdr:col>
      <xdr:colOff>531951</xdr:colOff>
      <xdr:row>4</xdr:row>
      <xdr:rowOff>129138</xdr:rowOff>
    </xdr:from>
    <xdr:to>
      <xdr:col>3</xdr:col>
      <xdr:colOff>422223</xdr:colOff>
      <xdr:row>6</xdr:row>
      <xdr:rowOff>129138</xdr:rowOff>
    </xdr:to>
    <xdr:sp macro="" textlink="">
      <xdr:nvSpPr>
        <xdr:cNvPr id="6" name="Rectangle: Rounded Corners 5">
          <a:extLst>
            <a:ext uri="{FF2B5EF4-FFF2-40B4-BE49-F238E27FC236}">
              <a16:creationId xmlns:a16="http://schemas.microsoft.com/office/drawing/2014/main" id="{182E34A6-45EA-4333-8A61-7BCB90479014}"/>
            </a:ext>
          </a:extLst>
        </xdr:cNvPr>
        <xdr:cNvSpPr/>
      </xdr:nvSpPr>
      <xdr:spPr>
        <a:xfrm>
          <a:off x="531951" y="860658"/>
          <a:ext cx="1719072" cy="365760"/>
        </a:xfrm>
        <a:prstGeom prst="roundRect">
          <a:avLst/>
        </a:prstGeom>
        <a:gradFill flip="none" rotWithShape="1">
          <a:gsLst>
            <a:gs pos="2000">
              <a:srgbClr val="66FFFF"/>
            </a:gs>
            <a:gs pos="90000">
              <a:schemeClr val="bg1"/>
            </a:gs>
          </a:gsLst>
          <a:path path="circle">
            <a:fillToRect t="100000" r="100000"/>
          </a:path>
          <a:tileRect l="-100000" b="-100000"/>
        </a:gradFill>
        <a:ln w="9525">
          <a:solidFill>
            <a:schemeClr val="bg1"/>
          </a:solidFill>
        </a:ln>
        <a:effectLst>
          <a:outerShdw blurRad="101600" dist="63500" dir="2700000" algn="tl" rotWithShape="0">
            <a:srgbClr val="4E65B0">
              <a:alpha val="8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r>
            <a:rPr lang="en-US" sz="1300"/>
            <a:t>       </a:t>
          </a:r>
          <a:r>
            <a:rPr lang="en-US" sz="1300">
              <a:solidFill>
                <a:schemeClr val="tx1"/>
              </a:solidFill>
            </a:rPr>
            <a:t>Dashboard</a:t>
          </a:r>
          <a:endParaRPr lang="ru-RU" sz="1300">
            <a:solidFill>
              <a:schemeClr val="tx1"/>
            </a:solidFill>
          </a:endParaRPr>
        </a:p>
      </xdr:txBody>
    </xdr:sp>
    <xdr:clientData/>
  </xdr:twoCellAnchor>
  <xdr:twoCellAnchor>
    <xdr:from>
      <xdr:col>1</xdr:col>
      <xdr:colOff>175102</xdr:colOff>
      <xdr:row>8</xdr:row>
      <xdr:rowOff>37706</xdr:rowOff>
    </xdr:from>
    <xdr:to>
      <xdr:col>3</xdr:col>
      <xdr:colOff>601822</xdr:colOff>
      <xdr:row>9</xdr:row>
      <xdr:rowOff>102476</xdr:rowOff>
    </xdr:to>
    <xdr:sp macro="" textlink="Processing!T2">
      <xdr:nvSpPr>
        <xdr:cNvPr id="7" name="TextBox 6">
          <a:extLst>
            <a:ext uri="{FF2B5EF4-FFF2-40B4-BE49-F238E27FC236}">
              <a16:creationId xmlns:a16="http://schemas.microsoft.com/office/drawing/2014/main" id="{89436411-FCB6-415E-9DE3-85FAD044EFAB}"/>
            </a:ext>
          </a:extLst>
        </xdr:cNvPr>
        <xdr:cNvSpPr txBox="1"/>
      </xdr:nvSpPr>
      <xdr:spPr>
        <a:xfrm>
          <a:off x="784702" y="1500746"/>
          <a:ext cx="16459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F46B766F-CC7B-4AE3-9E8D-3E114D6F1F8D}" type="TxLink">
            <a:rPr lang="en-US" sz="1200" b="0" i="0" u="none" strike="noStrike">
              <a:solidFill>
                <a:srgbClr val="405390"/>
              </a:solidFill>
              <a:latin typeface="Aptos Narrow"/>
              <a:ea typeface="+mn-ea"/>
              <a:cs typeface="+mn-cs"/>
            </a:rPr>
            <a:pPr marL="0" indent="0"/>
            <a:t>Total Capital</a:t>
          </a:fld>
          <a:endParaRPr lang="ru-RU" sz="1400" b="0" i="0" u="none" strike="noStrike">
            <a:solidFill>
              <a:srgbClr val="405390"/>
            </a:solidFill>
            <a:latin typeface="Aptos Narrow"/>
            <a:ea typeface="+mn-ea"/>
            <a:cs typeface="+mn-cs"/>
          </a:endParaRPr>
        </a:p>
      </xdr:txBody>
    </xdr:sp>
    <xdr:clientData/>
  </xdr:twoCellAnchor>
  <xdr:twoCellAnchor>
    <xdr:from>
      <xdr:col>1</xdr:col>
      <xdr:colOff>175102</xdr:colOff>
      <xdr:row>11</xdr:row>
      <xdr:rowOff>60566</xdr:rowOff>
    </xdr:from>
    <xdr:to>
      <xdr:col>3</xdr:col>
      <xdr:colOff>601822</xdr:colOff>
      <xdr:row>12</xdr:row>
      <xdr:rowOff>125336</xdr:rowOff>
    </xdr:to>
    <xdr:sp macro="" textlink="Processing!T3">
      <xdr:nvSpPr>
        <xdr:cNvPr id="8" name="TextBox 7">
          <a:extLst>
            <a:ext uri="{FF2B5EF4-FFF2-40B4-BE49-F238E27FC236}">
              <a16:creationId xmlns:a16="http://schemas.microsoft.com/office/drawing/2014/main" id="{5B1C09BD-616E-414F-BA39-C8D7977C1B04}"/>
            </a:ext>
          </a:extLst>
        </xdr:cNvPr>
        <xdr:cNvSpPr txBox="1"/>
      </xdr:nvSpPr>
      <xdr:spPr>
        <a:xfrm>
          <a:off x="784702" y="2072246"/>
          <a:ext cx="16459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B7479F05-7C2F-4942-BD92-5994B11FB3E0}" type="TxLink">
            <a:rPr lang="en-US" sz="1200" b="0" i="0" u="none" strike="noStrike">
              <a:solidFill>
                <a:srgbClr val="4E65B0"/>
              </a:solidFill>
              <a:latin typeface="Aptos Narrow"/>
              <a:ea typeface="+mn-ea"/>
              <a:cs typeface="+mn-cs"/>
            </a:rPr>
            <a:pPr marL="0" indent="0"/>
            <a:t>Cost &amp; Income</a:t>
          </a:fld>
          <a:endParaRPr lang="ru-RU" sz="1400" b="0" i="0" u="none" strike="noStrike">
            <a:solidFill>
              <a:srgbClr val="4E65B0"/>
            </a:solidFill>
            <a:latin typeface="Aptos Narrow"/>
            <a:ea typeface="+mn-ea"/>
            <a:cs typeface="+mn-cs"/>
          </a:endParaRPr>
        </a:p>
      </xdr:txBody>
    </xdr:sp>
    <xdr:clientData/>
  </xdr:twoCellAnchor>
  <xdr:twoCellAnchor>
    <xdr:from>
      <xdr:col>1</xdr:col>
      <xdr:colOff>175102</xdr:colOff>
      <xdr:row>14</xdr:row>
      <xdr:rowOff>83426</xdr:rowOff>
    </xdr:from>
    <xdr:to>
      <xdr:col>3</xdr:col>
      <xdr:colOff>601822</xdr:colOff>
      <xdr:row>15</xdr:row>
      <xdr:rowOff>148196</xdr:rowOff>
    </xdr:to>
    <xdr:sp macro="" textlink="Processing!T4">
      <xdr:nvSpPr>
        <xdr:cNvPr id="9" name="TextBox 8">
          <a:extLst>
            <a:ext uri="{FF2B5EF4-FFF2-40B4-BE49-F238E27FC236}">
              <a16:creationId xmlns:a16="http://schemas.microsoft.com/office/drawing/2014/main" id="{E5780267-22AC-4407-B79B-EEFD84D1A0F3}"/>
            </a:ext>
          </a:extLst>
        </xdr:cNvPr>
        <xdr:cNvSpPr txBox="1"/>
      </xdr:nvSpPr>
      <xdr:spPr>
        <a:xfrm>
          <a:off x="784702" y="2643746"/>
          <a:ext cx="16459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6BD30846-1266-4AB5-8EB7-AFF1E473DC78}" type="TxLink">
            <a:rPr lang="en-US" sz="1200" b="0" i="0" u="none" strike="noStrike">
              <a:solidFill>
                <a:srgbClr val="4E65B0"/>
              </a:solidFill>
              <a:latin typeface="Aptos Narrow"/>
              <a:ea typeface="+mn-ea"/>
              <a:cs typeface="+mn-cs"/>
            </a:rPr>
            <a:pPr marL="0" indent="0"/>
            <a:t>Income vs Capital</a:t>
          </a:fld>
          <a:endParaRPr lang="ru-RU" sz="1400" b="0" i="0" u="none" strike="noStrike">
            <a:solidFill>
              <a:srgbClr val="4E65B0"/>
            </a:solidFill>
            <a:latin typeface="Aptos Narrow"/>
            <a:ea typeface="+mn-ea"/>
            <a:cs typeface="+mn-cs"/>
          </a:endParaRPr>
        </a:p>
      </xdr:txBody>
    </xdr:sp>
    <xdr:clientData/>
  </xdr:twoCellAnchor>
  <xdr:twoCellAnchor>
    <xdr:from>
      <xdr:col>1</xdr:col>
      <xdr:colOff>175102</xdr:colOff>
      <xdr:row>17</xdr:row>
      <xdr:rowOff>106286</xdr:rowOff>
    </xdr:from>
    <xdr:to>
      <xdr:col>3</xdr:col>
      <xdr:colOff>601822</xdr:colOff>
      <xdr:row>18</xdr:row>
      <xdr:rowOff>171056</xdr:rowOff>
    </xdr:to>
    <xdr:sp macro="" textlink="Processing!T5">
      <xdr:nvSpPr>
        <xdr:cNvPr id="10" name="TextBox 9">
          <a:extLst>
            <a:ext uri="{FF2B5EF4-FFF2-40B4-BE49-F238E27FC236}">
              <a16:creationId xmlns:a16="http://schemas.microsoft.com/office/drawing/2014/main" id="{55E8AF01-CAA2-4896-A169-526A22836B44}"/>
            </a:ext>
          </a:extLst>
        </xdr:cNvPr>
        <xdr:cNvSpPr txBox="1"/>
      </xdr:nvSpPr>
      <xdr:spPr>
        <a:xfrm>
          <a:off x="784702" y="3215246"/>
          <a:ext cx="16459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A611AB34-669A-409A-AAD2-C50A6FB6560C}" type="TxLink">
            <a:rPr lang="en-US" sz="1200" b="0" i="0" u="none" strike="noStrike">
              <a:solidFill>
                <a:srgbClr val="4E65B0"/>
              </a:solidFill>
              <a:latin typeface="Aptos Narrow"/>
              <a:ea typeface="+mn-ea"/>
              <a:cs typeface="+mn-cs"/>
            </a:rPr>
            <a:pPr marL="0" indent="0"/>
            <a:t>Leverage Index</a:t>
          </a:fld>
          <a:endParaRPr lang="ru-RU" sz="1400" b="0" i="0" u="none" strike="noStrike">
            <a:solidFill>
              <a:srgbClr val="4E65B0"/>
            </a:solidFill>
            <a:latin typeface="Aptos Narrow"/>
            <a:ea typeface="+mn-ea"/>
            <a:cs typeface="+mn-cs"/>
          </a:endParaRPr>
        </a:p>
      </xdr:txBody>
    </xdr:sp>
    <xdr:clientData/>
  </xdr:twoCellAnchor>
  <xdr:twoCellAnchor>
    <xdr:from>
      <xdr:col>1</xdr:col>
      <xdr:colOff>175102</xdr:colOff>
      <xdr:row>20</xdr:row>
      <xdr:rowOff>129146</xdr:rowOff>
    </xdr:from>
    <xdr:to>
      <xdr:col>3</xdr:col>
      <xdr:colOff>601822</xdr:colOff>
      <xdr:row>22</xdr:row>
      <xdr:rowOff>11036</xdr:rowOff>
    </xdr:to>
    <xdr:sp macro="" textlink="Processing!T6">
      <xdr:nvSpPr>
        <xdr:cNvPr id="11" name="TextBox 10">
          <a:extLst>
            <a:ext uri="{FF2B5EF4-FFF2-40B4-BE49-F238E27FC236}">
              <a16:creationId xmlns:a16="http://schemas.microsoft.com/office/drawing/2014/main" id="{AC557202-029D-44C5-A9C7-B4CF088A142C}"/>
            </a:ext>
          </a:extLst>
        </xdr:cNvPr>
        <xdr:cNvSpPr txBox="1"/>
      </xdr:nvSpPr>
      <xdr:spPr>
        <a:xfrm>
          <a:off x="784702" y="3786746"/>
          <a:ext cx="16459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5FE9B56D-9C38-489F-809A-3351F02D04CF}" type="TxLink">
            <a:rPr lang="en-US" sz="1200" b="0" i="0" u="none" strike="noStrike">
              <a:solidFill>
                <a:srgbClr val="4E65B0"/>
              </a:solidFill>
              <a:latin typeface="Aptos Narrow"/>
              <a:ea typeface="+mn-ea"/>
              <a:cs typeface="+mn-cs"/>
            </a:rPr>
            <a:pPr marL="0" indent="0"/>
            <a:t>Traffic Top Rank</a:t>
          </a:fld>
          <a:endParaRPr lang="ru-RU" sz="1400" b="0" i="0" u="none" strike="noStrike">
            <a:solidFill>
              <a:srgbClr val="4E65B0"/>
            </a:solidFill>
            <a:latin typeface="Aptos Narrow"/>
            <a:ea typeface="+mn-ea"/>
            <a:cs typeface="+mn-cs"/>
          </a:endParaRPr>
        </a:p>
      </xdr:txBody>
    </xdr:sp>
    <xdr:clientData/>
  </xdr:twoCellAnchor>
  <xdr:twoCellAnchor>
    <xdr:from>
      <xdr:col>1</xdr:col>
      <xdr:colOff>175102</xdr:colOff>
      <xdr:row>23</xdr:row>
      <xdr:rowOff>152006</xdr:rowOff>
    </xdr:from>
    <xdr:to>
      <xdr:col>3</xdr:col>
      <xdr:colOff>601822</xdr:colOff>
      <xdr:row>25</xdr:row>
      <xdr:rowOff>33896</xdr:rowOff>
    </xdr:to>
    <xdr:sp macro="" textlink="Processing!T7">
      <xdr:nvSpPr>
        <xdr:cNvPr id="12" name="TextBox 11">
          <a:extLst>
            <a:ext uri="{FF2B5EF4-FFF2-40B4-BE49-F238E27FC236}">
              <a16:creationId xmlns:a16="http://schemas.microsoft.com/office/drawing/2014/main" id="{1F13A8DB-4820-4FDC-B4D3-CFADD9EF2B1E}"/>
            </a:ext>
          </a:extLst>
        </xdr:cNvPr>
        <xdr:cNvSpPr txBox="1"/>
      </xdr:nvSpPr>
      <xdr:spPr>
        <a:xfrm>
          <a:off x="784702" y="4358246"/>
          <a:ext cx="16459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6B076968-1A6F-49DC-B194-E25A20AFEB60}" type="TxLink">
            <a:rPr lang="en-US" sz="1200" b="0" i="0" u="none" strike="noStrike">
              <a:solidFill>
                <a:srgbClr val="4E65B0"/>
              </a:solidFill>
              <a:latin typeface="Aptos Narrow"/>
              <a:ea typeface="+mn-ea"/>
              <a:cs typeface="+mn-cs"/>
            </a:rPr>
            <a:pPr marL="0" indent="0"/>
            <a:t>Capital Efficiency</a:t>
          </a:fld>
          <a:endParaRPr lang="ru-RU" sz="1400" b="0" i="0" u="none" strike="noStrike">
            <a:solidFill>
              <a:srgbClr val="4E65B0"/>
            </a:solidFill>
            <a:latin typeface="Aptos Narrow"/>
            <a:ea typeface="+mn-ea"/>
            <a:cs typeface="+mn-cs"/>
          </a:endParaRPr>
        </a:p>
      </xdr:txBody>
    </xdr:sp>
    <xdr:clientData/>
  </xdr:twoCellAnchor>
  <xdr:twoCellAnchor>
    <xdr:from>
      <xdr:col>3</xdr:col>
      <xdr:colOff>121920</xdr:colOff>
      <xdr:row>3</xdr:row>
      <xdr:rowOff>37698</xdr:rowOff>
    </xdr:from>
    <xdr:to>
      <xdr:col>6</xdr:col>
      <xdr:colOff>140208</xdr:colOff>
      <xdr:row>8</xdr:row>
      <xdr:rowOff>37698</xdr:rowOff>
    </xdr:to>
    <xdr:sp macro="" textlink="Processing!T2">
      <xdr:nvSpPr>
        <xdr:cNvPr id="13" name="Rectangle: Rounded Corners 12">
          <a:extLst>
            <a:ext uri="{FF2B5EF4-FFF2-40B4-BE49-F238E27FC236}">
              <a16:creationId xmlns:a16="http://schemas.microsoft.com/office/drawing/2014/main" id="{42EA5392-F6B0-4AA0-A87A-B4324FF5B2F0}"/>
            </a:ext>
          </a:extLst>
        </xdr:cNvPr>
        <xdr:cNvSpPr/>
      </xdr:nvSpPr>
      <xdr:spPr>
        <a:xfrm>
          <a:off x="1950720" y="586338"/>
          <a:ext cx="1847088" cy="914400"/>
        </a:xfrm>
        <a:prstGeom prst="roundRect">
          <a:avLst>
            <a:gd name="adj" fmla="val 15133"/>
          </a:avLst>
        </a:prstGeom>
        <a:solidFill>
          <a:schemeClr val="bg1"/>
        </a:solidFill>
        <a:ln w="9525">
          <a:solidFill>
            <a:schemeClr val="bg1"/>
          </a:solidFill>
        </a:ln>
        <a:effectLst>
          <a:outerShdw blurRad="127000" dist="63500" dir="8100000" algn="tr" rotWithShape="0">
            <a:srgbClr val="8B8BCB">
              <a:alpha val="69804"/>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fld id="{0C5E5868-911B-44D3-89AA-72A45AF24645}" type="TxLink">
            <a:rPr lang="en-US" sz="1200" b="0" i="0" u="none" strike="noStrike">
              <a:solidFill>
                <a:schemeClr val="tx1"/>
              </a:solidFill>
              <a:latin typeface="Aptos Narrow"/>
            </a:rPr>
            <a:pPr algn="l"/>
            <a:t>Total Capital</a:t>
          </a:fld>
          <a:endParaRPr lang="ru-RU" sz="2000">
            <a:solidFill>
              <a:schemeClr val="tx1"/>
            </a:solidFill>
          </a:endParaRPr>
        </a:p>
      </xdr:txBody>
    </xdr:sp>
    <xdr:clientData/>
  </xdr:twoCellAnchor>
  <xdr:twoCellAnchor>
    <xdr:from>
      <xdr:col>3</xdr:col>
      <xdr:colOff>121920</xdr:colOff>
      <xdr:row>9</xdr:row>
      <xdr:rowOff>30212</xdr:rowOff>
    </xdr:from>
    <xdr:to>
      <xdr:col>11</xdr:col>
      <xdr:colOff>182880</xdr:colOff>
      <xdr:row>19</xdr:row>
      <xdr:rowOff>30212</xdr:rowOff>
    </xdr:to>
    <xdr:sp macro="" textlink="Processing!L14">
      <xdr:nvSpPr>
        <xdr:cNvPr id="14" name="Rectangle: Rounded Corners 13">
          <a:extLst>
            <a:ext uri="{FF2B5EF4-FFF2-40B4-BE49-F238E27FC236}">
              <a16:creationId xmlns:a16="http://schemas.microsoft.com/office/drawing/2014/main" id="{1757E9D0-F43F-4404-B5B6-5F1C0142EBEB}"/>
            </a:ext>
          </a:extLst>
        </xdr:cNvPr>
        <xdr:cNvSpPr/>
      </xdr:nvSpPr>
      <xdr:spPr>
        <a:xfrm>
          <a:off x="1950720" y="1676132"/>
          <a:ext cx="4937760" cy="1828800"/>
        </a:xfrm>
        <a:prstGeom prst="roundRect">
          <a:avLst>
            <a:gd name="adj" fmla="val 9300"/>
          </a:avLst>
        </a:prstGeom>
        <a:solidFill>
          <a:schemeClr val="bg1"/>
        </a:solidFill>
        <a:ln w="9525">
          <a:solidFill>
            <a:schemeClr val="bg1"/>
          </a:solidFill>
        </a:ln>
        <a:effectLst>
          <a:outerShdw blurRad="127000" dist="63500" dir="8100000" algn="tr" rotWithShape="0">
            <a:srgbClr val="8B8BCB">
              <a:alpha val="69804"/>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fld id="{F65EB140-5CDD-4377-A8B8-04FCBD68BF83}" type="TxLink">
            <a:rPr lang="en-US" sz="1200" b="0" i="0" u="none" strike="noStrike" kern="1200">
              <a:solidFill>
                <a:schemeClr val="tx1"/>
              </a:solidFill>
              <a:latin typeface="Aptos Narrow"/>
              <a:ea typeface="+mn-ea"/>
              <a:cs typeface="+mn-cs"/>
            </a:rPr>
            <a:pPr marL="0" indent="0" algn="ctr" defTabSz="914400" rtl="0" eaLnBrk="1" latinLnBrk="0" hangingPunct="1"/>
            <a:t>Income &amp; Expenses</a:t>
          </a:fld>
          <a:endParaRPr lang="ru-RU" sz="1200" b="0" i="0" u="none" strike="noStrike" kern="1200">
            <a:solidFill>
              <a:schemeClr val="tx1"/>
            </a:solidFill>
            <a:latin typeface="Aptos Narrow"/>
            <a:ea typeface="+mn-ea"/>
            <a:cs typeface="+mn-cs"/>
          </a:endParaRPr>
        </a:p>
      </xdr:txBody>
    </xdr:sp>
    <xdr:clientData/>
  </xdr:twoCellAnchor>
  <xdr:twoCellAnchor>
    <xdr:from>
      <xdr:col>3</xdr:col>
      <xdr:colOff>121920</xdr:colOff>
      <xdr:row>20</xdr:row>
      <xdr:rowOff>29944</xdr:rowOff>
    </xdr:from>
    <xdr:to>
      <xdr:col>7</xdr:col>
      <xdr:colOff>60960</xdr:colOff>
      <xdr:row>30</xdr:row>
      <xdr:rowOff>29944</xdr:rowOff>
    </xdr:to>
    <xdr:sp macro="" textlink="Processing!M16">
      <xdr:nvSpPr>
        <xdr:cNvPr id="15" name="Rectangle: Rounded Corners 14">
          <a:extLst>
            <a:ext uri="{FF2B5EF4-FFF2-40B4-BE49-F238E27FC236}">
              <a16:creationId xmlns:a16="http://schemas.microsoft.com/office/drawing/2014/main" id="{E64BAC65-4E33-4B10-932D-15EF9DD892DF}"/>
            </a:ext>
          </a:extLst>
        </xdr:cNvPr>
        <xdr:cNvSpPr/>
      </xdr:nvSpPr>
      <xdr:spPr>
        <a:xfrm>
          <a:off x="1950720" y="3687544"/>
          <a:ext cx="2377440" cy="1828800"/>
        </a:xfrm>
        <a:prstGeom prst="roundRect">
          <a:avLst>
            <a:gd name="adj" fmla="val 9300"/>
          </a:avLst>
        </a:prstGeom>
        <a:solidFill>
          <a:schemeClr val="bg1"/>
        </a:solidFill>
        <a:ln w="9525">
          <a:solidFill>
            <a:schemeClr val="bg1"/>
          </a:solidFill>
        </a:ln>
        <a:effectLst>
          <a:outerShdw blurRad="127000" dist="63500" dir="8100000" algn="tr" rotWithShape="0">
            <a:srgbClr val="8B8BCB">
              <a:alpha val="69804"/>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C45719BB-20F5-477A-9BDB-FDE98E111281}" type="TxLink">
            <a:rPr lang="en-US" sz="1200" b="0" i="0" u="none" strike="noStrike" kern="1200">
              <a:solidFill>
                <a:schemeClr val="tx1"/>
              </a:solidFill>
              <a:latin typeface="Aptos Narrow"/>
              <a:ea typeface="+mn-ea"/>
              <a:cs typeface="+mn-cs"/>
            </a:rPr>
            <a:pPr marL="0" indent="0" algn="l" defTabSz="914400" rtl="0" eaLnBrk="1" latinLnBrk="0" hangingPunct="1"/>
            <a:t>Leverages</a:t>
          </a:fld>
          <a:endParaRPr lang="ru-RU" sz="1200" b="0" i="0" u="none" strike="noStrike" kern="1200">
            <a:solidFill>
              <a:schemeClr val="tx1"/>
            </a:solidFill>
            <a:latin typeface="Aptos Narrow"/>
            <a:ea typeface="+mn-ea"/>
            <a:cs typeface="+mn-cs"/>
          </a:endParaRPr>
        </a:p>
      </xdr:txBody>
    </xdr:sp>
    <xdr:clientData/>
  </xdr:twoCellAnchor>
  <xdr:twoCellAnchor>
    <xdr:from>
      <xdr:col>3</xdr:col>
      <xdr:colOff>121920</xdr:colOff>
      <xdr:row>31</xdr:row>
      <xdr:rowOff>30078</xdr:rowOff>
    </xdr:from>
    <xdr:to>
      <xdr:col>9</xdr:col>
      <xdr:colOff>579120</xdr:colOff>
      <xdr:row>39</xdr:row>
      <xdr:rowOff>121518</xdr:rowOff>
    </xdr:to>
    <xdr:sp macro="" textlink="Processing!P16">
      <xdr:nvSpPr>
        <xdr:cNvPr id="16" name="Rectangle: Rounded Corners 15">
          <a:extLst>
            <a:ext uri="{FF2B5EF4-FFF2-40B4-BE49-F238E27FC236}">
              <a16:creationId xmlns:a16="http://schemas.microsoft.com/office/drawing/2014/main" id="{865863CB-575A-4999-B2FD-284D48E0EF7C}"/>
            </a:ext>
          </a:extLst>
        </xdr:cNvPr>
        <xdr:cNvSpPr/>
      </xdr:nvSpPr>
      <xdr:spPr>
        <a:xfrm>
          <a:off x="1950720" y="5699358"/>
          <a:ext cx="4114800" cy="1554480"/>
        </a:xfrm>
        <a:prstGeom prst="roundRect">
          <a:avLst>
            <a:gd name="adj" fmla="val 9300"/>
          </a:avLst>
        </a:prstGeom>
        <a:solidFill>
          <a:schemeClr val="bg1"/>
        </a:solidFill>
        <a:ln w="9525">
          <a:solidFill>
            <a:schemeClr val="bg1"/>
          </a:solidFill>
        </a:ln>
        <a:effectLst>
          <a:outerShdw blurRad="127000" dist="63500" dir="8100000" algn="tr" rotWithShape="0">
            <a:srgbClr val="8B8BCB">
              <a:alpha val="69804"/>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ACCAFBB1-A89B-4943-A2F7-25E2E0899564}" type="TxLink">
            <a:rPr lang="en-US" sz="1200" b="0" i="0" u="none" strike="noStrike" kern="1200">
              <a:solidFill>
                <a:schemeClr val="tx1"/>
              </a:solidFill>
              <a:latin typeface="Aptos Narrow"/>
              <a:ea typeface="+mn-ea"/>
              <a:cs typeface="+mn-cs"/>
            </a:rPr>
            <a:pPr marL="0" indent="0" algn="l" defTabSz="914400" rtl="0" eaLnBrk="1" latinLnBrk="0" hangingPunct="1"/>
            <a:t>Wealth Engine Flywheel</a:t>
          </a:fld>
          <a:endParaRPr lang="ru-RU" sz="1200" b="0" i="0" u="none" strike="noStrike" kern="1200">
            <a:solidFill>
              <a:schemeClr val="tx1"/>
            </a:solidFill>
            <a:latin typeface="Aptos Narrow"/>
            <a:ea typeface="+mn-ea"/>
            <a:cs typeface="+mn-cs"/>
          </a:endParaRPr>
        </a:p>
      </xdr:txBody>
    </xdr:sp>
    <xdr:clientData/>
  </xdr:twoCellAnchor>
  <xdr:twoCellAnchor>
    <xdr:from>
      <xdr:col>7</xdr:col>
      <xdr:colOff>251460</xdr:colOff>
      <xdr:row>20</xdr:row>
      <xdr:rowOff>29944</xdr:rowOff>
    </xdr:from>
    <xdr:to>
      <xdr:col>11</xdr:col>
      <xdr:colOff>190500</xdr:colOff>
      <xdr:row>30</xdr:row>
      <xdr:rowOff>29944</xdr:rowOff>
    </xdr:to>
    <xdr:sp macro="" textlink="Processing!J16">
      <xdr:nvSpPr>
        <xdr:cNvPr id="17" name="Rectangle: Rounded Corners 16">
          <a:extLst>
            <a:ext uri="{FF2B5EF4-FFF2-40B4-BE49-F238E27FC236}">
              <a16:creationId xmlns:a16="http://schemas.microsoft.com/office/drawing/2014/main" id="{5E268156-8C5A-464C-9B1D-0F3A5EE49661}"/>
            </a:ext>
          </a:extLst>
        </xdr:cNvPr>
        <xdr:cNvSpPr/>
      </xdr:nvSpPr>
      <xdr:spPr>
        <a:xfrm>
          <a:off x="4518660" y="3687544"/>
          <a:ext cx="2377440" cy="1828800"/>
        </a:xfrm>
        <a:prstGeom prst="roundRect">
          <a:avLst>
            <a:gd name="adj" fmla="val 9300"/>
          </a:avLst>
        </a:prstGeom>
        <a:solidFill>
          <a:schemeClr val="bg1"/>
        </a:solidFill>
        <a:ln w="9525">
          <a:solidFill>
            <a:schemeClr val="bg1"/>
          </a:solidFill>
        </a:ln>
        <a:effectLst>
          <a:outerShdw blurRad="127000" dist="63500" dir="8100000" algn="tr" rotWithShape="0">
            <a:srgbClr val="8B8BCB">
              <a:alpha val="69804"/>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4CA17123-8AB6-4A49-AB0A-0D352FBCBD87}" type="TxLink">
            <a:rPr lang="en-US" sz="1200" b="0" i="0" u="none" strike="noStrike" kern="1200">
              <a:solidFill>
                <a:schemeClr val="tx1"/>
              </a:solidFill>
              <a:latin typeface="Aptos Narrow"/>
              <a:ea typeface="+mn-ea"/>
              <a:cs typeface="+mn-cs"/>
            </a:rPr>
            <a:pPr marL="0" indent="0" algn="l" defTabSz="914400" rtl="0" eaLnBrk="1" latinLnBrk="0" hangingPunct="1"/>
            <a:t>Traffic Sources</a:t>
          </a:fld>
          <a:endParaRPr lang="ru-RU" sz="1200" b="0" i="0" u="none" strike="noStrike" kern="1200">
            <a:solidFill>
              <a:schemeClr val="tx1"/>
            </a:solidFill>
            <a:latin typeface="Aptos Narrow"/>
            <a:ea typeface="+mn-ea"/>
            <a:cs typeface="+mn-cs"/>
          </a:endParaRPr>
        </a:p>
      </xdr:txBody>
    </xdr:sp>
    <xdr:clientData/>
  </xdr:twoCellAnchor>
  <xdr:twoCellAnchor>
    <xdr:from>
      <xdr:col>11</xdr:col>
      <xdr:colOff>377190</xdr:colOff>
      <xdr:row>9</xdr:row>
      <xdr:rowOff>30212</xdr:rowOff>
    </xdr:from>
    <xdr:to>
      <xdr:col>17</xdr:col>
      <xdr:colOff>102870</xdr:colOff>
      <xdr:row>19</xdr:row>
      <xdr:rowOff>30212</xdr:rowOff>
    </xdr:to>
    <xdr:sp macro="" textlink="Processing!A16">
      <xdr:nvSpPr>
        <xdr:cNvPr id="18" name="Rectangle: Rounded Corners 17">
          <a:extLst>
            <a:ext uri="{FF2B5EF4-FFF2-40B4-BE49-F238E27FC236}">
              <a16:creationId xmlns:a16="http://schemas.microsoft.com/office/drawing/2014/main" id="{E5C424F1-3584-4D93-B258-681C127AF792}"/>
            </a:ext>
          </a:extLst>
        </xdr:cNvPr>
        <xdr:cNvSpPr/>
      </xdr:nvSpPr>
      <xdr:spPr>
        <a:xfrm>
          <a:off x="7082790" y="1676132"/>
          <a:ext cx="3383280" cy="1828800"/>
        </a:xfrm>
        <a:prstGeom prst="roundRect">
          <a:avLst>
            <a:gd name="adj" fmla="val 9300"/>
          </a:avLst>
        </a:prstGeom>
        <a:solidFill>
          <a:schemeClr val="bg1"/>
        </a:solidFill>
        <a:ln w="9525">
          <a:solidFill>
            <a:schemeClr val="bg1"/>
          </a:solidFill>
        </a:ln>
        <a:effectLst>
          <a:outerShdw blurRad="127000" dist="63500" dir="8100000" algn="tr" rotWithShape="0">
            <a:srgbClr val="8B8BCB">
              <a:alpha val="69804"/>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5F50C319-AD92-49EB-8653-535576404961}" type="TxLink">
            <a:rPr lang="en-US" sz="1200" b="0" i="0" u="none" strike="noStrike" kern="1200">
              <a:solidFill>
                <a:schemeClr val="tx1"/>
              </a:solidFill>
              <a:latin typeface="Aptos Narrow"/>
              <a:ea typeface="+mn-ea"/>
              <a:cs typeface="+mn-cs"/>
            </a:rPr>
            <a:pPr marL="0" indent="0" algn="l" defTabSz="914400" rtl="0" eaLnBrk="1" latinLnBrk="0" hangingPunct="1"/>
            <a:t>Income Sources</a:t>
          </a:fld>
          <a:endParaRPr lang="ru-RU" sz="1200" b="0" i="0" u="none" strike="noStrike" kern="1200">
            <a:solidFill>
              <a:schemeClr val="tx1"/>
            </a:solidFill>
            <a:latin typeface="Aptos Narrow"/>
            <a:ea typeface="+mn-ea"/>
            <a:cs typeface="+mn-cs"/>
          </a:endParaRPr>
        </a:p>
      </xdr:txBody>
    </xdr:sp>
    <xdr:clientData/>
  </xdr:twoCellAnchor>
  <xdr:twoCellAnchor>
    <xdr:from>
      <xdr:col>8</xdr:col>
      <xdr:colOff>551234</xdr:colOff>
      <xdr:row>22</xdr:row>
      <xdr:rowOff>126460</xdr:rowOff>
    </xdr:from>
    <xdr:to>
      <xdr:col>11</xdr:col>
      <xdr:colOff>16213</xdr:colOff>
      <xdr:row>29</xdr:row>
      <xdr:rowOff>19458</xdr:rowOff>
    </xdr:to>
    <xdr:grpSp>
      <xdr:nvGrpSpPr>
        <xdr:cNvPr id="180" name="Group 179">
          <a:extLst>
            <a:ext uri="{FF2B5EF4-FFF2-40B4-BE49-F238E27FC236}">
              <a16:creationId xmlns:a16="http://schemas.microsoft.com/office/drawing/2014/main" id="{5B4A4C8F-DE83-5999-8AE8-31A84E0901E9}"/>
            </a:ext>
          </a:extLst>
        </xdr:cNvPr>
        <xdr:cNvGrpSpPr/>
      </xdr:nvGrpSpPr>
      <xdr:grpSpPr>
        <a:xfrm>
          <a:off x="5428034" y="4149820"/>
          <a:ext cx="1293779" cy="1173158"/>
          <a:chOff x="5428034" y="4121286"/>
          <a:chExt cx="1293779" cy="1164078"/>
        </a:xfrm>
        <a:solidFill>
          <a:srgbClr val="4E65B0">
            <a:alpha val="20000"/>
          </a:srgbClr>
        </a:solidFill>
      </xdr:grpSpPr>
      <xdr:sp macro="" textlink="">
        <xdr:nvSpPr>
          <xdr:cNvPr id="175" name="Rectangle: Rounded Corners 174">
            <a:extLst>
              <a:ext uri="{FF2B5EF4-FFF2-40B4-BE49-F238E27FC236}">
                <a16:creationId xmlns:a16="http://schemas.microsoft.com/office/drawing/2014/main" id="{85410FE6-23F4-AFE6-E833-55BF95195B08}"/>
              </a:ext>
            </a:extLst>
          </xdr:cNvPr>
          <xdr:cNvSpPr/>
        </xdr:nvSpPr>
        <xdr:spPr>
          <a:xfrm>
            <a:off x="5428034" y="4121286"/>
            <a:ext cx="1293779" cy="84306"/>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76" name="Rectangle: Rounded Corners 175">
            <a:extLst>
              <a:ext uri="{FF2B5EF4-FFF2-40B4-BE49-F238E27FC236}">
                <a16:creationId xmlns:a16="http://schemas.microsoft.com/office/drawing/2014/main" id="{6F24B2A3-74AB-B3C4-2C9C-310D88D10DD5}"/>
              </a:ext>
            </a:extLst>
          </xdr:cNvPr>
          <xdr:cNvSpPr/>
        </xdr:nvSpPr>
        <xdr:spPr>
          <a:xfrm>
            <a:off x="5428034" y="4391229"/>
            <a:ext cx="1293779" cy="84306"/>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77" name="Rectangle: Rounded Corners 176">
            <a:extLst>
              <a:ext uri="{FF2B5EF4-FFF2-40B4-BE49-F238E27FC236}">
                <a16:creationId xmlns:a16="http://schemas.microsoft.com/office/drawing/2014/main" id="{AEE1A062-F36F-F573-BE92-29D890CBDDC0}"/>
              </a:ext>
            </a:extLst>
          </xdr:cNvPr>
          <xdr:cNvSpPr/>
        </xdr:nvSpPr>
        <xdr:spPr>
          <a:xfrm>
            <a:off x="5428034" y="4661172"/>
            <a:ext cx="1293779" cy="84306"/>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78" name="Rectangle: Rounded Corners 177">
            <a:extLst>
              <a:ext uri="{FF2B5EF4-FFF2-40B4-BE49-F238E27FC236}">
                <a16:creationId xmlns:a16="http://schemas.microsoft.com/office/drawing/2014/main" id="{32BA7199-A001-1404-13D0-0C1E0D5336A6}"/>
              </a:ext>
            </a:extLst>
          </xdr:cNvPr>
          <xdr:cNvSpPr/>
        </xdr:nvSpPr>
        <xdr:spPr>
          <a:xfrm>
            <a:off x="5428034" y="4931115"/>
            <a:ext cx="1293779" cy="84306"/>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79" name="Rectangle: Rounded Corners 178">
            <a:extLst>
              <a:ext uri="{FF2B5EF4-FFF2-40B4-BE49-F238E27FC236}">
                <a16:creationId xmlns:a16="http://schemas.microsoft.com/office/drawing/2014/main" id="{ADAA99A9-A930-9EB5-1E71-BE9A2FDFB86C}"/>
              </a:ext>
            </a:extLst>
          </xdr:cNvPr>
          <xdr:cNvSpPr/>
        </xdr:nvSpPr>
        <xdr:spPr>
          <a:xfrm>
            <a:off x="5428034" y="5201058"/>
            <a:ext cx="1293779" cy="84306"/>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clientData/>
  </xdr:twoCellAnchor>
  <xdr:twoCellAnchor>
    <xdr:from>
      <xdr:col>17</xdr:col>
      <xdr:colOff>297180</xdr:colOff>
      <xdr:row>9</xdr:row>
      <xdr:rowOff>30212</xdr:rowOff>
    </xdr:from>
    <xdr:to>
      <xdr:col>22</xdr:col>
      <xdr:colOff>541020</xdr:colOff>
      <xdr:row>19</xdr:row>
      <xdr:rowOff>30212</xdr:rowOff>
    </xdr:to>
    <xdr:sp macro="" textlink="Processing!D16">
      <xdr:nvSpPr>
        <xdr:cNvPr id="19" name="Rectangle: Rounded Corners 18">
          <a:extLst>
            <a:ext uri="{FF2B5EF4-FFF2-40B4-BE49-F238E27FC236}">
              <a16:creationId xmlns:a16="http://schemas.microsoft.com/office/drawing/2014/main" id="{7E68CA46-5F26-478A-8840-B72326EEF3A3}"/>
            </a:ext>
          </a:extLst>
        </xdr:cNvPr>
        <xdr:cNvSpPr/>
      </xdr:nvSpPr>
      <xdr:spPr>
        <a:xfrm>
          <a:off x="10660380" y="1676132"/>
          <a:ext cx="3291840" cy="1828800"/>
        </a:xfrm>
        <a:prstGeom prst="roundRect">
          <a:avLst>
            <a:gd name="adj" fmla="val 9300"/>
          </a:avLst>
        </a:prstGeom>
        <a:solidFill>
          <a:schemeClr val="bg1"/>
        </a:solidFill>
        <a:ln w="9525">
          <a:solidFill>
            <a:schemeClr val="bg1"/>
          </a:solidFill>
        </a:ln>
        <a:effectLst>
          <a:outerShdw blurRad="127000" dist="63500" dir="8100000" algn="tr" rotWithShape="0">
            <a:srgbClr val="8B8BCB">
              <a:alpha val="69804"/>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A49CB9EF-72CA-4B79-A7CE-949CB1AE4CC8}" type="TxLink">
            <a:rPr lang="en-US" sz="1200" b="0" i="0" u="none" strike="noStrike" kern="1200">
              <a:solidFill>
                <a:schemeClr val="tx1"/>
              </a:solidFill>
              <a:latin typeface="Aptos Narrow"/>
              <a:ea typeface="+mn-ea"/>
              <a:cs typeface="+mn-cs"/>
            </a:rPr>
            <a:pPr marL="0" indent="0" algn="l" defTabSz="914400" rtl="0" eaLnBrk="1" latinLnBrk="0" hangingPunct="1"/>
            <a:t>Capital Allocation</a:t>
          </a:fld>
          <a:endParaRPr lang="ru-RU" sz="1200" b="0" i="0" u="none" strike="noStrike" kern="1200">
            <a:solidFill>
              <a:schemeClr val="tx1"/>
            </a:solidFill>
            <a:latin typeface="Aptos Narrow"/>
            <a:ea typeface="+mn-ea"/>
            <a:cs typeface="+mn-cs"/>
          </a:endParaRPr>
        </a:p>
      </xdr:txBody>
    </xdr:sp>
    <xdr:clientData/>
  </xdr:twoCellAnchor>
  <xdr:twoCellAnchor>
    <xdr:from>
      <xdr:col>11</xdr:col>
      <xdr:colOff>403860</xdr:colOff>
      <xdr:row>20</xdr:row>
      <xdr:rowOff>14704</xdr:rowOff>
    </xdr:from>
    <xdr:to>
      <xdr:col>19</xdr:col>
      <xdr:colOff>7620</xdr:colOff>
      <xdr:row>30</xdr:row>
      <xdr:rowOff>14704</xdr:rowOff>
    </xdr:to>
    <xdr:sp macro="" textlink="Processing!B14">
      <xdr:nvSpPr>
        <xdr:cNvPr id="20" name="Rectangle: Rounded Corners 19">
          <a:extLst>
            <a:ext uri="{FF2B5EF4-FFF2-40B4-BE49-F238E27FC236}">
              <a16:creationId xmlns:a16="http://schemas.microsoft.com/office/drawing/2014/main" id="{27CFC6F0-7048-4F50-AA78-83573318BA70}"/>
            </a:ext>
          </a:extLst>
        </xdr:cNvPr>
        <xdr:cNvSpPr/>
      </xdr:nvSpPr>
      <xdr:spPr>
        <a:xfrm>
          <a:off x="7109460" y="3672304"/>
          <a:ext cx="4480560" cy="1828800"/>
        </a:xfrm>
        <a:prstGeom prst="roundRect">
          <a:avLst>
            <a:gd name="adj" fmla="val 9300"/>
          </a:avLst>
        </a:prstGeom>
        <a:solidFill>
          <a:schemeClr val="bg1"/>
        </a:solidFill>
        <a:ln w="9525">
          <a:solidFill>
            <a:schemeClr val="bg1"/>
          </a:solidFill>
        </a:ln>
        <a:effectLst>
          <a:outerShdw blurRad="127000" dist="63500" dir="8100000" algn="tr" rotWithShape="0">
            <a:srgbClr val="8B8BCB">
              <a:alpha val="69804"/>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99D0F70B-FD19-491C-8D3D-CEC4B2C30E17}" type="TxLink">
            <a:rPr lang="en-US" sz="1200" b="0" i="0" u="none" strike="noStrike" kern="1200">
              <a:solidFill>
                <a:schemeClr val="tx1"/>
              </a:solidFill>
              <a:latin typeface="Aptos Narrow"/>
              <a:ea typeface="+mn-ea"/>
              <a:cs typeface="+mn-cs"/>
            </a:rPr>
            <a:pPr marL="0" indent="0" algn="l" defTabSz="914400" rtl="0" eaLnBrk="1" latinLnBrk="0" hangingPunct="1"/>
            <a:t>Capital Growth Progress</a:t>
          </a:fld>
          <a:endParaRPr lang="ru-RU" sz="1200" b="0" i="0" u="none" strike="noStrike" kern="1200">
            <a:solidFill>
              <a:schemeClr val="tx1"/>
            </a:solidFill>
            <a:latin typeface="Aptos Narrow"/>
            <a:ea typeface="+mn-ea"/>
            <a:cs typeface="+mn-cs"/>
          </a:endParaRPr>
        </a:p>
      </xdr:txBody>
    </xdr:sp>
    <xdr:clientData/>
  </xdr:twoCellAnchor>
  <xdr:twoCellAnchor>
    <xdr:from>
      <xdr:col>19</xdr:col>
      <xdr:colOff>175260</xdr:colOff>
      <xdr:row>20</xdr:row>
      <xdr:rowOff>29944</xdr:rowOff>
    </xdr:from>
    <xdr:to>
      <xdr:col>22</xdr:col>
      <xdr:colOff>541020</xdr:colOff>
      <xdr:row>30</xdr:row>
      <xdr:rowOff>29944</xdr:rowOff>
    </xdr:to>
    <xdr:sp macro="" textlink="Processing!Q11">
      <xdr:nvSpPr>
        <xdr:cNvPr id="21" name="Rectangle: Rounded Corners 20">
          <a:extLst>
            <a:ext uri="{FF2B5EF4-FFF2-40B4-BE49-F238E27FC236}">
              <a16:creationId xmlns:a16="http://schemas.microsoft.com/office/drawing/2014/main" id="{5EF5369F-CCF9-4EDE-B2FF-3BCE172C5843}"/>
            </a:ext>
          </a:extLst>
        </xdr:cNvPr>
        <xdr:cNvSpPr/>
      </xdr:nvSpPr>
      <xdr:spPr>
        <a:xfrm>
          <a:off x="11757660" y="3687544"/>
          <a:ext cx="2194560" cy="1828800"/>
        </a:xfrm>
        <a:prstGeom prst="roundRect">
          <a:avLst>
            <a:gd name="adj" fmla="val 9300"/>
          </a:avLst>
        </a:prstGeom>
        <a:solidFill>
          <a:schemeClr val="bg1"/>
        </a:solidFill>
        <a:ln w="9525">
          <a:solidFill>
            <a:schemeClr val="bg1"/>
          </a:solidFill>
        </a:ln>
        <a:effectLst>
          <a:outerShdw blurRad="127000" dist="63500" dir="8100000" algn="tr" rotWithShape="0">
            <a:srgbClr val="8B8BCB">
              <a:alpha val="69804"/>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fld id="{420195CB-BB5A-4DF0-AACF-C0F5771F2331}" type="TxLink">
            <a:rPr lang="en-US" sz="1200" b="0" i="0" u="none" strike="noStrike" kern="1200">
              <a:solidFill>
                <a:schemeClr val="tx1"/>
              </a:solidFill>
              <a:latin typeface="Aptos Narrow"/>
              <a:ea typeface="+mn-ea"/>
              <a:cs typeface="+mn-cs"/>
            </a:rPr>
            <a:pPr marL="0" indent="0" algn="ctr" defTabSz="914400" rtl="0" eaLnBrk="1" latinLnBrk="0" hangingPunct="1"/>
            <a:t>Capital Velocity</a:t>
          </a:fld>
          <a:endParaRPr lang="ru-RU" sz="1200" b="0" i="0" u="none" strike="noStrike" kern="1200">
            <a:solidFill>
              <a:schemeClr val="tx1"/>
            </a:solidFill>
            <a:latin typeface="Aptos Narrow"/>
            <a:ea typeface="+mn-ea"/>
            <a:cs typeface="+mn-cs"/>
          </a:endParaRPr>
        </a:p>
      </xdr:txBody>
    </xdr:sp>
    <xdr:clientData/>
  </xdr:twoCellAnchor>
  <xdr:twoCellAnchor>
    <xdr:from>
      <xdr:col>10</xdr:col>
      <xdr:colOff>163830</xdr:colOff>
      <xdr:row>31</xdr:row>
      <xdr:rowOff>30078</xdr:rowOff>
    </xdr:from>
    <xdr:to>
      <xdr:col>16</xdr:col>
      <xdr:colOff>72390</xdr:colOff>
      <xdr:row>39</xdr:row>
      <xdr:rowOff>121518</xdr:rowOff>
    </xdr:to>
    <xdr:sp macro="" textlink="Processing!Q1">
      <xdr:nvSpPr>
        <xdr:cNvPr id="22" name="Rectangle: Rounded Corners 21">
          <a:extLst>
            <a:ext uri="{FF2B5EF4-FFF2-40B4-BE49-F238E27FC236}">
              <a16:creationId xmlns:a16="http://schemas.microsoft.com/office/drawing/2014/main" id="{04D050FB-431F-4A11-80EB-D1F0E5D2E926}"/>
            </a:ext>
          </a:extLst>
        </xdr:cNvPr>
        <xdr:cNvSpPr/>
      </xdr:nvSpPr>
      <xdr:spPr>
        <a:xfrm>
          <a:off x="6259830" y="5699358"/>
          <a:ext cx="3566160" cy="1554480"/>
        </a:xfrm>
        <a:prstGeom prst="roundRect">
          <a:avLst>
            <a:gd name="adj" fmla="val 9300"/>
          </a:avLst>
        </a:prstGeom>
        <a:solidFill>
          <a:schemeClr val="bg1"/>
        </a:solidFill>
        <a:ln w="9525">
          <a:solidFill>
            <a:schemeClr val="bg1"/>
          </a:solidFill>
        </a:ln>
        <a:effectLst>
          <a:outerShdw blurRad="127000" dist="63500" dir="8100000" algn="tr" rotWithShape="0">
            <a:srgbClr val="8B8BCB">
              <a:alpha val="69804"/>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FA370704-18CA-4E94-97EC-5BD804615EDF}" type="TxLink">
            <a:rPr lang="en-US" sz="1200" b="0" i="0" u="none" strike="noStrike" kern="1200">
              <a:solidFill>
                <a:schemeClr val="tx1"/>
              </a:solidFill>
              <a:latin typeface="Aptos Narrow"/>
              <a:ea typeface="+mn-ea"/>
              <a:cs typeface="+mn-cs"/>
            </a:rPr>
            <a:pPr marL="0" indent="0" algn="l" defTabSz="914400" rtl="0" eaLnBrk="1" latinLnBrk="0" hangingPunct="1"/>
            <a:t>Capital Accumulation</a:t>
          </a:fld>
          <a:endParaRPr lang="ru-RU" sz="1200" b="0" i="0" u="none" strike="noStrike" kern="1200">
            <a:solidFill>
              <a:schemeClr val="tx1"/>
            </a:solidFill>
            <a:latin typeface="Aptos Narrow"/>
            <a:ea typeface="+mn-ea"/>
            <a:cs typeface="+mn-cs"/>
          </a:endParaRPr>
        </a:p>
      </xdr:txBody>
    </xdr:sp>
    <xdr:clientData/>
  </xdr:twoCellAnchor>
  <xdr:twoCellAnchor>
    <xdr:from>
      <xdr:col>16</xdr:col>
      <xdr:colOff>266700</xdr:colOff>
      <xdr:row>31</xdr:row>
      <xdr:rowOff>30078</xdr:rowOff>
    </xdr:from>
    <xdr:to>
      <xdr:col>22</xdr:col>
      <xdr:colOff>541020</xdr:colOff>
      <xdr:row>39</xdr:row>
      <xdr:rowOff>121518</xdr:rowOff>
    </xdr:to>
    <xdr:sp macro="" textlink="Processing!A27">
      <xdr:nvSpPr>
        <xdr:cNvPr id="23" name="Rectangle: Rounded Corners 22">
          <a:extLst>
            <a:ext uri="{FF2B5EF4-FFF2-40B4-BE49-F238E27FC236}">
              <a16:creationId xmlns:a16="http://schemas.microsoft.com/office/drawing/2014/main" id="{731C5DBA-F6D5-4301-BCB9-CDBDD622F650}"/>
            </a:ext>
          </a:extLst>
        </xdr:cNvPr>
        <xdr:cNvSpPr/>
      </xdr:nvSpPr>
      <xdr:spPr>
        <a:xfrm>
          <a:off x="10020300" y="5699358"/>
          <a:ext cx="3931920" cy="1554480"/>
        </a:xfrm>
        <a:prstGeom prst="roundRect">
          <a:avLst>
            <a:gd name="adj" fmla="val 9300"/>
          </a:avLst>
        </a:prstGeom>
        <a:solidFill>
          <a:schemeClr val="bg1"/>
        </a:solidFill>
        <a:ln w="9525">
          <a:solidFill>
            <a:schemeClr val="bg1"/>
          </a:solidFill>
        </a:ln>
        <a:effectLst>
          <a:outerShdw blurRad="127000" dist="63500" dir="8100000" algn="tr" rotWithShape="0">
            <a:srgbClr val="8B8BCB">
              <a:alpha val="69804"/>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37229D55-C24D-43D5-9FC5-AF6053A2C156}" type="TxLink">
            <a:rPr lang="en-US" sz="1200" b="0" i="0" u="none" strike="noStrike" kern="1200">
              <a:solidFill>
                <a:schemeClr val="tx1"/>
              </a:solidFill>
              <a:latin typeface="Aptos Narrow"/>
              <a:ea typeface="+mn-ea"/>
              <a:cs typeface="+mn-cs"/>
            </a:rPr>
            <a:pPr marL="0" indent="0" algn="l" defTabSz="914400" rtl="0" eaLnBrk="1" latinLnBrk="0" hangingPunct="1"/>
            <a:t>Heatmap  Monthly Activity</a:t>
          </a:fld>
          <a:endParaRPr lang="ru-RU" sz="1200" b="0" i="0" u="none" strike="noStrike" kern="1200">
            <a:solidFill>
              <a:schemeClr val="tx1"/>
            </a:solidFill>
            <a:latin typeface="Aptos Narrow"/>
            <a:ea typeface="+mn-ea"/>
            <a:cs typeface="+mn-cs"/>
          </a:endParaRPr>
        </a:p>
      </xdr:txBody>
    </xdr:sp>
    <xdr:clientData/>
  </xdr:twoCellAnchor>
  <xdr:twoCellAnchor>
    <xdr:from>
      <xdr:col>6</xdr:col>
      <xdr:colOff>324002</xdr:colOff>
      <xdr:row>3</xdr:row>
      <xdr:rowOff>37698</xdr:rowOff>
    </xdr:from>
    <xdr:to>
      <xdr:col>9</xdr:col>
      <xdr:colOff>342290</xdr:colOff>
      <xdr:row>8</xdr:row>
      <xdr:rowOff>37698</xdr:rowOff>
    </xdr:to>
    <xdr:sp macro="" textlink="Processing!T3">
      <xdr:nvSpPr>
        <xdr:cNvPr id="24" name="Rectangle: Rounded Corners 23">
          <a:extLst>
            <a:ext uri="{FF2B5EF4-FFF2-40B4-BE49-F238E27FC236}">
              <a16:creationId xmlns:a16="http://schemas.microsoft.com/office/drawing/2014/main" id="{F48BD8E2-F5BA-4A23-BDBA-DDA268CB9667}"/>
            </a:ext>
          </a:extLst>
        </xdr:cNvPr>
        <xdr:cNvSpPr/>
      </xdr:nvSpPr>
      <xdr:spPr>
        <a:xfrm>
          <a:off x="3981602" y="586338"/>
          <a:ext cx="1847088" cy="914400"/>
        </a:xfrm>
        <a:prstGeom prst="roundRect">
          <a:avLst>
            <a:gd name="adj" fmla="val 15967"/>
          </a:avLst>
        </a:prstGeom>
        <a:solidFill>
          <a:schemeClr val="bg1"/>
        </a:solidFill>
        <a:ln w="9525">
          <a:solidFill>
            <a:schemeClr val="bg1"/>
          </a:solidFill>
        </a:ln>
        <a:effectLst>
          <a:outerShdw blurRad="127000" dist="63500" dir="8100000" algn="tr" rotWithShape="0">
            <a:srgbClr val="8B8BCB">
              <a:alpha val="69804"/>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E40EC387-B5F5-408F-B908-0ACEA007C8CA}" type="TxLink">
            <a:rPr lang="en-US" sz="1200" b="0" i="0" u="none" strike="noStrike" kern="1200">
              <a:solidFill>
                <a:schemeClr val="tx1"/>
              </a:solidFill>
              <a:latin typeface="Aptos Narrow"/>
              <a:ea typeface="+mn-ea"/>
              <a:cs typeface="+mn-cs"/>
            </a:rPr>
            <a:pPr marL="0" indent="0" algn="l" defTabSz="914400" rtl="0" eaLnBrk="1" latinLnBrk="0" hangingPunct="1"/>
            <a:t>Cost &amp; Income</a:t>
          </a:fld>
          <a:endParaRPr lang="ru-RU" sz="1200" b="0" i="0" u="none" strike="noStrike" kern="1200">
            <a:solidFill>
              <a:schemeClr val="tx1"/>
            </a:solidFill>
            <a:latin typeface="Aptos Narrow"/>
            <a:ea typeface="+mn-ea"/>
            <a:cs typeface="+mn-cs"/>
          </a:endParaRPr>
        </a:p>
      </xdr:txBody>
    </xdr:sp>
    <xdr:clientData/>
  </xdr:twoCellAnchor>
  <xdr:twoCellAnchor>
    <xdr:from>
      <xdr:col>9</xdr:col>
      <xdr:colOff>526084</xdr:colOff>
      <xdr:row>3</xdr:row>
      <xdr:rowOff>37698</xdr:rowOff>
    </xdr:from>
    <xdr:to>
      <xdr:col>12</xdr:col>
      <xdr:colOff>544372</xdr:colOff>
      <xdr:row>8</xdr:row>
      <xdr:rowOff>37698</xdr:rowOff>
    </xdr:to>
    <xdr:sp macro="" textlink="Processing!T4">
      <xdr:nvSpPr>
        <xdr:cNvPr id="25" name="Rectangle: Rounded Corners 24">
          <a:extLst>
            <a:ext uri="{FF2B5EF4-FFF2-40B4-BE49-F238E27FC236}">
              <a16:creationId xmlns:a16="http://schemas.microsoft.com/office/drawing/2014/main" id="{103DA33F-B2C9-4380-9765-419CCF2FFB4D}"/>
            </a:ext>
          </a:extLst>
        </xdr:cNvPr>
        <xdr:cNvSpPr/>
      </xdr:nvSpPr>
      <xdr:spPr>
        <a:xfrm>
          <a:off x="6012484" y="586338"/>
          <a:ext cx="1847088" cy="914400"/>
        </a:xfrm>
        <a:prstGeom prst="roundRect">
          <a:avLst>
            <a:gd name="adj" fmla="val 13467"/>
          </a:avLst>
        </a:prstGeom>
        <a:solidFill>
          <a:schemeClr val="bg1"/>
        </a:solidFill>
        <a:ln w="9525">
          <a:solidFill>
            <a:schemeClr val="bg1"/>
          </a:solidFill>
        </a:ln>
        <a:effectLst>
          <a:outerShdw blurRad="127000" dist="63500" dir="8100000" algn="tr" rotWithShape="0">
            <a:srgbClr val="8B8BCB">
              <a:alpha val="69804"/>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DAD88EEC-2EDA-496C-9103-126AFD785F29}" type="TxLink">
            <a:rPr lang="en-US" sz="1200" b="0" i="0" u="none" strike="noStrike" kern="1200">
              <a:solidFill>
                <a:schemeClr val="tx1"/>
              </a:solidFill>
              <a:latin typeface="Aptos Narrow"/>
              <a:ea typeface="+mn-ea"/>
              <a:cs typeface="+mn-cs"/>
            </a:rPr>
            <a:pPr marL="0" indent="0" algn="l" defTabSz="914400" rtl="0" eaLnBrk="1" latinLnBrk="0" hangingPunct="1"/>
            <a:t>Income vs Capital</a:t>
          </a:fld>
          <a:endParaRPr lang="ru-RU" sz="1200" b="0" i="0" u="none" strike="noStrike" kern="1200">
            <a:solidFill>
              <a:schemeClr val="tx1"/>
            </a:solidFill>
            <a:latin typeface="Aptos Narrow"/>
            <a:ea typeface="+mn-ea"/>
            <a:cs typeface="+mn-cs"/>
          </a:endParaRPr>
        </a:p>
      </xdr:txBody>
    </xdr:sp>
    <xdr:clientData/>
  </xdr:twoCellAnchor>
  <xdr:twoCellAnchor>
    <xdr:from>
      <xdr:col>13</xdr:col>
      <xdr:colOff>118566</xdr:colOff>
      <xdr:row>3</xdr:row>
      <xdr:rowOff>37698</xdr:rowOff>
    </xdr:from>
    <xdr:to>
      <xdr:col>16</xdr:col>
      <xdr:colOff>136854</xdr:colOff>
      <xdr:row>8</xdr:row>
      <xdr:rowOff>37698</xdr:rowOff>
    </xdr:to>
    <xdr:sp macro="" textlink="Processing!T5">
      <xdr:nvSpPr>
        <xdr:cNvPr id="26" name="Rectangle: Rounded Corners 25">
          <a:extLst>
            <a:ext uri="{FF2B5EF4-FFF2-40B4-BE49-F238E27FC236}">
              <a16:creationId xmlns:a16="http://schemas.microsoft.com/office/drawing/2014/main" id="{296545BB-FFFE-468E-A9FB-47225959F1A6}"/>
            </a:ext>
          </a:extLst>
        </xdr:cNvPr>
        <xdr:cNvSpPr/>
      </xdr:nvSpPr>
      <xdr:spPr>
        <a:xfrm>
          <a:off x="8043366" y="586338"/>
          <a:ext cx="1847088" cy="914400"/>
        </a:xfrm>
        <a:prstGeom prst="roundRect">
          <a:avLst>
            <a:gd name="adj" fmla="val 15967"/>
          </a:avLst>
        </a:prstGeom>
        <a:solidFill>
          <a:schemeClr val="bg1"/>
        </a:solidFill>
        <a:ln w="9525">
          <a:solidFill>
            <a:schemeClr val="bg1"/>
          </a:solidFill>
        </a:ln>
        <a:effectLst>
          <a:outerShdw blurRad="127000" dist="63500" dir="8100000" algn="tr" rotWithShape="0">
            <a:srgbClr val="8B8BCB">
              <a:alpha val="69804"/>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15F9A591-338C-4025-9198-52B79EDB19C4}" type="TxLink">
            <a:rPr lang="en-US" sz="1200" b="0" i="0" u="none" strike="noStrike" kern="1200">
              <a:solidFill>
                <a:schemeClr val="tx1"/>
              </a:solidFill>
              <a:latin typeface="Aptos Narrow"/>
              <a:ea typeface="+mn-ea"/>
              <a:cs typeface="+mn-cs"/>
            </a:rPr>
            <a:pPr marL="0" indent="0" algn="l" defTabSz="914400" rtl="0" eaLnBrk="1" latinLnBrk="0" hangingPunct="1"/>
            <a:t>Leverage Index</a:t>
          </a:fld>
          <a:endParaRPr lang="ru-RU" sz="1200" b="0" i="0" u="none" strike="noStrike" kern="1200">
            <a:solidFill>
              <a:schemeClr val="tx1"/>
            </a:solidFill>
            <a:latin typeface="Aptos Narrow"/>
            <a:ea typeface="+mn-ea"/>
            <a:cs typeface="+mn-cs"/>
          </a:endParaRPr>
        </a:p>
      </xdr:txBody>
    </xdr:sp>
    <xdr:clientData/>
  </xdr:twoCellAnchor>
  <xdr:twoCellAnchor>
    <xdr:from>
      <xdr:col>16</xdr:col>
      <xdr:colOff>320648</xdr:colOff>
      <xdr:row>3</xdr:row>
      <xdr:rowOff>37698</xdr:rowOff>
    </xdr:from>
    <xdr:to>
      <xdr:col>19</xdr:col>
      <xdr:colOff>338936</xdr:colOff>
      <xdr:row>8</xdr:row>
      <xdr:rowOff>37698</xdr:rowOff>
    </xdr:to>
    <xdr:sp macro="" textlink="Processing!T6">
      <xdr:nvSpPr>
        <xdr:cNvPr id="27" name="Rectangle: Rounded Corners 26">
          <a:extLst>
            <a:ext uri="{FF2B5EF4-FFF2-40B4-BE49-F238E27FC236}">
              <a16:creationId xmlns:a16="http://schemas.microsoft.com/office/drawing/2014/main" id="{B482B6E8-B316-445B-859F-51F03BB3565E}"/>
            </a:ext>
          </a:extLst>
        </xdr:cNvPr>
        <xdr:cNvSpPr/>
      </xdr:nvSpPr>
      <xdr:spPr>
        <a:xfrm>
          <a:off x="10074248" y="586338"/>
          <a:ext cx="1847088" cy="914400"/>
        </a:xfrm>
        <a:prstGeom prst="roundRect">
          <a:avLst>
            <a:gd name="adj" fmla="val 16800"/>
          </a:avLst>
        </a:prstGeom>
        <a:solidFill>
          <a:schemeClr val="bg1"/>
        </a:solidFill>
        <a:ln w="9525">
          <a:solidFill>
            <a:schemeClr val="bg1"/>
          </a:solidFill>
        </a:ln>
        <a:effectLst>
          <a:outerShdw blurRad="127000" dist="63500" dir="8100000" algn="tr" rotWithShape="0">
            <a:srgbClr val="8B8BCB">
              <a:alpha val="69804"/>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E4554C56-1CD8-4CD8-9343-19EB38BC3631}" type="TxLink">
            <a:rPr lang="en-US" sz="1200" b="0" i="0" u="none" strike="noStrike" kern="1200">
              <a:solidFill>
                <a:schemeClr val="tx1"/>
              </a:solidFill>
              <a:latin typeface="Aptos Narrow"/>
              <a:ea typeface="+mn-ea"/>
              <a:cs typeface="+mn-cs"/>
            </a:rPr>
            <a:pPr marL="0" indent="0" algn="l" defTabSz="914400" rtl="0" eaLnBrk="1" latinLnBrk="0" hangingPunct="1"/>
            <a:t>Traffic Top Rank</a:t>
          </a:fld>
          <a:endParaRPr lang="ru-RU" sz="1200" b="0" i="0" u="none" strike="noStrike" kern="1200">
            <a:solidFill>
              <a:schemeClr val="tx1"/>
            </a:solidFill>
            <a:latin typeface="Aptos Narrow"/>
            <a:ea typeface="+mn-ea"/>
            <a:cs typeface="+mn-cs"/>
          </a:endParaRPr>
        </a:p>
      </xdr:txBody>
    </xdr:sp>
    <xdr:clientData/>
  </xdr:twoCellAnchor>
  <xdr:twoCellAnchor>
    <xdr:from>
      <xdr:col>19</xdr:col>
      <xdr:colOff>522732</xdr:colOff>
      <xdr:row>3</xdr:row>
      <xdr:rowOff>37698</xdr:rowOff>
    </xdr:from>
    <xdr:to>
      <xdr:col>22</xdr:col>
      <xdr:colOff>541020</xdr:colOff>
      <xdr:row>8</xdr:row>
      <xdr:rowOff>37698</xdr:rowOff>
    </xdr:to>
    <xdr:sp macro="" textlink="Processing!T7">
      <xdr:nvSpPr>
        <xdr:cNvPr id="28" name="Rectangle: Rounded Corners 27">
          <a:extLst>
            <a:ext uri="{FF2B5EF4-FFF2-40B4-BE49-F238E27FC236}">
              <a16:creationId xmlns:a16="http://schemas.microsoft.com/office/drawing/2014/main" id="{E680E8F6-0C7E-4682-A2EE-42ECFB1CACC4}"/>
            </a:ext>
          </a:extLst>
        </xdr:cNvPr>
        <xdr:cNvSpPr/>
      </xdr:nvSpPr>
      <xdr:spPr>
        <a:xfrm>
          <a:off x="12105132" y="586338"/>
          <a:ext cx="1847088" cy="914400"/>
        </a:xfrm>
        <a:prstGeom prst="roundRect">
          <a:avLst>
            <a:gd name="adj" fmla="val 15967"/>
          </a:avLst>
        </a:prstGeom>
        <a:solidFill>
          <a:schemeClr val="bg1"/>
        </a:solidFill>
        <a:ln w="9525">
          <a:solidFill>
            <a:schemeClr val="bg1"/>
          </a:solidFill>
        </a:ln>
        <a:effectLst>
          <a:outerShdw blurRad="127000" dist="63500" dir="8100000" algn="tr" rotWithShape="0">
            <a:srgbClr val="8B8BCB">
              <a:alpha val="69804"/>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51868B0B-AE3C-4355-9BA0-AC8DCC58BC27}" type="TxLink">
            <a:rPr lang="en-US" sz="1200" b="0" i="0" u="none" strike="noStrike" kern="1200">
              <a:solidFill>
                <a:schemeClr val="tx1"/>
              </a:solidFill>
              <a:latin typeface="Aptos Narrow"/>
              <a:ea typeface="+mn-ea"/>
              <a:cs typeface="+mn-cs"/>
            </a:rPr>
            <a:pPr marL="0" indent="0" algn="l" defTabSz="914400" rtl="0" eaLnBrk="1" latinLnBrk="0" hangingPunct="1"/>
            <a:t>Capital Efficiency</a:t>
          </a:fld>
          <a:endParaRPr lang="ru-RU" sz="1200" b="0" i="0" u="none" strike="noStrike" kern="1200">
            <a:solidFill>
              <a:schemeClr val="tx1"/>
            </a:solidFill>
            <a:latin typeface="Aptos Narrow"/>
            <a:ea typeface="+mn-ea"/>
            <a:cs typeface="+mn-cs"/>
          </a:endParaRPr>
        </a:p>
      </xdr:txBody>
    </xdr:sp>
    <xdr:clientData/>
  </xdr:twoCellAnchor>
  <xdr:twoCellAnchor editAs="oneCell">
    <xdr:from>
      <xdr:col>0</xdr:col>
      <xdr:colOff>607738</xdr:colOff>
      <xdr:row>5</xdr:row>
      <xdr:rowOff>14846</xdr:rowOff>
    </xdr:from>
    <xdr:to>
      <xdr:col>1</xdr:col>
      <xdr:colOff>226738</xdr:colOff>
      <xdr:row>6</xdr:row>
      <xdr:rowOff>60566</xdr:rowOff>
    </xdr:to>
    <xdr:pic>
      <xdr:nvPicPr>
        <xdr:cNvPr id="29" name="Graphic 28" descr="Signal with solid fill">
          <a:extLst>
            <a:ext uri="{FF2B5EF4-FFF2-40B4-BE49-F238E27FC236}">
              <a16:creationId xmlns:a16="http://schemas.microsoft.com/office/drawing/2014/main" id="{CE414955-9EAF-4BEB-8459-3DF8A3B90D3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07738" y="929246"/>
          <a:ext cx="228600" cy="228600"/>
        </a:xfrm>
        <a:prstGeom prst="rect">
          <a:avLst/>
        </a:prstGeom>
      </xdr:spPr>
    </xdr:pic>
    <xdr:clientData/>
  </xdr:twoCellAnchor>
  <xdr:twoCellAnchor>
    <xdr:from>
      <xdr:col>5</xdr:col>
      <xdr:colOff>83820</xdr:colOff>
      <xdr:row>4</xdr:row>
      <xdr:rowOff>123759</xdr:rowOff>
    </xdr:from>
    <xdr:to>
      <xdr:col>6</xdr:col>
      <xdr:colOff>22860</xdr:colOff>
      <xdr:row>7</xdr:row>
      <xdr:rowOff>134516</xdr:rowOff>
    </xdr:to>
    <xdr:grpSp>
      <xdr:nvGrpSpPr>
        <xdr:cNvPr id="30" name="Group 29">
          <a:extLst>
            <a:ext uri="{FF2B5EF4-FFF2-40B4-BE49-F238E27FC236}">
              <a16:creationId xmlns:a16="http://schemas.microsoft.com/office/drawing/2014/main" id="{0A4DDE55-BFA1-4ADF-BFC4-31A9DFD1C347}"/>
            </a:ext>
          </a:extLst>
        </xdr:cNvPr>
        <xdr:cNvGrpSpPr/>
      </xdr:nvGrpSpPr>
      <xdr:grpSpPr>
        <a:xfrm>
          <a:off x="3131820" y="855279"/>
          <a:ext cx="548640" cy="559397"/>
          <a:chOff x="-1103845" y="633236"/>
          <a:chExt cx="7156174" cy="7305641"/>
        </a:xfrm>
        <a:effectLst>
          <a:outerShdw blurRad="50800" dist="38100" dir="2700000" algn="tl" rotWithShape="0">
            <a:srgbClr val="2A0240">
              <a:alpha val="20000"/>
            </a:srgbClr>
          </a:outerShdw>
        </a:effectLst>
      </xdr:grpSpPr>
      <xdr:sp macro="" textlink="">
        <xdr:nvSpPr>
          <xdr:cNvPr id="31" name="Oval 30">
            <a:extLst>
              <a:ext uri="{FF2B5EF4-FFF2-40B4-BE49-F238E27FC236}">
                <a16:creationId xmlns:a16="http://schemas.microsoft.com/office/drawing/2014/main" id="{BA160343-164E-FF24-B342-29E8F333F36D}"/>
              </a:ext>
            </a:extLst>
          </xdr:cNvPr>
          <xdr:cNvSpPr/>
        </xdr:nvSpPr>
        <xdr:spPr>
          <a:xfrm>
            <a:off x="-1103845" y="633236"/>
            <a:ext cx="7156174" cy="7305641"/>
          </a:xfrm>
          <a:prstGeom prst="ellipse">
            <a:avLst/>
          </a:prstGeom>
          <a:gradFill flip="none" rotWithShape="1">
            <a:gsLst>
              <a:gs pos="0">
                <a:srgbClr val="F5F2FC"/>
              </a:gs>
              <a:gs pos="100000">
                <a:srgbClr val="EEE8FE"/>
              </a:gs>
            </a:gsLst>
            <a:path path="circle">
              <a:fillToRect l="100000" b="100000"/>
            </a:path>
            <a:tileRect t="-100000" r="-100000"/>
          </a:gra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32" name="Freeform: Shape 31">
            <a:extLst>
              <a:ext uri="{FF2B5EF4-FFF2-40B4-BE49-F238E27FC236}">
                <a16:creationId xmlns:a16="http://schemas.microsoft.com/office/drawing/2014/main" id="{9E54415A-1061-9E36-772E-EBBECEDB4644}"/>
              </a:ext>
            </a:extLst>
          </xdr:cNvPr>
          <xdr:cNvSpPr/>
        </xdr:nvSpPr>
        <xdr:spPr>
          <a:xfrm rot="18600000">
            <a:off x="106178" y="2764140"/>
            <a:ext cx="5329307" cy="3622357"/>
          </a:xfrm>
          <a:custGeom>
            <a:avLst/>
            <a:gdLst>
              <a:gd name="csX0" fmla="*/ 1407326 w 5329310"/>
              <a:gd name="csY0" fmla="*/ 756025 h 3622360"/>
              <a:gd name="csX1" fmla="*/ 424497 w 5329310"/>
              <a:gd name="csY1" fmla="*/ 1562480 h 3622360"/>
              <a:gd name="csX2" fmla="*/ 0 w 5329310"/>
              <a:gd name="csY2" fmla="*/ 1056584 h 3622360"/>
              <a:gd name="csX3" fmla="*/ 407512 w 5329310"/>
              <a:gd name="csY3" fmla="*/ 726245 h 3622360"/>
              <a:gd name="csX4" fmla="*/ 2644319 w 5329310"/>
              <a:gd name="csY4" fmla="*/ 2026711 h 3622360"/>
              <a:gd name="csX5" fmla="*/ 1570263 w 5329310"/>
              <a:gd name="csY5" fmla="*/ 2927951 h 3622360"/>
              <a:gd name="csX6" fmla="*/ 1165358 w 5329310"/>
              <a:gd name="csY6" fmla="*/ 2445404 h 3622360"/>
              <a:gd name="csX7" fmla="*/ 2213146 w 5329310"/>
              <a:gd name="csY7" fmla="*/ 1566206 h 3622360"/>
              <a:gd name="csX8" fmla="*/ 2194736 w 5329310"/>
              <a:gd name="csY8" fmla="*/ 2042158 h 3622360"/>
              <a:gd name="csX9" fmla="*/ 2202046 w 5329310"/>
              <a:gd name="csY9" fmla="*/ 794282 h 3622360"/>
              <a:gd name="csX10" fmla="*/ 2197372 w 5329310"/>
              <a:gd name="csY10" fmla="*/ 1223381 h 3622360"/>
              <a:gd name="csX11" fmla="*/ 987584 w 5329310"/>
              <a:gd name="csY11" fmla="*/ 2233541 h 3622360"/>
              <a:gd name="csX12" fmla="*/ 582679 w 5329310"/>
              <a:gd name="csY12" fmla="*/ 1750994 h 3622360"/>
              <a:gd name="csX13" fmla="*/ 1750131 w 5329310"/>
              <a:gd name="csY13" fmla="*/ 771386 h 3622360"/>
              <a:gd name="csX14" fmla="*/ 4053383 w 5329310"/>
              <a:gd name="csY14" fmla="*/ 2054226 h 3622360"/>
              <a:gd name="csX15" fmla="*/ 2152942 w 5329310"/>
              <a:gd name="csY15" fmla="*/ 3622360 h 3622360"/>
              <a:gd name="csX16" fmla="*/ 1748037 w 5329310"/>
              <a:gd name="csY16" fmla="*/ 3139813 h 3622360"/>
              <a:gd name="csX17" fmla="*/ 3052944 w 5329310"/>
              <a:gd name="csY17" fmla="*/ 2031604 h 3622360"/>
              <a:gd name="csX18" fmla="*/ 5329310 w 5329310"/>
              <a:gd name="csY18" fmla="*/ 1547567 h 3622360"/>
              <a:gd name="csX19" fmla="*/ 4381420 w 5329310"/>
              <a:gd name="csY19" fmla="*/ 2070045 h 3622360"/>
              <a:gd name="csX20" fmla="*/ 4381420 w 5329310"/>
              <a:gd name="csY20" fmla="*/ 1755309 h 3622360"/>
              <a:gd name="csX21" fmla="*/ 2538404 w 5329310"/>
              <a:gd name="csY21" fmla="*/ 1755309 h 3622360"/>
              <a:gd name="csX22" fmla="*/ 2538404 w 5329310"/>
              <a:gd name="csY22" fmla="*/ 1339825 h 3622360"/>
              <a:gd name="csX23" fmla="*/ 2539242 w 5329310"/>
              <a:gd name="csY23" fmla="*/ 1339825 h 3622360"/>
              <a:gd name="csX24" fmla="*/ 2539242 w 5329310"/>
              <a:gd name="csY24" fmla="*/ 432344 h 3622360"/>
              <a:gd name="csX25" fmla="*/ 844290 w 5329310"/>
              <a:gd name="csY25" fmla="*/ 372906 h 3622360"/>
              <a:gd name="csX26" fmla="*/ 1296711 w 5329310"/>
              <a:gd name="csY26" fmla="*/ 0 h 3622360"/>
              <a:gd name="csX27" fmla="*/ 2959290 w 5329310"/>
              <a:gd name="csY27" fmla="*/ 35342 h 3622360"/>
              <a:gd name="csX28" fmla="*/ 2947263 w 5329310"/>
              <a:gd name="csY28" fmla="*/ 378323 h 3622360"/>
              <a:gd name="csX29" fmla="*/ 2950722 w 5329310"/>
              <a:gd name="csY29" fmla="*/ 378323 h 3622360"/>
              <a:gd name="csX30" fmla="*/ 2950722 w 5329310"/>
              <a:gd name="csY30" fmla="*/ 1339825 h 3622360"/>
              <a:gd name="csX31" fmla="*/ 4381420 w 5329310"/>
              <a:gd name="csY31" fmla="*/ 1339825 h 3622360"/>
              <a:gd name="csX32" fmla="*/ 4381420 w 5329310"/>
              <a:gd name="csY32" fmla="*/ 1025089 h 362236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 ang="0">
                <a:pos x="csX27" y="csY27"/>
              </a:cxn>
              <a:cxn ang="0">
                <a:pos x="csX28" y="csY28"/>
              </a:cxn>
              <a:cxn ang="0">
                <a:pos x="csX29" y="csY29"/>
              </a:cxn>
              <a:cxn ang="0">
                <a:pos x="csX30" y="csY30"/>
              </a:cxn>
              <a:cxn ang="0">
                <a:pos x="csX31" y="csY31"/>
              </a:cxn>
              <a:cxn ang="0">
                <a:pos x="csX32" y="csY32"/>
              </a:cxn>
            </a:cxnLst>
            <a:rect l="l" t="t" r="r" b="b"/>
            <a:pathLst>
              <a:path w="5329310" h="3622360">
                <a:moveTo>
                  <a:pt x="1407326" y="756025"/>
                </a:moveTo>
                <a:lnTo>
                  <a:pt x="424497" y="1562480"/>
                </a:lnTo>
                <a:lnTo>
                  <a:pt x="0" y="1056584"/>
                </a:lnTo>
                <a:lnTo>
                  <a:pt x="407512" y="726245"/>
                </a:lnTo>
                <a:close/>
                <a:moveTo>
                  <a:pt x="2644319" y="2026711"/>
                </a:moveTo>
                <a:lnTo>
                  <a:pt x="1570263" y="2927951"/>
                </a:lnTo>
                <a:lnTo>
                  <a:pt x="1165358" y="2445404"/>
                </a:lnTo>
                <a:lnTo>
                  <a:pt x="2213146" y="1566206"/>
                </a:lnTo>
                <a:lnTo>
                  <a:pt x="2194736" y="2042158"/>
                </a:lnTo>
                <a:close/>
                <a:moveTo>
                  <a:pt x="2202046" y="794282"/>
                </a:moveTo>
                <a:lnTo>
                  <a:pt x="2197372" y="1223381"/>
                </a:lnTo>
                <a:lnTo>
                  <a:pt x="987584" y="2233541"/>
                </a:lnTo>
                <a:lnTo>
                  <a:pt x="582679" y="1750994"/>
                </a:lnTo>
                <a:lnTo>
                  <a:pt x="1750131" y="771386"/>
                </a:lnTo>
                <a:close/>
                <a:moveTo>
                  <a:pt x="4053383" y="2054226"/>
                </a:moveTo>
                <a:lnTo>
                  <a:pt x="2152942" y="3622360"/>
                </a:lnTo>
                <a:lnTo>
                  <a:pt x="1748037" y="3139813"/>
                </a:lnTo>
                <a:cubicBezTo>
                  <a:pt x="2190788" y="2763879"/>
                  <a:pt x="2610192" y="2407538"/>
                  <a:pt x="3052944" y="2031604"/>
                </a:cubicBezTo>
                <a:close/>
                <a:moveTo>
                  <a:pt x="5329310" y="1547567"/>
                </a:moveTo>
                <a:lnTo>
                  <a:pt x="4381420" y="2070045"/>
                </a:lnTo>
                <a:lnTo>
                  <a:pt x="4381420" y="1755309"/>
                </a:lnTo>
                <a:lnTo>
                  <a:pt x="2538404" y="1755309"/>
                </a:lnTo>
                <a:lnTo>
                  <a:pt x="2538404" y="1339825"/>
                </a:lnTo>
                <a:lnTo>
                  <a:pt x="2539242" y="1339825"/>
                </a:lnTo>
                <a:lnTo>
                  <a:pt x="2539242" y="432344"/>
                </a:lnTo>
                <a:lnTo>
                  <a:pt x="844290" y="372906"/>
                </a:lnTo>
                <a:lnTo>
                  <a:pt x="1296711" y="0"/>
                </a:lnTo>
                <a:lnTo>
                  <a:pt x="2959290" y="35342"/>
                </a:lnTo>
                <a:lnTo>
                  <a:pt x="2947263" y="378323"/>
                </a:lnTo>
                <a:lnTo>
                  <a:pt x="2950722" y="378323"/>
                </a:lnTo>
                <a:lnTo>
                  <a:pt x="2950722" y="1339825"/>
                </a:lnTo>
                <a:lnTo>
                  <a:pt x="4381420" y="1339825"/>
                </a:lnTo>
                <a:lnTo>
                  <a:pt x="4381420" y="1025089"/>
                </a:lnTo>
                <a:close/>
              </a:path>
            </a:pathLst>
          </a:custGeom>
          <a:solidFill>
            <a:srgbClr val="603DD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xdr:from>
      <xdr:col>8</xdr:col>
      <xdr:colOff>286407</xdr:colOff>
      <xdr:row>4</xdr:row>
      <xdr:rowOff>121441</xdr:rowOff>
    </xdr:from>
    <xdr:to>
      <xdr:col>9</xdr:col>
      <xdr:colOff>225447</xdr:colOff>
      <xdr:row>7</xdr:row>
      <xdr:rowOff>136835</xdr:rowOff>
    </xdr:to>
    <xdr:grpSp>
      <xdr:nvGrpSpPr>
        <xdr:cNvPr id="33" name="Group 32">
          <a:extLst>
            <a:ext uri="{FF2B5EF4-FFF2-40B4-BE49-F238E27FC236}">
              <a16:creationId xmlns:a16="http://schemas.microsoft.com/office/drawing/2014/main" id="{98169EC0-DBFA-46A4-8A7C-F773487C98C3}"/>
            </a:ext>
          </a:extLst>
        </xdr:cNvPr>
        <xdr:cNvGrpSpPr/>
      </xdr:nvGrpSpPr>
      <xdr:grpSpPr>
        <a:xfrm>
          <a:off x="5163207" y="852961"/>
          <a:ext cx="548640" cy="564034"/>
          <a:chOff x="7315200" y="8272259"/>
          <a:chExt cx="548640" cy="567187"/>
        </a:xfrm>
        <a:effectLst>
          <a:outerShdw blurRad="50800" dist="38100" dir="2700000" algn="tl" rotWithShape="0">
            <a:prstClr val="black">
              <a:alpha val="20000"/>
            </a:prstClr>
          </a:outerShdw>
        </a:effectLst>
      </xdr:grpSpPr>
      <xdr:sp macro="" textlink="">
        <xdr:nvSpPr>
          <xdr:cNvPr id="34" name="Oval 33">
            <a:extLst>
              <a:ext uri="{FF2B5EF4-FFF2-40B4-BE49-F238E27FC236}">
                <a16:creationId xmlns:a16="http://schemas.microsoft.com/office/drawing/2014/main" id="{6A546600-C721-4A67-735F-51E4EF63A291}"/>
              </a:ext>
            </a:extLst>
          </xdr:cNvPr>
          <xdr:cNvSpPr/>
        </xdr:nvSpPr>
        <xdr:spPr>
          <a:xfrm>
            <a:off x="7315200" y="8272259"/>
            <a:ext cx="548640" cy="567187"/>
          </a:xfrm>
          <a:prstGeom prst="ellipse">
            <a:avLst/>
          </a:prstGeom>
          <a:gradFill flip="none" rotWithShape="1">
            <a:gsLst>
              <a:gs pos="0">
                <a:srgbClr val="F5F2FC"/>
              </a:gs>
              <a:gs pos="100000">
                <a:srgbClr val="EEE8FE"/>
              </a:gs>
            </a:gsLst>
            <a:path path="circle">
              <a:fillToRect l="100000" b="100000"/>
            </a:path>
            <a:tileRect t="-100000" r="-100000"/>
          </a:gra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grpSp>
        <xdr:nvGrpSpPr>
          <xdr:cNvPr id="35" name="Group 34">
            <a:extLst>
              <a:ext uri="{FF2B5EF4-FFF2-40B4-BE49-F238E27FC236}">
                <a16:creationId xmlns:a16="http://schemas.microsoft.com/office/drawing/2014/main" id="{A6E7C6C6-0AC0-70E5-86DA-F9D32EF6CCC0}"/>
              </a:ext>
            </a:extLst>
          </xdr:cNvPr>
          <xdr:cNvGrpSpPr/>
        </xdr:nvGrpSpPr>
        <xdr:grpSpPr>
          <a:xfrm>
            <a:off x="7443262" y="8385091"/>
            <a:ext cx="292517" cy="349932"/>
            <a:chOff x="2956130" y="2689277"/>
            <a:chExt cx="2134619" cy="2485936"/>
          </a:xfrm>
        </xdr:grpSpPr>
        <xdr:sp macro="" textlink="">
          <xdr:nvSpPr>
            <xdr:cNvPr id="36" name="Flowchart: Delay 35">
              <a:extLst>
                <a:ext uri="{FF2B5EF4-FFF2-40B4-BE49-F238E27FC236}">
                  <a16:creationId xmlns:a16="http://schemas.microsoft.com/office/drawing/2014/main" id="{50DAA77B-A7EB-D253-A597-9B81EE1FA7DD}"/>
                </a:ext>
              </a:extLst>
            </xdr:cNvPr>
            <xdr:cNvSpPr/>
          </xdr:nvSpPr>
          <xdr:spPr>
            <a:xfrm rot="5400000">
              <a:off x="4144193" y="3586002"/>
              <a:ext cx="636105" cy="1252728"/>
            </a:xfrm>
            <a:prstGeom prst="flowChartDelay">
              <a:avLst/>
            </a:prstGeom>
            <a:solidFill>
              <a:srgbClr val="603DDD"/>
            </a:soli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sp macro="" textlink="">
          <xdr:nvSpPr>
            <xdr:cNvPr id="37" name="Flowchart: Delay 36">
              <a:extLst>
                <a:ext uri="{FF2B5EF4-FFF2-40B4-BE49-F238E27FC236}">
                  <a16:creationId xmlns:a16="http://schemas.microsoft.com/office/drawing/2014/main" id="{250F3219-2785-824F-6811-452EE39CE6C4}"/>
                </a:ext>
              </a:extLst>
            </xdr:cNvPr>
            <xdr:cNvSpPr/>
          </xdr:nvSpPr>
          <xdr:spPr>
            <a:xfrm rot="5400000">
              <a:off x="4144193" y="3291034"/>
              <a:ext cx="636105" cy="1252728"/>
            </a:xfrm>
            <a:prstGeom prst="flowChartDelay">
              <a:avLst/>
            </a:prstGeom>
            <a:solidFill>
              <a:srgbClr val="603DDD"/>
            </a:soli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sp macro="" textlink="">
          <xdr:nvSpPr>
            <xdr:cNvPr id="38" name="Flowchart: Delay 37">
              <a:extLst>
                <a:ext uri="{FF2B5EF4-FFF2-40B4-BE49-F238E27FC236}">
                  <a16:creationId xmlns:a16="http://schemas.microsoft.com/office/drawing/2014/main" id="{B307283C-5B58-3E07-A5AC-114FA32FC28F}"/>
                </a:ext>
              </a:extLst>
            </xdr:cNvPr>
            <xdr:cNvSpPr/>
          </xdr:nvSpPr>
          <xdr:spPr>
            <a:xfrm rot="5400000">
              <a:off x="4144193" y="2996067"/>
              <a:ext cx="636105" cy="1252728"/>
            </a:xfrm>
            <a:prstGeom prst="flowChartDelay">
              <a:avLst/>
            </a:prstGeom>
            <a:solidFill>
              <a:srgbClr val="603DDD"/>
            </a:soli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sp macro="" textlink="">
          <xdr:nvSpPr>
            <xdr:cNvPr id="39" name="Flowchart: Delay 38">
              <a:extLst>
                <a:ext uri="{FF2B5EF4-FFF2-40B4-BE49-F238E27FC236}">
                  <a16:creationId xmlns:a16="http://schemas.microsoft.com/office/drawing/2014/main" id="{0E47987F-A12D-7AA9-3BEB-428F996AC9D3}"/>
                </a:ext>
              </a:extLst>
            </xdr:cNvPr>
            <xdr:cNvSpPr/>
          </xdr:nvSpPr>
          <xdr:spPr>
            <a:xfrm rot="5400000">
              <a:off x="4144193" y="2701100"/>
              <a:ext cx="636105" cy="1252728"/>
            </a:xfrm>
            <a:prstGeom prst="flowChartDelay">
              <a:avLst/>
            </a:prstGeom>
            <a:solidFill>
              <a:srgbClr val="603DDD"/>
            </a:soli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sp macro="" textlink="">
          <xdr:nvSpPr>
            <xdr:cNvPr id="40" name="Oval 39">
              <a:extLst>
                <a:ext uri="{FF2B5EF4-FFF2-40B4-BE49-F238E27FC236}">
                  <a16:creationId xmlns:a16="http://schemas.microsoft.com/office/drawing/2014/main" id="{43B033AF-47C4-B488-9F30-87FCE85620E9}"/>
                </a:ext>
              </a:extLst>
            </xdr:cNvPr>
            <xdr:cNvSpPr/>
          </xdr:nvSpPr>
          <xdr:spPr>
            <a:xfrm>
              <a:off x="3835881" y="2689277"/>
              <a:ext cx="1254868" cy="671208"/>
            </a:xfrm>
            <a:prstGeom prst="ellipse">
              <a:avLst/>
            </a:prstGeom>
            <a:solidFill>
              <a:srgbClr val="603DDD"/>
            </a:soli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sp macro="" textlink="">
          <xdr:nvSpPr>
            <xdr:cNvPr id="41" name="Flowchart: Delay 40">
              <a:extLst>
                <a:ext uri="{FF2B5EF4-FFF2-40B4-BE49-F238E27FC236}">
                  <a16:creationId xmlns:a16="http://schemas.microsoft.com/office/drawing/2014/main" id="{6475E64C-6230-2A84-AC77-37D052A15DEA}"/>
                </a:ext>
              </a:extLst>
            </xdr:cNvPr>
            <xdr:cNvSpPr/>
          </xdr:nvSpPr>
          <xdr:spPr>
            <a:xfrm rot="5400000">
              <a:off x="3264442" y="4230797"/>
              <a:ext cx="636105" cy="1252728"/>
            </a:xfrm>
            <a:prstGeom prst="flowChartDelay">
              <a:avLst/>
            </a:prstGeom>
            <a:solidFill>
              <a:srgbClr val="603DDD"/>
            </a:soli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sp macro="" textlink="">
          <xdr:nvSpPr>
            <xdr:cNvPr id="42" name="Flowchart: Delay 41">
              <a:extLst>
                <a:ext uri="{FF2B5EF4-FFF2-40B4-BE49-F238E27FC236}">
                  <a16:creationId xmlns:a16="http://schemas.microsoft.com/office/drawing/2014/main" id="{AAB2C6CF-411C-F05E-13A7-B40D32021092}"/>
                </a:ext>
              </a:extLst>
            </xdr:cNvPr>
            <xdr:cNvSpPr/>
          </xdr:nvSpPr>
          <xdr:spPr>
            <a:xfrm rot="5400000">
              <a:off x="3264442" y="3909773"/>
              <a:ext cx="636105" cy="1252728"/>
            </a:xfrm>
            <a:prstGeom prst="flowChartDelay">
              <a:avLst/>
            </a:prstGeom>
            <a:solidFill>
              <a:srgbClr val="603DDD"/>
            </a:soli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sp macro="" textlink="">
          <xdr:nvSpPr>
            <xdr:cNvPr id="43" name="Flowchart: Delay 42">
              <a:extLst>
                <a:ext uri="{FF2B5EF4-FFF2-40B4-BE49-F238E27FC236}">
                  <a16:creationId xmlns:a16="http://schemas.microsoft.com/office/drawing/2014/main" id="{6ECDDD66-FE25-6B1B-3B1B-1FBDB74ED30B}"/>
                </a:ext>
              </a:extLst>
            </xdr:cNvPr>
            <xdr:cNvSpPr/>
          </xdr:nvSpPr>
          <xdr:spPr>
            <a:xfrm rot="5400000">
              <a:off x="3264442" y="3588750"/>
              <a:ext cx="636105" cy="1252728"/>
            </a:xfrm>
            <a:prstGeom prst="flowChartDelay">
              <a:avLst/>
            </a:prstGeom>
            <a:solidFill>
              <a:srgbClr val="603DDD"/>
            </a:soli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sp macro="" textlink="">
          <xdr:nvSpPr>
            <xdr:cNvPr id="44" name="Oval 43">
              <a:extLst>
                <a:ext uri="{FF2B5EF4-FFF2-40B4-BE49-F238E27FC236}">
                  <a16:creationId xmlns:a16="http://schemas.microsoft.com/office/drawing/2014/main" id="{DBA40EEC-F6C7-EBA6-2E1C-87CAE9A4A02F}"/>
                </a:ext>
              </a:extLst>
            </xdr:cNvPr>
            <xdr:cNvSpPr/>
          </xdr:nvSpPr>
          <xdr:spPr>
            <a:xfrm>
              <a:off x="2956130" y="3576927"/>
              <a:ext cx="1254868" cy="671208"/>
            </a:xfrm>
            <a:prstGeom prst="ellipse">
              <a:avLst/>
            </a:prstGeom>
            <a:solidFill>
              <a:srgbClr val="603DDD"/>
            </a:soli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grpSp>
    </xdr:grpSp>
    <xdr:clientData/>
  </xdr:twoCellAnchor>
  <xdr:twoCellAnchor>
    <xdr:from>
      <xdr:col>15</xdr:col>
      <xdr:colOff>91440</xdr:colOff>
      <xdr:row>4</xdr:row>
      <xdr:rowOff>110490</xdr:rowOff>
    </xdr:from>
    <xdr:to>
      <xdr:col>16</xdr:col>
      <xdr:colOff>30480</xdr:colOff>
      <xdr:row>7</xdr:row>
      <xdr:rowOff>110490</xdr:rowOff>
    </xdr:to>
    <xdr:grpSp>
      <xdr:nvGrpSpPr>
        <xdr:cNvPr id="45" name="Group 44">
          <a:extLst>
            <a:ext uri="{FF2B5EF4-FFF2-40B4-BE49-F238E27FC236}">
              <a16:creationId xmlns:a16="http://schemas.microsoft.com/office/drawing/2014/main" id="{E823202D-ACA8-4BCA-AD96-DE33BC8F4781}"/>
            </a:ext>
          </a:extLst>
        </xdr:cNvPr>
        <xdr:cNvGrpSpPr/>
      </xdr:nvGrpSpPr>
      <xdr:grpSpPr>
        <a:xfrm>
          <a:off x="9235440" y="842010"/>
          <a:ext cx="548640" cy="548640"/>
          <a:chOff x="6446520" y="7936230"/>
          <a:chExt cx="548640" cy="548640"/>
        </a:xfrm>
        <a:effectLst>
          <a:outerShdw blurRad="50800" dist="38100" dir="2700000" algn="tl" rotWithShape="0">
            <a:prstClr val="black">
              <a:alpha val="20000"/>
            </a:prstClr>
          </a:outerShdw>
        </a:effectLst>
      </xdr:grpSpPr>
      <xdr:sp macro="" textlink="">
        <xdr:nvSpPr>
          <xdr:cNvPr id="46" name="Oval 45">
            <a:extLst>
              <a:ext uri="{FF2B5EF4-FFF2-40B4-BE49-F238E27FC236}">
                <a16:creationId xmlns:a16="http://schemas.microsoft.com/office/drawing/2014/main" id="{028167E9-7416-37A6-509E-9F1E00F41DC8}"/>
              </a:ext>
            </a:extLst>
          </xdr:cNvPr>
          <xdr:cNvSpPr/>
        </xdr:nvSpPr>
        <xdr:spPr>
          <a:xfrm>
            <a:off x="6446520" y="7936230"/>
            <a:ext cx="548640" cy="548640"/>
          </a:xfrm>
          <a:prstGeom prst="ellipse">
            <a:avLst/>
          </a:prstGeom>
          <a:gradFill flip="none" rotWithShape="1">
            <a:gsLst>
              <a:gs pos="0">
                <a:srgbClr val="F5F2FC"/>
              </a:gs>
              <a:gs pos="100000">
                <a:srgbClr val="EEE8FE"/>
              </a:gs>
            </a:gsLst>
            <a:path path="circle">
              <a:fillToRect l="100000" b="100000"/>
            </a:path>
            <a:tileRect t="-100000" r="-100000"/>
          </a:gra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pic>
        <xdr:nvPicPr>
          <xdr:cNvPr id="47" name="Graphic 46" descr="Rocket with solid fill">
            <a:extLst>
              <a:ext uri="{FF2B5EF4-FFF2-40B4-BE49-F238E27FC236}">
                <a16:creationId xmlns:a16="http://schemas.microsoft.com/office/drawing/2014/main" id="{86A0B36B-26CA-C46A-44DB-549AB0A884B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537960" y="8027670"/>
            <a:ext cx="365760" cy="365760"/>
          </a:xfrm>
          <a:prstGeom prst="rect">
            <a:avLst/>
          </a:prstGeom>
        </xdr:spPr>
      </xdr:pic>
    </xdr:grpSp>
    <xdr:clientData/>
  </xdr:twoCellAnchor>
  <xdr:twoCellAnchor>
    <xdr:from>
      <xdr:col>11</xdr:col>
      <xdr:colOff>463782</xdr:colOff>
      <xdr:row>4</xdr:row>
      <xdr:rowOff>67486</xdr:rowOff>
    </xdr:from>
    <xdr:to>
      <xdr:col>12</xdr:col>
      <xdr:colOff>494262</xdr:colOff>
      <xdr:row>7</xdr:row>
      <xdr:rowOff>158926</xdr:rowOff>
    </xdr:to>
    <xdr:grpSp>
      <xdr:nvGrpSpPr>
        <xdr:cNvPr id="48" name="Group 47">
          <a:extLst>
            <a:ext uri="{FF2B5EF4-FFF2-40B4-BE49-F238E27FC236}">
              <a16:creationId xmlns:a16="http://schemas.microsoft.com/office/drawing/2014/main" id="{21EDD4E9-8F6D-4558-B024-F159FB839C78}"/>
            </a:ext>
          </a:extLst>
        </xdr:cNvPr>
        <xdr:cNvGrpSpPr/>
      </xdr:nvGrpSpPr>
      <xdr:grpSpPr>
        <a:xfrm>
          <a:off x="7169382" y="799006"/>
          <a:ext cx="640080" cy="640080"/>
          <a:chOff x="5889222" y="1357831"/>
          <a:chExt cx="640080" cy="640080"/>
        </a:xfrm>
        <a:effectLst>
          <a:outerShdw blurRad="50800" dist="38100" dir="2700000" algn="tl" rotWithShape="0">
            <a:prstClr val="black">
              <a:alpha val="20000"/>
            </a:prstClr>
          </a:outerShdw>
        </a:effectLst>
      </xdr:grpSpPr>
      <xdr:sp macro="" textlink="">
        <xdr:nvSpPr>
          <xdr:cNvPr id="49" name="Oval 48">
            <a:extLst>
              <a:ext uri="{FF2B5EF4-FFF2-40B4-BE49-F238E27FC236}">
                <a16:creationId xmlns:a16="http://schemas.microsoft.com/office/drawing/2014/main" id="{82E56FAB-9081-EDE8-A5A7-A083C4238040}"/>
              </a:ext>
            </a:extLst>
          </xdr:cNvPr>
          <xdr:cNvSpPr/>
        </xdr:nvSpPr>
        <xdr:spPr>
          <a:xfrm>
            <a:off x="5924550" y="1396645"/>
            <a:ext cx="548640" cy="548640"/>
          </a:xfrm>
          <a:prstGeom prst="ellipse">
            <a:avLst/>
          </a:prstGeom>
          <a:gradFill flip="none" rotWithShape="1">
            <a:gsLst>
              <a:gs pos="0">
                <a:srgbClr val="F5F2FC"/>
              </a:gs>
              <a:gs pos="100000">
                <a:srgbClr val="EEE8FE"/>
              </a:gs>
            </a:gsLst>
            <a:path path="circle">
              <a:fillToRect l="100000" b="100000"/>
            </a:path>
            <a:tileRect t="-100000" r="-100000"/>
          </a:gra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graphicFrame macro="">
        <xdr:nvGraphicFramePr>
          <xdr:cNvPr id="50" name="Chart 49">
            <a:extLst>
              <a:ext uri="{FF2B5EF4-FFF2-40B4-BE49-F238E27FC236}">
                <a16:creationId xmlns:a16="http://schemas.microsoft.com/office/drawing/2014/main" id="{D7616BD6-82CB-5C86-4EBF-9F05451D0078}"/>
              </a:ext>
            </a:extLst>
          </xdr:cNvPr>
          <xdr:cNvGraphicFramePr>
            <a:graphicFrameLocks/>
          </xdr:cNvGraphicFramePr>
        </xdr:nvGraphicFramePr>
        <xdr:xfrm>
          <a:off x="5889222" y="1357831"/>
          <a:ext cx="640080" cy="640080"/>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xdr:from>
      <xdr:col>21</xdr:col>
      <xdr:colOff>495300</xdr:colOff>
      <xdr:row>4</xdr:row>
      <xdr:rowOff>106278</xdr:rowOff>
    </xdr:from>
    <xdr:to>
      <xdr:col>22</xdr:col>
      <xdr:colOff>434340</xdr:colOff>
      <xdr:row>7</xdr:row>
      <xdr:rowOff>106278</xdr:rowOff>
    </xdr:to>
    <xdr:grpSp>
      <xdr:nvGrpSpPr>
        <xdr:cNvPr id="51" name="Group 50">
          <a:extLst>
            <a:ext uri="{FF2B5EF4-FFF2-40B4-BE49-F238E27FC236}">
              <a16:creationId xmlns:a16="http://schemas.microsoft.com/office/drawing/2014/main" id="{949BD757-8B38-4E31-8D25-507970CD8011}"/>
            </a:ext>
          </a:extLst>
        </xdr:cNvPr>
        <xdr:cNvGrpSpPr/>
      </xdr:nvGrpSpPr>
      <xdr:grpSpPr>
        <a:xfrm>
          <a:off x="13296900" y="837798"/>
          <a:ext cx="548640" cy="548640"/>
          <a:chOff x="4876800" y="8778240"/>
          <a:chExt cx="548640" cy="548640"/>
        </a:xfrm>
        <a:effectLst>
          <a:outerShdw blurRad="50800" dist="38100" dir="2700000" algn="tl" rotWithShape="0">
            <a:prstClr val="black">
              <a:alpha val="20000"/>
            </a:prstClr>
          </a:outerShdw>
        </a:effectLst>
      </xdr:grpSpPr>
      <xdr:sp macro="" textlink="">
        <xdr:nvSpPr>
          <xdr:cNvPr id="52" name="Oval 51">
            <a:extLst>
              <a:ext uri="{FF2B5EF4-FFF2-40B4-BE49-F238E27FC236}">
                <a16:creationId xmlns:a16="http://schemas.microsoft.com/office/drawing/2014/main" id="{C1E336A0-CC7C-D268-9137-F81C9F8EA448}"/>
              </a:ext>
            </a:extLst>
          </xdr:cNvPr>
          <xdr:cNvSpPr/>
        </xdr:nvSpPr>
        <xdr:spPr>
          <a:xfrm>
            <a:off x="4876800" y="8778240"/>
            <a:ext cx="548640" cy="548640"/>
          </a:xfrm>
          <a:prstGeom prst="ellipse">
            <a:avLst/>
          </a:prstGeom>
          <a:gradFill flip="none" rotWithShape="1">
            <a:gsLst>
              <a:gs pos="0">
                <a:srgbClr val="F5F2FC"/>
              </a:gs>
              <a:gs pos="100000">
                <a:srgbClr val="EEE8FE"/>
              </a:gs>
            </a:gsLst>
            <a:path path="circle">
              <a:fillToRect l="100000" b="100000"/>
            </a:path>
            <a:tileRect t="-100000" r="-100000"/>
          </a:gra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pic>
        <xdr:nvPicPr>
          <xdr:cNvPr id="53" name="Graphic 52" descr="Bullseye with solid fill">
            <a:extLst>
              <a:ext uri="{FF2B5EF4-FFF2-40B4-BE49-F238E27FC236}">
                <a16:creationId xmlns:a16="http://schemas.microsoft.com/office/drawing/2014/main" id="{E48EF994-7298-9C4F-1D1D-D0D1015A4014}"/>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968240" y="8869680"/>
            <a:ext cx="365760" cy="365760"/>
          </a:xfrm>
          <a:prstGeom prst="rect">
            <a:avLst/>
          </a:prstGeom>
        </xdr:spPr>
      </xdr:pic>
    </xdr:grpSp>
    <xdr:clientData/>
  </xdr:twoCellAnchor>
  <xdr:twoCellAnchor>
    <xdr:from>
      <xdr:col>3</xdr:col>
      <xdr:colOff>129540</xdr:colOff>
      <xdr:row>5</xdr:row>
      <xdr:rowOff>53072</xdr:rowOff>
    </xdr:from>
    <xdr:to>
      <xdr:col>5</xdr:col>
      <xdr:colOff>281940</xdr:colOff>
      <xdr:row>6</xdr:row>
      <xdr:rowOff>117842</xdr:rowOff>
    </xdr:to>
    <xdr:sp macro="" textlink="Processing!U2">
      <xdr:nvSpPr>
        <xdr:cNvPr id="54" name="TextBox 53">
          <a:extLst>
            <a:ext uri="{FF2B5EF4-FFF2-40B4-BE49-F238E27FC236}">
              <a16:creationId xmlns:a16="http://schemas.microsoft.com/office/drawing/2014/main" id="{33834D87-A904-40CF-ADF8-336D8486B3AE}"/>
            </a:ext>
          </a:extLst>
        </xdr:cNvPr>
        <xdr:cNvSpPr txBox="1"/>
      </xdr:nvSpPr>
      <xdr:spPr>
        <a:xfrm>
          <a:off x="1958340" y="967472"/>
          <a:ext cx="13716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7EB0C1B9-4CF9-4703-B64E-C8BC47487701}" type="TxLink">
            <a:rPr lang="en-US" sz="2000" b="0" i="0" u="none" strike="noStrike">
              <a:solidFill>
                <a:schemeClr val="tx1"/>
              </a:solidFill>
              <a:latin typeface="Aptos Narrow"/>
              <a:ea typeface="+mn-ea"/>
              <a:cs typeface="+mn-cs"/>
            </a:rPr>
            <a:pPr marL="0" indent="0"/>
            <a:t> $13,700 </a:t>
          </a:fld>
          <a:endParaRPr lang="ru-RU" sz="2400" b="0" i="0" u="none" strike="noStrike">
            <a:solidFill>
              <a:schemeClr val="tx1"/>
            </a:solidFill>
            <a:latin typeface="Aptos Narrow"/>
            <a:ea typeface="+mn-ea"/>
            <a:cs typeface="+mn-cs"/>
          </a:endParaRPr>
        </a:p>
      </xdr:txBody>
    </xdr:sp>
    <xdr:clientData/>
  </xdr:twoCellAnchor>
  <xdr:twoCellAnchor>
    <xdr:from>
      <xdr:col>3</xdr:col>
      <xdr:colOff>205740</xdr:colOff>
      <xdr:row>6</xdr:row>
      <xdr:rowOff>98792</xdr:rowOff>
    </xdr:from>
    <xdr:to>
      <xdr:col>5</xdr:col>
      <xdr:colOff>358140</xdr:colOff>
      <xdr:row>7</xdr:row>
      <xdr:rowOff>163562</xdr:rowOff>
    </xdr:to>
    <xdr:sp macro="" textlink="Processing!V2">
      <xdr:nvSpPr>
        <xdr:cNvPr id="55" name="TextBox 54">
          <a:extLst>
            <a:ext uri="{FF2B5EF4-FFF2-40B4-BE49-F238E27FC236}">
              <a16:creationId xmlns:a16="http://schemas.microsoft.com/office/drawing/2014/main" id="{A66C8C45-0A59-41E4-924F-1CEB9E0CA33E}"/>
            </a:ext>
          </a:extLst>
        </xdr:cNvPr>
        <xdr:cNvSpPr txBox="1"/>
      </xdr:nvSpPr>
      <xdr:spPr>
        <a:xfrm>
          <a:off x="2034540" y="1196072"/>
          <a:ext cx="13716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34CEED9D-0114-4B6F-BF24-04E7BDB18D64}" type="TxLink">
            <a:rPr lang="en-US" sz="1100" b="0" i="0" u="none" strike="noStrike">
              <a:solidFill>
                <a:srgbClr val="4E65B0"/>
              </a:solidFill>
              <a:latin typeface="Aptos Narrow"/>
              <a:ea typeface="+mn-ea"/>
              <a:cs typeface="+mn-cs"/>
            </a:rPr>
            <a:pPr marL="0" indent="0"/>
            <a:t>of $100,000</a:t>
          </a:fld>
          <a:endParaRPr lang="ru-RU" sz="2000" b="0" i="0" u="none" strike="noStrike">
            <a:solidFill>
              <a:srgbClr val="4E65B0"/>
            </a:solidFill>
            <a:latin typeface="Aptos Narrow"/>
            <a:ea typeface="+mn-ea"/>
            <a:cs typeface="+mn-cs"/>
          </a:endParaRPr>
        </a:p>
      </xdr:txBody>
    </xdr:sp>
    <xdr:clientData/>
  </xdr:twoCellAnchor>
  <xdr:twoCellAnchor>
    <xdr:from>
      <xdr:col>6</xdr:col>
      <xdr:colOff>365760</xdr:colOff>
      <xdr:row>5</xdr:row>
      <xdr:rowOff>53072</xdr:rowOff>
    </xdr:from>
    <xdr:to>
      <xdr:col>8</xdr:col>
      <xdr:colOff>518160</xdr:colOff>
      <xdr:row>6</xdr:row>
      <xdr:rowOff>117842</xdr:rowOff>
    </xdr:to>
    <xdr:sp macro="" textlink="Processing!U3">
      <xdr:nvSpPr>
        <xdr:cNvPr id="56" name="TextBox 55">
          <a:extLst>
            <a:ext uri="{FF2B5EF4-FFF2-40B4-BE49-F238E27FC236}">
              <a16:creationId xmlns:a16="http://schemas.microsoft.com/office/drawing/2014/main" id="{9099C4B3-AA2B-41B3-BA43-A563F9E1BC4D}"/>
            </a:ext>
          </a:extLst>
        </xdr:cNvPr>
        <xdr:cNvSpPr txBox="1"/>
      </xdr:nvSpPr>
      <xdr:spPr>
        <a:xfrm>
          <a:off x="4023360" y="967472"/>
          <a:ext cx="13716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0F63C1B4-98D6-4475-951E-AD51CD7DAC4A}" type="TxLink">
            <a:rPr lang="en-US" sz="2000" b="0" i="0" u="none" strike="noStrike">
              <a:solidFill>
                <a:schemeClr val="tx1"/>
              </a:solidFill>
              <a:latin typeface="Aptos Narrow"/>
              <a:ea typeface="+mn-ea"/>
              <a:cs typeface="+mn-cs"/>
            </a:rPr>
            <a:pPr marL="0" indent="0"/>
            <a:t> $5,460 </a:t>
          </a:fld>
          <a:endParaRPr lang="ru-RU" sz="2000" b="0" i="0" u="none" strike="noStrike">
            <a:solidFill>
              <a:schemeClr val="tx1"/>
            </a:solidFill>
            <a:latin typeface="Aptos Narrow"/>
            <a:ea typeface="+mn-ea"/>
            <a:cs typeface="+mn-cs"/>
          </a:endParaRPr>
        </a:p>
      </xdr:txBody>
    </xdr:sp>
    <xdr:clientData/>
  </xdr:twoCellAnchor>
  <xdr:twoCellAnchor>
    <xdr:from>
      <xdr:col>10</xdr:col>
      <xdr:colOff>259080</xdr:colOff>
      <xdr:row>5</xdr:row>
      <xdr:rowOff>53072</xdr:rowOff>
    </xdr:from>
    <xdr:to>
      <xdr:col>12</xdr:col>
      <xdr:colOff>53340</xdr:colOff>
      <xdr:row>6</xdr:row>
      <xdr:rowOff>117842</xdr:rowOff>
    </xdr:to>
    <xdr:sp macro="" textlink="Processing!U4">
      <xdr:nvSpPr>
        <xdr:cNvPr id="57" name="TextBox 56">
          <a:extLst>
            <a:ext uri="{FF2B5EF4-FFF2-40B4-BE49-F238E27FC236}">
              <a16:creationId xmlns:a16="http://schemas.microsoft.com/office/drawing/2014/main" id="{D6376866-E43F-49DA-A5FF-C14A4ACA7867}"/>
            </a:ext>
          </a:extLst>
        </xdr:cNvPr>
        <xdr:cNvSpPr txBox="1"/>
      </xdr:nvSpPr>
      <xdr:spPr>
        <a:xfrm>
          <a:off x="6355080" y="967472"/>
          <a:ext cx="10134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B136825-12BE-45B0-B06E-8E794190B424}" type="TxLink">
            <a:rPr lang="en-US" sz="2000" b="0" i="0" u="none" strike="noStrike">
              <a:solidFill>
                <a:schemeClr val="tx1"/>
              </a:solidFill>
              <a:latin typeface="Aptos Narrow"/>
              <a:ea typeface="+mn-ea"/>
              <a:cs typeface="+mn-cs"/>
            </a:rPr>
            <a:pPr marL="0" indent="0" algn="ctr"/>
            <a:t>36%</a:t>
          </a:fld>
          <a:endParaRPr lang="ru-RU" sz="2000" b="0" i="0" u="none" strike="noStrike">
            <a:solidFill>
              <a:schemeClr val="tx1"/>
            </a:solidFill>
            <a:latin typeface="Aptos Narrow"/>
            <a:ea typeface="+mn-ea"/>
            <a:cs typeface="+mn-cs"/>
          </a:endParaRPr>
        </a:p>
      </xdr:txBody>
    </xdr:sp>
    <xdr:clientData/>
  </xdr:twoCellAnchor>
  <xdr:twoCellAnchor>
    <xdr:from>
      <xdr:col>13</xdr:col>
      <xdr:colOff>373380</xdr:colOff>
      <xdr:row>5</xdr:row>
      <xdr:rowOff>53072</xdr:rowOff>
    </xdr:from>
    <xdr:to>
      <xdr:col>15</xdr:col>
      <xdr:colOff>167640</xdr:colOff>
      <xdr:row>6</xdr:row>
      <xdr:rowOff>117842</xdr:rowOff>
    </xdr:to>
    <xdr:sp macro="" textlink="Processing!U5">
      <xdr:nvSpPr>
        <xdr:cNvPr id="58" name="TextBox 57">
          <a:extLst>
            <a:ext uri="{FF2B5EF4-FFF2-40B4-BE49-F238E27FC236}">
              <a16:creationId xmlns:a16="http://schemas.microsoft.com/office/drawing/2014/main" id="{0D673191-3F2F-4420-8617-CE1A6D65039D}"/>
            </a:ext>
          </a:extLst>
        </xdr:cNvPr>
        <xdr:cNvSpPr txBox="1"/>
      </xdr:nvSpPr>
      <xdr:spPr>
        <a:xfrm>
          <a:off x="8298180" y="967472"/>
          <a:ext cx="10134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6642627-6AA1-4646-84EA-6B02B91AC37E}" type="TxLink">
            <a:rPr lang="en-US" sz="2000" b="0" i="0" u="none" strike="noStrike">
              <a:solidFill>
                <a:schemeClr val="tx1"/>
              </a:solidFill>
              <a:latin typeface="Aptos Narrow"/>
              <a:ea typeface="+mn-ea"/>
              <a:cs typeface="+mn-cs"/>
            </a:rPr>
            <a:pPr marL="0" indent="0" algn="ctr"/>
            <a:t>227/100</a:t>
          </a:fld>
          <a:endParaRPr lang="ru-RU" sz="2000" b="0" i="0" u="none" strike="noStrike">
            <a:solidFill>
              <a:schemeClr val="tx1"/>
            </a:solidFill>
            <a:latin typeface="Aptos Narrow"/>
            <a:ea typeface="+mn-ea"/>
            <a:cs typeface="+mn-cs"/>
          </a:endParaRPr>
        </a:p>
      </xdr:txBody>
    </xdr:sp>
    <xdr:clientData/>
  </xdr:twoCellAnchor>
  <xdr:twoCellAnchor>
    <xdr:from>
      <xdr:col>16</xdr:col>
      <xdr:colOff>358140</xdr:colOff>
      <xdr:row>5</xdr:row>
      <xdr:rowOff>53072</xdr:rowOff>
    </xdr:from>
    <xdr:to>
      <xdr:col>18</xdr:col>
      <xdr:colOff>510540</xdr:colOff>
      <xdr:row>6</xdr:row>
      <xdr:rowOff>117842</xdr:rowOff>
    </xdr:to>
    <xdr:sp macro="" textlink="Processing!U6">
      <xdr:nvSpPr>
        <xdr:cNvPr id="59" name="TextBox 58">
          <a:extLst>
            <a:ext uri="{FF2B5EF4-FFF2-40B4-BE49-F238E27FC236}">
              <a16:creationId xmlns:a16="http://schemas.microsoft.com/office/drawing/2014/main" id="{A9698FBB-FD22-425B-A4CF-A6E68C73B01B}"/>
            </a:ext>
          </a:extLst>
        </xdr:cNvPr>
        <xdr:cNvSpPr txBox="1"/>
      </xdr:nvSpPr>
      <xdr:spPr>
        <a:xfrm>
          <a:off x="10111740" y="967472"/>
          <a:ext cx="13716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41825A9-FB69-4141-8337-34DD22D18C1D}" type="TxLink">
            <a:rPr lang="en-US" sz="2000" b="0" i="0" u="none" strike="noStrike">
              <a:solidFill>
                <a:schemeClr val="tx1"/>
              </a:solidFill>
              <a:latin typeface="Aptos Narrow"/>
              <a:ea typeface="+mn-ea"/>
              <a:cs typeface="+mn-cs"/>
            </a:rPr>
            <a:pPr marL="0" indent="0" algn="ctr"/>
            <a:t>20,821</a:t>
          </a:fld>
          <a:endParaRPr lang="ru-RU" sz="2000" b="0" i="0" u="none" strike="noStrike">
            <a:solidFill>
              <a:schemeClr val="tx1"/>
            </a:solidFill>
            <a:latin typeface="Aptos Narrow"/>
            <a:ea typeface="+mn-ea"/>
            <a:cs typeface="+mn-cs"/>
          </a:endParaRPr>
        </a:p>
      </xdr:txBody>
    </xdr:sp>
    <xdr:clientData/>
  </xdr:twoCellAnchor>
  <xdr:twoCellAnchor>
    <xdr:from>
      <xdr:col>19</xdr:col>
      <xdr:colOff>586740</xdr:colOff>
      <xdr:row>5</xdr:row>
      <xdr:rowOff>53072</xdr:rowOff>
    </xdr:from>
    <xdr:to>
      <xdr:col>22</xdr:col>
      <xdr:colOff>129540</xdr:colOff>
      <xdr:row>6</xdr:row>
      <xdr:rowOff>117842</xdr:rowOff>
    </xdr:to>
    <xdr:sp macro="" textlink="Processing!U7">
      <xdr:nvSpPr>
        <xdr:cNvPr id="60" name="TextBox 59">
          <a:extLst>
            <a:ext uri="{FF2B5EF4-FFF2-40B4-BE49-F238E27FC236}">
              <a16:creationId xmlns:a16="http://schemas.microsoft.com/office/drawing/2014/main" id="{9A8DF339-AA62-4C9C-BC15-0B9A06859A9E}"/>
            </a:ext>
          </a:extLst>
        </xdr:cNvPr>
        <xdr:cNvSpPr txBox="1"/>
      </xdr:nvSpPr>
      <xdr:spPr>
        <a:xfrm>
          <a:off x="12169140" y="967472"/>
          <a:ext cx="13716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0CC03C6-F54D-4FD5-915E-0A77F15FC7D5}" type="TxLink">
            <a:rPr lang="en-US" sz="2000" b="0" i="0" u="none" strike="noStrike">
              <a:solidFill>
                <a:schemeClr val="tx1"/>
              </a:solidFill>
              <a:latin typeface="Aptos Narrow"/>
              <a:ea typeface="+mn-ea"/>
              <a:cs typeface="+mn-cs"/>
            </a:rPr>
            <a:pPr marL="0" indent="0" algn="ctr"/>
            <a:t> $21.67 </a:t>
          </a:fld>
          <a:endParaRPr lang="ru-RU" sz="2000" b="0" i="0" u="none" strike="noStrike">
            <a:solidFill>
              <a:schemeClr val="tx1"/>
            </a:solidFill>
            <a:latin typeface="Aptos Narrow"/>
            <a:ea typeface="+mn-ea"/>
            <a:cs typeface="+mn-cs"/>
          </a:endParaRPr>
        </a:p>
      </xdr:txBody>
    </xdr:sp>
    <xdr:clientData/>
  </xdr:twoCellAnchor>
  <xdr:twoCellAnchor editAs="oneCell">
    <xdr:from>
      <xdr:col>0</xdr:col>
      <xdr:colOff>562554</xdr:colOff>
      <xdr:row>11</xdr:row>
      <xdr:rowOff>58879</xdr:rowOff>
    </xdr:from>
    <xdr:to>
      <xdr:col>1</xdr:col>
      <xdr:colOff>181554</xdr:colOff>
      <xdr:row>12</xdr:row>
      <xdr:rowOff>104772</xdr:rowOff>
    </xdr:to>
    <xdr:pic>
      <xdr:nvPicPr>
        <xdr:cNvPr id="61" name="Graphic 60" descr="Coins outline">
          <a:extLst>
            <a:ext uri="{FF2B5EF4-FFF2-40B4-BE49-F238E27FC236}">
              <a16:creationId xmlns:a16="http://schemas.microsoft.com/office/drawing/2014/main" id="{96DCF0FB-866E-493F-8778-89E3064E8A84}"/>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562554" y="2070559"/>
          <a:ext cx="228600" cy="228773"/>
        </a:xfrm>
        <a:prstGeom prst="rect">
          <a:avLst/>
        </a:prstGeom>
      </xdr:spPr>
    </xdr:pic>
    <xdr:clientData/>
  </xdr:twoCellAnchor>
  <xdr:twoCellAnchor>
    <xdr:from>
      <xdr:col>0</xdr:col>
      <xdr:colOff>588621</xdr:colOff>
      <xdr:row>14</xdr:row>
      <xdr:rowOff>119062</xdr:rowOff>
    </xdr:from>
    <xdr:to>
      <xdr:col>1</xdr:col>
      <xdr:colOff>155488</xdr:colOff>
      <xdr:row>15</xdr:row>
      <xdr:rowOff>112679</xdr:rowOff>
    </xdr:to>
    <xdr:grpSp>
      <xdr:nvGrpSpPr>
        <xdr:cNvPr id="62" name="Group 61">
          <a:extLst>
            <a:ext uri="{FF2B5EF4-FFF2-40B4-BE49-F238E27FC236}">
              <a16:creationId xmlns:a16="http://schemas.microsoft.com/office/drawing/2014/main" id="{35CAE403-39F9-4979-AB90-9AAF2F33B71E}"/>
            </a:ext>
          </a:extLst>
        </xdr:cNvPr>
        <xdr:cNvGrpSpPr/>
      </xdr:nvGrpSpPr>
      <xdr:grpSpPr>
        <a:xfrm>
          <a:off x="588621" y="2679382"/>
          <a:ext cx="176467" cy="176497"/>
          <a:chOff x="2057174" y="7954500"/>
          <a:chExt cx="2078634" cy="2078634"/>
        </a:xfrm>
      </xdr:grpSpPr>
      <xdr:sp macro="" textlink="">
        <xdr:nvSpPr>
          <xdr:cNvPr id="63" name="Circle: Hollow 62">
            <a:extLst>
              <a:ext uri="{FF2B5EF4-FFF2-40B4-BE49-F238E27FC236}">
                <a16:creationId xmlns:a16="http://schemas.microsoft.com/office/drawing/2014/main" id="{0653305B-A1CD-3082-7AB6-765350468CBF}"/>
              </a:ext>
            </a:extLst>
          </xdr:cNvPr>
          <xdr:cNvSpPr/>
        </xdr:nvSpPr>
        <xdr:spPr>
          <a:xfrm>
            <a:off x="2057174" y="7954500"/>
            <a:ext cx="2078634" cy="2078634"/>
          </a:xfrm>
          <a:prstGeom prst="donut">
            <a:avLst>
              <a:gd name="adj" fmla="val 26743"/>
            </a:avLst>
          </a:prstGeom>
          <a:noFill/>
          <a:ln w="9525">
            <a:solidFill>
              <a:srgbClr val="405390"/>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solidFill>
                <a:schemeClr val="tx1"/>
              </a:solidFill>
            </a:endParaRPr>
          </a:p>
        </xdr:txBody>
      </xdr:sp>
      <xdr:sp macro="" textlink="">
        <xdr:nvSpPr>
          <xdr:cNvPr id="64" name="Block Arc 63">
            <a:extLst>
              <a:ext uri="{FF2B5EF4-FFF2-40B4-BE49-F238E27FC236}">
                <a16:creationId xmlns:a16="http://schemas.microsoft.com/office/drawing/2014/main" id="{01A3D18C-9562-DB3C-BC5E-B3024C489239}"/>
              </a:ext>
            </a:extLst>
          </xdr:cNvPr>
          <xdr:cNvSpPr/>
        </xdr:nvSpPr>
        <xdr:spPr>
          <a:xfrm rot="5400000">
            <a:off x="2058644" y="7955966"/>
            <a:ext cx="2075694" cy="2075689"/>
          </a:xfrm>
          <a:prstGeom prst="blockArc">
            <a:avLst>
              <a:gd name="adj1" fmla="val 10800000"/>
              <a:gd name="adj2" fmla="val 14219001"/>
              <a:gd name="adj3" fmla="val 27631"/>
            </a:avLst>
          </a:prstGeom>
          <a:solidFill>
            <a:srgbClr val="4E65B0">
              <a:alpha val="70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solidFill>
                <a:schemeClr val="tx1"/>
              </a:solidFill>
            </a:endParaRPr>
          </a:p>
        </xdr:txBody>
      </xdr:sp>
    </xdr:grpSp>
    <xdr:clientData/>
  </xdr:twoCellAnchor>
  <xdr:twoCellAnchor editAs="oneCell">
    <xdr:from>
      <xdr:col>0</xdr:col>
      <xdr:colOff>562215</xdr:colOff>
      <xdr:row>17</xdr:row>
      <xdr:rowOff>118663</xdr:rowOff>
    </xdr:from>
    <xdr:to>
      <xdr:col>1</xdr:col>
      <xdr:colOff>181893</xdr:colOff>
      <xdr:row>18</xdr:row>
      <xdr:rowOff>165126</xdr:rowOff>
    </xdr:to>
    <xdr:pic>
      <xdr:nvPicPr>
        <xdr:cNvPr id="65" name="Graphic 64" descr="Rocket outline">
          <a:extLst>
            <a:ext uri="{FF2B5EF4-FFF2-40B4-BE49-F238E27FC236}">
              <a16:creationId xmlns:a16="http://schemas.microsoft.com/office/drawing/2014/main" id="{2040B5A6-D7C5-4C4A-8F53-1E00F174C56B}"/>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562215" y="3227623"/>
          <a:ext cx="229278" cy="229343"/>
        </a:xfrm>
        <a:prstGeom prst="rect">
          <a:avLst/>
        </a:prstGeom>
      </xdr:spPr>
    </xdr:pic>
    <xdr:clientData/>
  </xdr:twoCellAnchor>
  <xdr:twoCellAnchor editAs="oneCell">
    <xdr:from>
      <xdr:col>0</xdr:col>
      <xdr:colOff>562554</xdr:colOff>
      <xdr:row>23</xdr:row>
      <xdr:rowOff>150848</xdr:rowOff>
    </xdr:from>
    <xdr:to>
      <xdr:col>1</xdr:col>
      <xdr:colOff>181554</xdr:colOff>
      <xdr:row>25</xdr:row>
      <xdr:rowOff>12336</xdr:rowOff>
    </xdr:to>
    <xdr:pic>
      <xdr:nvPicPr>
        <xdr:cNvPr id="66" name="Graphic 65" descr="Bullseye outline">
          <a:extLst>
            <a:ext uri="{FF2B5EF4-FFF2-40B4-BE49-F238E27FC236}">
              <a16:creationId xmlns:a16="http://schemas.microsoft.com/office/drawing/2014/main" id="{F516D30D-E32D-4A02-955C-47110952DE09}"/>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562554" y="4357088"/>
          <a:ext cx="228600" cy="227248"/>
        </a:xfrm>
        <a:prstGeom prst="rect">
          <a:avLst/>
        </a:prstGeom>
      </xdr:spPr>
    </xdr:pic>
    <xdr:clientData/>
  </xdr:twoCellAnchor>
  <xdr:twoCellAnchor>
    <xdr:from>
      <xdr:col>1</xdr:col>
      <xdr:colOff>14868</xdr:colOff>
      <xdr:row>8</xdr:row>
      <xdr:rowOff>76759</xdr:rowOff>
    </xdr:from>
    <xdr:to>
      <xdr:col>1</xdr:col>
      <xdr:colOff>159512</xdr:colOff>
      <xdr:row>9</xdr:row>
      <xdr:rowOff>38797</xdr:rowOff>
    </xdr:to>
    <xdr:grpSp>
      <xdr:nvGrpSpPr>
        <xdr:cNvPr id="67" name="Graphic 142" descr="Bar graph with upward trend outline">
          <a:extLst>
            <a:ext uri="{FF2B5EF4-FFF2-40B4-BE49-F238E27FC236}">
              <a16:creationId xmlns:a16="http://schemas.microsoft.com/office/drawing/2014/main" id="{115AF880-F19B-4CEE-A7D7-1B206A103B26}"/>
            </a:ext>
          </a:extLst>
        </xdr:cNvPr>
        <xdr:cNvGrpSpPr/>
      </xdr:nvGrpSpPr>
      <xdr:grpSpPr>
        <a:xfrm>
          <a:off x="624468" y="1539799"/>
          <a:ext cx="144644" cy="144918"/>
          <a:chOff x="2656455" y="8532495"/>
          <a:chExt cx="578235" cy="571500"/>
        </a:xfrm>
        <a:solidFill>
          <a:srgbClr val="405390"/>
        </a:solidFill>
      </xdr:grpSpPr>
      <xdr:sp macro="" textlink="">
        <xdr:nvSpPr>
          <xdr:cNvPr id="68" name="Freeform: Shape 67">
            <a:extLst>
              <a:ext uri="{FF2B5EF4-FFF2-40B4-BE49-F238E27FC236}">
                <a16:creationId xmlns:a16="http://schemas.microsoft.com/office/drawing/2014/main" id="{C009C542-5152-F33E-E985-B5F4122A62AC}"/>
              </a:ext>
            </a:extLst>
          </xdr:cNvPr>
          <xdr:cNvSpPr/>
        </xdr:nvSpPr>
        <xdr:spPr>
          <a:xfrm>
            <a:off x="3082290" y="8532495"/>
            <a:ext cx="152400" cy="571500"/>
          </a:xfrm>
          <a:custGeom>
            <a:avLst/>
            <a:gdLst>
              <a:gd name="csX0" fmla="*/ 152400 w 152400"/>
              <a:gd name="csY0" fmla="*/ 0 h 571500"/>
              <a:gd name="csX1" fmla="*/ 0 w 152400"/>
              <a:gd name="csY1" fmla="*/ 0 h 571500"/>
              <a:gd name="csX2" fmla="*/ 0 w 152400"/>
              <a:gd name="csY2" fmla="*/ 571500 h 571500"/>
              <a:gd name="csX3" fmla="*/ 152400 w 152400"/>
              <a:gd name="csY3" fmla="*/ 571500 h 571500"/>
              <a:gd name="csX4" fmla="*/ 133350 w 152400"/>
              <a:gd name="csY4" fmla="*/ 552450 h 571500"/>
              <a:gd name="csX5" fmla="*/ 19050 w 152400"/>
              <a:gd name="csY5" fmla="*/ 552450 h 571500"/>
              <a:gd name="csX6" fmla="*/ 19050 w 152400"/>
              <a:gd name="csY6" fmla="*/ 19050 h 571500"/>
              <a:gd name="csX7" fmla="*/ 133350 w 152400"/>
              <a:gd name="csY7" fmla="*/ 19050 h 57150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Lst>
            <a:rect l="l" t="t" r="r" b="b"/>
            <a:pathLst>
              <a:path w="152400" h="571500">
                <a:moveTo>
                  <a:pt x="152400" y="0"/>
                </a:moveTo>
                <a:lnTo>
                  <a:pt x="0" y="0"/>
                </a:lnTo>
                <a:lnTo>
                  <a:pt x="0" y="571500"/>
                </a:lnTo>
                <a:lnTo>
                  <a:pt x="152400" y="571500"/>
                </a:lnTo>
                <a:close/>
                <a:moveTo>
                  <a:pt x="133350" y="552450"/>
                </a:moveTo>
                <a:lnTo>
                  <a:pt x="19050" y="552450"/>
                </a:lnTo>
                <a:lnTo>
                  <a:pt x="19050" y="19050"/>
                </a:lnTo>
                <a:lnTo>
                  <a:pt x="133350" y="19050"/>
                </a:lnTo>
                <a:close/>
              </a:path>
            </a:pathLst>
          </a:custGeom>
          <a:grpFill/>
          <a:ln w="9525" cap="flat">
            <a:noFill/>
            <a:prstDash val="solid"/>
            <a:miter/>
          </a:ln>
        </xdr:spPr>
      </xdr:sp>
      <xdr:sp macro="" textlink="">
        <xdr:nvSpPr>
          <xdr:cNvPr id="69" name="Freeform: Shape 68">
            <a:extLst>
              <a:ext uri="{FF2B5EF4-FFF2-40B4-BE49-F238E27FC236}">
                <a16:creationId xmlns:a16="http://schemas.microsoft.com/office/drawing/2014/main" id="{A00AA8DA-4A34-2C60-4221-4BFC03BD0FED}"/>
              </a:ext>
            </a:extLst>
          </xdr:cNvPr>
          <xdr:cNvSpPr/>
        </xdr:nvSpPr>
        <xdr:spPr>
          <a:xfrm>
            <a:off x="2872740" y="8742045"/>
            <a:ext cx="152400" cy="361950"/>
          </a:xfrm>
          <a:custGeom>
            <a:avLst/>
            <a:gdLst>
              <a:gd name="csX0" fmla="*/ 0 w 152400"/>
              <a:gd name="csY0" fmla="*/ 361950 h 361950"/>
              <a:gd name="csX1" fmla="*/ 152400 w 152400"/>
              <a:gd name="csY1" fmla="*/ 361950 h 361950"/>
              <a:gd name="csX2" fmla="*/ 152400 w 152400"/>
              <a:gd name="csY2" fmla="*/ 0 h 361950"/>
              <a:gd name="csX3" fmla="*/ 0 w 152400"/>
              <a:gd name="csY3" fmla="*/ 0 h 361950"/>
              <a:gd name="csX4" fmla="*/ 19050 w 152400"/>
              <a:gd name="csY4" fmla="*/ 19050 h 361950"/>
              <a:gd name="csX5" fmla="*/ 133350 w 152400"/>
              <a:gd name="csY5" fmla="*/ 19050 h 361950"/>
              <a:gd name="csX6" fmla="*/ 133350 w 152400"/>
              <a:gd name="csY6" fmla="*/ 342900 h 361950"/>
              <a:gd name="csX7" fmla="*/ 19050 w 152400"/>
              <a:gd name="csY7" fmla="*/ 342900 h 36195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Lst>
            <a:rect l="l" t="t" r="r" b="b"/>
            <a:pathLst>
              <a:path w="152400" h="361950">
                <a:moveTo>
                  <a:pt x="0" y="361950"/>
                </a:moveTo>
                <a:lnTo>
                  <a:pt x="152400" y="361950"/>
                </a:lnTo>
                <a:lnTo>
                  <a:pt x="152400" y="0"/>
                </a:lnTo>
                <a:lnTo>
                  <a:pt x="0" y="0"/>
                </a:lnTo>
                <a:close/>
                <a:moveTo>
                  <a:pt x="19050" y="19050"/>
                </a:moveTo>
                <a:lnTo>
                  <a:pt x="133350" y="19050"/>
                </a:lnTo>
                <a:lnTo>
                  <a:pt x="133350" y="342900"/>
                </a:lnTo>
                <a:lnTo>
                  <a:pt x="19050" y="342900"/>
                </a:lnTo>
                <a:close/>
              </a:path>
            </a:pathLst>
          </a:custGeom>
          <a:grpFill/>
          <a:ln w="9525" cap="flat">
            <a:noFill/>
            <a:prstDash val="solid"/>
            <a:miter/>
          </a:ln>
        </xdr:spPr>
      </xdr:sp>
      <xdr:sp macro="" textlink="">
        <xdr:nvSpPr>
          <xdr:cNvPr id="70" name="Freeform: Shape 69">
            <a:extLst>
              <a:ext uri="{FF2B5EF4-FFF2-40B4-BE49-F238E27FC236}">
                <a16:creationId xmlns:a16="http://schemas.microsoft.com/office/drawing/2014/main" id="{85AFDFF6-8227-FB72-1B0F-6D0CC526FBAA}"/>
              </a:ext>
            </a:extLst>
          </xdr:cNvPr>
          <xdr:cNvSpPr/>
        </xdr:nvSpPr>
        <xdr:spPr>
          <a:xfrm>
            <a:off x="2663190" y="8913495"/>
            <a:ext cx="152400" cy="190500"/>
          </a:xfrm>
          <a:custGeom>
            <a:avLst/>
            <a:gdLst>
              <a:gd name="csX0" fmla="*/ 0 w 152400"/>
              <a:gd name="csY0" fmla="*/ 190500 h 190500"/>
              <a:gd name="csX1" fmla="*/ 152400 w 152400"/>
              <a:gd name="csY1" fmla="*/ 190500 h 190500"/>
              <a:gd name="csX2" fmla="*/ 152400 w 152400"/>
              <a:gd name="csY2" fmla="*/ 0 h 190500"/>
              <a:gd name="csX3" fmla="*/ 0 w 152400"/>
              <a:gd name="csY3" fmla="*/ 0 h 190500"/>
              <a:gd name="csX4" fmla="*/ 19050 w 152400"/>
              <a:gd name="csY4" fmla="*/ 19050 h 190500"/>
              <a:gd name="csX5" fmla="*/ 133350 w 152400"/>
              <a:gd name="csY5" fmla="*/ 19050 h 190500"/>
              <a:gd name="csX6" fmla="*/ 133350 w 152400"/>
              <a:gd name="csY6" fmla="*/ 171450 h 190500"/>
              <a:gd name="csX7" fmla="*/ 19050 w 152400"/>
              <a:gd name="csY7" fmla="*/ 171450 h 19050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Lst>
            <a:rect l="l" t="t" r="r" b="b"/>
            <a:pathLst>
              <a:path w="152400" h="190500">
                <a:moveTo>
                  <a:pt x="0" y="190500"/>
                </a:moveTo>
                <a:lnTo>
                  <a:pt x="152400" y="190500"/>
                </a:lnTo>
                <a:lnTo>
                  <a:pt x="152400" y="0"/>
                </a:lnTo>
                <a:lnTo>
                  <a:pt x="0" y="0"/>
                </a:lnTo>
                <a:close/>
                <a:moveTo>
                  <a:pt x="19050" y="19050"/>
                </a:moveTo>
                <a:lnTo>
                  <a:pt x="133350" y="19050"/>
                </a:lnTo>
                <a:lnTo>
                  <a:pt x="133350" y="171450"/>
                </a:lnTo>
                <a:lnTo>
                  <a:pt x="19050" y="171450"/>
                </a:lnTo>
                <a:close/>
              </a:path>
            </a:pathLst>
          </a:custGeom>
          <a:grpFill/>
          <a:ln w="9525" cap="flat">
            <a:noFill/>
            <a:prstDash val="solid"/>
            <a:miter/>
          </a:ln>
        </xdr:spPr>
      </xdr:sp>
      <xdr:sp macro="" textlink="">
        <xdr:nvSpPr>
          <xdr:cNvPr id="71" name="Freeform: Shape 70">
            <a:extLst>
              <a:ext uri="{FF2B5EF4-FFF2-40B4-BE49-F238E27FC236}">
                <a16:creationId xmlns:a16="http://schemas.microsoft.com/office/drawing/2014/main" id="{B6E23DA8-4EDF-8097-4E70-72C0F140B615}"/>
              </a:ext>
            </a:extLst>
          </xdr:cNvPr>
          <xdr:cNvSpPr/>
        </xdr:nvSpPr>
        <xdr:spPr>
          <a:xfrm>
            <a:off x="2656455" y="8532495"/>
            <a:ext cx="311562" cy="311534"/>
          </a:xfrm>
          <a:custGeom>
            <a:avLst/>
            <a:gdLst>
              <a:gd name="csX0" fmla="*/ 13468 w 311562"/>
              <a:gd name="csY0" fmla="*/ 311534 h 311534"/>
              <a:gd name="csX1" fmla="*/ 292351 w 311562"/>
              <a:gd name="csY1" fmla="*/ 32652 h 311534"/>
              <a:gd name="csX2" fmla="*/ 292485 w 311562"/>
              <a:gd name="csY2" fmla="*/ 32653 h 311534"/>
              <a:gd name="csX3" fmla="*/ 292513 w 311562"/>
              <a:gd name="csY3" fmla="*/ 32718 h 311534"/>
              <a:gd name="csX4" fmla="*/ 292513 w 311562"/>
              <a:gd name="csY4" fmla="*/ 123825 h 311534"/>
              <a:gd name="csX5" fmla="*/ 311563 w 311562"/>
              <a:gd name="csY5" fmla="*/ 123825 h 311534"/>
              <a:gd name="csX6" fmla="*/ 311563 w 311562"/>
              <a:gd name="csY6" fmla="*/ 0 h 311534"/>
              <a:gd name="csX7" fmla="*/ 187995 w 311562"/>
              <a:gd name="csY7" fmla="*/ 0 h 311534"/>
              <a:gd name="csX8" fmla="*/ 187995 w 311562"/>
              <a:gd name="csY8" fmla="*/ 19050 h 311534"/>
              <a:gd name="csX9" fmla="*/ 278787 w 311562"/>
              <a:gd name="csY9" fmla="*/ 19050 h 311534"/>
              <a:gd name="csX10" fmla="*/ 278882 w 311562"/>
              <a:gd name="csY10" fmla="*/ 19146 h 311534"/>
              <a:gd name="csX11" fmla="*/ 278854 w 311562"/>
              <a:gd name="csY11" fmla="*/ 19212 h 311534"/>
              <a:gd name="csX12" fmla="*/ 0 w 311562"/>
              <a:gd name="csY12" fmla="*/ 298066 h 311534"/>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Lst>
            <a:rect l="l" t="t" r="r" b="b"/>
            <a:pathLst>
              <a:path w="311562" h="311534">
                <a:moveTo>
                  <a:pt x="13468" y="311534"/>
                </a:moveTo>
                <a:lnTo>
                  <a:pt x="292351" y="32652"/>
                </a:lnTo>
                <a:cubicBezTo>
                  <a:pt x="292388" y="32615"/>
                  <a:pt x="292449" y="32616"/>
                  <a:pt x="292485" y="32653"/>
                </a:cubicBezTo>
                <a:cubicBezTo>
                  <a:pt x="292502" y="32671"/>
                  <a:pt x="292513" y="32694"/>
                  <a:pt x="292513" y="32718"/>
                </a:cubicBezTo>
                <a:lnTo>
                  <a:pt x="292513" y="123825"/>
                </a:lnTo>
                <a:lnTo>
                  <a:pt x="311563" y="123825"/>
                </a:lnTo>
                <a:lnTo>
                  <a:pt x="311563" y="0"/>
                </a:lnTo>
                <a:lnTo>
                  <a:pt x="187995" y="0"/>
                </a:lnTo>
                <a:lnTo>
                  <a:pt x="187995" y="19050"/>
                </a:lnTo>
                <a:lnTo>
                  <a:pt x="278787" y="19050"/>
                </a:lnTo>
                <a:cubicBezTo>
                  <a:pt x="278840" y="19051"/>
                  <a:pt x="278882" y="19094"/>
                  <a:pt x="278882" y="19146"/>
                </a:cubicBezTo>
                <a:cubicBezTo>
                  <a:pt x="278881" y="19171"/>
                  <a:pt x="278871" y="19195"/>
                  <a:pt x="278854" y="19212"/>
                </a:cubicBezTo>
                <a:lnTo>
                  <a:pt x="0" y="298066"/>
                </a:lnTo>
                <a:close/>
              </a:path>
            </a:pathLst>
          </a:custGeom>
          <a:grpFill/>
          <a:ln w="9525" cap="flat">
            <a:noFill/>
            <a:prstDash val="solid"/>
            <a:miter/>
          </a:ln>
        </xdr:spPr>
      </xdr:sp>
    </xdr:grpSp>
    <xdr:clientData/>
  </xdr:twoCellAnchor>
  <xdr:twoCellAnchor>
    <xdr:from>
      <xdr:col>11</xdr:col>
      <xdr:colOff>457200</xdr:colOff>
      <xdr:row>21</xdr:row>
      <xdr:rowOff>68580</xdr:rowOff>
    </xdr:from>
    <xdr:to>
      <xdr:col>18</xdr:col>
      <xdr:colOff>579120</xdr:colOff>
      <xdr:row>29</xdr:row>
      <xdr:rowOff>160020</xdr:rowOff>
    </xdr:to>
    <xdr:graphicFrame macro="">
      <xdr:nvGraphicFramePr>
        <xdr:cNvPr id="72" name="Chart 71">
          <a:extLst>
            <a:ext uri="{FF2B5EF4-FFF2-40B4-BE49-F238E27FC236}">
              <a16:creationId xmlns:a16="http://schemas.microsoft.com/office/drawing/2014/main" id="{C01546E1-B1A7-4441-A233-D11BE9A640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17</xdr:col>
      <xdr:colOff>129540</xdr:colOff>
      <xdr:row>20</xdr:row>
      <xdr:rowOff>106412</xdr:rowOff>
    </xdr:from>
    <xdr:to>
      <xdr:col>18</xdr:col>
      <xdr:colOff>449580</xdr:colOff>
      <xdr:row>21</xdr:row>
      <xdr:rowOff>171182</xdr:rowOff>
    </xdr:to>
    <xdr:sp macro="" textlink="Processing!J14">
      <xdr:nvSpPr>
        <xdr:cNvPr id="73" name="TextBox 72">
          <a:extLst>
            <a:ext uri="{FF2B5EF4-FFF2-40B4-BE49-F238E27FC236}">
              <a16:creationId xmlns:a16="http://schemas.microsoft.com/office/drawing/2014/main" id="{2999DCFC-A907-4EBF-B3A9-8B3CA4AAF3F5}"/>
            </a:ext>
          </a:extLst>
        </xdr:cNvPr>
        <xdr:cNvSpPr txBox="1"/>
      </xdr:nvSpPr>
      <xdr:spPr>
        <a:xfrm>
          <a:off x="10492740" y="3764012"/>
          <a:ext cx="92964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E063D41D-3614-4F76-AFD8-1AB2FF2C7E6B}" type="TxLink">
            <a:rPr lang="en-US" sz="1200" b="0" i="0" u="none" strike="noStrike">
              <a:solidFill>
                <a:srgbClr val="00ACA8"/>
              </a:solidFill>
              <a:latin typeface="Aptos Narrow"/>
              <a:ea typeface="+mn-ea"/>
              <a:cs typeface="+mn-cs"/>
            </a:rPr>
            <a:pPr marL="0" indent="0" algn="r"/>
            <a:t> $13,700 </a:t>
          </a:fld>
          <a:endParaRPr lang="ru-RU" sz="1200" b="0" i="0" u="none" strike="noStrike">
            <a:solidFill>
              <a:srgbClr val="00ACA8"/>
            </a:solidFill>
            <a:latin typeface="Aptos Narrow"/>
            <a:ea typeface="+mn-ea"/>
            <a:cs typeface="+mn-cs"/>
          </a:endParaRPr>
        </a:p>
      </xdr:txBody>
    </xdr:sp>
    <xdr:clientData/>
  </xdr:twoCellAnchor>
  <xdr:twoCellAnchor>
    <xdr:from>
      <xdr:col>15</xdr:col>
      <xdr:colOff>175260</xdr:colOff>
      <xdr:row>20</xdr:row>
      <xdr:rowOff>106412</xdr:rowOff>
    </xdr:from>
    <xdr:to>
      <xdr:col>16</xdr:col>
      <xdr:colOff>464820</xdr:colOff>
      <xdr:row>21</xdr:row>
      <xdr:rowOff>171182</xdr:rowOff>
    </xdr:to>
    <xdr:sp macro="" textlink="Processing!G14">
      <xdr:nvSpPr>
        <xdr:cNvPr id="74" name="TextBox 73">
          <a:extLst>
            <a:ext uri="{FF2B5EF4-FFF2-40B4-BE49-F238E27FC236}">
              <a16:creationId xmlns:a16="http://schemas.microsoft.com/office/drawing/2014/main" id="{97A2E4AE-DCFD-4A51-9ECA-E667D23FA4C3}"/>
            </a:ext>
          </a:extLst>
        </xdr:cNvPr>
        <xdr:cNvSpPr txBox="1"/>
      </xdr:nvSpPr>
      <xdr:spPr>
        <a:xfrm>
          <a:off x="9319260" y="3764012"/>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CBDB1E54-70E2-4123-B7F7-C17278DE4798}" type="TxLink">
            <a:rPr lang="en-US" sz="1200" b="0" i="0" u="none" strike="noStrike">
              <a:solidFill>
                <a:srgbClr val="744BF3"/>
              </a:solidFill>
              <a:latin typeface="Aptos Narrow"/>
              <a:ea typeface="+mn-ea"/>
              <a:cs typeface="+mn-cs"/>
            </a:rPr>
            <a:pPr marL="0" indent="0" algn="l"/>
            <a:t> $19,800 </a:t>
          </a:fld>
          <a:endParaRPr lang="ru-RU" sz="1200" b="0" i="0" u="none" strike="noStrike">
            <a:solidFill>
              <a:srgbClr val="744BF3"/>
            </a:solidFill>
            <a:latin typeface="Aptos Narrow"/>
            <a:ea typeface="+mn-ea"/>
            <a:cs typeface="+mn-cs"/>
          </a:endParaRPr>
        </a:p>
      </xdr:txBody>
    </xdr:sp>
    <xdr:clientData/>
  </xdr:twoCellAnchor>
  <xdr:twoCellAnchor>
    <xdr:from>
      <xdr:col>14</xdr:col>
      <xdr:colOff>144780</xdr:colOff>
      <xdr:row>20</xdr:row>
      <xdr:rowOff>106412</xdr:rowOff>
    </xdr:from>
    <xdr:to>
      <xdr:col>15</xdr:col>
      <xdr:colOff>304800</xdr:colOff>
      <xdr:row>21</xdr:row>
      <xdr:rowOff>171182</xdr:rowOff>
    </xdr:to>
    <xdr:sp macro="" textlink="Processing!C1">
      <xdr:nvSpPr>
        <xdr:cNvPr id="75" name="TextBox 74">
          <a:extLst>
            <a:ext uri="{FF2B5EF4-FFF2-40B4-BE49-F238E27FC236}">
              <a16:creationId xmlns:a16="http://schemas.microsoft.com/office/drawing/2014/main" id="{067467C6-D106-43C3-A89A-FC12598E43E2}"/>
            </a:ext>
          </a:extLst>
        </xdr:cNvPr>
        <xdr:cNvSpPr txBox="1"/>
      </xdr:nvSpPr>
      <xdr:spPr>
        <a:xfrm>
          <a:off x="8679180" y="3764012"/>
          <a:ext cx="7696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17E13D25-4ADE-41FE-BB35-3264938E649F}" type="TxLink">
            <a:rPr lang="en-US" sz="1100" b="0" i="0" u="none" strike="noStrike">
              <a:solidFill>
                <a:srgbClr val="744BF3"/>
              </a:solidFill>
              <a:latin typeface="Aptos Narrow"/>
              <a:ea typeface="+mn-ea"/>
              <a:cs typeface="+mn-cs"/>
            </a:rPr>
            <a:pPr marL="0" indent="0" algn="r"/>
            <a:t>Planned</a:t>
          </a:fld>
          <a:endParaRPr lang="ru-RU" sz="1400" b="0" i="0" u="none" strike="noStrike">
            <a:solidFill>
              <a:srgbClr val="744BF3"/>
            </a:solidFill>
            <a:latin typeface="Aptos Narrow"/>
            <a:ea typeface="+mn-ea"/>
            <a:cs typeface="+mn-cs"/>
          </a:endParaRPr>
        </a:p>
      </xdr:txBody>
    </xdr:sp>
    <xdr:clientData/>
  </xdr:twoCellAnchor>
  <xdr:twoCellAnchor>
    <xdr:from>
      <xdr:col>16</xdr:col>
      <xdr:colOff>144780</xdr:colOff>
      <xdr:row>20</xdr:row>
      <xdr:rowOff>106412</xdr:rowOff>
    </xdr:from>
    <xdr:to>
      <xdr:col>17</xdr:col>
      <xdr:colOff>304800</xdr:colOff>
      <xdr:row>21</xdr:row>
      <xdr:rowOff>171182</xdr:rowOff>
    </xdr:to>
    <xdr:sp macro="" textlink="Processing!D1">
      <xdr:nvSpPr>
        <xdr:cNvPr id="76" name="TextBox 75">
          <a:extLst>
            <a:ext uri="{FF2B5EF4-FFF2-40B4-BE49-F238E27FC236}">
              <a16:creationId xmlns:a16="http://schemas.microsoft.com/office/drawing/2014/main" id="{5B8A1DF5-ABF2-482F-B155-4E0CEAC96501}"/>
            </a:ext>
          </a:extLst>
        </xdr:cNvPr>
        <xdr:cNvSpPr txBox="1"/>
      </xdr:nvSpPr>
      <xdr:spPr>
        <a:xfrm>
          <a:off x="9898380" y="3764012"/>
          <a:ext cx="7696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FCABA361-4DAA-47DF-BD43-B37B26E5379A}" type="TxLink">
            <a:rPr lang="en-US" sz="1100" b="0" i="0" u="none" strike="noStrike">
              <a:solidFill>
                <a:srgbClr val="00ACA8"/>
              </a:solidFill>
              <a:latin typeface="Aptos Narrow"/>
              <a:ea typeface="+mn-ea"/>
              <a:cs typeface="+mn-cs"/>
            </a:rPr>
            <a:pPr marL="0" indent="0" algn="r"/>
            <a:t>Actual</a:t>
          </a:fld>
          <a:endParaRPr lang="ru-RU" sz="1400" b="0" i="0" u="none" strike="noStrike">
            <a:solidFill>
              <a:srgbClr val="00ACA8"/>
            </a:solidFill>
            <a:latin typeface="Aptos Narrow"/>
            <a:ea typeface="+mn-ea"/>
            <a:cs typeface="+mn-cs"/>
          </a:endParaRPr>
        </a:p>
      </xdr:txBody>
    </xdr:sp>
    <xdr:clientData/>
  </xdr:twoCellAnchor>
  <xdr:twoCellAnchor>
    <xdr:from>
      <xdr:col>3</xdr:col>
      <xdr:colOff>182880</xdr:colOff>
      <xdr:row>10</xdr:row>
      <xdr:rowOff>91172</xdr:rowOff>
    </xdr:from>
    <xdr:to>
      <xdr:col>11</xdr:col>
      <xdr:colOff>152400</xdr:colOff>
      <xdr:row>18</xdr:row>
      <xdr:rowOff>182612</xdr:rowOff>
    </xdr:to>
    <xdr:graphicFrame macro="">
      <xdr:nvGraphicFramePr>
        <xdr:cNvPr id="77" name="Chart 76">
          <a:extLst>
            <a:ext uri="{FF2B5EF4-FFF2-40B4-BE49-F238E27FC236}">
              <a16:creationId xmlns:a16="http://schemas.microsoft.com/office/drawing/2014/main" id="{195452F8-A2CC-4990-8F5D-F0231F6541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4</xdr:col>
      <xdr:colOff>419100</xdr:colOff>
      <xdr:row>9</xdr:row>
      <xdr:rowOff>98792</xdr:rowOff>
    </xdr:from>
    <xdr:to>
      <xdr:col>6</xdr:col>
      <xdr:colOff>99060</xdr:colOff>
      <xdr:row>10</xdr:row>
      <xdr:rowOff>163562</xdr:rowOff>
    </xdr:to>
    <xdr:sp macro="" textlink="Processing!N14">
      <xdr:nvSpPr>
        <xdr:cNvPr id="78" name="TextBox 77">
          <a:extLst>
            <a:ext uri="{FF2B5EF4-FFF2-40B4-BE49-F238E27FC236}">
              <a16:creationId xmlns:a16="http://schemas.microsoft.com/office/drawing/2014/main" id="{73734059-489C-4115-989F-55DD05C68491}"/>
            </a:ext>
          </a:extLst>
        </xdr:cNvPr>
        <xdr:cNvSpPr txBox="1"/>
      </xdr:nvSpPr>
      <xdr:spPr>
        <a:xfrm>
          <a:off x="2857500" y="1744712"/>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45E5A20B-22A0-4D54-A86B-EA71E019D056}" type="TxLink">
            <a:rPr lang="en-US" sz="1200" b="0" i="0" u="none" strike="noStrike">
              <a:solidFill>
                <a:srgbClr val="3DACAE"/>
              </a:solidFill>
              <a:latin typeface="Aptos Narrow"/>
              <a:ea typeface="+mn-ea"/>
              <a:cs typeface="+mn-cs"/>
            </a:rPr>
            <a:pPr marL="0" indent="0" algn="r"/>
            <a:t> $7,840 </a:t>
          </a:fld>
          <a:endParaRPr lang="ru-RU" sz="1600" b="0" i="0" u="none" strike="noStrike">
            <a:solidFill>
              <a:srgbClr val="3DACAE"/>
            </a:solidFill>
            <a:latin typeface="Aptos Narrow"/>
            <a:ea typeface="+mn-ea"/>
            <a:cs typeface="+mn-cs"/>
          </a:endParaRPr>
        </a:p>
      </xdr:txBody>
    </xdr:sp>
    <xdr:clientData/>
  </xdr:twoCellAnchor>
  <xdr:twoCellAnchor>
    <xdr:from>
      <xdr:col>8</xdr:col>
      <xdr:colOff>205740</xdr:colOff>
      <xdr:row>9</xdr:row>
      <xdr:rowOff>98792</xdr:rowOff>
    </xdr:from>
    <xdr:to>
      <xdr:col>9</xdr:col>
      <xdr:colOff>495300</xdr:colOff>
      <xdr:row>10</xdr:row>
      <xdr:rowOff>163562</xdr:rowOff>
    </xdr:to>
    <xdr:sp macro="" textlink="Processing!M14">
      <xdr:nvSpPr>
        <xdr:cNvPr id="79" name="TextBox 78">
          <a:extLst>
            <a:ext uri="{FF2B5EF4-FFF2-40B4-BE49-F238E27FC236}">
              <a16:creationId xmlns:a16="http://schemas.microsoft.com/office/drawing/2014/main" id="{C711038D-1DCE-45AA-9F87-7C7A90C7848B}"/>
            </a:ext>
          </a:extLst>
        </xdr:cNvPr>
        <xdr:cNvSpPr txBox="1"/>
      </xdr:nvSpPr>
      <xdr:spPr>
        <a:xfrm>
          <a:off x="5082540" y="1744712"/>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70149A20-1CAC-4816-B700-E17EE3B3FA30}" type="TxLink">
            <a:rPr lang="en-US" sz="1200" b="0" i="0" u="none" strike="noStrike">
              <a:solidFill>
                <a:srgbClr val="FF4FFF"/>
              </a:solidFill>
              <a:latin typeface="Aptos Narrow"/>
              <a:ea typeface="+mn-ea"/>
              <a:cs typeface="+mn-cs"/>
            </a:rPr>
            <a:pPr marL="0" indent="0" algn="l"/>
            <a:t> $5,460 </a:t>
          </a:fld>
          <a:endParaRPr lang="ru-RU" sz="1600" b="0" i="0" u="none" strike="noStrike">
            <a:solidFill>
              <a:srgbClr val="FF4FFF"/>
            </a:solidFill>
            <a:latin typeface="Aptos Narrow"/>
            <a:ea typeface="+mn-ea"/>
            <a:cs typeface="+mn-cs"/>
          </a:endParaRPr>
        </a:p>
      </xdr:txBody>
    </xdr:sp>
    <xdr:clientData/>
  </xdr:twoCellAnchor>
  <xdr:twoCellAnchor>
    <xdr:from>
      <xdr:col>11</xdr:col>
      <xdr:colOff>394335</xdr:colOff>
      <xdr:row>10</xdr:row>
      <xdr:rowOff>121652</xdr:rowOff>
    </xdr:from>
    <xdr:to>
      <xdr:col>16</xdr:col>
      <xdr:colOff>180975</xdr:colOff>
      <xdr:row>19</xdr:row>
      <xdr:rowOff>30212</xdr:rowOff>
    </xdr:to>
    <xdr:graphicFrame macro="">
      <xdr:nvGraphicFramePr>
        <xdr:cNvPr id="80" name="Chart 79">
          <a:extLst>
            <a:ext uri="{FF2B5EF4-FFF2-40B4-BE49-F238E27FC236}">
              <a16:creationId xmlns:a16="http://schemas.microsoft.com/office/drawing/2014/main" id="{8283D3E4-A4C7-442E-95A5-9B5C3037C3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12</xdr:col>
      <xdr:colOff>263844</xdr:colOff>
      <xdr:row>12</xdr:row>
      <xdr:rowOff>121652</xdr:rowOff>
    </xdr:from>
    <xdr:to>
      <xdr:col>13</xdr:col>
      <xdr:colOff>477204</xdr:colOff>
      <xdr:row>17</xdr:row>
      <xdr:rowOff>30212</xdr:rowOff>
    </xdr:to>
    <xdr:sp macro="" textlink="">
      <xdr:nvSpPr>
        <xdr:cNvPr id="81" name="Oval 80">
          <a:extLst>
            <a:ext uri="{FF2B5EF4-FFF2-40B4-BE49-F238E27FC236}">
              <a16:creationId xmlns:a16="http://schemas.microsoft.com/office/drawing/2014/main" id="{E602B092-23B5-430C-9B16-C5F01B8F7A0D}"/>
            </a:ext>
          </a:extLst>
        </xdr:cNvPr>
        <xdr:cNvSpPr/>
      </xdr:nvSpPr>
      <xdr:spPr>
        <a:xfrm>
          <a:off x="7579044" y="2316212"/>
          <a:ext cx="822960" cy="822960"/>
        </a:xfrm>
        <a:prstGeom prst="ellipse">
          <a:avLst/>
        </a:prstGeom>
        <a:solidFill>
          <a:schemeClr val="bg1"/>
        </a:solidFill>
        <a:ln>
          <a:noFill/>
        </a:ln>
        <a:effectLst>
          <a:outerShdw blurRad="228600" sx="102000" sy="102000" algn="c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i="0" u="none" strike="noStrike">
            <a:solidFill>
              <a:srgbClr val="000000"/>
            </a:solidFill>
            <a:latin typeface="Aptos Narrow"/>
          </a:endParaRPr>
        </a:p>
      </xdr:txBody>
    </xdr:sp>
    <xdr:clientData/>
  </xdr:twoCellAnchor>
  <xdr:twoCellAnchor>
    <xdr:from>
      <xdr:col>15</xdr:col>
      <xdr:colOff>327660</xdr:colOff>
      <xdr:row>10</xdr:row>
      <xdr:rowOff>129272</xdr:rowOff>
    </xdr:from>
    <xdr:to>
      <xdr:col>17</xdr:col>
      <xdr:colOff>7620</xdr:colOff>
      <xdr:row>12</xdr:row>
      <xdr:rowOff>11162</xdr:rowOff>
    </xdr:to>
    <xdr:sp macro="" textlink="Processing!B17">
      <xdr:nvSpPr>
        <xdr:cNvPr id="82" name="TextBox 81">
          <a:extLst>
            <a:ext uri="{FF2B5EF4-FFF2-40B4-BE49-F238E27FC236}">
              <a16:creationId xmlns:a16="http://schemas.microsoft.com/office/drawing/2014/main" id="{867733B8-C89F-4D7E-853D-B0A77BDBF776}"/>
            </a:ext>
          </a:extLst>
        </xdr:cNvPr>
        <xdr:cNvSpPr txBox="1"/>
      </xdr:nvSpPr>
      <xdr:spPr>
        <a:xfrm>
          <a:off x="9471660" y="1958072"/>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7ABDDD6F-6D8B-4712-8A42-4C7EF139CAE6}" type="TxLink">
            <a:rPr lang="en-US" sz="1100" b="0" i="0" u="none" strike="noStrike">
              <a:solidFill>
                <a:srgbClr val="405390"/>
              </a:solidFill>
              <a:latin typeface="Aptos Narrow"/>
              <a:ea typeface="+mn-ea"/>
              <a:cs typeface="+mn-cs"/>
            </a:rPr>
            <a:pPr marL="0" indent="0" algn="r"/>
            <a:t> $1,701 </a:t>
          </a:fld>
          <a:endParaRPr lang="ru-RU" sz="1600" b="0" i="0" u="none" strike="noStrike">
            <a:solidFill>
              <a:srgbClr val="405390"/>
            </a:solidFill>
            <a:latin typeface="Aptos Narrow"/>
            <a:ea typeface="+mn-ea"/>
            <a:cs typeface="+mn-cs"/>
          </a:endParaRPr>
        </a:p>
      </xdr:txBody>
    </xdr:sp>
    <xdr:clientData/>
  </xdr:twoCellAnchor>
  <xdr:twoCellAnchor>
    <xdr:from>
      <xdr:col>15</xdr:col>
      <xdr:colOff>327660</xdr:colOff>
      <xdr:row>12</xdr:row>
      <xdr:rowOff>45452</xdr:rowOff>
    </xdr:from>
    <xdr:to>
      <xdr:col>17</xdr:col>
      <xdr:colOff>7620</xdr:colOff>
      <xdr:row>13</xdr:row>
      <xdr:rowOff>110222</xdr:rowOff>
    </xdr:to>
    <xdr:sp macro="" textlink="Processing!B18">
      <xdr:nvSpPr>
        <xdr:cNvPr id="83" name="TextBox 82">
          <a:extLst>
            <a:ext uri="{FF2B5EF4-FFF2-40B4-BE49-F238E27FC236}">
              <a16:creationId xmlns:a16="http://schemas.microsoft.com/office/drawing/2014/main" id="{3B2C8FF5-7576-4F75-A997-F5EA3C68308F}"/>
            </a:ext>
          </a:extLst>
        </xdr:cNvPr>
        <xdr:cNvSpPr txBox="1"/>
      </xdr:nvSpPr>
      <xdr:spPr>
        <a:xfrm>
          <a:off x="9471660" y="2240012"/>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261E1FEE-62BD-434C-B868-A685FEB578BE}" type="TxLink">
            <a:rPr lang="en-US" sz="1100" b="0" i="0" u="none" strike="noStrike">
              <a:solidFill>
                <a:srgbClr val="405390"/>
              </a:solidFill>
              <a:latin typeface="Aptos Narrow"/>
              <a:ea typeface="+mn-ea"/>
              <a:cs typeface="+mn-cs"/>
            </a:rPr>
            <a:pPr marL="0" indent="0" algn="r"/>
            <a:t> $1,323 </a:t>
          </a:fld>
          <a:endParaRPr lang="ru-RU" sz="1100" b="0" i="0" u="none" strike="noStrike">
            <a:solidFill>
              <a:srgbClr val="405390"/>
            </a:solidFill>
            <a:latin typeface="Aptos Narrow"/>
            <a:ea typeface="+mn-ea"/>
            <a:cs typeface="+mn-cs"/>
          </a:endParaRPr>
        </a:p>
      </xdr:txBody>
    </xdr:sp>
    <xdr:clientData/>
  </xdr:twoCellAnchor>
  <xdr:twoCellAnchor>
    <xdr:from>
      <xdr:col>15</xdr:col>
      <xdr:colOff>327660</xdr:colOff>
      <xdr:row>13</xdr:row>
      <xdr:rowOff>144512</xdr:rowOff>
    </xdr:from>
    <xdr:to>
      <xdr:col>17</xdr:col>
      <xdr:colOff>7620</xdr:colOff>
      <xdr:row>15</xdr:row>
      <xdr:rowOff>26402</xdr:rowOff>
    </xdr:to>
    <xdr:sp macro="" textlink="Processing!B19">
      <xdr:nvSpPr>
        <xdr:cNvPr id="84" name="TextBox 83">
          <a:extLst>
            <a:ext uri="{FF2B5EF4-FFF2-40B4-BE49-F238E27FC236}">
              <a16:creationId xmlns:a16="http://schemas.microsoft.com/office/drawing/2014/main" id="{629509EA-C9FB-41CE-A177-485DC67BD636}"/>
            </a:ext>
          </a:extLst>
        </xdr:cNvPr>
        <xdr:cNvSpPr txBox="1"/>
      </xdr:nvSpPr>
      <xdr:spPr>
        <a:xfrm>
          <a:off x="9471660" y="2521952"/>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2A036BD1-7C30-4B66-A74A-D4389008CF50}" type="TxLink">
            <a:rPr lang="en-US" sz="1100" b="0" i="0" u="none" strike="noStrike">
              <a:solidFill>
                <a:srgbClr val="405390"/>
              </a:solidFill>
              <a:latin typeface="Aptos Narrow"/>
              <a:ea typeface="+mn-ea"/>
              <a:cs typeface="+mn-cs"/>
            </a:rPr>
            <a:pPr marL="0" indent="0" algn="r"/>
            <a:t> $1,754 </a:t>
          </a:fld>
          <a:endParaRPr lang="ru-RU" sz="1100" b="0" i="0" u="none" strike="noStrike">
            <a:solidFill>
              <a:srgbClr val="405390"/>
            </a:solidFill>
            <a:latin typeface="Aptos Narrow"/>
            <a:ea typeface="+mn-ea"/>
            <a:cs typeface="+mn-cs"/>
          </a:endParaRPr>
        </a:p>
      </xdr:txBody>
    </xdr:sp>
    <xdr:clientData/>
  </xdr:twoCellAnchor>
  <xdr:twoCellAnchor>
    <xdr:from>
      <xdr:col>15</xdr:col>
      <xdr:colOff>327660</xdr:colOff>
      <xdr:row>15</xdr:row>
      <xdr:rowOff>60692</xdr:rowOff>
    </xdr:from>
    <xdr:to>
      <xdr:col>17</xdr:col>
      <xdr:colOff>7620</xdr:colOff>
      <xdr:row>16</xdr:row>
      <xdr:rowOff>125462</xdr:rowOff>
    </xdr:to>
    <xdr:sp macro="" textlink="Processing!B20">
      <xdr:nvSpPr>
        <xdr:cNvPr id="85" name="TextBox 84">
          <a:extLst>
            <a:ext uri="{FF2B5EF4-FFF2-40B4-BE49-F238E27FC236}">
              <a16:creationId xmlns:a16="http://schemas.microsoft.com/office/drawing/2014/main" id="{68B74662-15E7-4EED-839C-21A0B2151CBC}"/>
            </a:ext>
          </a:extLst>
        </xdr:cNvPr>
        <xdr:cNvSpPr txBox="1"/>
      </xdr:nvSpPr>
      <xdr:spPr>
        <a:xfrm>
          <a:off x="9471660" y="2803892"/>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3E4F60FB-8E45-4FB8-BBA7-38B8221B2525}" type="TxLink">
            <a:rPr lang="en-US" sz="1100" b="0" i="0" u="none" strike="noStrike">
              <a:solidFill>
                <a:srgbClr val="405390"/>
              </a:solidFill>
              <a:latin typeface="Aptos Narrow"/>
              <a:ea typeface="+mn-ea"/>
              <a:cs typeface="+mn-cs"/>
            </a:rPr>
            <a:pPr marL="0" indent="0" algn="r"/>
            <a:t> $1,495 </a:t>
          </a:fld>
          <a:endParaRPr lang="ru-RU" sz="1100" b="0" i="0" u="none" strike="noStrike">
            <a:solidFill>
              <a:srgbClr val="405390"/>
            </a:solidFill>
            <a:latin typeface="Aptos Narrow"/>
            <a:ea typeface="+mn-ea"/>
            <a:cs typeface="+mn-cs"/>
          </a:endParaRPr>
        </a:p>
      </xdr:txBody>
    </xdr:sp>
    <xdr:clientData/>
  </xdr:twoCellAnchor>
  <xdr:twoCellAnchor>
    <xdr:from>
      <xdr:col>15</xdr:col>
      <xdr:colOff>327660</xdr:colOff>
      <xdr:row>16</xdr:row>
      <xdr:rowOff>159752</xdr:rowOff>
    </xdr:from>
    <xdr:to>
      <xdr:col>17</xdr:col>
      <xdr:colOff>7620</xdr:colOff>
      <xdr:row>18</xdr:row>
      <xdr:rowOff>41642</xdr:rowOff>
    </xdr:to>
    <xdr:sp macro="" textlink="Processing!B21">
      <xdr:nvSpPr>
        <xdr:cNvPr id="86" name="TextBox 85">
          <a:extLst>
            <a:ext uri="{FF2B5EF4-FFF2-40B4-BE49-F238E27FC236}">
              <a16:creationId xmlns:a16="http://schemas.microsoft.com/office/drawing/2014/main" id="{1EAABF95-FA34-4560-B292-CA189D20B410}"/>
            </a:ext>
          </a:extLst>
        </xdr:cNvPr>
        <xdr:cNvSpPr txBox="1"/>
      </xdr:nvSpPr>
      <xdr:spPr>
        <a:xfrm>
          <a:off x="9471660" y="3085832"/>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7E472764-6107-4AB5-B152-80D09CF69334}" type="TxLink">
            <a:rPr lang="en-US" sz="1100" b="0" i="0" u="none" strike="noStrike">
              <a:solidFill>
                <a:srgbClr val="405390"/>
              </a:solidFill>
              <a:latin typeface="Aptos Narrow"/>
              <a:ea typeface="+mn-ea"/>
              <a:cs typeface="+mn-cs"/>
            </a:rPr>
            <a:pPr marL="0" indent="0" algn="r"/>
            <a:t> $1,567 </a:t>
          </a:fld>
          <a:endParaRPr lang="ru-RU" sz="1100" b="0" i="0" u="none" strike="noStrike">
            <a:solidFill>
              <a:srgbClr val="405390"/>
            </a:solidFill>
            <a:latin typeface="Aptos Narrow"/>
            <a:ea typeface="+mn-ea"/>
            <a:cs typeface="+mn-cs"/>
          </a:endParaRPr>
        </a:p>
      </xdr:txBody>
    </xdr:sp>
    <xdr:clientData/>
  </xdr:twoCellAnchor>
  <xdr:twoCellAnchor>
    <xdr:from>
      <xdr:col>14</xdr:col>
      <xdr:colOff>262706</xdr:colOff>
      <xdr:row>11</xdr:row>
      <xdr:rowOff>41127</xdr:rowOff>
    </xdr:from>
    <xdr:to>
      <xdr:col>14</xdr:col>
      <xdr:colOff>381578</xdr:colOff>
      <xdr:row>11</xdr:row>
      <xdr:rowOff>159999</xdr:rowOff>
    </xdr:to>
    <xdr:sp macro="" textlink="">
      <xdr:nvSpPr>
        <xdr:cNvPr id="87" name="Circle: Hollow 86">
          <a:extLst>
            <a:ext uri="{FF2B5EF4-FFF2-40B4-BE49-F238E27FC236}">
              <a16:creationId xmlns:a16="http://schemas.microsoft.com/office/drawing/2014/main" id="{57E5CBEE-45F2-4EAE-9996-65345E9A2D4B}"/>
            </a:ext>
          </a:extLst>
        </xdr:cNvPr>
        <xdr:cNvSpPr/>
      </xdr:nvSpPr>
      <xdr:spPr>
        <a:xfrm>
          <a:off x="8797106" y="2052807"/>
          <a:ext cx="118872" cy="118872"/>
        </a:xfrm>
        <a:prstGeom prst="donu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clientData/>
  </xdr:twoCellAnchor>
  <xdr:twoCellAnchor>
    <xdr:from>
      <xdr:col>14</xdr:col>
      <xdr:colOff>262706</xdr:colOff>
      <xdr:row>12</xdr:row>
      <xdr:rowOff>134117</xdr:rowOff>
    </xdr:from>
    <xdr:to>
      <xdr:col>14</xdr:col>
      <xdr:colOff>381578</xdr:colOff>
      <xdr:row>13</xdr:row>
      <xdr:rowOff>69592</xdr:rowOff>
    </xdr:to>
    <xdr:sp macro="" textlink="">
      <xdr:nvSpPr>
        <xdr:cNvPr id="88" name="Circle: Hollow 87">
          <a:extLst>
            <a:ext uri="{FF2B5EF4-FFF2-40B4-BE49-F238E27FC236}">
              <a16:creationId xmlns:a16="http://schemas.microsoft.com/office/drawing/2014/main" id="{B8516C04-061F-45F6-B9E5-A6EB8C9E9E82}"/>
            </a:ext>
          </a:extLst>
        </xdr:cNvPr>
        <xdr:cNvSpPr/>
      </xdr:nvSpPr>
      <xdr:spPr>
        <a:xfrm>
          <a:off x="8797106" y="2328677"/>
          <a:ext cx="118872" cy="118355"/>
        </a:xfrm>
        <a:prstGeom prst="donu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clientData/>
  </xdr:twoCellAnchor>
  <xdr:twoCellAnchor>
    <xdr:from>
      <xdr:col>14</xdr:col>
      <xdr:colOff>262706</xdr:colOff>
      <xdr:row>14</xdr:row>
      <xdr:rowOff>41126</xdr:rowOff>
    </xdr:from>
    <xdr:to>
      <xdr:col>14</xdr:col>
      <xdr:colOff>381578</xdr:colOff>
      <xdr:row>14</xdr:row>
      <xdr:rowOff>159998</xdr:rowOff>
    </xdr:to>
    <xdr:sp macro="" textlink="">
      <xdr:nvSpPr>
        <xdr:cNvPr id="89" name="Circle: Hollow 88">
          <a:extLst>
            <a:ext uri="{FF2B5EF4-FFF2-40B4-BE49-F238E27FC236}">
              <a16:creationId xmlns:a16="http://schemas.microsoft.com/office/drawing/2014/main" id="{1A9158EE-4D8C-4D64-A245-DD5091F135AB}"/>
            </a:ext>
          </a:extLst>
        </xdr:cNvPr>
        <xdr:cNvSpPr/>
      </xdr:nvSpPr>
      <xdr:spPr>
        <a:xfrm>
          <a:off x="8797106" y="2601446"/>
          <a:ext cx="118872" cy="118872"/>
        </a:xfrm>
        <a:prstGeom prst="donu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clientData/>
  </xdr:twoCellAnchor>
  <xdr:twoCellAnchor>
    <xdr:from>
      <xdr:col>14</xdr:col>
      <xdr:colOff>262706</xdr:colOff>
      <xdr:row>15</xdr:row>
      <xdr:rowOff>131533</xdr:rowOff>
    </xdr:from>
    <xdr:to>
      <xdr:col>14</xdr:col>
      <xdr:colOff>381578</xdr:colOff>
      <xdr:row>16</xdr:row>
      <xdr:rowOff>67008</xdr:rowOff>
    </xdr:to>
    <xdr:sp macro="" textlink="">
      <xdr:nvSpPr>
        <xdr:cNvPr id="90" name="Circle: Hollow 89">
          <a:extLst>
            <a:ext uri="{FF2B5EF4-FFF2-40B4-BE49-F238E27FC236}">
              <a16:creationId xmlns:a16="http://schemas.microsoft.com/office/drawing/2014/main" id="{7C507615-9E70-4AE9-842C-81B7C3908EF1}"/>
            </a:ext>
          </a:extLst>
        </xdr:cNvPr>
        <xdr:cNvSpPr/>
      </xdr:nvSpPr>
      <xdr:spPr>
        <a:xfrm>
          <a:off x="8797106" y="2874733"/>
          <a:ext cx="118872" cy="118355"/>
        </a:xfrm>
        <a:prstGeom prst="donu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clientData/>
  </xdr:twoCellAnchor>
  <xdr:twoCellAnchor>
    <xdr:from>
      <xdr:col>14</xdr:col>
      <xdr:colOff>262706</xdr:colOff>
      <xdr:row>17</xdr:row>
      <xdr:rowOff>41126</xdr:rowOff>
    </xdr:from>
    <xdr:to>
      <xdr:col>14</xdr:col>
      <xdr:colOff>381578</xdr:colOff>
      <xdr:row>17</xdr:row>
      <xdr:rowOff>159998</xdr:rowOff>
    </xdr:to>
    <xdr:sp macro="" textlink="">
      <xdr:nvSpPr>
        <xdr:cNvPr id="91" name="Circle: Hollow 90">
          <a:extLst>
            <a:ext uri="{FF2B5EF4-FFF2-40B4-BE49-F238E27FC236}">
              <a16:creationId xmlns:a16="http://schemas.microsoft.com/office/drawing/2014/main" id="{B685BCB0-C0CC-414A-A570-449BDBD8AF55}"/>
            </a:ext>
          </a:extLst>
        </xdr:cNvPr>
        <xdr:cNvSpPr/>
      </xdr:nvSpPr>
      <xdr:spPr>
        <a:xfrm>
          <a:off x="8797106" y="3150086"/>
          <a:ext cx="118872" cy="118872"/>
        </a:xfrm>
        <a:prstGeom prst="donu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clientData/>
  </xdr:twoCellAnchor>
  <xdr:twoCellAnchor>
    <xdr:from>
      <xdr:col>12</xdr:col>
      <xdr:colOff>118948</xdr:colOff>
      <xdr:row>13</xdr:row>
      <xdr:rowOff>130888</xdr:rowOff>
    </xdr:from>
    <xdr:to>
      <xdr:col>13</xdr:col>
      <xdr:colOff>597332</xdr:colOff>
      <xdr:row>16</xdr:row>
      <xdr:rowOff>20976</xdr:rowOff>
    </xdr:to>
    <xdr:sp macro="" textlink="Processing!B22">
      <xdr:nvSpPr>
        <xdr:cNvPr id="92" name="TextBox 91">
          <a:extLst>
            <a:ext uri="{FF2B5EF4-FFF2-40B4-BE49-F238E27FC236}">
              <a16:creationId xmlns:a16="http://schemas.microsoft.com/office/drawing/2014/main" id="{26157191-D75E-4F8B-BD21-57852BC57886}"/>
            </a:ext>
          </a:extLst>
        </xdr:cNvPr>
        <xdr:cNvSpPr txBox="1"/>
      </xdr:nvSpPr>
      <xdr:spPr>
        <a:xfrm>
          <a:off x="7434148" y="2508328"/>
          <a:ext cx="1087984" cy="4387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1A4C50B-B302-4FEA-B1E8-FC967638547F}" type="TxLink">
            <a:rPr lang="en-US" sz="1400" b="0" i="0" u="none" strike="noStrike">
              <a:solidFill>
                <a:srgbClr val="000000"/>
              </a:solidFill>
              <a:latin typeface="Aptos Narrow"/>
              <a:ea typeface="+mn-ea"/>
              <a:cs typeface="+mn-cs"/>
            </a:rPr>
            <a:pPr marL="0" indent="0" algn="ctr"/>
            <a:t> $7,840 </a:t>
          </a:fld>
          <a:endParaRPr lang="ru-RU" sz="2800" b="0" i="0" u="none" strike="noStrike">
            <a:solidFill>
              <a:schemeClr val="tx1"/>
            </a:solidFill>
            <a:latin typeface="Aptos Narrow"/>
            <a:ea typeface="+mn-ea"/>
            <a:cs typeface="+mn-cs"/>
          </a:endParaRPr>
        </a:p>
      </xdr:txBody>
    </xdr:sp>
    <xdr:clientData/>
  </xdr:twoCellAnchor>
  <xdr:twoCellAnchor>
    <xdr:from>
      <xdr:col>17</xdr:col>
      <xdr:colOff>297180</xdr:colOff>
      <xdr:row>10</xdr:row>
      <xdr:rowOff>121652</xdr:rowOff>
    </xdr:from>
    <xdr:to>
      <xdr:col>22</xdr:col>
      <xdr:colOff>83820</xdr:colOff>
      <xdr:row>19</xdr:row>
      <xdr:rowOff>30212</xdr:rowOff>
    </xdr:to>
    <xdr:graphicFrame macro="">
      <xdr:nvGraphicFramePr>
        <xdr:cNvPr id="93" name="Chart 92">
          <a:extLst>
            <a:ext uri="{FF2B5EF4-FFF2-40B4-BE49-F238E27FC236}">
              <a16:creationId xmlns:a16="http://schemas.microsoft.com/office/drawing/2014/main" id="{EBBFF212-AB4B-4605-B003-CD955CA755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18</xdr:col>
      <xdr:colOff>244701</xdr:colOff>
      <xdr:row>12</xdr:row>
      <xdr:rowOff>121652</xdr:rowOff>
    </xdr:from>
    <xdr:to>
      <xdr:col>19</xdr:col>
      <xdr:colOff>458061</xdr:colOff>
      <xdr:row>17</xdr:row>
      <xdr:rowOff>30212</xdr:rowOff>
    </xdr:to>
    <xdr:sp macro="" textlink="">
      <xdr:nvSpPr>
        <xdr:cNvPr id="94" name="Oval 93">
          <a:extLst>
            <a:ext uri="{FF2B5EF4-FFF2-40B4-BE49-F238E27FC236}">
              <a16:creationId xmlns:a16="http://schemas.microsoft.com/office/drawing/2014/main" id="{E0269D7F-F8D7-4B90-B4B7-0F0D3C8920D3}"/>
            </a:ext>
          </a:extLst>
        </xdr:cNvPr>
        <xdr:cNvSpPr/>
      </xdr:nvSpPr>
      <xdr:spPr>
        <a:xfrm>
          <a:off x="11217501" y="2316212"/>
          <a:ext cx="822960" cy="822960"/>
        </a:xfrm>
        <a:prstGeom prst="ellipse">
          <a:avLst/>
        </a:prstGeom>
        <a:solidFill>
          <a:schemeClr val="bg1"/>
        </a:solidFill>
        <a:ln>
          <a:noFill/>
        </a:ln>
        <a:effectLst>
          <a:outerShdw blurRad="228600" sx="102000" sy="102000" algn="c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i="0" u="none" strike="noStrike">
            <a:solidFill>
              <a:srgbClr val="000000"/>
            </a:solidFill>
            <a:latin typeface="Aptos Narrow"/>
          </a:endParaRPr>
        </a:p>
      </xdr:txBody>
    </xdr:sp>
    <xdr:clientData/>
  </xdr:twoCellAnchor>
  <xdr:twoCellAnchor>
    <xdr:from>
      <xdr:col>18</xdr:col>
      <xdr:colOff>201837</xdr:colOff>
      <xdr:row>14</xdr:row>
      <xdr:rowOff>43547</xdr:rowOff>
    </xdr:from>
    <xdr:to>
      <xdr:col>19</xdr:col>
      <xdr:colOff>491397</xdr:colOff>
      <xdr:row>15</xdr:row>
      <xdr:rowOff>108317</xdr:rowOff>
    </xdr:to>
    <xdr:sp macro="" textlink="Processing!E21">
      <xdr:nvSpPr>
        <xdr:cNvPr id="95" name="TextBox 94">
          <a:extLst>
            <a:ext uri="{FF2B5EF4-FFF2-40B4-BE49-F238E27FC236}">
              <a16:creationId xmlns:a16="http://schemas.microsoft.com/office/drawing/2014/main" id="{03FD46FB-47EE-4D1B-BC75-320B5DDE0C2E}"/>
            </a:ext>
          </a:extLst>
        </xdr:cNvPr>
        <xdr:cNvSpPr txBox="1"/>
      </xdr:nvSpPr>
      <xdr:spPr>
        <a:xfrm>
          <a:off x="11174637" y="2603867"/>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86C8A1C-078A-43F3-B7CE-DB40D1D31544}" type="TxLink">
            <a:rPr lang="en-US" sz="1400" b="0" i="0" u="none" strike="noStrike">
              <a:solidFill>
                <a:schemeClr val="tx1"/>
              </a:solidFill>
              <a:latin typeface="Aptos Narrow"/>
              <a:ea typeface="+mn-ea"/>
              <a:cs typeface="+mn-cs"/>
            </a:rPr>
            <a:pPr marL="0" indent="0" algn="ctr"/>
            <a:t> $13,700 </a:t>
          </a:fld>
          <a:endParaRPr lang="ru-RU" sz="1400" b="0" i="0" u="none" strike="noStrike">
            <a:solidFill>
              <a:schemeClr val="tx1"/>
            </a:solidFill>
            <a:latin typeface="Aptos Narrow"/>
            <a:ea typeface="+mn-ea"/>
            <a:cs typeface="+mn-cs"/>
          </a:endParaRPr>
        </a:p>
      </xdr:txBody>
    </xdr:sp>
    <xdr:clientData/>
  </xdr:twoCellAnchor>
  <xdr:twoCellAnchor>
    <xdr:from>
      <xdr:col>20</xdr:col>
      <xdr:colOff>202791</xdr:colOff>
      <xdr:row>12</xdr:row>
      <xdr:rowOff>18131</xdr:rowOff>
    </xdr:from>
    <xdr:to>
      <xdr:col>20</xdr:col>
      <xdr:colOff>321663</xdr:colOff>
      <xdr:row>12</xdr:row>
      <xdr:rowOff>136019</xdr:rowOff>
    </xdr:to>
    <xdr:sp macro="" textlink="">
      <xdr:nvSpPr>
        <xdr:cNvPr id="96" name="Circle: Hollow 95">
          <a:extLst>
            <a:ext uri="{FF2B5EF4-FFF2-40B4-BE49-F238E27FC236}">
              <a16:creationId xmlns:a16="http://schemas.microsoft.com/office/drawing/2014/main" id="{6D8543EA-CC64-4D60-B6BD-2869D79A3029}"/>
            </a:ext>
          </a:extLst>
        </xdr:cNvPr>
        <xdr:cNvSpPr/>
      </xdr:nvSpPr>
      <xdr:spPr>
        <a:xfrm>
          <a:off x="12394791" y="2212691"/>
          <a:ext cx="118872" cy="117888"/>
        </a:xfrm>
        <a:prstGeom prst="donu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clientData/>
  </xdr:twoCellAnchor>
  <xdr:twoCellAnchor>
    <xdr:from>
      <xdr:col>20</xdr:col>
      <xdr:colOff>202791</xdr:colOff>
      <xdr:row>13</xdr:row>
      <xdr:rowOff>130613</xdr:rowOff>
    </xdr:from>
    <xdr:to>
      <xdr:col>20</xdr:col>
      <xdr:colOff>321663</xdr:colOff>
      <xdr:row>14</xdr:row>
      <xdr:rowOff>68281</xdr:rowOff>
    </xdr:to>
    <xdr:sp macro="" textlink="">
      <xdr:nvSpPr>
        <xdr:cNvPr id="97" name="Circle: Hollow 96">
          <a:extLst>
            <a:ext uri="{FF2B5EF4-FFF2-40B4-BE49-F238E27FC236}">
              <a16:creationId xmlns:a16="http://schemas.microsoft.com/office/drawing/2014/main" id="{9C88876F-3E09-47C2-BA2B-D3D1880464B1}"/>
            </a:ext>
          </a:extLst>
        </xdr:cNvPr>
        <xdr:cNvSpPr/>
      </xdr:nvSpPr>
      <xdr:spPr>
        <a:xfrm>
          <a:off x="12394791" y="2508053"/>
          <a:ext cx="118872" cy="120548"/>
        </a:xfrm>
        <a:prstGeom prst="donu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clientData/>
  </xdr:twoCellAnchor>
  <xdr:twoCellAnchor>
    <xdr:from>
      <xdr:col>20</xdr:col>
      <xdr:colOff>202791</xdr:colOff>
      <xdr:row>15</xdr:row>
      <xdr:rowOff>63016</xdr:rowOff>
    </xdr:from>
    <xdr:to>
      <xdr:col>20</xdr:col>
      <xdr:colOff>321663</xdr:colOff>
      <xdr:row>15</xdr:row>
      <xdr:rowOff>180905</xdr:rowOff>
    </xdr:to>
    <xdr:sp macro="" textlink="">
      <xdr:nvSpPr>
        <xdr:cNvPr id="98" name="Circle: Hollow 97">
          <a:extLst>
            <a:ext uri="{FF2B5EF4-FFF2-40B4-BE49-F238E27FC236}">
              <a16:creationId xmlns:a16="http://schemas.microsoft.com/office/drawing/2014/main" id="{689AD92F-3327-41DB-B366-C491C5C6465C}"/>
            </a:ext>
          </a:extLst>
        </xdr:cNvPr>
        <xdr:cNvSpPr/>
      </xdr:nvSpPr>
      <xdr:spPr>
        <a:xfrm>
          <a:off x="12394791" y="2806216"/>
          <a:ext cx="118872" cy="117889"/>
        </a:xfrm>
        <a:prstGeom prst="donu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clientData/>
  </xdr:twoCellAnchor>
  <xdr:twoCellAnchor>
    <xdr:from>
      <xdr:col>20</xdr:col>
      <xdr:colOff>202791</xdr:colOff>
      <xdr:row>16</xdr:row>
      <xdr:rowOff>175639</xdr:rowOff>
    </xdr:from>
    <xdr:to>
      <xdr:col>20</xdr:col>
      <xdr:colOff>321663</xdr:colOff>
      <xdr:row>17</xdr:row>
      <xdr:rowOff>111632</xdr:rowOff>
    </xdr:to>
    <xdr:sp macro="" textlink="">
      <xdr:nvSpPr>
        <xdr:cNvPr id="99" name="Circle: Hollow 98">
          <a:extLst>
            <a:ext uri="{FF2B5EF4-FFF2-40B4-BE49-F238E27FC236}">
              <a16:creationId xmlns:a16="http://schemas.microsoft.com/office/drawing/2014/main" id="{7EB95689-0837-4EEC-935B-4800C908AB78}"/>
            </a:ext>
          </a:extLst>
        </xdr:cNvPr>
        <xdr:cNvSpPr/>
      </xdr:nvSpPr>
      <xdr:spPr>
        <a:xfrm>
          <a:off x="12394791" y="3101719"/>
          <a:ext cx="118872" cy="118873"/>
        </a:xfrm>
        <a:prstGeom prst="donu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clientData/>
  </xdr:twoCellAnchor>
  <xdr:twoCellAnchor>
    <xdr:from>
      <xdr:col>21</xdr:col>
      <xdr:colOff>335280</xdr:colOff>
      <xdr:row>11</xdr:row>
      <xdr:rowOff>129272</xdr:rowOff>
    </xdr:from>
    <xdr:to>
      <xdr:col>22</xdr:col>
      <xdr:colOff>449580</xdr:colOff>
      <xdr:row>13</xdr:row>
      <xdr:rowOff>11162</xdr:rowOff>
    </xdr:to>
    <xdr:sp macro="" textlink="Processing!E17">
      <xdr:nvSpPr>
        <xdr:cNvPr id="100" name="TextBox 99">
          <a:extLst>
            <a:ext uri="{FF2B5EF4-FFF2-40B4-BE49-F238E27FC236}">
              <a16:creationId xmlns:a16="http://schemas.microsoft.com/office/drawing/2014/main" id="{E6948729-B292-4A9A-8F5A-49AF2EA4A4C9}"/>
            </a:ext>
          </a:extLst>
        </xdr:cNvPr>
        <xdr:cNvSpPr txBox="1"/>
      </xdr:nvSpPr>
      <xdr:spPr>
        <a:xfrm>
          <a:off x="13136880" y="2140952"/>
          <a:ext cx="7239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42473A4A-D90A-4017-8C43-6308C7904446}" type="TxLink">
            <a:rPr lang="en-US" sz="1200" b="0" i="0" u="none" strike="noStrike">
              <a:solidFill>
                <a:srgbClr val="405390"/>
              </a:solidFill>
              <a:latin typeface="Aptos Narrow"/>
              <a:ea typeface="+mn-ea"/>
              <a:cs typeface="+mn-cs"/>
            </a:rPr>
            <a:pPr marL="0" indent="0" algn="r"/>
            <a:t> $3,042 </a:t>
          </a:fld>
          <a:endParaRPr lang="ru-RU" sz="1800" b="0" i="0" u="none" strike="noStrike">
            <a:solidFill>
              <a:srgbClr val="405390"/>
            </a:solidFill>
            <a:latin typeface="Aptos Narrow"/>
            <a:ea typeface="+mn-ea"/>
            <a:cs typeface="+mn-cs"/>
          </a:endParaRPr>
        </a:p>
      </xdr:txBody>
    </xdr:sp>
    <xdr:clientData/>
  </xdr:twoCellAnchor>
  <xdr:twoCellAnchor>
    <xdr:from>
      <xdr:col>21</xdr:col>
      <xdr:colOff>335280</xdr:colOff>
      <xdr:row>13</xdr:row>
      <xdr:rowOff>63232</xdr:rowOff>
    </xdr:from>
    <xdr:to>
      <xdr:col>22</xdr:col>
      <xdr:colOff>449580</xdr:colOff>
      <xdr:row>14</xdr:row>
      <xdr:rowOff>128002</xdr:rowOff>
    </xdr:to>
    <xdr:sp macro="" textlink="Processing!E18">
      <xdr:nvSpPr>
        <xdr:cNvPr id="101" name="TextBox 100">
          <a:extLst>
            <a:ext uri="{FF2B5EF4-FFF2-40B4-BE49-F238E27FC236}">
              <a16:creationId xmlns:a16="http://schemas.microsoft.com/office/drawing/2014/main" id="{E811B5C3-5598-43CC-BA45-140B76D5E071}"/>
            </a:ext>
          </a:extLst>
        </xdr:cNvPr>
        <xdr:cNvSpPr txBox="1"/>
      </xdr:nvSpPr>
      <xdr:spPr>
        <a:xfrm>
          <a:off x="13136880" y="2440672"/>
          <a:ext cx="7239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98476C9B-18B6-4DE9-A31D-3A1E8C69E530}" type="TxLink">
            <a:rPr lang="en-US" sz="1200" b="0" i="0" u="none" strike="noStrike">
              <a:solidFill>
                <a:srgbClr val="405390"/>
              </a:solidFill>
              <a:latin typeface="Aptos Narrow"/>
              <a:ea typeface="+mn-ea"/>
              <a:cs typeface="+mn-cs"/>
            </a:rPr>
            <a:pPr marL="0" indent="0" algn="r"/>
            <a:t> $3,647 </a:t>
          </a:fld>
          <a:endParaRPr lang="ru-RU" sz="1800" b="0" i="0" u="none" strike="noStrike">
            <a:solidFill>
              <a:srgbClr val="405390"/>
            </a:solidFill>
            <a:latin typeface="Aptos Narrow"/>
            <a:ea typeface="+mn-ea"/>
            <a:cs typeface="+mn-cs"/>
          </a:endParaRPr>
        </a:p>
      </xdr:txBody>
    </xdr:sp>
    <xdr:clientData/>
  </xdr:twoCellAnchor>
  <xdr:twoCellAnchor>
    <xdr:from>
      <xdr:col>21</xdr:col>
      <xdr:colOff>335280</xdr:colOff>
      <xdr:row>14</xdr:row>
      <xdr:rowOff>180072</xdr:rowOff>
    </xdr:from>
    <xdr:to>
      <xdr:col>22</xdr:col>
      <xdr:colOff>449580</xdr:colOff>
      <xdr:row>16</xdr:row>
      <xdr:rowOff>61962</xdr:rowOff>
    </xdr:to>
    <xdr:sp macro="" textlink="Processing!E19">
      <xdr:nvSpPr>
        <xdr:cNvPr id="102" name="TextBox 101">
          <a:extLst>
            <a:ext uri="{FF2B5EF4-FFF2-40B4-BE49-F238E27FC236}">
              <a16:creationId xmlns:a16="http://schemas.microsoft.com/office/drawing/2014/main" id="{1C206519-C01F-4AB4-A74F-2DCD82594F28}"/>
            </a:ext>
          </a:extLst>
        </xdr:cNvPr>
        <xdr:cNvSpPr txBox="1"/>
      </xdr:nvSpPr>
      <xdr:spPr>
        <a:xfrm>
          <a:off x="13136880" y="2740392"/>
          <a:ext cx="7239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8ADAEC4A-E16B-47F6-BE89-923C953A2B61}" type="TxLink">
            <a:rPr lang="en-US" sz="1200" b="0" i="0" u="none" strike="noStrike">
              <a:solidFill>
                <a:srgbClr val="405390"/>
              </a:solidFill>
              <a:latin typeface="Aptos Narrow"/>
              <a:ea typeface="+mn-ea"/>
              <a:cs typeface="+mn-cs"/>
            </a:rPr>
            <a:pPr marL="0" indent="0" algn="r"/>
            <a:t> $4,271 </a:t>
          </a:fld>
          <a:endParaRPr lang="ru-RU" sz="1800" b="0" i="0" u="none" strike="noStrike">
            <a:solidFill>
              <a:srgbClr val="405390"/>
            </a:solidFill>
            <a:latin typeface="Aptos Narrow"/>
            <a:ea typeface="+mn-ea"/>
            <a:cs typeface="+mn-cs"/>
          </a:endParaRPr>
        </a:p>
      </xdr:txBody>
    </xdr:sp>
    <xdr:clientData/>
  </xdr:twoCellAnchor>
  <xdr:twoCellAnchor>
    <xdr:from>
      <xdr:col>21</xdr:col>
      <xdr:colOff>335280</xdr:colOff>
      <xdr:row>16</xdr:row>
      <xdr:rowOff>114032</xdr:rowOff>
    </xdr:from>
    <xdr:to>
      <xdr:col>22</xdr:col>
      <xdr:colOff>449580</xdr:colOff>
      <xdr:row>17</xdr:row>
      <xdr:rowOff>178802</xdr:rowOff>
    </xdr:to>
    <xdr:sp macro="" textlink="Processing!E20">
      <xdr:nvSpPr>
        <xdr:cNvPr id="103" name="TextBox 102">
          <a:extLst>
            <a:ext uri="{FF2B5EF4-FFF2-40B4-BE49-F238E27FC236}">
              <a16:creationId xmlns:a16="http://schemas.microsoft.com/office/drawing/2014/main" id="{7BE9EF35-FDED-4FAD-A7EA-FF61022D8315}"/>
            </a:ext>
          </a:extLst>
        </xdr:cNvPr>
        <xdr:cNvSpPr txBox="1"/>
      </xdr:nvSpPr>
      <xdr:spPr>
        <a:xfrm>
          <a:off x="13136880" y="3040112"/>
          <a:ext cx="7239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DE197AF2-16F8-47B6-AD1A-523A6FCF712A}" type="TxLink">
            <a:rPr lang="en-US" sz="1200" b="0" i="0" u="none" strike="noStrike">
              <a:solidFill>
                <a:srgbClr val="405390"/>
              </a:solidFill>
              <a:latin typeface="Aptos Narrow"/>
              <a:ea typeface="+mn-ea"/>
              <a:cs typeface="+mn-cs"/>
            </a:rPr>
            <a:pPr marL="0" indent="0" algn="r"/>
            <a:t> $2,740 </a:t>
          </a:fld>
          <a:endParaRPr lang="ru-RU" sz="1200" b="0" i="0" u="none" strike="noStrike">
            <a:solidFill>
              <a:srgbClr val="405390"/>
            </a:solidFill>
            <a:latin typeface="Aptos Narrow"/>
            <a:ea typeface="+mn-ea"/>
            <a:cs typeface="+mn-cs"/>
          </a:endParaRPr>
        </a:p>
      </xdr:txBody>
    </xdr:sp>
    <xdr:clientData/>
  </xdr:twoCellAnchor>
  <xdr:twoCellAnchor>
    <xdr:from>
      <xdr:col>19</xdr:col>
      <xdr:colOff>403860</xdr:colOff>
      <xdr:row>22</xdr:row>
      <xdr:rowOff>14704</xdr:rowOff>
    </xdr:from>
    <xdr:to>
      <xdr:col>22</xdr:col>
      <xdr:colOff>312420</xdr:colOff>
      <xdr:row>31</xdr:row>
      <xdr:rowOff>106144</xdr:rowOff>
    </xdr:to>
    <xdr:graphicFrame macro="">
      <xdr:nvGraphicFramePr>
        <xdr:cNvPr id="104" name="Chart 103">
          <a:extLst>
            <a:ext uri="{FF2B5EF4-FFF2-40B4-BE49-F238E27FC236}">
              <a16:creationId xmlns:a16="http://schemas.microsoft.com/office/drawing/2014/main" id="{715F597E-D440-4DFA-B0B6-D1FD32748F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19</xdr:col>
      <xdr:colOff>495552</xdr:colOff>
      <xdr:row>27</xdr:row>
      <xdr:rowOff>175260</xdr:rowOff>
    </xdr:from>
    <xdr:to>
      <xdr:col>20</xdr:col>
      <xdr:colOff>292812</xdr:colOff>
      <xdr:row>29</xdr:row>
      <xdr:rowOff>68580</xdr:rowOff>
    </xdr:to>
    <xdr:sp macro="" textlink="">
      <xdr:nvSpPr>
        <xdr:cNvPr id="105" name="TextBox 104">
          <a:extLst>
            <a:ext uri="{FF2B5EF4-FFF2-40B4-BE49-F238E27FC236}">
              <a16:creationId xmlns:a16="http://schemas.microsoft.com/office/drawing/2014/main" id="{7158EFE6-CEC7-4F65-B338-8538267E7D5B}"/>
            </a:ext>
          </a:extLst>
        </xdr:cNvPr>
        <xdr:cNvSpPr txBox="1"/>
      </xdr:nvSpPr>
      <xdr:spPr>
        <a:xfrm>
          <a:off x="12077952" y="5113020"/>
          <a:ext cx="40686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rgbClr val="4E65B0"/>
              </a:solidFill>
            </a:rPr>
            <a:t>$0</a:t>
          </a:r>
          <a:endParaRPr lang="ru-RU" sz="1100">
            <a:solidFill>
              <a:srgbClr val="4E65B0"/>
            </a:solidFill>
          </a:endParaRPr>
        </a:p>
      </xdr:txBody>
    </xdr:sp>
    <xdr:clientData/>
  </xdr:twoCellAnchor>
  <xdr:twoCellAnchor>
    <xdr:from>
      <xdr:col>21</xdr:col>
      <xdr:colOff>396492</xdr:colOff>
      <xdr:row>27</xdr:row>
      <xdr:rowOff>175260</xdr:rowOff>
    </xdr:from>
    <xdr:to>
      <xdr:col>22</xdr:col>
      <xdr:colOff>193752</xdr:colOff>
      <xdr:row>29</xdr:row>
      <xdr:rowOff>68580</xdr:rowOff>
    </xdr:to>
    <xdr:sp macro="" textlink="">
      <xdr:nvSpPr>
        <xdr:cNvPr id="106" name="TextBox 105">
          <a:extLst>
            <a:ext uri="{FF2B5EF4-FFF2-40B4-BE49-F238E27FC236}">
              <a16:creationId xmlns:a16="http://schemas.microsoft.com/office/drawing/2014/main" id="{8F988598-17AD-4BC9-A315-7ECFB44882AD}"/>
            </a:ext>
          </a:extLst>
        </xdr:cNvPr>
        <xdr:cNvSpPr txBox="1"/>
      </xdr:nvSpPr>
      <xdr:spPr>
        <a:xfrm>
          <a:off x="13198092" y="5113020"/>
          <a:ext cx="40686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rgbClr val="4E65B0"/>
              </a:solidFill>
            </a:rPr>
            <a:t>$50</a:t>
          </a:r>
          <a:endParaRPr lang="ru-RU" sz="1100">
            <a:solidFill>
              <a:srgbClr val="4E65B0"/>
            </a:solidFill>
          </a:endParaRPr>
        </a:p>
      </xdr:txBody>
    </xdr:sp>
    <xdr:clientData/>
  </xdr:twoCellAnchor>
  <xdr:twoCellAnchor>
    <xdr:from>
      <xdr:col>20</xdr:col>
      <xdr:colOff>8909</xdr:colOff>
      <xdr:row>25</xdr:row>
      <xdr:rowOff>2286</xdr:rowOff>
    </xdr:from>
    <xdr:to>
      <xdr:col>22</xdr:col>
      <xdr:colOff>82783</xdr:colOff>
      <xdr:row>26</xdr:row>
      <xdr:rowOff>104394</xdr:rowOff>
    </xdr:to>
    <xdr:sp macro="" textlink="Processing!Q12">
      <xdr:nvSpPr>
        <xdr:cNvPr id="107" name="TextBox 106">
          <a:extLst>
            <a:ext uri="{FF2B5EF4-FFF2-40B4-BE49-F238E27FC236}">
              <a16:creationId xmlns:a16="http://schemas.microsoft.com/office/drawing/2014/main" id="{B0E1A490-055F-4E2C-B8C8-86B59895B57D}"/>
            </a:ext>
          </a:extLst>
        </xdr:cNvPr>
        <xdr:cNvSpPr txBox="1"/>
      </xdr:nvSpPr>
      <xdr:spPr>
        <a:xfrm>
          <a:off x="12200909" y="4574286"/>
          <a:ext cx="1293074" cy="2849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F000425-92DF-4FC2-AF5B-F09524EB8D88}" type="TxLink">
            <a:rPr lang="en-US" sz="1400" b="0" i="0" u="none" strike="noStrike">
              <a:solidFill>
                <a:schemeClr val="tx1"/>
              </a:solidFill>
              <a:latin typeface="Aptos Narrow"/>
            </a:rPr>
            <a:pPr algn="ctr"/>
            <a:t> $21.67 </a:t>
          </a:fld>
          <a:endParaRPr lang="ru-RU" sz="1400">
            <a:solidFill>
              <a:schemeClr val="tx1"/>
            </a:solidFill>
          </a:endParaRPr>
        </a:p>
      </xdr:txBody>
    </xdr:sp>
    <xdr:clientData/>
  </xdr:twoCellAnchor>
  <xdr:twoCellAnchor>
    <xdr:from>
      <xdr:col>20</xdr:col>
      <xdr:colOff>128738</xdr:colOff>
      <xdr:row>26</xdr:row>
      <xdr:rowOff>76200</xdr:rowOff>
    </xdr:from>
    <xdr:to>
      <xdr:col>21</xdr:col>
      <xdr:colOff>587794</xdr:colOff>
      <xdr:row>27</xdr:row>
      <xdr:rowOff>152400</xdr:rowOff>
    </xdr:to>
    <xdr:sp macro="" textlink="Processing!Q13">
      <xdr:nvSpPr>
        <xdr:cNvPr id="108" name="TextBox 107">
          <a:extLst>
            <a:ext uri="{FF2B5EF4-FFF2-40B4-BE49-F238E27FC236}">
              <a16:creationId xmlns:a16="http://schemas.microsoft.com/office/drawing/2014/main" id="{2A593CA4-C932-42F1-A1C1-009A20AF2C77}"/>
            </a:ext>
          </a:extLst>
        </xdr:cNvPr>
        <xdr:cNvSpPr txBox="1"/>
      </xdr:nvSpPr>
      <xdr:spPr>
        <a:xfrm>
          <a:off x="12320738" y="4831080"/>
          <a:ext cx="1068656"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E8E3D95-8085-4B4E-9C8D-03CF751E01D2}" type="TxLink">
            <a:rPr lang="en-US" sz="1000" b="0" i="0" u="none" strike="noStrike">
              <a:solidFill>
                <a:srgbClr val="4E65B0"/>
              </a:solidFill>
              <a:latin typeface="Aptos Narrow"/>
            </a:rPr>
            <a:pPr algn="ctr"/>
            <a:t>per productive hour</a:t>
          </a:fld>
          <a:endParaRPr lang="en-US" sz="1100" b="0" i="0" u="none" strike="noStrike">
            <a:solidFill>
              <a:srgbClr val="4E65B0"/>
            </a:solidFill>
            <a:latin typeface="Aptos Narrow"/>
          </a:endParaRPr>
        </a:p>
      </xdr:txBody>
    </xdr:sp>
    <xdr:clientData/>
  </xdr:twoCellAnchor>
  <xdr:twoCellAnchor>
    <xdr:from>
      <xdr:col>7</xdr:col>
      <xdr:colOff>335280</xdr:colOff>
      <xdr:row>21</xdr:row>
      <xdr:rowOff>75664</xdr:rowOff>
    </xdr:from>
    <xdr:to>
      <xdr:col>11</xdr:col>
      <xdr:colOff>182880</xdr:colOff>
      <xdr:row>30</xdr:row>
      <xdr:rowOff>75664</xdr:rowOff>
    </xdr:to>
    <xdr:graphicFrame macro="">
      <xdr:nvGraphicFramePr>
        <xdr:cNvPr id="109" name="Chart 108">
          <a:extLst>
            <a:ext uri="{FF2B5EF4-FFF2-40B4-BE49-F238E27FC236}">
              <a16:creationId xmlns:a16="http://schemas.microsoft.com/office/drawing/2014/main" id="{47DF272A-1183-43A7-B999-552BDEC376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9</xdr:col>
      <xdr:colOff>441960</xdr:colOff>
      <xdr:row>20</xdr:row>
      <xdr:rowOff>91172</xdr:rowOff>
    </xdr:from>
    <xdr:to>
      <xdr:col>11</xdr:col>
      <xdr:colOff>121920</xdr:colOff>
      <xdr:row>21</xdr:row>
      <xdr:rowOff>155942</xdr:rowOff>
    </xdr:to>
    <xdr:sp macro="" textlink="Processing!I22">
      <xdr:nvSpPr>
        <xdr:cNvPr id="110" name="TextBox 109">
          <a:extLst>
            <a:ext uri="{FF2B5EF4-FFF2-40B4-BE49-F238E27FC236}">
              <a16:creationId xmlns:a16="http://schemas.microsoft.com/office/drawing/2014/main" id="{CD560B06-713A-4117-9351-4A4650EAC2E6}"/>
            </a:ext>
          </a:extLst>
        </xdr:cNvPr>
        <xdr:cNvSpPr txBox="1"/>
      </xdr:nvSpPr>
      <xdr:spPr>
        <a:xfrm>
          <a:off x="5928360" y="3748772"/>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5385C010-66D9-47D1-9F6D-8519F2DD00B4}" type="TxLink">
            <a:rPr lang="en-US" sz="1200" b="0" i="0" u="none" strike="noStrike">
              <a:solidFill>
                <a:schemeClr val="tx1"/>
              </a:solidFill>
              <a:latin typeface="Aptos Narrow"/>
              <a:ea typeface="+mn-ea"/>
              <a:cs typeface="+mn-cs"/>
            </a:rPr>
            <a:pPr marL="0" indent="0" algn="r"/>
            <a:t>95,648</a:t>
          </a:fld>
          <a:endParaRPr lang="ru-RU" sz="1800" b="0" i="0" u="none" strike="noStrike">
            <a:solidFill>
              <a:schemeClr val="tx1"/>
            </a:solidFill>
            <a:latin typeface="Aptos Narrow"/>
            <a:ea typeface="+mn-ea"/>
            <a:cs typeface="+mn-cs"/>
          </a:endParaRPr>
        </a:p>
      </xdr:txBody>
    </xdr:sp>
    <xdr:clientData/>
  </xdr:twoCellAnchor>
  <xdr:twoCellAnchor>
    <xdr:from>
      <xdr:col>2</xdr:col>
      <xdr:colOff>541020</xdr:colOff>
      <xdr:row>20</xdr:row>
      <xdr:rowOff>151486</xdr:rowOff>
    </xdr:from>
    <xdr:to>
      <xdr:col>7</xdr:col>
      <xdr:colOff>327660</xdr:colOff>
      <xdr:row>30</xdr:row>
      <xdr:rowOff>60802</xdr:rowOff>
    </xdr:to>
    <xdr:graphicFrame macro="">
      <xdr:nvGraphicFramePr>
        <xdr:cNvPr id="111" name="Chart 110">
          <a:extLst>
            <a:ext uri="{FF2B5EF4-FFF2-40B4-BE49-F238E27FC236}">
              <a16:creationId xmlns:a16="http://schemas.microsoft.com/office/drawing/2014/main" id="{132C5224-B2B8-452C-832C-B62A41F6E8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3</xdr:col>
      <xdr:colOff>274320</xdr:colOff>
      <xdr:row>33</xdr:row>
      <xdr:rowOff>38100</xdr:rowOff>
    </xdr:from>
    <xdr:to>
      <xdr:col>4</xdr:col>
      <xdr:colOff>121920</xdr:colOff>
      <xdr:row>35</xdr:row>
      <xdr:rowOff>129540</xdr:rowOff>
    </xdr:to>
    <xdr:sp macro="" textlink="">
      <xdr:nvSpPr>
        <xdr:cNvPr id="112" name="Oval 111">
          <a:extLst>
            <a:ext uri="{FF2B5EF4-FFF2-40B4-BE49-F238E27FC236}">
              <a16:creationId xmlns:a16="http://schemas.microsoft.com/office/drawing/2014/main" id="{FC62D5D0-151F-4F6E-B011-D37A80463550}"/>
            </a:ext>
          </a:extLst>
        </xdr:cNvPr>
        <xdr:cNvSpPr/>
      </xdr:nvSpPr>
      <xdr:spPr>
        <a:xfrm>
          <a:off x="2103120" y="6073140"/>
          <a:ext cx="457200" cy="457200"/>
        </a:xfrm>
        <a:prstGeom prst="ellipse">
          <a:avLst/>
        </a:prstGeom>
        <a:gradFill flip="none" rotWithShape="1">
          <a:gsLst>
            <a:gs pos="0">
              <a:srgbClr val="221054"/>
            </a:gs>
            <a:gs pos="100000">
              <a:srgbClr val="130C33"/>
            </a:gs>
          </a:gsLst>
          <a:path path="circle">
            <a:fillToRect l="100000" b="100000"/>
          </a:path>
          <a:tileRect t="-100000" r="-100000"/>
        </a:gradFill>
        <a:ln w="12700">
          <a:gradFill>
            <a:gsLst>
              <a:gs pos="0">
                <a:srgbClr val="66FFFF"/>
              </a:gs>
              <a:gs pos="75000">
                <a:srgbClr val="1B143B"/>
              </a:gs>
              <a:gs pos="33000">
                <a:srgbClr val="1B143B"/>
              </a:gs>
              <a:gs pos="100000">
                <a:srgbClr val="2DD6E3"/>
              </a:gs>
            </a:gsLst>
            <a:lin ang="7200000" scaled="0"/>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4</xdr:col>
      <xdr:colOff>336804</xdr:colOff>
      <xdr:row>33</xdr:row>
      <xdr:rowOff>38100</xdr:rowOff>
    </xdr:from>
    <xdr:to>
      <xdr:col>5</xdr:col>
      <xdr:colOff>184404</xdr:colOff>
      <xdr:row>35</xdr:row>
      <xdr:rowOff>129540</xdr:rowOff>
    </xdr:to>
    <xdr:sp macro="" textlink="">
      <xdr:nvSpPr>
        <xdr:cNvPr id="113" name="Oval 112">
          <a:extLst>
            <a:ext uri="{FF2B5EF4-FFF2-40B4-BE49-F238E27FC236}">
              <a16:creationId xmlns:a16="http://schemas.microsoft.com/office/drawing/2014/main" id="{6AB8FB91-FE1A-4F76-9825-2D1FB139A5B5}"/>
            </a:ext>
          </a:extLst>
        </xdr:cNvPr>
        <xdr:cNvSpPr/>
      </xdr:nvSpPr>
      <xdr:spPr>
        <a:xfrm>
          <a:off x="2775204" y="6073140"/>
          <a:ext cx="457200" cy="457200"/>
        </a:xfrm>
        <a:prstGeom prst="ellipse">
          <a:avLst/>
        </a:prstGeom>
        <a:gradFill flip="none" rotWithShape="1">
          <a:gsLst>
            <a:gs pos="0">
              <a:srgbClr val="F5F2FC"/>
            </a:gs>
            <a:gs pos="100000">
              <a:srgbClr val="EEE8FE"/>
            </a:gs>
          </a:gsLst>
          <a:path path="circle">
            <a:fillToRect l="100000" b="100000"/>
          </a:path>
          <a:tileRect t="-100000" r="-100000"/>
        </a:gradFill>
        <a:ln w="9525">
          <a:solidFill>
            <a:schemeClr val="bg1"/>
          </a:solidFill>
        </a:ln>
        <a:effectLst>
          <a:outerShdw blurRad="50800" dist="38100" dir="2700000" algn="t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5</xdr:col>
      <xdr:colOff>399288</xdr:colOff>
      <xdr:row>33</xdr:row>
      <xdr:rowOff>38100</xdr:rowOff>
    </xdr:from>
    <xdr:to>
      <xdr:col>6</xdr:col>
      <xdr:colOff>246888</xdr:colOff>
      <xdr:row>35</xdr:row>
      <xdr:rowOff>129540</xdr:rowOff>
    </xdr:to>
    <xdr:sp macro="" textlink="">
      <xdr:nvSpPr>
        <xdr:cNvPr id="114" name="Oval 113">
          <a:extLst>
            <a:ext uri="{FF2B5EF4-FFF2-40B4-BE49-F238E27FC236}">
              <a16:creationId xmlns:a16="http://schemas.microsoft.com/office/drawing/2014/main" id="{955F61A4-F1F5-4E32-B74F-29A4A0D044C9}"/>
            </a:ext>
          </a:extLst>
        </xdr:cNvPr>
        <xdr:cNvSpPr/>
      </xdr:nvSpPr>
      <xdr:spPr>
        <a:xfrm>
          <a:off x="3447288" y="6073140"/>
          <a:ext cx="457200" cy="457200"/>
        </a:xfrm>
        <a:prstGeom prst="ellipse">
          <a:avLst/>
        </a:prstGeom>
        <a:gradFill flip="none" rotWithShape="1">
          <a:gsLst>
            <a:gs pos="0">
              <a:srgbClr val="F5F2FC"/>
            </a:gs>
            <a:gs pos="100000">
              <a:srgbClr val="EEE8FE"/>
            </a:gs>
          </a:gsLst>
          <a:path path="circle">
            <a:fillToRect l="100000" b="100000"/>
          </a:path>
          <a:tileRect t="-100000" r="-100000"/>
        </a:gradFill>
        <a:ln w="9525">
          <a:solidFill>
            <a:schemeClr val="bg1"/>
          </a:solidFill>
        </a:ln>
        <a:effectLst>
          <a:outerShdw blurRad="50800" dist="38100" dir="2700000" algn="t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6</xdr:col>
      <xdr:colOff>461772</xdr:colOff>
      <xdr:row>33</xdr:row>
      <xdr:rowOff>38100</xdr:rowOff>
    </xdr:from>
    <xdr:to>
      <xdr:col>7</xdr:col>
      <xdr:colOff>309372</xdr:colOff>
      <xdr:row>35</xdr:row>
      <xdr:rowOff>129540</xdr:rowOff>
    </xdr:to>
    <xdr:sp macro="" textlink="">
      <xdr:nvSpPr>
        <xdr:cNvPr id="115" name="Oval 114">
          <a:extLst>
            <a:ext uri="{FF2B5EF4-FFF2-40B4-BE49-F238E27FC236}">
              <a16:creationId xmlns:a16="http://schemas.microsoft.com/office/drawing/2014/main" id="{63927A6F-CA69-46D5-9CD2-9175CDD6EA5B}"/>
            </a:ext>
          </a:extLst>
        </xdr:cNvPr>
        <xdr:cNvSpPr/>
      </xdr:nvSpPr>
      <xdr:spPr>
        <a:xfrm>
          <a:off x="4119372" y="6073140"/>
          <a:ext cx="457200" cy="457200"/>
        </a:xfrm>
        <a:prstGeom prst="ellipse">
          <a:avLst/>
        </a:prstGeom>
        <a:gradFill flip="none" rotWithShape="1">
          <a:gsLst>
            <a:gs pos="0">
              <a:srgbClr val="F5F2FC"/>
            </a:gs>
            <a:gs pos="100000">
              <a:srgbClr val="EEE8FE"/>
            </a:gs>
          </a:gsLst>
          <a:path path="circle">
            <a:fillToRect l="100000" b="100000"/>
          </a:path>
          <a:tileRect t="-100000" r="-100000"/>
        </a:gradFill>
        <a:ln w="9525">
          <a:solidFill>
            <a:schemeClr val="bg1"/>
          </a:solidFill>
        </a:ln>
        <a:effectLst>
          <a:outerShdw blurRad="50800" dist="38100" dir="2700000" algn="t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7</xdr:col>
      <xdr:colOff>524256</xdr:colOff>
      <xdr:row>33</xdr:row>
      <xdr:rowOff>38100</xdr:rowOff>
    </xdr:from>
    <xdr:to>
      <xdr:col>8</xdr:col>
      <xdr:colOff>371856</xdr:colOff>
      <xdr:row>35</xdr:row>
      <xdr:rowOff>129540</xdr:rowOff>
    </xdr:to>
    <xdr:sp macro="" textlink="">
      <xdr:nvSpPr>
        <xdr:cNvPr id="116" name="Oval 115">
          <a:extLst>
            <a:ext uri="{FF2B5EF4-FFF2-40B4-BE49-F238E27FC236}">
              <a16:creationId xmlns:a16="http://schemas.microsoft.com/office/drawing/2014/main" id="{CC14C274-EF19-4505-ABAE-1629A9DFB2D7}"/>
            </a:ext>
          </a:extLst>
        </xdr:cNvPr>
        <xdr:cNvSpPr/>
      </xdr:nvSpPr>
      <xdr:spPr>
        <a:xfrm>
          <a:off x="4791456" y="6073140"/>
          <a:ext cx="457200" cy="457200"/>
        </a:xfrm>
        <a:prstGeom prst="ellipse">
          <a:avLst/>
        </a:prstGeom>
        <a:gradFill flip="none" rotWithShape="1">
          <a:gsLst>
            <a:gs pos="0">
              <a:srgbClr val="F5F2FC"/>
            </a:gs>
            <a:gs pos="100000">
              <a:srgbClr val="EEE8FE"/>
            </a:gs>
          </a:gsLst>
          <a:path path="circle">
            <a:fillToRect l="100000" b="100000"/>
          </a:path>
          <a:tileRect t="-100000" r="-100000"/>
        </a:gradFill>
        <a:ln w="9525">
          <a:solidFill>
            <a:schemeClr val="bg1"/>
          </a:solidFill>
        </a:ln>
        <a:effectLst>
          <a:outerShdw blurRad="50800" dist="38100" dir="2700000" algn="t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8</xdr:col>
      <xdr:colOff>586740</xdr:colOff>
      <xdr:row>33</xdr:row>
      <xdr:rowOff>38100</xdr:rowOff>
    </xdr:from>
    <xdr:to>
      <xdr:col>9</xdr:col>
      <xdr:colOff>434340</xdr:colOff>
      <xdr:row>35</xdr:row>
      <xdr:rowOff>129540</xdr:rowOff>
    </xdr:to>
    <xdr:sp macro="" textlink="">
      <xdr:nvSpPr>
        <xdr:cNvPr id="117" name="Oval 116">
          <a:extLst>
            <a:ext uri="{FF2B5EF4-FFF2-40B4-BE49-F238E27FC236}">
              <a16:creationId xmlns:a16="http://schemas.microsoft.com/office/drawing/2014/main" id="{44DBEBF8-D685-4BA7-8A2B-BA06889B82EC}"/>
            </a:ext>
          </a:extLst>
        </xdr:cNvPr>
        <xdr:cNvSpPr/>
      </xdr:nvSpPr>
      <xdr:spPr>
        <a:xfrm>
          <a:off x="5463540" y="6073140"/>
          <a:ext cx="457200" cy="457200"/>
        </a:xfrm>
        <a:prstGeom prst="ellipse">
          <a:avLst/>
        </a:prstGeom>
        <a:gradFill flip="none" rotWithShape="1">
          <a:gsLst>
            <a:gs pos="0">
              <a:srgbClr val="F5F2FC"/>
            </a:gs>
            <a:gs pos="100000">
              <a:srgbClr val="EEE8FE"/>
            </a:gs>
          </a:gsLst>
          <a:path path="circle">
            <a:fillToRect l="100000" b="100000"/>
          </a:path>
          <a:tileRect t="-100000" r="-100000"/>
        </a:gradFill>
        <a:ln w="9525">
          <a:solidFill>
            <a:schemeClr val="bg1"/>
          </a:solidFill>
        </a:ln>
        <a:effectLst>
          <a:outerShdw blurRad="50800" dist="38100" dir="2700000" algn="t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4</xdr:col>
      <xdr:colOff>99060</xdr:colOff>
      <xdr:row>33</xdr:row>
      <xdr:rowOff>136892</xdr:rowOff>
    </xdr:from>
    <xdr:to>
      <xdr:col>4</xdr:col>
      <xdr:colOff>373380</xdr:colOff>
      <xdr:row>35</xdr:row>
      <xdr:rowOff>18782</xdr:rowOff>
    </xdr:to>
    <xdr:sp macro="" textlink="Processing!R17">
      <xdr:nvSpPr>
        <xdr:cNvPr id="118" name="TextBox 117">
          <a:extLst>
            <a:ext uri="{FF2B5EF4-FFF2-40B4-BE49-F238E27FC236}">
              <a16:creationId xmlns:a16="http://schemas.microsoft.com/office/drawing/2014/main" id="{02179B37-A96A-49EF-8201-10AAF3530A06}"/>
            </a:ext>
          </a:extLst>
        </xdr:cNvPr>
        <xdr:cNvSpPr txBox="1"/>
      </xdr:nvSpPr>
      <xdr:spPr>
        <a:xfrm>
          <a:off x="2537460" y="6171932"/>
          <a:ext cx="2743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A5823056-52C5-4C14-A502-810225B9F685}" type="TxLink">
            <a:rPr lang="en-US" sz="1100" b="0" i="0" u="none" strike="noStrike">
              <a:solidFill>
                <a:srgbClr val="A514F6"/>
              </a:solidFill>
              <a:latin typeface="Aptos Narrow"/>
              <a:ea typeface="+mn-ea"/>
              <a:cs typeface="+mn-cs"/>
            </a:rPr>
            <a:pPr marL="0" indent="0" algn="l"/>
            <a:t>→</a:t>
          </a:fld>
          <a:endParaRPr lang="en-US" sz="1100" b="0" i="0" u="none" strike="noStrike">
            <a:solidFill>
              <a:srgbClr val="A514F6"/>
            </a:solidFill>
            <a:latin typeface="Aptos Narrow"/>
            <a:ea typeface="+mn-ea"/>
            <a:cs typeface="+mn-cs"/>
          </a:endParaRPr>
        </a:p>
      </xdr:txBody>
    </xdr:sp>
    <xdr:clientData/>
  </xdr:twoCellAnchor>
  <xdr:twoCellAnchor>
    <xdr:from>
      <xdr:col>5</xdr:col>
      <xdr:colOff>160020</xdr:colOff>
      <xdr:row>33</xdr:row>
      <xdr:rowOff>136892</xdr:rowOff>
    </xdr:from>
    <xdr:to>
      <xdr:col>5</xdr:col>
      <xdr:colOff>434340</xdr:colOff>
      <xdr:row>35</xdr:row>
      <xdr:rowOff>18782</xdr:rowOff>
    </xdr:to>
    <xdr:sp macro="" textlink="Processing!R18">
      <xdr:nvSpPr>
        <xdr:cNvPr id="119" name="TextBox 118">
          <a:extLst>
            <a:ext uri="{FF2B5EF4-FFF2-40B4-BE49-F238E27FC236}">
              <a16:creationId xmlns:a16="http://schemas.microsoft.com/office/drawing/2014/main" id="{24A9A4FA-BFD4-496C-A739-2174781582EC}"/>
            </a:ext>
          </a:extLst>
        </xdr:cNvPr>
        <xdr:cNvSpPr txBox="1"/>
      </xdr:nvSpPr>
      <xdr:spPr>
        <a:xfrm>
          <a:off x="3208020" y="6171932"/>
          <a:ext cx="2743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0BE50523-FA2F-439E-9ACB-1ADB7863DE6C}" type="TxLink">
            <a:rPr lang="en-US" sz="1100" b="0" i="0" u="none" strike="noStrike">
              <a:solidFill>
                <a:srgbClr val="A514F6"/>
              </a:solidFill>
              <a:latin typeface="Aptos Narrow"/>
              <a:ea typeface="+mn-ea"/>
              <a:cs typeface="+mn-cs"/>
            </a:rPr>
            <a:pPr marL="0" indent="0" algn="l"/>
            <a:t>→</a:t>
          </a:fld>
          <a:endParaRPr lang="en-US" sz="1100" b="0" i="0" u="none" strike="noStrike">
            <a:solidFill>
              <a:srgbClr val="A514F6"/>
            </a:solidFill>
            <a:latin typeface="Aptos Narrow"/>
            <a:ea typeface="+mn-ea"/>
            <a:cs typeface="+mn-cs"/>
          </a:endParaRPr>
        </a:p>
      </xdr:txBody>
    </xdr:sp>
    <xdr:clientData/>
  </xdr:twoCellAnchor>
  <xdr:twoCellAnchor>
    <xdr:from>
      <xdr:col>6</xdr:col>
      <xdr:colOff>220980</xdr:colOff>
      <xdr:row>33</xdr:row>
      <xdr:rowOff>141246</xdr:rowOff>
    </xdr:from>
    <xdr:to>
      <xdr:col>6</xdr:col>
      <xdr:colOff>495300</xdr:colOff>
      <xdr:row>35</xdr:row>
      <xdr:rowOff>23136</xdr:rowOff>
    </xdr:to>
    <xdr:sp macro="" textlink="Processing!R19">
      <xdr:nvSpPr>
        <xdr:cNvPr id="120" name="TextBox 119">
          <a:extLst>
            <a:ext uri="{FF2B5EF4-FFF2-40B4-BE49-F238E27FC236}">
              <a16:creationId xmlns:a16="http://schemas.microsoft.com/office/drawing/2014/main" id="{836064E4-62F4-4A1C-A52D-1CD7C4D83EBB}"/>
            </a:ext>
          </a:extLst>
        </xdr:cNvPr>
        <xdr:cNvSpPr txBox="1"/>
      </xdr:nvSpPr>
      <xdr:spPr>
        <a:xfrm>
          <a:off x="3878580" y="6176286"/>
          <a:ext cx="2743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9B2980A2-87B0-4B58-BBCA-7227326554D8}" type="TxLink">
            <a:rPr lang="en-US" sz="1100" b="0" i="0" u="none" strike="noStrike">
              <a:solidFill>
                <a:srgbClr val="A514F6"/>
              </a:solidFill>
              <a:latin typeface="Aptos Narrow"/>
              <a:ea typeface="+mn-ea"/>
              <a:cs typeface="+mn-cs"/>
            </a:rPr>
            <a:pPr marL="0" indent="0" algn="l"/>
            <a:t>→</a:t>
          </a:fld>
          <a:endParaRPr lang="en-US" sz="1100" b="0" i="0" u="none" strike="noStrike">
            <a:solidFill>
              <a:srgbClr val="A514F6"/>
            </a:solidFill>
            <a:latin typeface="Aptos Narrow"/>
            <a:ea typeface="+mn-ea"/>
            <a:cs typeface="+mn-cs"/>
          </a:endParaRPr>
        </a:p>
      </xdr:txBody>
    </xdr:sp>
    <xdr:clientData/>
  </xdr:twoCellAnchor>
  <xdr:twoCellAnchor>
    <xdr:from>
      <xdr:col>7</xdr:col>
      <xdr:colOff>281940</xdr:colOff>
      <xdr:row>33</xdr:row>
      <xdr:rowOff>141246</xdr:rowOff>
    </xdr:from>
    <xdr:to>
      <xdr:col>7</xdr:col>
      <xdr:colOff>556260</xdr:colOff>
      <xdr:row>35</xdr:row>
      <xdr:rowOff>23136</xdr:rowOff>
    </xdr:to>
    <xdr:sp macro="" textlink="Processing!R20">
      <xdr:nvSpPr>
        <xdr:cNvPr id="121" name="TextBox 120">
          <a:extLst>
            <a:ext uri="{FF2B5EF4-FFF2-40B4-BE49-F238E27FC236}">
              <a16:creationId xmlns:a16="http://schemas.microsoft.com/office/drawing/2014/main" id="{8D5B80F6-90D5-4D68-8FD0-04C9F77306EE}"/>
            </a:ext>
          </a:extLst>
        </xdr:cNvPr>
        <xdr:cNvSpPr txBox="1"/>
      </xdr:nvSpPr>
      <xdr:spPr>
        <a:xfrm>
          <a:off x="4549140" y="6176286"/>
          <a:ext cx="2743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997FD843-73F4-4743-9CE3-C42A2412D5D0}" type="TxLink">
            <a:rPr lang="en-US" sz="1100" b="0" i="0" u="none" strike="noStrike">
              <a:solidFill>
                <a:srgbClr val="A514F6"/>
              </a:solidFill>
              <a:latin typeface="Aptos Narrow"/>
              <a:ea typeface="+mn-ea"/>
              <a:cs typeface="+mn-cs"/>
            </a:rPr>
            <a:pPr marL="0" indent="0" algn="l"/>
            <a:t>→</a:t>
          </a:fld>
          <a:endParaRPr lang="en-US" sz="1100" b="0" i="0" u="none" strike="noStrike">
            <a:solidFill>
              <a:srgbClr val="A514F6"/>
            </a:solidFill>
            <a:latin typeface="Aptos Narrow"/>
            <a:ea typeface="+mn-ea"/>
            <a:cs typeface="+mn-cs"/>
          </a:endParaRPr>
        </a:p>
      </xdr:txBody>
    </xdr:sp>
    <xdr:clientData/>
  </xdr:twoCellAnchor>
  <xdr:twoCellAnchor>
    <xdr:from>
      <xdr:col>8</xdr:col>
      <xdr:colOff>342900</xdr:colOff>
      <xdr:row>33</xdr:row>
      <xdr:rowOff>141246</xdr:rowOff>
    </xdr:from>
    <xdr:to>
      <xdr:col>9</xdr:col>
      <xdr:colOff>7620</xdr:colOff>
      <xdr:row>35</xdr:row>
      <xdr:rowOff>23136</xdr:rowOff>
    </xdr:to>
    <xdr:sp macro="" textlink="Processing!R21">
      <xdr:nvSpPr>
        <xdr:cNvPr id="122" name="TextBox 121">
          <a:extLst>
            <a:ext uri="{FF2B5EF4-FFF2-40B4-BE49-F238E27FC236}">
              <a16:creationId xmlns:a16="http://schemas.microsoft.com/office/drawing/2014/main" id="{F5F5169E-7254-43D9-B60D-2C47F91E6DF3}"/>
            </a:ext>
          </a:extLst>
        </xdr:cNvPr>
        <xdr:cNvSpPr txBox="1"/>
      </xdr:nvSpPr>
      <xdr:spPr>
        <a:xfrm>
          <a:off x="5219700" y="6176286"/>
          <a:ext cx="2743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CD39102E-9BB9-4277-B68F-444C4EAE8578}" type="TxLink">
            <a:rPr lang="en-US" sz="1100" b="0" i="0" u="none" strike="noStrike">
              <a:solidFill>
                <a:srgbClr val="A514F6"/>
              </a:solidFill>
              <a:latin typeface="Aptos Narrow"/>
              <a:ea typeface="+mn-ea"/>
              <a:cs typeface="+mn-cs"/>
            </a:rPr>
            <a:pPr marL="0" indent="0" algn="l"/>
            <a:t>→</a:t>
          </a:fld>
          <a:endParaRPr lang="en-US" sz="1100" b="0" i="0" u="none" strike="noStrike">
            <a:solidFill>
              <a:srgbClr val="A514F6"/>
            </a:solidFill>
            <a:latin typeface="Aptos Narrow"/>
            <a:ea typeface="+mn-ea"/>
            <a:cs typeface="+mn-cs"/>
          </a:endParaRPr>
        </a:p>
      </xdr:txBody>
    </xdr:sp>
    <xdr:clientData/>
  </xdr:twoCellAnchor>
  <xdr:twoCellAnchor>
    <xdr:from>
      <xdr:col>4</xdr:col>
      <xdr:colOff>408492</xdr:colOff>
      <xdr:row>33</xdr:row>
      <xdr:rowOff>137160</xdr:rowOff>
    </xdr:from>
    <xdr:to>
      <xdr:col>5</xdr:col>
      <xdr:colOff>93600</xdr:colOff>
      <xdr:row>35</xdr:row>
      <xdr:rowOff>17330</xdr:rowOff>
    </xdr:to>
    <xdr:grpSp>
      <xdr:nvGrpSpPr>
        <xdr:cNvPr id="123" name="Group 122">
          <a:extLst>
            <a:ext uri="{FF2B5EF4-FFF2-40B4-BE49-F238E27FC236}">
              <a16:creationId xmlns:a16="http://schemas.microsoft.com/office/drawing/2014/main" id="{D2F5249F-924F-4F05-8F9A-512F87DE7235}"/>
            </a:ext>
          </a:extLst>
        </xdr:cNvPr>
        <xdr:cNvGrpSpPr/>
      </xdr:nvGrpSpPr>
      <xdr:grpSpPr>
        <a:xfrm>
          <a:off x="2846892" y="6172200"/>
          <a:ext cx="294708" cy="245930"/>
          <a:chOff x="4455268" y="2130357"/>
          <a:chExt cx="1926076" cy="2092309"/>
        </a:xfrm>
        <a:solidFill>
          <a:srgbClr val="A514F6"/>
        </a:solidFill>
      </xdr:grpSpPr>
      <xdr:sp macro="" textlink="">
        <xdr:nvSpPr>
          <xdr:cNvPr id="124" name="Flowchart: Decision 123">
            <a:extLst>
              <a:ext uri="{FF2B5EF4-FFF2-40B4-BE49-F238E27FC236}">
                <a16:creationId xmlns:a16="http://schemas.microsoft.com/office/drawing/2014/main" id="{51C835CA-E862-7AAF-4EDE-99489B7311A5}"/>
              </a:ext>
            </a:extLst>
          </xdr:cNvPr>
          <xdr:cNvSpPr/>
        </xdr:nvSpPr>
        <xdr:spPr>
          <a:xfrm>
            <a:off x="4455268" y="3230444"/>
            <a:ext cx="1926076" cy="992222"/>
          </a:xfrm>
          <a:prstGeom prst="flowChartDecision">
            <a:avLst/>
          </a:prstGeom>
          <a:grp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25" name="Flowchart: Decision 124">
            <a:extLst>
              <a:ext uri="{FF2B5EF4-FFF2-40B4-BE49-F238E27FC236}">
                <a16:creationId xmlns:a16="http://schemas.microsoft.com/office/drawing/2014/main" id="{A9420D6E-4586-A9B5-5B48-C9D23095DF5D}"/>
              </a:ext>
            </a:extLst>
          </xdr:cNvPr>
          <xdr:cNvSpPr/>
        </xdr:nvSpPr>
        <xdr:spPr>
          <a:xfrm>
            <a:off x="4455268" y="2680401"/>
            <a:ext cx="1926076" cy="992222"/>
          </a:xfrm>
          <a:prstGeom prst="flowChartDecision">
            <a:avLst/>
          </a:prstGeom>
          <a:grp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26" name="Flowchart: Decision 125">
            <a:extLst>
              <a:ext uri="{FF2B5EF4-FFF2-40B4-BE49-F238E27FC236}">
                <a16:creationId xmlns:a16="http://schemas.microsoft.com/office/drawing/2014/main" id="{9DB235BD-7670-8615-73E5-7F17A3EA55C2}"/>
              </a:ext>
            </a:extLst>
          </xdr:cNvPr>
          <xdr:cNvSpPr/>
        </xdr:nvSpPr>
        <xdr:spPr>
          <a:xfrm>
            <a:off x="4455268" y="2130357"/>
            <a:ext cx="1926076" cy="992222"/>
          </a:xfrm>
          <a:prstGeom prst="flowChartDecision">
            <a:avLst/>
          </a:prstGeom>
          <a:grp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editAs="oneCell">
    <xdr:from>
      <xdr:col>3</xdr:col>
      <xdr:colOff>365760</xdr:colOff>
      <xdr:row>33</xdr:row>
      <xdr:rowOff>129540</xdr:rowOff>
    </xdr:from>
    <xdr:to>
      <xdr:col>4</xdr:col>
      <xdr:colOff>30480</xdr:colOff>
      <xdr:row>35</xdr:row>
      <xdr:rowOff>38100</xdr:rowOff>
    </xdr:to>
    <xdr:pic>
      <xdr:nvPicPr>
        <xdr:cNvPr id="127" name="Graphic 126" descr="Graduation cap with solid fill">
          <a:extLst>
            <a:ext uri="{FF2B5EF4-FFF2-40B4-BE49-F238E27FC236}">
              <a16:creationId xmlns:a16="http://schemas.microsoft.com/office/drawing/2014/main" id="{C4732104-73D7-44CC-B336-E2B932D4E160}"/>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2194560" y="6164580"/>
          <a:ext cx="274320" cy="274320"/>
        </a:xfrm>
        <a:prstGeom prst="rect">
          <a:avLst/>
        </a:prstGeom>
      </xdr:spPr>
    </xdr:pic>
    <xdr:clientData/>
  </xdr:twoCellAnchor>
  <xdr:twoCellAnchor editAs="oneCell">
    <xdr:from>
      <xdr:col>5</xdr:col>
      <xdr:colOff>464820</xdr:colOff>
      <xdr:row>33</xdr:row>
      <xdr:rowOff>114300</xdr:rowOff>
    </xdr:from>
    <xdr:to>
      <xdr:col>6</xdr:col>
      <xdr:colOff>175260</xdr:colOff>
      <xdr:row>35</xdr:row>
      <xdr:rowOff>68580</xdr:rowOff>
    </xdr:to>
    <xdr:pic>
      <xdr:nvPicPr>
        <xdr:cNvPr id="128" name="Graphic 127" descr="Users with solid fill">
          <a:extLst>
            <a:ext uri="{FF2B5EF4-FFF2-40B4-BE49-F238E27FC236}">
              <a16:creationId xmlns:a16="http://schemas.microsoft.com/office/drawing/2014/main" id="{FEB8BE36-61F3-481D-85EC-9133A60DB1D0}"/>
            </a:ext>
          </a:extLst>
        </xdr:cNvPr>
        <xdr:cNvPicPr>
          <a:picLocks noChangeAspect="1"/>
        </xdr:cNvPicPr>
      </xdr:nvPicPr>
      <xdr:blipFill>
        <a:blip xmlns:r="http://schemas.openxmlformats.org/officeDocument/2006/relationships" r:embed="rId23">
          <a:extLst>
            <a:ext uri="{96DAC541-7B7A-43D3-8B79-37D633B846F1}">
              <asvg:svgBlip xmlns:asvg="http://schemas.microsoft.com/office/drawing/2016/SVG/main" r:embed="rId24"/>
            </a:ext>
          </a:extLst>
        </a:blip>
        <a:stretch>
          <a:fillRect/>
        </a:stretch>
      </xdr:blipFill>
      <xdr:spPr>
        <a:xfrm>
          <a:off x="3512820" y="6149340"/>
          <a:ext cx="320040" cy="320040"/>
        </a:xfrm>
        <a:prstGeom prst="rect">
          <a:avLst/>
        </a:prstGeom>
      </xdr:spPr>
    </xdr:pic>
    <xdr:clientData/>
  </xdr:twoCellAnchor>
  <xdr:twoCellAnchor>
    <xdr:from>
      <xdr:col>6</xdr:col>
      <xdr:colOff>571500</xdr:colOff>
      <xdr:row>33</xdr:row>
      <xdr:rowOff>137160</xdr:rowOff>
    </xdr:from>
    <xdr:to>
      <xdr:col>7</xdr:col>
      <xdr:colOff>213360</xdr:colOff>
      <xdr:row>35</xdr:row>
      <xdr:rowOff>22860</xdr:rowOff>
    </xdr:to>
    <xdr:sp macro="" textlink="">
      <xdr:nvSpPr>
        <xdr:cNvPr id="129" name="Oval 128">
          <a:extLst>
            <a:ext uri="{FF2B5EF4-FFF2-40B4-BE49-F238E27FC236}">
              <a16:creationId xmlns:a16="http://schemas.microsoft.com/office/drawing/2014/main" id="{B231C6B8-ACE9-4E9D-BC0E-2819180B4F00}"/>
            </a:ext>
          </a:extLst>
        </xdr:cNvPr>
        <xdr:cNvSpPr/>
      </xdr:nvSpPr>
      <xdr:spPr>
        <a:xfrm>
          <a:off x="4229100" y="6172200"/>
          <a:ext cx="251460" cy="251460"/>
        </a:xfrm>
        <a:prstGeom prst="ellipse">
          <a:avLst/>
        </a:prstGeom>
        <a:solidFill>
          <a:srgbClr val="A514F6"/>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a:solidFill>
                <a:schemeClr val="bg1"/>
              </a:solidFill>
            </a:rPr>
            <a:t>$</a:t>
          </a:r>
          <a:endParaRPr lang="ru-RU" sz="1600">
            <a:solidFill>
              <a:schemeClr val="bg1"/>
            </a:solidFill>
          </a:endParaRPr>
        </a:p>
      </xdr:txBody>
    </xdr:sp>
    <xdr:clientData/>
  </xdr:twoCellAnchor>
  <xdr:twoCellAnchor>
    <xdr:from>
      <xdr:col>8</xdr:col>
      <xdr:colOff>60995</xdr:colOff>
      <xdr:row>33</xdr:row>
      <xdr:rowOff>118988</xdr:rowOff>
    </xdr:from>
    <xdr:to>
      <xdr:col>8</xdr:col>
      <xdr:colOff>275665</xdr:colOff>
      <xdr:row>35</xdr:row>
      <xdr:rowOff>68660</xdr:rowOff>
    </xdr:to>
    <xdr:sp macro="" textlink="">
      <xdr:nvSpPr>
        <xdr:cNvPr id="130" name="Freeform: Shape 129">
          <a:extLst>
            <a:ext uri="{FF2B5EF4-FFF2-40B4-BE49-F238E27FC236}">
              <a16:creationId xmlns:a16="http://schemas.microsoft.com/office/drawing/2014/main" id="{16351724-D102-448B-B14F-0B886FFA18AB}"/>
            </a:ext>
          </a:extLst>
        </xdr:cNvPr>
        <xdr:cNvSpPr/>
      </xdr:nvSpPr>
      <xdr:spPr>
        <a:xfrm rot="18600000">
          <a:off x="4887414" y="6204409"/>
          <a:ext cx="315432" cy="214670"/>
        </a:xfrm>
        <a:custGeom>
          <a:avLst/>
          <a:gdLst>
            <a:gd name="csX0" fmla="*/ 1407326 w 5329310"/>
            <a:gd name="csY0" fmla="*/ 756025 h 3622360"/>
            <a:gd name="csX1" fmla="*/ 424497 w 5329310"/>
            <a:gd name="csY1" fmla="*/ 1562480 h 3622360"/>
            <a:gd name="csX2" fmla="*/ 0 w 5329310"/>
            <a:gd name="csY2" fmla="*/ 1056584 h 3622360"/>
            <a:gd name="csX3" fmla="*/ 407512 w 5329310"/>
            <a:gd name="csY3" fmla="*/ 726245 h 3622360"/>
            <a:gd name="csX4" fmla="*/ 2644319 w 5329310"/>
            <a:gd name="csY4" fmla="*/ 2026711 h 3622360"/>
            <a:gd name="csX5" fmla="*/ 1570263 w 5329310"/>
            <a:gd name="csY5" fmla="*/ 2927951 h 3622360"/>
            <a:gd name="csX6" fmla="*/ 1165358 w 5329310"/>
            <a:gd name="csY6" fmla="*/ 2445404 h 3622360"/>
            <a:gd name="csX7" fmla="*/ 2213146 w 5329310"/>
            <a:gd name="csY7" fmla="*/ 1566206 h 3622360"/>
            <a:gd name="csX8" fmla="*/ 2194736 w 5329310"/>
            <a:gd name="csY8" fmla="*/ 2042158 h 3622360"/>
            <a:gd name="csX9" fmla="*/ 2202046 w 5329310"/>
            <a:gd name="csY9" fmla="*/ 794282 h 3622360"/>
            <a:gd name="csX10" fmla="*/ 2197372 w 5329310"/>
            <a:gd name="csY10" fmla="*/ 1223381 h 3622360"/>
            <a:gd name="csX11" fmla="*/ 987584 w 5329310"/>
            <a:gd name="csY11" fmla="*/ 2233541 h 3622360"/>
            <a:gd name="csX12" fmla="*/ 582679 w 5329310"/>
            <a:gd name="csY12" fmla="*/ 1750994 h 3622360"/>
            <a:gd name="csX13" fmla="*/ 1750131 w 5329310"/>
            <a:gd name="csY13" fmla="*/ 771386 h 3622360"/>
            <a:gd name="csX14" fmla="*/ 4053383 w 5329310"/>
            <a:gd name="csY14" fmla="*/ 2054226 h 3622360"/>
            <a:gd name="csX15" fmla="*/ 2152942 w 5329310"/>
            <a:gd name="csY15" fmla="*/ 3622360 h 3622360"/>
            <a:gd name="csX16" fmla="*/ 1748037 w 5329310"/>
            <a:gd name="csY16" fmla="*/ 3139813 h 3622360"/>
            <a:gd name="csX17" fmla="*/ 3052944 w 5329310"/>
            <a:gd name="csY17" fmla="*/ 2031604 h 3622360"/>
            <a:gd name="csX18" fmla="*/ 5329310 w 5329310"/>
            <a:gd name="csY18" fmla="*/ 1547567 h 3622360"/>
            <a:gd name="csX19" fmla="*/ 4381420 w 5329310"/>
            <a:gd name="csY19" fmla="*/ 2070045 h 3622360"/>
            <a:gd name="csX20" fmla="*/ 4381420 w 5329310"/>
            <a:gd name="csY20" fmla="*/ 1755309 h 3622360"/>
            <a:gd name="csX21" fmla="*/ 2538404 w 5329310"/>
            <a:gd name="csY21" fmla="*/ 1755309 h 3622360"/>
            <a:gd name="csX22" fmla="*/ 2538404 w 5329310"/>
            <a:gd name="csY22" fmla="*/ 1339825 h 3622360"/>
            <a:gd name="csX23" fmla="*/ 2539242 w 5329310"/>
            <a:gd name="csY23" fmla="*/ 1339825 h 3622360"/>
            <a:gd name="csX24" fmla="*/ 2539242 w 5329310"/>
            <a:gd name="csY24" fmla="*/ 432344 h 3622360"/>
            <a:gd name="csX25" fmla="*/ 844290 w 5329310"/>
            <a:gd name="csY25" fmla="*/ 372906 h 3622360"/>
            <a:gd name="csX26" fmla="*/ 1296711 w 5329310"/>
            <a:gd name="csY26" fmla="*/ 0 h 3622360"/>
            <a:gd name="csX27" fmla="*/ 2959290 w 5329310"/>
            <a:gd name="csY27" fmla="*/ 35342 h 3622360"/>
            <a:gd name="csX28" fmla="*/ 2947263 w 5329310"/>
            <a:gd name="csY28" fmla="*/ 378323 h 3622360"/>
            <a:gd name="csX29" fmla="*/ 2950722 w 5329310"/>
            <a:gd name="csY29" fmla="*/ 378323 h 3622360"/>
            <a:gd name="csX30" fmla="*/ 2950722 w 5329310"/>
            <a:gd name="csY30" fmla="*/ 1339825 h 3622360"/>
            <a:gd name="csX31" fmla="*/ 4381420 w 5329310"/>
            <a:gd name="csY31" fmla="*/ 1339825 h 3622360"/>
            <a:gd name="csX32" fmla="*/ 4381420 w 5329310"/>
            <a:gd name="csY32" fmla="*/ 1025089 h 362236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 ang="0">
              <a:pos x="csX27" y="csY27"/>
            </a:cxn>
            <a:cxn ang="0">
              <a:pos x="csX28" y="csY28"/>
            </a:cxn>
            <a:cxn ang="0">
              <a:pos x="csX29" y="csY29"/>
            </a:cxn>
            <a:cxn ang="0">
              <a:pos x="csX30" y="csY30"/>
            </a:cxn>
            <a:cxn ang="0">
              <a:pos x="csX31" y="csY31"/>
            </a:cxn>
            <a:cxn ang="0">
              <a:pos x="csX32" y="csY32"/>
            </a:cxn>
          </a:cxnLst>
          <a:rect l="l" t="t" r="r" b="b"/>
          <a:pathLst>
            <a:path w="5329310" h="3622360">
              <a:moveTo>
                <a:pt x="1407326" y="756025"/>
              </a:moveTo>
              <a:lnTo>
                <a:pt x="424497" y="1562480"/>
              </a:lnTo>
              <a:lnTo>
                <a:pt x="0" y="1056584"/>
              </a:lnTo>
              <a:lnTo>
                <a:pt x="407512" y="726245"/>
              </a:lnTo>
              <a:close/>
              <a:moveTo>
                <a:pt x="2644319" y="2026711"/>
              </a:moveTo>
              <a:lnTo>
                <a:pt x="1570263" y="2927951"/>
              </a:lnTo>
              <a:lnTo>
                <a:pt x="1165358" y="2445404"/>
              </a:lnTo>
              <a:lnTo>
                <a:pt x="2213146" y="1566206"/>
              </a:lnTo>
              <a:lnTo>
                <a:pt x="2194736" y="2042158"/>
              </a:lnTo>
              <a:close/>
              <a:moveTo>
                <a:pt x="2202046" y="794282"/>
              </a:moveTo>
              <a:lnTo>
                <a:pt x="2197372" y="1223381"/>
              </a:lnTo>
              <a:lnTo>
                <a:pt x="987584" y="2233541"/>
              </a:lnTo>
              <a:lnTo>
                <a:pt x="582679" y="1750994"/>
              </a:lnTo>
              <a:lnTo>
                <a:pt x="1750131" y="771386"/>
              </a:lnTo>
              <a:close/>
              <a:moveTo>
                <a:pt x="4053383" y="2054226"/>
              </a:moveTo>
              <a:lnTo>
                <a:pt x="2152942" y="3622360"/>
              </a:lnTo>
              <a:lnTo>
                <a:pt x="1748037" y="3139813"/>
              </a:lnTo>
              <a:cubicBezTo>
                <a:pt x="2190788" y="2763879"/>
                <a:pt x="2610192" y="2407538"/>
                <a:pt x="3052944" y="2031604"/>
              </a:cubicBezTo>
              <a:close/>
              <a:moveTo>
                <a:pt x="5329310" y="1547567"/>
              </a:moveTo>
              <a:lnTo>
                <a:pt x="4381420" y="2070045"/>
              </a:lnTo>
              <a:lnTo>
                <a:pt x="4381420" y="1755309"/>
              </a:lnTo>
              <a:lnTo>
                <a:pt x="2538404" y="1755309"/>
              </a:lnTo>
              <a:lnTo>
                <a:pt x="2538404" y="1339825"/>
              </a:lnTo>
              <a:lnTo>
                <a:pt x="2539242" y="1339825"/>
              </a:lnTo>
              <a:lnTo>
                <a:pt x="2539242" y="432344"/>
              </a:lnTo>
              <a:lnTo>
                <a:pt x="844290" y="372906"/>
              </a:lnTo>
              <a:lnTo>
                <a:pt x="1296711" y="0"/>
              </a:lnTo>
              <a:lnTo>
                <a:pt x="2959290" y="35342"/>
              </a:lnTo>
              <a:lnTo>
                <a:pt x="2947263" y="378323"/>
              </a:lnTo>
              <a:lnTo>
                <a:pt x="2950722" y="378323"/>
              </a:lnTo>
              <a:lnTo>
                <a:pt x="2950722" y="1339825"/>
              </a:lnTo>
              <a:lnTo>
                <a:pt x="4381420" y="1339825"/>
              </a:lnTo>
              <a:lnTo>
                <a:pt x="4381420" y="1025089"/>
              </a:lnTo>
              <a:close/>
            </a:path>
          </a:pathLst>
        </a:custGeom>
        <a:solidFill>
          <a:srgbClr val="A514F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9</xdr:col>
      <xdr:colOff>60960</xdr:colOff>
      <xdr:row>33</xdr:row>
      <xdr:rowOff>121920</xdr:rowOff>
    </xdr:from>
    <xdr:to>
      <xdr:col>9</xdr:col>
      <xdr:colOff>358140</xdr:colOff>
      <xdr:row>35</xdr:row>
      <xdr:rowOff>53340</xdr:rowOff>
    </xdr:to>
    <xdr:pic>
      <xdr:nvPicPr>
        <xdr:cNvPr id="131" name="Graphic 130" descr="Bullseye with solid fill">
          <a:extLst>
            <a:ext uri="{FF2B5EF4-FFF2-40B4-BE49-F238E27FC236}">
              <a16:creationId xmlns:a16="http://schemas.microsoft.com/office/drawing/2014/main" id="{36D1B6BC-4519-4B2D-BE0C-06B761F785F0}"/>
            </a:ext>
          </a:extLst>
        </xdr:cNvPr>
        <xdr:cNvPicPr>
          <a:picLocks noChangeAspect="1"/>
        </xdr:cNvPicPr>
      </xdr:nvPicPr>
      <xdr:blipFill>
        <a:blip xmlns:r="http://schemas.openxmlformats.org/officeDocument/2006/relationships" r:embed="rId25">
          <a:extLst>
            <a:ext uri="{96DAC541-7B7A-43D3-8B79-37D633B846F1}">
              <asvg:svgBlip xmlns:asvg="http://schemas.microsoft.com/office/drawing/2016/SVG/main" r:embed="rId26"/>
            </a:ext>
          </a:extLst>
        </a:blip>
        <a:stretch>
          <a:fillRect/>
        </a:stretch>
      </xdr:blipFill>
      <xdr:spPr>
        <a:xfrm>
          <a:off x="5547360" y="6156960"/>
          <a:ext cx="297180" cy="297180"/>
        </a:xfrm>
        <a:prstGeom prst="rect">
          <a:avLst/>
        </a:prstGeom>
      </xdr:spPr>
    </xdr:pic>
    <xdr:clientData/>
  </xdr:twoCellAnchor>
  <xdr:twoCellAnchor>
    <xdr:from>
      <xdr:col>3</xdr:col>
      <xdr:colOff>22860</xdr:colOff>
      <xdr:row>36</xdr:row>
      <xdr:rowOff>38100</xdr:rowOff>
    </xdr:from>
    <xdr:to>
      <xdr:col>10</xdr:col>
      <xdr:colOff>80772</xdr:colOff>
      <xdr:row>39</xdr:row>
      <xdr:rowOff>129540</xdr:rowOff>
    </xdr:to>
    <xdr:graphicFrame macro="">
      <xdr:nvGraphicFramePr>
        <xdr:cNvPr id="132" name="Chart 131">
          <a:extLst>
            <a:ext uri="{FF2B5EF4-FFF2-40B4-BE49-F238E27FC236}">
              <a16:creationId xmlns:a16="http://schemas.microsoft.com/office/drawing/2014/main" id="{9B51765C-BC1B-4372-ACD4-1C350C82DC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twoCellAnchor>
    <xdr:from>
      <xdr:col>4</xdr:col>
      <xdr:colOff>42949</xdr:colOff>
      <xdr:row>31</xdr:row>
      <xdr:rowOff>181918</xdr:rowOff>
    </xdr:from>
    <xdr:to>
      <xdr:col>5</xdr:col>
      <xdr:colOff>456514</xdr:colOff>
      <xdr:row>36</xdr:row>
      <xdr:rowOff>151707</xdr:rowOff>
    </xdr:to>
    <xdr:sp macro="" textlink="Processing!$Q$18">
      <xdr:nvSpPr>
        <xdr:cNvPr id="138" name="TextBox 137">
          <a:extLst>
            <a:ext uri="{FF2B5EF4-FFF2-40B4-BE49-F238E27FC236}">
              <a16:creationId xmlns:a16="http://schemas.microsoft.com/office/drawing/2014/main" id="{978D5519-4B7F-47B1-96F2-2260C933F58D}"/>
            </a:ext>
          </a:extLst>
        </xdr:cNvPr>
        <xdr:cNvSpPr txBox="1"/>
      </xdr:nvSpPr>
      <xdr:spPr>
        <a:xfrm>
          <a:off x="2481349" y="5851198"/>
          <a:ext cx="1023165" cy="8841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6E563F7-6F04-431E-BE5E-013EF9DECF46}" type="TxLink">
            <a:rPr lang="en-US" sz="15000" b="0" i="0" u="none" strike="noStrike">
              <a:blipFill>
                <a:blip xmlns:r="http://schemas.openxmlformats.org/officeDocument/2006/relationships" r:embed="rId28">
                  <a:extLst>
                    <a:ext uri="{96DAC541-7B7A-43D3-8B79-37D633B846F1}">
                      <asvg:svgBlip xmlns:asvg="http://schemas.microsoft.com/office/drawing/2016/SVG/main" r:embed="rId29"/>
                    </a:ext>
                  </a:extLst>
                </a:blip>
                <a:stretch>
                  <a:fillRect/>
                </a:stretch>
              </a:blipFill>
              <a:latin typeface="Aptos Narrow"/>
              <a:ea typeface="+mn-ea"/>
              <a:cs typeface="+mn-cs"/>
            </a:rPr>
            <a:pPr marL="0" indent="0" algn="ctr"/>
            <a:t>•</a:t>
          </a:fld>
          <a:endParaRPr lang="en-US" sz="15000" b="0" i="0" u="none" strike="noStrike">
            <a:blipFill>
              <a:blip xmlns:r="http://schemas.openxmlformats.org/officeDocument/2006/relationships" r:embed="rId28">
                <a:extLst>
                  <a:ext uri="{96DAC541-7B7A-43D3-8B79-37D633B846F1}">
                    <asvg:svgBlip xmlns:asvg="http://schemas.microsoft.com/office/drawing/2016/SVG/main" r:embed="rId29"/>
                  </a:ext>
                </a:extLst>
              </a:blip>
              <a:stretch>
                <a:fillRect/>
              </a:stretch>
            </a:blipFill>
            <a:latin typeface="Aptos Narrow"/>
            <a:ea typeface="+mn-ea"/>
            <a:cs typeface="+mn-cs"/>
          </a:endParaRPr>
        </a:p>
      </xdr:txBody>
    </xdr:sp>
    <xdr:clientData/>
  </xdr:twoCellAnchor>
  <xdr:twoCellAnchor>
    <xdr:from>
      <xdr:col>5</xdr:col>
      <xdr:colOff>126769</xdr:colOff>
      <xdr:row>31</xdr:row>
      <xdr:rowOff>181918</xdr:rowOff>
    </xdr:from>
    <xdr:to>
      <xdr:col>6</xdr:col>
      <xdr:colOff>540334</xdr:colOff>
      <xdr:row>36</xdr:row>
      <xdr:rowOff>151707</xdr:rowOff>
    </xdr:to>
    <xdr:sp macro="" textlink="Processing!$Q$19">
      <xdr:nvSpPr>
        <xdr:cNvPr id="139" name="TextBox 138">
          <a:extLst>
            <a:ext uri="{FF2B5EF4-FFF2-40B4-BE49-F238E27FC236}">
              <a16:creationId xmlns:a16="http://schemas.microsoft.com/office/drawing/2014/main" id="{E3EA87A6-EFA5-4A1D-B020-5F3037595F7D}"/>
            </a:ext>
          </a:extLst>
        </xdr:cNvPr>
        <xdr:cNvSpPr txBox="1"/>
      </xdr:nvSpPr>
      <xdr:spPr>
        <a:xfrm>
          <a:off x="3174769" y="5851198"/>
          <a:ext cx="1023165" cy="8841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62CA686-CC56-49F2-8265-E7890150581A}" type="TxLink">
            <a:rPr lang="en-US" sz="15000" b="0" i="0" u="none" strike="noStrike">
              <a:blipFill>
                <a:blip xmlns:r="http://schemas.openxmlformats.org/officeDocument/2006/relationships" r:embed="rId30">
                  <a:extLst>
                    <a:ext uri="{96DAC541-7B7A-43D3-8B79-37D633B846F1}">
                      <asvg:svgBlip xmlns:asvg="http://schemas.microsoft.com/office/drawing/2016/SVG/main" r:embed="rId31"/>
                    </a:ext>
                  </a:extLst>
                </a:blip>
                <a:stretch>
                  <a:fillRect/>
                </a:stretch>
              </a:blipFill>
              <a:latin typeface="Aptos Narrow"/>
              <a:ea typeface="+mn-ea"/>
              <a:cs typeface="+mn-cs"/>
            </a:rPr>
            <a:pPr marL="0" indent="0" algn="ctr"/>
            <a:t>•</a:t>
          </a:fld>
          <a:endParaRPr lang="en-US" sz="15000" b="0" i="0" u="none" strike="noStrike">
            <a:blipFill>
              <a:blip xmlns:r="http://schemas.openxmlformats.org/officeDocument/2006/relationships" r:embed="rId30">
                <a:extLst>
                  <a:ext uri="{96DAC541-7B7A-43D3-8B79-37D633B846F1}">
                    <asvg:svgBlip xmlns:asvg="http://schemas.microsoft.com/office/drawing/2016/SVG/main" r:embed="rId31"/>
                  </a:ext>
                </a:extLst>
              </a:blip>
              <a:stretch>
                <a:fillRect/>
              </a:stretch>
            </a:blipFill>
            <a:latin typeface="Aptos Narrow"/>
            <a:ea typeface="+mn-ea"/>
            <a:cs typeface="+mn-cs"/>
          </a:endParaRPr>
        </a:p>
      </xdr:txBody>
    </xdr:sp>
    <xdr:clientData/>
  </xdr:twoCellAnchor>
  <xdr:twoCellAnchor>
    <xdr:from>
      <xdr:col>6</xdr:col>
      <xdr:colOff>180109</xdr:colOff>
      <xdr:row>31</xdr:row>
      <xdr:rowOff>181918</xdr:rowOff>
    </xdr:from>
    <xdr:to>
      <xdr:col>7</xdr:col>
      <xdr:colOff>593674</xdr:colOff>
      <xdr:row>36</xdr:row>
      <xdr:rowOff>151707</xdr:rowOff>
    </xdr:to>
    <xdr:sp macro="" textlink="Processing!$Q$20">
      <xdr:nvSpPr>
        <xdr:cNvPr id="140" name="TextBox 139">
          <a:extLst>
            <a:ext uri="{FF2B5EF4-FFF2-40B4-BE49-F238E27FC236}">
              <a16:creationId xmlns:a16="http://schemas.microsoft.com/office/drawing/2014/main" id="{74A2E680-087E-45BF-A53E-D99A82573ABD}"/>
            </a:ext>
          </a:extLst>
        </xdr:cNvPr>
        <xdr:cNvSpPr txBox="1"/>
      </xdr:nvSpPr>
      <xdr:spPr>
        <a:xfrm>
          <a:off x="3837709" y="5851198"/>
          <a:ext cx="1023165" cy="8841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0C67C81-521C-4560-906F-EDED6DEC486E}" type="TxLink">
            <a:rPr lang="en-US" sz="15000" b="0" i="0" u="none" strike="noStrike">
              <a:blipFill>
                <a:blip xmlns:r="http://schemas.openxmlformats.org/officeDocument/2006/relationships" r:embed="rId32">
                  <a:extLst>
                    <a:ext uri="{96DAC541-7B7A-43D3-8B79-37D633B846F1}">
                      <asvg:svgBlip xmlns:asvg="http://schemas.microsoft.com/office/drawing/2016/SVG/main" r:embed="rId33"/>
                    </a:ext>
                  </a:extLst>
                </a:blip>
                <a:stretch>
                  <a:fillRect/>
                </a:stretch>
              </a:blipFill>
              <a:latin typeface="Aptos Narrow"/>
              <a:ea typeface="+mn-ea"/>
              <a:cs typeface="+mn-cs"/>
            </a:rPr>
            <a:pPr marL="0" indent="0" algn="ctr"/>
            <a:t>•</a:t>
          </a:fld>
          <a:endParaRPr lang="en-US" sz="15000" b="0" i="0" u="none" strike="noStrike">
            <a:blipFill>
              <a:blip xmlns:r="http://schemas.openxmlformats.org/officeDocument/2006/relationships" r:embed="rId32">
                <a:extLst>
                  <a:ext uri="{96DAC541-7B7A-43D3-8B79-37D633B846F1}">
                    <asvg:svgBlip xmlns:asvg="http://schemas.microsoft.com/office/drawing/2016/SVG/main" r:embed="rId33"/>
                  </a:ext>
                </a:extLst>
              </a:blip>
              <a:stretch>
                <a:fillRect/>
              </a:stretch>
            </a:blipFill>
            <a:latin typeface="Aptos Narrow"/>
            <a:ea typeface="+mn-ea"/>
            <a:cs typeface="+mn-cs"/>
          </a:endParaRPr>
        </a:p>
      </xdr:txBody>
    </xdr:sp>
    <xdr:clientData/>
  </xdr:twoCellAnchor>
  <xdr:twoCellAnchor>
    <xdr:from>
      <xdr:col>7</xdr:col>
      <xdr:colOff>241069</xdr:colOff>
      <xdr:row>31</xdr:row>
      <xdr:rowOff>181918</xdr:rowOff>
    </xdr:from>
    <xdr:to>
      <xdr:col>9</xdr:col>
      <xdr:colOff>45034</xdr:colOff>
      <xdr:row>36</xdr:row>
      <xdr:rowOff>151707</xdr:rowOff>
    </xdr:to>
    <xdr:sp macro="" textlink="Processing!$Q$21">
      <xdr:nvSpPr>
        <xdr:cNvPr id="141" name="TextBox 140">
          <a:extLst>
            <a:ext uri="{FF2B5EF4-FFF2-40B4-BE49-F238E27FC236}">
              <a16:creationId xmlns:a16="http://schemas.microsoft.com/office/drawing/2014/main" id="{ECD869CA-BB11-43AC-A9B0-683688DBBD92}"/>
            </a:ext>
          </a:extLst>
        </xdr:cNvPr>
        <xdr:cNvSpPr txBox="1"/>
      </xdr:nvSpPr>
      <xdr:spPr>
        <a:xfrm>
          <a:off x="4508269" y="5851198"/>
          <a:ext cx="1023165" cy="8841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8C4DE4B-44A7-4A98-87B6-882158129776}" type="TxLink">
            <a:rPr lang="en-US" sz="15000" b="0" i="0" u="none" strike="noStrike">
              <a:blipFill>
                <a:blip xmlns:r="http://schemas.openxmlformats.org/officeDocument/2006/relationships" r:embed="rId34">
                  <a:extLst>
                    <a:ext uri="{96DAC541-7B7A-43D3-8B79-37D633B846F1}">
                      <asvg:svgBlip xmlns:asvg="http://schemas.microsoft.com/office/drawing/2016/SVG/main" r:embed="rId35"/>
                    </a:ext>
                  </a:extLst>
                </a:blip>
                <a:stretch>
                  <a:fillRect/>
                </a:stretch>
              </a:blipFill>
              <a:latin typeface="Aptos Narrow"/>
              <a:ea typeface="+mn-ea"/>
              <a:cs typeface="+mn-cs"/>
            </a:rPr>
            <a:pPr marL="0" indent="0" algn="ctr"/>
            <a:t> </a:t>
          </a:fld>
          <a:endParaRPr lang="en-US" sz="15000" b="0" i="0" u="none" strike="noStrike">
            <a:blipFill>
              <a:blip xmlns:r="http://schemas.openxmlformats.org/officeDocument/2006/relationships" r:embed="rId34">
                <a:extLst>
                  <a:ext uri="{96DAC541-7B7A-43D3-8B79-37D633B846F1}">
                    <asvg:svgBlip xmlns:asvg="http://schemas.microsoft.com/office/drawing/2016/SVG/main" r:embed="rId35"/>
                  </a:ext>
                </a:extLst>
              </a:blip>
              <a:stretch>
                <a:fillRect/>
              </a:stretch>
            </a:blipFill>
            <a:latin typeface="Aptos Narrow"/>
            <a:ea typeface="+mn-ea"/>
            <a:cs typeface="+mn-cs"/>
          </a:endParaRPr>
        </a:p>
      </xdr:txBody>
    </xdr:sp>
    <xdr:clientData/>
  </xdr:twoCellAnchor>
  <xdr:twoCellAnchor>
    <xdr:from>
      <xdr:col>8</xdr:col>
      <xdr:colOff>294409</xdr:colOff>
      <xdr:row>31</xdr:row>
      <xdr:rowOff>181918</xdr:rowOff>
    </xdr:from>
    <xdr:to>
      <xdr:col>10</xdr:col>
      <xdr:colOff>98374</xdr:colOff>
      <xdr:row>36</xdr:row>
      <xdr:rowOff>151707</xdr:rowOff>
    </xdr:to>
    <xdr:sp macro="" textlink="Processing!$Q$22">
      <xdr:nvSpPr>
        <xdr:cNvPr id="142" name="TextBox 141">
          <a:extLst>
            <a:ext uri="{FF2B5EF4-FFF2-40B4-BE49-F238E27FC236}">
              <a16:creationId xmlns:a16="http://schemas.microsoft.com/office/drawing/2014/main" id="{E92A615F-718E-4AED-9B0F-FED2DB1333F2}"/>
            </a:ext>
          </a:extLst>
        </xdr:cNvPr>
        <xdr:cNvSpPr txBox="1"/>
      </xdr:nvSpPr>
      <xdr:spPr>
        <a:xfrm>
          <a:off x="5171209" y="5851198"/>
          <a:ext cx="1023165" cy="8841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10A3101-E8A8-4CAD-8D6D-1C51CC04AAE2}" type="TxLink">
            <a:rPr lang="en-US" sz="15000" b="0" i="0" u="none" strike="noStrike">
              <a:blipFill>
                <a:blip xmlns:r="http://schemas.openxmlformats.org/officeDocument/2006/relationships" r:embed="rId36">
                  <a:extLst>
                    <a:ext uri="{96DAC541-7B7A-43D3-8B79-37D633B846F1}">
                      <asvg:svgBlip xmlns:asvg="http://schemas.microsoft.com/office/drawing/2016/SVG/main" r:embed="rId37"/>
                    </a:ext>
                  </a:extLst>
                </a:blip>
                <a:stretch>
                  <a:fillRect/>
                </a:stretch>
              </a:blipFill>
              <a:latin typeface="Aptos Narrow"/>
              <a:ea typeface="+mn-ea"/>
              <a:cs typeface="+mn-cs"/>
            </a:rPr>
            <a:pPr marL="0" indent="0" algn="ctr"/>
            <a:t> </a:t>
          </a:fld>
          <a:endParaRPr lang="en-US" sz="15000" b="0" i="0" u="none" strike="noStrike">
            <a:blipFill>
              <a:blip xmlns:r="http://schemas.openxmlformats.org/officeDocument/2006/relationships" r:embed="rId36">
                <a:extLst>
                  <a:ext uri="{96DAC541-7B7A-43D3-8B79-37D633B846F1}">
                    <asvg:svgBlip xmlns:asvg="http://schemas.microsoft.com/office/drawing/2016/SVG/main" r:embed="rId37"/>
                  </a:ext>
                </a:extLst>
              </a:blip>
              <a:stretch>
                <a:fillRect/>
              </a:stretch>
            </a:blipFill>
            <a:latin typeface="Aptos Narrow"/>
            <a:ea typeface="+mn-ea"/>
            <a:cs typeface="+mn-cs"/>
          </a:endParaRPr>
        </a:p>
      </xdr:txBody>
    </xdr:sp>
    <xdr:clientData/>
  </xdr:twoCellAnchor>
  <xdr:twoCellAnchor>
    <xdr:from>
      <xdr:col>8</xdr:col>
      <xdr:colOff>190500</xdr:colOff>
      <xdr:row>31</xdr:row>
      <xdr:rowOff>75932</xdr:rowOff>
    </xdr:from>
    <xdr:to>
      <xdr:col>9</xdr:col>
      <xdr:colOff>480060</xdr:colOff>
      <xdr:row>32</xdr:row>
      <xdr:rowOff>140702</xdr:rowOff>
    </xdr:to>
    <xdr:sp macro="" textlink="Processing!U16">
      <xdr:nvSpPr>
        <xdr:cNvPr id="143" name="TextBox 142">
          <a:extLst>
            <a:ext uri="{FF2B5EF4-FFF2-40B4-BE49-F238E27FC236}">
              <a16:creationId xmlns:a16="http://schemas.microsoft.com/office/drawing/2014/main" id="{28941A7B-BC8E-4CD7-BCD7-E2E0073640D2}"/>
            </a:ext>
          </a:extLst>
        </xdr:cNvPr>
        <xdr:cNvSpPr txBox="1"/>
      </xdr:nvSpPr>
      <xdr:spPr>
        <a:xfrm>
          <a:off x="5067300" y="5745212"/>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4774D879-049C-454F-ADD6-037A171D4577}" type="TxLink">
            <a:rPr lang="en-US" sz="1400" b="0" i="0" u="none" strike="noStrike">
              <a:solidFill>
                <a:sysClr val="windowText" lastClr="000000"/>
              </a:solidFill>
              <a:latin typeface="Aptos Narrow"/>
              <a:ea typeface="+mn-ea"/>
              <a:cs typeface="+mn-cs"/>
            </a:rPr>
            <a:pPr marL="0" indent="0" algn="r"/>
            <a:t>67%</a:t>
          </a:fld>
          <a:endParaRPr lang="ru-RU" sz="2400" b="0" i="0" u="none" strike="noStrike">
            <a:solidFill>
              <a:sysClr val="windowText" lastClr="000000"/>
            </a:solidFill>
            <a:latin typeface="Aptos Narrow"/>
            <a:ea typeface="+mn-ea"/>
            <a:cs typeface="+mn-cs"/>
          </a:endParaRPr>
        </a:p>
      </xdr:txBody>
    </xdr:sp>
    <xdr:clientData/>
  </xdr:twoCellAnchor>
  <xdr:twoCellAnchor>
    <xdr:from>
      <xdr:col>10</xdr:col>
      <xdr:colOff>255270</xdr:colOff>
      <xdr:row>32</xdr:row>
      <xdr:rowOff>22860</xdr:rowOff>
    </xdr:from>
    <xdr:to>
      <xdr:col>15</xdr:col>
      <xdr:colOff>590550</xdr:colOff>
      <xdr:row>39</xdr:row>
      <xdr:rowOff>121518</xdr:rowOff>
    </xdr:to>
    <mc:AlternateContent xmlns:mc="http://schemas.openxmlformats.org/markup-compatibility/2006">
      <mc:Choice xmlns:cx1="http://schemas.microsoft.com/office/drawing/2015/9/8/chartex" Requires="cx1">
        <xdr:graphicFrame macro="">
          <xdr:nvGraphicFramePr>
            <xdr:cNvPr id="144" name="Chart 143">
              <a:extLst>
                <a:ext uri="{FF2B5EF4-FFF2-40B4-BE49-F238E27FC236}">
                  <a16:creationId xmlns:a16="http://schemas.microsoft.com/office/drawing/2014/main" id="{D37DA505-5F60-4EEB-9D65-E83D271F49F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8"/>
            </a:graphicData>
          </a:graphic>
        </xdr:graphicFrame>
      </mc:Choice>
      <mc:Fallback>
        <xdr:sp macro="" textlink="">
          <xdr:nvSpPr>
            <xdr:cNvPr id="0" name=""/>
            <xdr:cNvSpPr>
              <a:spLocks noTextEdit="1"/>
            </xdr:cNvSpPr>
          </xdr:nvSpPr>
          <xdr:spPr>
            <a:xfrm>
              <a:off x="6351270" y="5875020"/>
              <a:ext cx="3383280" cy="1378818"/>
            </a:xfrm>
            <a:prstGeom prst="rect">
              <a:avLst/>
            </a:prstGeom>
            <a:solidFill>
              <a:prstClr val="white"/>
            </a:solidFill>
            <a:ln w="1">
              <a:solidFill>
                <a:prstClr val="green"/>
              </a:solidFill>
            </a:ln>
          </xdr:spPr>
          <xdr:txBody>
            <a:bodyPr vertOverflow="clip" horzOverflow="clip"/>
            <a:lstStyle/>
            <a:p>
              <a:r>
                <a:rPr lang="ru-RU"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38100</xdr:colOff>
      <xdr:row>35</xdr:row>
      <xdr:rowOff>129272</xdr:rowOff>
    </xdr:from>
    <xdr:to>
      <xdr:col>4</xdr:col>
      <xdr:colOff>327660</xdr:colOff>
      <xdr:row>37</xdr:row>
      <xdr:rowOff>11162</xdr:rowOff>
    </xdr:to>
    <xdr:sp macro="" textlink="Processing!P17">
      <xdr:nvSpPr>
        <xdr:cNvPr id="145" name="TextBox 144">
          <a:extLst>
            <a:ext uri="{FF2B5EF4-FFF2-40B4-BE49-F238E27FC236}">
              <a16:creationId xmlns:a16="http://schemas.microsoft.com/office/drawing/2014/main" id="{3D331D17-37F3-4C6A-A3C1-EE55D2FCC311}"/>
            </a:ext>
          </a:extLst>
        </xdr:cNvPr>
        <xdr:cNvSpPr txBox="1"/>
      </xdr:nvSpPr>
      <xdr:spPr>
        <a:xfrm>
          <a:off x="1866900" y="6530072"/>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78A1BC5-0E27-40C3-ACF4-115259E79CF1}" type="TxLink">
            <a:rPr lang="en-US" sz="800" b="0" i="0" u="none" strike="noStrike">
              <a:solidFill>
                <a:schemeClr val="tx1"/>
              </a:solidFill>
              <a:latin typeface="Aptos Narrow"/>
              <a:ea typeface="+mn-ea"/>
              <a:cs typeface="+mn-cs"/>
            </a:rPr>
            <a:pPr marL="0" indent="0" algn="ctr"/>
            <a:t>Education</a:t>
          </a:fld>
          <a:endParaRPr lang="ru-RU" sz="800" b="0" i="0" u="none" strike="noStrike">
            <a:solidFill>
              <a:schemeClr val="tx1"/>
            </a:solidFill>
            <a:latin typeface="Aptos Narrow"/>
            <a:ea typeface="+mn-ea"/>
            <a:cs typeface="+mn-cs"/>
          </a:endParaRPr>
        </a:p>
      </xdr:txBody>
    </xdr:sp>
    <xdr:clientData/>
  </xdr:twoCellAnchor>
  <xdr:twoCellAnchor>
    <xdr:from>
      <xdr:col>4</xdr:col>
      <xdr:colOff>69342</xdr:colOff>
      <xdr:row>35</xdr:row>
      <xdr:rowOff>129272</xdr:rowOff>
    </xdr:from>
    <xdr:to>
      <xdr:col>5</xdr:col>
      <xdr:colOff>448818</xdr:colOff>
      <xdr:row>37</xdr:row>
      <xdr:rowOff>11162</xdr:rowOff>
    </xdr:to>
    <xdr:sp macro="" textlink="Processing!P18">
      <xdr:nvSpPr>
        <xdr:cNvPr id="146" name="TextBox 145">
          <a:extLst>
            <a:ext uri="{FF2B5EF4-FFF2-40B4-BE49-F238E27FC236}">
              <a16:creationId xmlns:a16="http://schemas.microsoft.com/office/drawing/2014/main" id="{6AD01944-DF5E-4086-B525-109D3269A456}"/>
            </a:ext>
          </a:extLst>
        </xdr:cNvPr>
        <xdr:cNvSpPr txBox="1"/>
      </xdr:nvSpPr>
      <xdr:spPr>
        <a:xfrm>
          <a:off x="2507742" y="6530072"/>
          <a:ext cx="989076"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39B99F5-7EDE-4539-8627-56A03475B22B}" type="TxLink">
            <a:rPr lang="en-US" sz="800" b="0" i="0" u="none" strike="noStrike">
              <a:solidFill>
                <a:schemeClr val="tx1"/>
              </a:solidFill>
              <a:latin typeface="Aptos Narrow"/>
              <a:ea typeface="+mn-ea"/>
              <a:cs typeface="+mn-cs"/>
            </a:rPr>
            <a:pPr marL="0" indent="0" algn="ctr"/>
            <a:t>Creatie Assets</a:t>
          </a:fld>
          <a:endParaRPr lang="ru-RU" sz="800" b="0" i="0" u="none" strike="noStrike">
            <a:solidFill>
              <a:schemeClr val="tx1"/>
            </a:solidFill>
            <a:latin typeface="Aptos Narrow"/>
            <a:ea typeface="+mn-ea"/>
            <a:cs typeface="+mn-cs"/>
          </a:endParaRPr>
        </a:p>
      </xdr:txBody>
    </xdr:sp>
    <xdr:clientData/>
  </xdr:twoCellAnchor>
  <xdr:twoCellAnchor>
    <xdr:from>
      <xdr:col>5</xdr:col>
      <xdr:colOff>137922</xdr:colOff>
      <xdr:row>35</xdr:row>
      <xdr:rowOff>129272</xdr:rowOff>
    </xdr:from>
    <xdr:to>
      <xdr:col>6</xdr:col>
      <xdr:colOff>517398</xdr:colOff>
      <xdr:row>37</xdr:row>
      <xdr:rowOff>11162</xdr:rowOff>
    </xdr:to>
    <xdr:sp macro="" textlink="Processing!P19">
      <xdr:nvSpPr>
        <xdr:cNvPr id="147" name="TextBox 146">
          <a:extLst>
            <a:ext uri="{FF2B5EF4-FFF2-40B4-BE49-F238E27FC236}">
              <a16:creationId xmlns:a16="http://schemas.microsoft.com/office/drawing/2014/main" id="{6F838A9F-EA36-412B-B9DF-3C50477705BD}"/>
            </a:ext>
          </a:extLst>
        </xdr:cNvPr>
        <xdr:cNvSpPr txBox="1"/>
      </xdr:nvSpPr>
      <xdr:spPr>
        <a:xfrm>
          <a:off x="3185922" y="6530072"/>
          <a:ext cx="989076"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DAB8184-91FE-45D4-B076-F742ABC12F08}" type="TxLink">
            <a:rPr lang="en-US" sz="800" b="0" i="0" u="none" strike="noStrike">
              <a:solidFill>
                <a:schemeClr val="tx1"/>
              </a:solidFill>
              <a:latin typeface="Aptos Narrow"/>
              <a:ea typeface="+mn-ea"/>
              <a:cs typeface="+mn-cs"/>
            </a:rPr>
            <a:pPr marL="0" indent="0" algn="ctr"/>
            <a:t>Build Audience</a:t>
          </a:fld>
          <a:endParaRPr lang="ru-RU" sz="800" b="0" i="0" u="none" strike="noStrike">
            <a:solidFill>
              <a:schemeClr val="tx1"/>
            </a:solidFill>
            <a:latin typeface="Aptos Narrow"/>
            <a:ea typeface="+mn-ea"/>
            <a:cs typeface="+mn-cs"/>
          </a:endParaRPr>
        </a:p>
      </xdr:txBody>
    </xdr:sp>
    <xdr:clientData/>
  </xdr:twoCellAnchor>
  <xdr:twoCellAnchor>
    <xdr:from>
      <xdr:col>6</xdr:col>
      <xdr:colOff>198882</xdr:colOff>
      <xdr:row>35</xdr:row>
      <xdr:rowOff>129272</xdr:rowOff>
    </xdr:from>
    <xdr:to>
      <xdr:col>7</xdr:col>
      <xdr:colOff>578358</xdr:colOff>
      <xdr:row>37</xdr:row>
      <xdr:rowOff>11162</xdr:rowOff>
    </xdr:to>
    <xdr:sp macro="" textlink="Processing!P20">
      <xdr:nvSpPr>
        <xdr:cNvPr id="148" name="TextBox 147">
          <a:extLst>
            <a:ext uri="{FF2B5EF4-FFF2-40B4-BE49-F238E27FC236}">
              <a16:creationId xmlns:a16="http://schemas.microsoft.com/office/drawing/2014/main" id="{0ACF5042-1FDE-4D10-B71D-46E10FCA59DE}"/>
            </a:ext>
          </a:extLst>
        </xdr:cNvPr>
        <xdr:cNvSpPr txBox="1"/>
      </xdr:nvSpPr>
      <xdr:spPr>
        <a:xfrm>
          <a:off x="3856482" y="6530072"/>
          <a:ext cx="989076"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633B88F-9F1B-44B3-A35A-ED633189AC44}" type="TxLink">
            <a:rPr lang="en-US" sz="800" b="0" i="0" u="none" strike="noStrike">
              <a:solidFill>
                <a:schemeClr val="tx1"/>
              </a:solidFill>
              <a:latin typeface="Aptos Narrow"/>
              <a:ea typeface="+mn-ea"/>
              <a:cs typeface="+mn-cs"/>
            </a:rPr>
            <a:pPr marL="0" indent="0" algn="ctr"/>
            <a:t>Get Income</a:t>
          </a:fld>
          <a:endParaRPr lang="ru-RU" sz="800" b="0" i="0" u="none" strike="noStrike">
            <a:solidFill>
              <a:schemeClr val="tx1"/>
            </a:solidFill>
            <a:latin typeface="Aptos Narrow"/>
            <a:ea typeface="+mn-ea"/>
            <a:cs typeface="+mn-cs"/>
          </a:endParaRPr>
        </a:p>
      </xdr:txBody>
    </xdr:sp>
    <xdr:clientData/>
  </xdr:twoCellAnchor>
  <xdr:twoCellAnchor>
    <xdr:from>
      <xdr:col>7</xdr:col>
      <xdr:colOff>267462</xdr:colOff>
      <xdr:row>35</xdr:row>
      <xdr:rowOff>129272</xdr:rowOff>
    </xdr:from>
    <xdr:to>
      <xdr:col>9</xdr:col>
      <xdr:colOff>37338</xdr:colOff>
      <xdr:row>37</xdr:row>
      <xdr:rowOff>11162</xdr:rowOff>
    </xdr:to>
    <xdr:sp macro="" textlink="Processing!P21">
      <xdr:nvSpPr>
        <xdr:cNvPr id="149" name="TextBox 148">
          <a:extLst>
            <a:ext uri="{FF2B5EF4-FFF2-40B4-BE49-F238E27FC236}">
              <a16:creationId xmlns:a16="http://schemas.microsoft.com/office/drawing/2014/main" id="{E53D4673-1E8E-4E3C-B1A4-DE51F6B59EA0}"/>
            </a:ext>
          </a:extLst>
        </xdr:cNvPr>
        <xdr:cNvSpPr txBox="1"/>
      </xdr:nvSpPr>
      <xdr:spPr>
        <a:xfrm>
          <a:off x="4534662" y="6530072"/>
          <a:ext cx="989076"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BF05F2C-9D95-4E9C-AAB1-32E924107076}" type="TxLink">
            <a:rPr lang="en-US" sz="800" b="0" i="0" u="none" strike="noStrike">
              <a:solidFill>
                <a:schemeClr val="tx1"/>
              </a:solidFill>
              <a:latin typeface="Aptos Narrow"/>
              <a:ea typeface="+mn-ea"/>
              <a:cs typeface="+mn-cs"/>
            </a:rPr>
            <a:pPr marL="0" indent="0" algn="ctr"/>
            <a:t>Invest &amp; Growth</a:t>
          </a:fld>
          <a:endParaRPr lang="ru-RU" sz="800" b="0" i="0" u="none" strike="noStrike">
            <a:solidFill>
              <a:schemeClr val="tx1"/>
            </a:solidFill>
            <a:latin typeface="Aptos Narrow"/>
            <a:ea typeface="+mn-ea"/>
            <a:cs typeface="+mn-cs"/>
          </a:endParaRPr>
        </a:p>
      </xdr:txBody>
    </xdr:sp>
    <xdr:clientData/>
  </xdr:twoCellAnchor>
  <xdr:twoCellAnchor>
    <xdr:from>
      <xdr:col>8</xdr:col>
      <xdr:colOff>320802</xdr:colOff>
      <xdr:row>35</xdr:row>
      <xdr:rowOff>129272</xdr:rowOff>
    </xdr:from>
    <xdr:to>
      <xdr:col>10</xdr:col>
      <xdr:colOff>90678</xdr:colOff>
      <xdr:row>37</xdr:row>
      <xdr:rowOff>11162</xdr:rowOff>
    </xdr:to>
    <xdr:sp macro="" textlink="Processing!P22">
      <xdr:nvSpPr>
        <xdr:cNvPr id="150" name="TextBox 149">
          <a:extLst>
            <a:ext uri="{FF2B5EF4-FFF2-40B4-BE49-F238E27FC236}">
              <a16:creationId xmlns:a16="http://schemas.microsoft.com/office/drawing/2014/main" id="{81DCDDFC-07FD-4F0E-A664-6402226C469D}"/>
            </a:ext>
          </a:extLst>
        </xdr:cNvPr>
        <xdr:cNvSpPr txBox="1"/>
      </xdr:nvSpPr>
      <xdr:spPr>
        <a:xfrm>
          <a:off x="5197602" y="6530072"/>
          <a:ext cx="989076"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46EAD2F-A8C1-464B-B24A-3CE65CE53BC6}" type="TxLink">
            <a:rPr lang="en-US" sz="800" b="0" i="0" u="none" strike="noStrike">
              <a:solidFill>
                <a:schemeClr val="tx1"/>
              </a:solidFill>
              <a:latin typeface="Aptos Narrow"/>
              <a:ea typeface="+mn-ea"/>
              <a:cs typeface="+mn-cs"/>
            </a:rPr>
            <a:pPr marL="0" indent="0" algn="ctr"/>
            <a:t>Build Capital</a:t>
          </a:fld>
          <a:endParaRPr lang="ru-RU" sz="800" b="0" i="0" u="none" strike="noStrike">
            <a:solidFill>
              <a:schemeClr val="tx1"/>
            </a:solidFill>
            <a:latin typeface="Aptos Narrow"/>
            <a:ea typeface="+mn-ea"/>
            <a:cs typeface="+mn-cs"/>
          </a:endParaRPr>
        </a:p>
      </xdr:txBody>
    </xdr:sp>
    <xdr:clientData/>
  </xdr:twoCellAnchor>
  <xdr:twoCellAnchor>
    <xdr:from>
      <xdr:col>17</xdr:col>
      <xdr:colOff>22860</xdr:colOff>
      <xdr:row>33</xdr:row>
      <xdr:rowOff>133108</xdr:rowOff>
    </xdr:from>
    <xdr:to>
      <xdr:col>22</xdr:col>
      <xdr:colOff>487680</xdr:colOff>
      <xdr:row>39</xdr:row>
      <xdr:rowOff>83819</xdr:rowOff>
    </xdr:to>
    <xdr:graphicFrame macro="">
      <xdr:nvGraphicFramePr>
        <xdr:cNvPr id="151" name="Chart 150">
          <a:extLst>
            <a:ext uri="{FF2B5EF4-FFF2-40B4-BE49-F238E27FC236}">
              <a16:creationId xmlns:a16="http://schemas.microsoft.com/office/drawing/2014/main" id="{C922D1D5-563D-4D2E-81D2-B79980BA17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9"/>
        </a:graphicData>
      </a:graphic>
    </xdr:graphicFrame>
    <xdr:clientData/>
  </xdr:twoCellAnchor>
  <xdr:twoCellAnchor>
    <xdr:from>
      <xdr:col>16</xdr:col>
      <xdr:colOff>266700</xdr:colOff>
      <xdr:row>35</xdr:row>
      <xdr:rowOff>22592</xdr:rowOff>
    </xdr:from>
    <xdr:to>
      <xdr:col>17</xdr:col>
      <xdr:colOff>152400</xdr:colOff>
      <xdr:row>36</xdr:row>
      <xdr:rowOff>87362</xdr:rowOff>
    </xdr:to>
    <xdr:sp macro="" textlink="Processing!C28">
      <xdr:nvSpPr>
        <xdr:cNvPr id="152" name="TextBox 151">
          <a:extLst>
            <a:ext uri="{FF2B5EF4-FFF2-40B4-BE49-F238E27FC236}">
              <a16:creationId xmlns:a16="http://schemas.microsoft.com/office/drawing/2014/main" id="{175D0605-7E6B-46AD-91D0-8C03F8C224BB}"/>
            </a:ext>
          </a:extLst>
        </xdr:cNvPr>
        <xdr:cNvSpPr txBox="1"/>
      </xdr:nvSpPr>
      <xdr:spPr>
        <a:xfrm>
          <a:off x="10020300" y="6423392"/>
          <a:ext cx="4953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05968366-23FC-446C-9E84-E6E3997BBEB9}" type="TxLink">
            <a:rPr lang="en-US" sz="1100" b="0" i="0" u="none" strike="noStrike">
              <a:solidFill>
                <a:srgbClr val="405390"/>
              </a:solidFill>
              <a:latin typeface="Aptos Narrow"/>
              <a:ea typeface="+mn-ea"/>
              <a:cs typeface="+mn-cs"/>
            </a:rPr>
            <a:pPr marL="0" indent="0" algn="r"/>
            <a:t>2028</a:t>
          </a:fld>
          <a:endParaRPr lang="ru-RU" sz="1800" b="0" i="0" u="none" strike="noStrike">
            <a:solidFill>
              <a:srgbClr val="405390"/>
            </a:solidFill>
            <a:latin typeface="Aptos Narrow"/>
            <a:ea typeface="+mn-ea"/>
            <a:cs typeface="+mn-cs"/>
          </a:endParaRPr>
        </a:p>
      </xdr:txBody>
    </xdr:sp>
    <xdr:clientData/>
  </xdr:twoCellAnchor>
  <xdr:twoCellAnchor>
    <xdr:from>
      <xdr:col>16</xdr:col>
      <xdr:colOff>266700</xdr:colOff>
      <xdr:row>36</xdr:row>
      <xdr:rowOff>53072</xdr:rowOff>
    </xdr:from>
    <xdr:to>
      <xdr:col>17</xdr:col>
      <xdr:colOff>152400</xdr:colOff>
      <xdr:row>37</xdr:row>
      <xdr:rowOff>117842</xdr:rowOff>
    </xdr:to>
    <xdr:sp macro="" textlink="Processing!C32">
      <xdr:nvSpPr>
        <xdr:cNvPr id="153" name="TextBox 152">
          <a:extLst>
            <a:ext uri="{FF2B5EF4-FFF2-40B4-BE49-F238E27FC236}">
              <a16:creationId xmlns:a16="http://schemas.microsoft.com/office/drawing/2014/main" id="{812BA2E6-9BD7-4828-A856-E05E1E3373FC}"/>
            </a:ext>
          </a:extLst>
        </xdr:cNvPr>
        <xdr:cNvSpPr txBox="1"/>
      </xdr:nvSpPr>
      <xdr:spPr>
        <a:xfrm>
          <a:off x="10020300" y="6636752"/>
          <a:ext cx="4953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FBCE056B-2C23-47AF-A930-C4E6F1539C40}" type="TxLink">
            <a:rPr lang="en-US" sz="1100" b="0" i="0" u="none" strike="noStrike">
              <a:solidFill>
                <a:srgbClr val="405390"/>
              </a:solidFill>
              <a:latin typeface="Aptos Narrow"/>
              <a:ea typeface="+mn-ea"/>
              <a:cs typeface="+mn-cs"/>
            </a:rPr>
            <a:pPr marL="0" indent="0" algn="r"/>
            <a:t>2029</a:t>
          </a:fld>
          <a:endParaRPr lang="ru-RU" sz="1100" b="0" i="0" u="none" strike="noStrike">
            <a:solidFill>
              <a:srgbClr val="405390"/>
            </a:solidFill>
            <a:latin typeface="Aptos Narrow"/>
            <a:ea typeface="+mn-ea"/>
            <a:cs typeface="+mn-cs"/>
          </a:endParaRPr>
        </a:p>
      </xdr:txBody>
    </xdr:sp>
    <xdr:clientData/>
  </xdr:twoCellAnchor>
  <xdr:twoCellAnchor>
    <xdr:from>
      <xdr:col>16</xdr:col>
      <xdr:colOff>266700</xdr:colOff>
      <xdr:row>37</xdr:row>
      <xdr:rowOff>83552</xdr:rowOff>
    </xdr:from>
    <xdr:to>
      <xdr:col>17</xdr:col>
      <xdr:colOff>152400</xdr:colOff>
      <xdr:row>38</xdr:row>
      <xdr:rowOff>148322</xdr:rowOff>
    </xdr:to>
    <xdr:sp macro="" textlink="Processing!C36">
      <xdr:nvSpPr>
        <xdr:cNvPr id="154" name="TextBox 153">
          <a:extLst>
            <a:ext uri="{FF2B5EF4-FFF2-40B4-BE49-F238E27FC236}">
              <a16:creationId xmlns:a16="http://schemas.microsoft.com/office/drawing/2014/main" id="{A53465DD-06E5-46B8-B348-CFA74CE9615A}"/>
            </a:ext>
          </a:extLst>
        </xdr:cNvPr>
        <xdr:cNvSpPr txBox="1"/>
      </xdr:nvSpPr>
      <xdr:spPr>
        <a:xfrm>
          <a:off x="10020300" y="6850112"/>
          <a:ext cx="4953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F7BE8DF8-8947-4E2B-A8FF-642FD4FEC3F8}" type="TxLink">
            <a:rPr lang="en-US" sz="1100" b="0" i="0" u="none" strike="noStrike">
              <a:solidFill>
                <a:srgbClr val="405390"/>
              </a:solidFill>
              <a:latin typeface="Aptos Narrow"/>
              <a:ea typeface="+mn-ea"/>
              <a:cs typeface="+mn-cs"/>
            </a:rPr>
            <a:pPr marL="0" indent="0" algn="r"/>
            <a:t>2030</a:t>
          </a:fld>
          <a:endParaRPr lang="ru-RU" sz="1100" b="0" i="0" u="none" strike="noStrike">
            <a:solidFill>
              <a:srgbClr val="405390"/>
            </a:solidFill>
            <a:latin typeface="Aptos Narrow"/>
            <a:ea typeface="+mn-ea"/>
            <a:cs typeface="+mn-cs"/>
          </a:endParaRPr>
        </a:p>
      </xdr:txBody>
    </xdr:sp>
    <xdr:clientData/>
  </xdr:twoCellAnchor>
  <xdr:twoCellAnchor>
    <xdr:from>
      <xdr:col>17</xdr:col>
      <xdr:colOff>190500</xdr:colOff>
      <xdr:row>33</xdr:row>
      <xdr:rowOff>60960</xdr:rowOff>
    </xdr:from>
    <xdr:to>
      <xdr:col>22</xdr:col>
      <xdr:colOff>342900</xdr:colOff>
      <xdr:row>33</xdr:row>
      <xdr:rowOff>88392</xdr:rowOff>
    </xdr:to>
    <xdr:sp macro="" textlink="">
      <xdr:nvSpPr>
        <xdr:cNvPr id="155" name="Rectangle 154">
          <a:extLst>
            <a:ext uri="{FF2B5EF4-FFF2-40B4-BE49-F238E27FC236}">
              <a16:creationId xmlns:a16="http://schemas.microsoft.com/office/drawing/2014/main" id="{D13D2513-8AD3-4F07-80A4-21428515D988}"/>
            </a:ext>
          </a:extLst>
        </xdr:cNvPr>
        <xdr:cNvSpPr/>
      </xdr:nvSpPr>
      <xdr:spPr>
        <a:xfrm>
          <a:off x="10553700" y="6096000"/>
          <a:ext cx="3200400" cy="27432"/>
        </a:xfrm>
        <a:prstGeom prst="rect">
          <a:avLst/>
        </a:prstGeom>
        <a:gradFill>
          <a:gsLst>
            <a:gs pos="0">
              <a:srgbClr val="F3F0FD"/>
            </a:gs>
            <a:gs pos="100000">
              <a:srgbClr val="6336F2"/>
            </a:gs>
          </a:gsLst>
          <a:lin ang="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403860</xdr:colOff>
      <xdr:row>31</xdr:row>
      <xdr:rowOff>121920</xdr:rowOff>
    </xdr:from>
    <xdr:to>
      <xdr:col>22</xdr:col>
      <xdr:colOff>522732</xdr:colOff>
      <xdr:row>35</xdr:row>
      <xdr:rowOff>30480</xdr:rowOff>
    </xdr:to>
    <xdr:graphicFrame macro="">
      <xdr:nvGraphicFramePr>
        <xdr:cNvPr id="156" name="Chart 155">
          <a:extLst>
            <a:ext uri="{FF2B5EF4-FFF2-40B4-BE49-F238E27FC236}">
              <a16:creationId xmlns:a16="http://schemas.microsoft.com/office/drawing/2014/main" id="{638B9266-C922-487E-9ED3-76E7A0DA4F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0"/>
        </a:graphicData>
      </a:graphic>
    </xdr:graphicFrame>
    <xdr:clientData/>
  </xdr:twoCellAnchor>
  <xdr:twoCellAnchor>
    <xdr:from>
      <xdr:col>21</xdr:col>
      <xdr:colOff>106680</xdr:colOff>
      <xdr:row>31</xdr:row>
      <xdr:rowOff>106412</xdr:rowOff>
    </xdr:from>
    <xdr:to>
      <xdr:col>22</xdr:col>
      <xdr:colOff>396240</xdr:colOff>
      <xdr:row>32</xdr:row>
      <xdr:rowOff>171182</xdr:rowOff>
    </xdr:to>
    <xdr:sp macro="" textlink="Processing!S63">
      <xdr:nvSpPr>
        <xdr:cNvPr id="157" name="TextBox 156">
          <a:extLst>
            <a:ext uri="{FF2B5EF4-FFF2-40B4-BE49-F238E27FC236}">
              <a16:creationId xmlns:a16="http://schemas.microsoft.com/office/drawing/2014/main" id="{D8D5D2B4-6E0A-47FA-AB32-64E91E638711}"/>
            </a:ext>
          </a:extLst>
        </xdr:cNvPr>
        <xdr:cNvSpPr txBox="1"/>
      </xdr:nvSpPr>
      <xdr:spPr>
        <a:xfrm>
          <a:off x="12908280" y="5775692"/>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BC2F55E5-3AFD-4DDF-B919-98960407424E}" type="TxLink">
            <a:rPr lang="en-US" sz="1400" b="0" i="0" u="none" strike="noStrike">
              <a:solidFill>
                <a:sysClr val="windowText" lastClr="000000"/>
              </a:solidFill>
              <a:latin typeface="Aptos Narrow"/>
              <a:ea typeface="+mn-ea"/>
              <a:cs typeface="+mn-cs"/>
            </a:rPr>
            <a:pPr marL="0" indent="0" algn="r"/>
            <a:t>67%</a:t>
          </a:fld>
          <a:endParaRPr lang="ru-RU" sz="1400" b="0" i="0" u="none" strike="noStrike">
            <a:solidFill>
              <a:sysClr val="windowText" lastClr="000000"/>
            </a:solidFill>
            <a:latin typeface="Aptos Narrow"/>
            <a:ea typeface="+mn-ea"/>
            <a:cs typeface="+mn-cs"/>
          </a:endParaRPr>
        </a:p>
      </xdr:txBody>
    </xdr:sp>
    <xdr:clientData/>
  </xdr:twoCellAnchor>
  <xdr:twoCellAnchor>
    <xdr:from>
      <xdr:col>0</xdr:col>
      <xdr:colOff>421020</xdr:colOff>
      <xdr:row>26</xdr:row>
      <xdr:rowOff>180408</xdr:rowOff>
    </xdr:from>
    <xdr:to>
      <xdr:col>2</xdr:col>
      <xdr:colOff>540327</xdr:colOff>
      <xdr:row>29</xdr:row>
      <xdr:rowOff>101831</xdr:rowOff>
    </xdr:to>
    <xdr:sp macro="" textlink="Processing!T10">
      <xdr:nvSpPr>
        <xdr:cNvPr id="158" name="TextBox 157">
          <a:extLst>
            <a:ext uri="{FF2B5EF4-FFF2-40B4-BE49-F238E27FC236}">
              <a16:creationId xmlns:a16="http://schemas.microsoft.com/office/drawing/2014/main" id="{00A82E0A-842C-4327-A1BA-7AF48D8F8DC4}"/>
            </a:ext>
          </a:extLst>
        </xdr:cNvPr>
        <xdr:cNvSpPr txBox="1"/>
      </xdr:nvSpPr>
      <xdr:spPr>
        <a:xfrm>
          <a:off x="421020" y="4935288"/>
          <a:ext cx="1338507" cy="4700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39644E15-6806-45EF-A805-843F6B867C12}" type="TxLink">
            <a:rPr lang="en-US" sz="1200" b="0" i="0" u="none" strike="noStrike">
              <a:solidFill>
                <a:schemeClr val="tx1"/>
              </a:solidFill>
              <a:latin typeface="Aptos Narrow"/>
              <a:ea typeface="+mn-ea"/>
              <a:cs typeface="+mn-cs"/>
            </a:rPr>
            <a:pPr marL="0" indent="0"/>
            <a:t>Goal Progress to $100,000</a:t>
          </a:fld>
          <a:endParaRPr lang="ru-RU" sz="1600" b="0" i="0" u="none" strike="noStrike">
            <a:solidFill>
              <a:schemeClr val="tx1"/>
            </a:solidFill>
            <a:latin typeface="Aptos Narrow"/>
            <a:ea typeface="+mn-ea"/>
            <a:cs typeface="+mn-cs"/>
          </a:endParaRPr>
        </a:p>
      </xdr:txBody>
    </xdr:sp>
    <xdr:clientData/>
  </xdr:twoCellAnchor>
  <xdr:twoCellAnchor>
    <xdr:from>
      <xdr:col>0</xdr:col>
      <xdr:colOff>557645</xdr:colOff>
      <xdr:row>29</xdr:row>
      <xdr:rowOff>154569</xdr:rowOff>
    </xdr:from>
    <xdr:to>
      <xdr:col>2</xdr:col>
      <xdr:colOff>527165</xdr:colOff>
      <xdr:row>36</xdr:row>
      <xdr:rowOff>63129</xdr:rowOff>
    </xdr:to>
    <xdr:grpSp>
      <xdr:nvGrpSpPr>
        <xdr:cNvPr id="159" name="Group 158">
          <a:extLst>
            <a:ext uri="{FF2B5EF4-FFF2-40B4-BE49-F238E27FC236}">
              <a16:creationId xmlns:a16="http://schemas.microsoft.com/office/drawing/2014/main" id="{01D74421-169C-46F0-8741-52076A7DD50D}"/>
            </a:ext>
          </a:extLst>
        </xdr:cNvPr>
        <xdr:cNvGrpSpPr/>
      </xdr:nvGrpSpPr>
      <xdr:grpSpPr>
        <a:xfrm>
          <a:off x="557645" y="5458089"/>
          <a:ext cx="1188720" cy="1188720"/>
          <a:chOff x="527165" y="5229489"/>
          <a:chExt cx="1188720" cy="1188720"/>
        </a:xfrm>
      </xdr:grpSpPr>
      <xdr:sp macro="" textlink="">
        <xdr:nvSpPr>
          <xdr:cNvPr id="160" name="Circle: Hollow 159">
            <a:extLst>
              <a:ext uri="{FF2B5EF4-FFF2-40B4-BE49-F238E27FC236}">
                <a16:creationId xmlns:a16="http://schemas.microsoft.com/office/drawing/2014/main" id="{00E4B2CB-AAD5-B6A4-36AA-1E7F58B2935C}"/>
              </a:ext>
            </a:extLst>
          </xdr:cNvPr>
          <xdr:cNvSpPr/>
        </xdr:nvSpPr>
        <xdr:spPr>
          <a:xfrm>
            <a:off x="664325" y="5366649"/>
            <a:ext cx="914400" cy="914400"/>
          </a:xfrm>
          <a:prstGeom prst="donut">
            <a:avLst>
              <a:gd name="adj" fmla="val 6414"/>
            </a:avLst>
          </a:prstGeom>
          <a:solidFill>
            <a:srgbClr val="A5B1D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solidFill>
                <a:schemeClr val="tx1"/>
              </a:solidFill>
            </a:endParaRPr>
          </a:p>
        </xdr:txBody>
      </xdr:sp>
      <xdr:graphicFrame macro="">
        <xdr:nvGraphicFramePr>
          <xdr:cNvPr id="161" name="Chart 160">
            <a:extLst>
              <a:ext uri="{FF2B5EF4-FFF2-40B4-BE49-F238E27FC236}">
                <a16:creationId xmlns:a16="http://schemas.microsoft.com/office/drawing/2014/main" id="{CA008208-3411-E1C9-9E80-2B74A5345356}"/>
              </a:ext>
            </a:extLst>
          </xdr:cNvPr>
          <xdr:cNvGraphicFramePr>
            <a:graphicFrameLocks/>
          </xdr:cNvGraphicFramePr>
        </xdr:nvGraphicFramePr>
        <xdr:xfrm>
          <a:off x="527165" y="5229489"/>
          <a:ext cx="1188720" cy="1188720"/>
        </xdr:xfrm>
        <a:graphic>
          <a:graphicData uri="http://schemas.openxmlformats.org/drawingml/2006/chart">
            <c:chart xmlns:c="http://schemas.openxmlformats.org/drawingml/2006/chart" xmlns:r="http://schemas.openxmlformats.org/officeDocument/2006/relationships" r:id="rId41"/>
          </a:graphicData>
        </a:graphic>
      </xdr:graphicFrame>
      <xdr:sp macro="" textlink="Processing!U10">
        <xdr:nvSpPr>
          <xdr:cNvPr id="162" name="TextBox 161">
            <a:extLst>
              <a:ext uri="{FF2B5EF4-FFF2-40B4-BE49-F238E27FC236}">
                <a16:creationId xmlns:a16="http://schemas.microsoft.com/office/drawing/2014/main" id="{E78B7585-A222-4485-8252-E9D939E7AF2D}"/>
              </a:ext>
            </a:extLst>
          </xdr:cNvPr>
          <xdr:cNvSpPr txBox="1"/>
        </xdr:nvSpPr>
        <xdr:spPr>
          <a:xfrm>
            <a:off x="742634" y="5651312"/>
            <a:ext cx="747232" cy="3472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40D1D87-7800-4742-B6F0-9BB403083383}" type="TxLink">
              <a:rPr lang="en-US" sz="1600" b="0" i="0" u="none" strike="noStrike">
                <a:solidFill>
                  <a:schemeClr val="tx1"/>
                </a:solidFill>
                <a:latin typeface="Aptos Narrow"/>
                <a:ea typeface="+mn-ea"/>
                <a:cs typeface="+mn-cs"/>
              </a:rPr>
              <a:pPr marL="0" indent="0" algn="ctr"/>
              <a:t>14%</a:t>
            </a:fld>
            <a:endParaRPr lang="ru-RU" sz="2000" b="0" i="0" u="none" strike="noStrike">
              <a:solidFill>
                <a:schemeClr val="tx1"/>
              </a:solidFill>
              <a:latin typeface="Aptos Narrow"/>
              <a:ea typeface="+mn-ea"/>
              <a:cs typeface="+mn-cs"/>
            </a:endParaRPr>
          </a:p>
        </xdr:txBody>
      </xdr:sp>
    </xdr:grpSp>
    <xdr:clientData/>
  </xdr:twoCellAnchor>
  <xdr:twoCellAnchor editAs="oneCell">
    <xdr:from>
      <xdr:col>3</xdr:col>
      <xdr:colOff>487680</xdr:colOff>
      <xdr:row>17</xdr:row>
      <xdr:rowOff>53341</xdr:rowOff>
    </xdr:from>
    <xdr:to>
      <xdr:col>11</xdr:col>
      <xdr:colOff>91440</xdr:colOff>
      <xdr:row>19</xdr:row>
      <xdr:rowOff>16765</xdr:rowOff>
    </xdr:to>
    <mc:AlternateContent xmlns:mc="http://schemas.openxmlformats.org/markup-compatibility/2006" xmlns:a14="http://schemas.microsoft.com/office/drawing/2010/main">
      <mc:Choice Requires="a14">
        <xdr:graphicFrame macro="">
          <xdr:nvGraphicFramePr>
            <xdr:cNvPr id="163" name="Month 6">
              <a:extLst>
                <a:ext uri="{FF2B5EF4-FFF2-40B4-BE49-F238E27FC236}">
                  <a16:creationId xmlns:a16="http://schemas.microsoft.com/office/drawing/2014/main" id="{9B0A884E-53AD-4FEF-982D-CBBA71D08A5D}"/>
                </a:ext>
              </a:extLst>
            </xdr:cNvPr>
            <xdr:cNvGraphicFramePr/>
          </xdr:nvGraphicFramePr>
          <xdr:xfrm>
            <a:off x="0" y="0"/>
            <a:ext cx="0" cy="0"/>
          </xdr:xfrm>
          <a:graphic>
            <a:graphicData uri="http://schemas.microsoft.com/office/drawing/2010/slicer">
              <sle:slicer xmlns:sle="http://schemas.microsoft.com/office/drawing/2010/slicer" name="Month 6"/>
            </a:graphicData>
          </a:graphic>
        </xdr:graphicFrame>
      </mc:Choice>
      <mc:Fallback xmlns="">
        <xdr:sp macro="" textlink="">
          <xdr:nvSpPr>
            <xdr:cNvPr id="0" name=""/>
            <xdr:cNvSpPr>
              <a:spLocks noTextEdit="1"/>
            </xdr:cNvSpPr>
          </xdr:nvSpPr>
          <xdr:spPr>
            <a:xfrm>
              <a:off x="2316480" y="3174077"/>
              <a:ext cx="4480560" cy="33057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30480</xdr:colOff>
      <xdr:row>9</xdr:row>
      <xdr:rowOff>60692</xdr:rowOff>
    </xdr:from>
    <xdr:to>
      <xdr:col>22</xdr:col>
      <xdr:colOff>457200</xdr:colOff>
      <xdr:row>11</xdr:row>
      <xdr:rowOff>152132</xdr:rowOff>
    </xdr:to>
    <mc:AlternateContent xmlns:mc="http://schemas.openxmlformats.org/markup-compatibility/2006" xmlns:a14="http://schemas.microsoft.com/office/drawing/2010/main">
      <mc:Choice Requires="a14">
        <xdr:graphicFrame macro="">
          <xdr:nvGraphicFramePr>
            <xdr:cNvPr id="164" name="Year 7">
              <a:extLst>
                <a:ext uri="{FF2B5EF4-FFF2-40B4-BE49-F238E27FC236}">
                  <a16:creationId xmlns:a16="http://schemas.microsoft.com/office/drawing/2014/main" id="{EE7C97AC-8B60-4D67-98B1-3BF7E434B991}"/>
                </a:ext>
              </a:extLst>
            </xdr:cNvPr>
            <xdr:cNvGraphicFramePr/>
          </xdr:nvGraphicFramePr>
          <xdr:xfrm>
            <a:off x="0" y="0"/>
            <a:ext cx="0" cy="0"/>
          </xdr:xfrm>
          <a:graphic>
            <a:graphicData uri="http://schemas.microsoft.com/office/drawing/2010/slicer">
              <sle:slicer xmlns:sle="http://schemas.microsoft.com/office/drawing/2010/slicer" name="Year 7"/>
            </a:graphicData>
          </a:graphic>
        </xdr:graphicFrame>
      </mc:Choice>
      <mc:Fallback xmlns="">
        <xdr:sp macro="" textlink="">
          <xdr:nvSpPr>
            <xdr:cNvPr id="0" name=""/>
            <xdr:cNvSpPr>
              <a:spLocks noTextEdit="1"/>
            </xdr:cNvSpPr>
          </xdr:nvSpPr>
          <xdr:spPr>
            <a:xfrm>
              <a:off x="12222480" y="1712847"/>
              <a:ext cx="1645920" cy="458585"/>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457200</xdr:colOff>
      <xdr:row>28</xdr:row>
      <xdr:rowOff>1</xdr:rowOff>
    </xdr:from>
    <xdr:to>
      <xdr:col>18</xdr:col>
      <xdr:colOff>579120</xdr:colOff>
      <xdr:row>29</xdr:row>
      <xdr:rowOff>146305</xdr:rowOff>
    </xdr:to>
    <mc:AlternateContent xmlns:mc="http://schemas.openxmlformats.org/markup-compatibility/2006" xmlns:a14="http://schemas.microsoft.com/office/drawing/2010/main">
      <mc:Choice Requires="a14">
        <xdr:graphicFrame macro="">
          <xdr:nvGraphicFramePr>
            <xdr:cNvPr id="165" name="Month 10">
              <a:extLst>
                <a:ext uri="{FF2B5EF4-FFF2-40B4-BE49-F238E27FC236}">
                  <a16:creationId xmlns:a16="http://schemas.microsoft.com/office/drawing/2014/main" id="{933FF1A8-06B1-4866-B30F-237CD2870925}"/>
                </a:ext>
              </a:extLst>
            </xdr:cNvPr>
            <xdr:cNvGraphicFramePr/>
          </xdr:nvGraphicFramePr>
          <xdr:xfrm>
            <a:off x="0" y="0"/>
            <a:ext cx="0" cy="0"/>
          </xdr:xfrm>
          <a:graphic>
            <a:graphicData uri="http://schemas.microsoft.com/office/drawing/2010/slicer">
              <sle:slicer xmlns:sle="http://schemas.microsoft.com/office/drawing/2010/slicer" name="Month 10"/>
            </a:graphicData>
          </a:graphic>
        </xdr:graphicFrame>
      </mc:Choice>
      <mc:Fallback xmlns="">
        <xdr:sp macro="" textlink="">
          <xdr:nvSpPr>
            <xdr:cNvPr id="0" name=""/>
            <xdr:cNvSpPr>
              <a:spLocks noTextEdit="1"/>
            </xdr:cNvSpPr>
          </xdr:nvSpPr>
          <xdr:spPr>
            <a:xfrm>
              <a:off x="7162800" y="5140037"/>
              <a:ext cx="4389120" cy="329877"/>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281940</xdr:colOff>
      <xdr:row>4</xdr:row>
      <xdr:rowOff>106278</xdr:rowOff>
    </xdr:from>
    <xdr:to>
      <xdr:col>19</xdr:col>
      <xdr:colOff>220980</xdr:colOff>
      <xdr:row>7</xdr:row>
      <xdr:rowOff>106278</xdr:rowOff>
    </xdr:to>
    <xdr:grpSp>
      <xdr:nvGrpSpPr>
        <xdr:cNvPr id="166" name="Group 165">
          <a:extLst>
            <a:ext uri="{FF2B5EF4-FFF2-40B4-BE49-F238E27FC236}">
              <a16:creationId xmlns:a16="http://schemas.microsoft.com/office/drawing/2014/main" id="{D9409577-F72B-4543-864C-1F19480AB03E}"/>
            </a:ext>
          </a:extLst>
        </xdr:cNvPr>
        <xdr:cNvGrpSpPr/>
      </xdr:nvGrpSpPr>
      <xdr:grpSpPr>
        <a:xfrm>
          <a:off x="11254740" y="837798"/>
          <a:ext cx="548640" cy="548640"/>
          <a:chOff x="3048000" y="9144000"/>
          <a:chExt cx="548640" cy="548640"/>
        </a:xfrm>
        <a:effectLst>
          <a:outerShdw blurRad="50800" dist="38100" dir="2700000" algn="tl" rotWithShape="0">
            <a:prstClr val="black">
              <a:alpha val="20000"/>
            </a:prstClr>
          </a:outerShdw>
        </a:effectLst>
      </xdr:grpSpPr>
      <xdr:sp macro="" textlink="">
        <xdr:nvSpPr>
          <xdr:cNvPr id="167" name="Oval 166">
            <a:extLst>
              <a:ext uri="{FF2B5EF4-FFF2-40B4-BE49-F238E27FC236}">
                <a16:creationId xmlns:a16="http://schemas.microsoft.com/office/drawing/2014/main" id="{FD254002-6275-A57F-60EE-5EC0EEBB3F10}"/>
              </a:ext>
            </a:extLst>
          </xdr:cNvPr>
          <xdr:cNvSpPr/>
        </xdr:nvSpPr>
        <xdr:spPr>
          <a:xfrm>
            <a:off x="3048000" y="9144000"/>
            <a:ext cx="548640" cy="548640"/>
          </a:xfrm>
          <a:prstGeom prst="ellipse">
            <a:avLst/>
          </a:prstGeom>
          <a:gradFill flip="none" rotWithShape="1">
            <a:gsLst>
              <a:gs pos="0">
                <a:srgbClr val="F5F2FC"/>
              </a:gs>
              <a:gs pos="100000">
                <a:srgbClr val="EEE8FE"/>
              </a:gs>
            </a:gsLst>
            <a:path path="circle">
              <a:fillToRect l="100000" b="100000"/>
            </a:path>
            <a:tileRect t="-100000" r="-100000"/>
          </a:gra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sp macro="" textlink="">
        <xdr:nvSpPr>
          <xdr:cNvPr id="168" name="Rectangle: Rounded Corners 167">
            <a:extLst>
              <a:ext uri="{FF2B5EF4-FFF2-40B4-BE49-F238E27FC236}">
                <a16:creationId xmlns:a16="http://schemas.microsoft.com/office/drawing/2014/main" id="{C68A5C4C-9C1F-F7B0-DF77-A81C8F7448EE}"/>
              </a:ext>
            </a:extLst>
          </xdr:cNvPr>
          <xdr:cNvSpPr/>
        </xdr:nvSpPr>
        <xdr:spPr>
          <a:xfrm>
            <a:off x="3177539" y="9304020"/>
            <a:ext cx="304801" cy="53548"/>
          </a:xfrm>
          <a:prstGeom prst="roundRect">
            <a:avLst>
              <a:gd name="adj" fmla="val 50000"/>
            </a:avLst>
          </a:prstGeom>
          <a:solidFill>
            <a:srgbClr val="603DD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69" name="Rectangle: Rounded Corners 168">
            <a:extLst>
              <a:ext uri="{FF2B5EF4-FFF2-40B4-BE49-F238E27FC236}">
                <a16:creationId xmlns:a16="http://schemas.microsoft.com/office/drawing/2014/main" id="{65C93474-40DA-DDAD-D747-699D02CE58FF}"/>
              </a:ext>
            </a:extLst>
          </xdr:cNvPr>
          <xdr:cNvSpPr/>
        </xdr:nvSpPr>
        <xdr:spPr>
          <a:xfrm>
            <a:off x="3177539" y="9372380"/>
            <a:ext cx="264178" cy="53548"/>
          </a:xfrm>
          <a:prstGeom prst="roundRect">
            <a:avLst>
              <a:gd name="adj" fmla="val 50000"/>
            </a:avLst>
          </a:prstGeom>
          <a:solidFill>
            <a:srgbClr val="603DD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70" name="Rectangle: Rounded Corners 169">
            <a:extLst>
              <a:ext uri="{FF2B5EF4-FFF2-40B4-BE49-F238E27FC236}">
                <a16:creationId xmlns:a16="http://schemas.microsoft.com/office/drawing/2014/main" id="{34E98B2C-43BD-092F-75CF-D7F79AAC9BF5}"/>
              </a:ext>
            </a:extLst>
          </xdr:cNvPr>
          <xdr:cNvSpPr/>
        </xdr:nvSpPr>
        <xdr:spPr>
          <a:xfrm>
            <a:off x="3177539" y="9440740"/>
            <a:ext cx="220149" cy="53548"/>
          </a:xfrm>
          <a:prstGeom prst="roundRect">
            <a:avLst>
              <a:gd name="adj" fmla="val 50000"/>
            </a:avLst>
          </a:prstGeom>
          <a:solidFill>
            <a:srgbClr val="603DD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71" name="Rectangle: Rounded Corners 170">
            <a:extLst>
              <a:ext uri="{FF2B5EF4-FFF2-40B4-BE49-F238E27FC236}">
                <a16:creationId xmlns:a16="http://schemas.microsoft.com/office/drawing/2014/main" id="{053F45DE-568D-0F90-7F26-C0EA376BF82C}"/>
              </a:ext>
            </a:extLst>
          </xdr:cNvPr>
          <xdr:cNvSpPr/>
        </xdr:nvSpPr>
        <xdr:spPr>
          <a:xfrm>
            <a:off x="3177539" y="9509100"/>
            <a:ext cx="157249" cy="53548"/>
          </a:xfrm>
          <a:prstGeom prst="roundRect">
            <a:avLst>
              <a:gd name="adj" fmla="val 50000"/>
            </a:avLst>
          </a:prstGeom>
          <a:solidFill>
            <a:srgbClr val="603DD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xdr:from>
      <xdr:col>16</xdr:col>
      <xdr:colOff>411480</xdr:colOff>
      <xdr:row>6</xdr:row>
      <xdr:rowOff>98792</xdr:rowOff>
    </xdr:from>
    <xdr:to>
      <xdr:col>18</xdr:col>
      <xdr:colOff>266700</xdr:colOff>
      <xdr:row>7</xdr:row>
      <xdr:rowOff>163562</xdr:rowOff>
    </xdr:to>
    <xdr:sp macro="" textlink="Processing!V6">
      <xdr:nvSpPr>
        <xdr:cNvPr id="172" name="TextBox 171">
          <a:extLst>
            <a:ext uri="{FF2B5EF4-FFF2-40B4-BE49-F238E27FC236}">
              <a16:creationId xmlns:a16="http://schemas.microsoft.com/office/drawing/2014/main" id="{8C0EB079-582E-4A1A-BA8D-11A08450C677}"/>
            </a:ext>
          </a:extLst>
        </xdr:cNvPr>
        <xdr:cNvSpPr txBox="1"/>
      </xdr:nvSpPr>
      <xdr:spPr>
        <a:xfrm>
          <a:off x="10165080" y="1196072"/>
          <a:ext cx="10744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D16940DD-7C67-43BB-8571-87ADB608B8CC}" type="TxLink">
            <a:rPr lang="en-US" sz="1100" b="0" i="0" u="none" strike="noStrike">
              <a:solidFill>
                <a:srgbClr val="405390"/>
              </a:solidFill>
              <a:latin typeface="Aptos Narrow"/>
              <a:ea typeface="+mn-ea"/>
              <a:cs typeface="+mn-cs"/>
            </a:rPr>
            <a:pPr marL="0" indent="0" algn="r"/>
            <a:t>Blog Articles</a:t>
          </a:fld>
          <a:endParaRPr lang="ru-RU" sz="1100" b="0" i="0" u="none" strike="noStrike">
            <a:solidFill>
              <a:srgbClr val="405390"/>
            </a:solidFill>
            <a:latin typeface="Aptos Narrow"/>
            <a:ea typeface="+mn-ea"/>
            <a:cs typeface="+mn-cs"/>
          </a:endParaRPr>
        </a:p>
      </xdr:txBody>
    </xdr:sp>
    <xdr:clientData/>
  </xdr:twoCellAnchor>
  <xdr:twoCellAnchor editAs="oneCell">
    <xdr:from>
      <xdr:col>0</xdr:col>
      <xdr:colOff>560344</xdr:colOff>
      <xdr:row>20</xdr:row>
      <xdr:rowOff>145502</xdr:rowOff>
    </xdr:from>
    <xdr:to>
      <xdr:col>1</xdr:col>
      <xdr:colOff>179344</xdr:colOff>
      <xdr:row>22</xdr:row>
      <xdr:rowOff>8342</xdr:rowOff>
    </xdr:to>
    <xdr:pic>
      <xdr:nvPicPr>
        <xdr:cNvPr id="173" name="Graphic 172" descr="Signal outline">
          <a:extLst>
            <a:ext uri="{FF2B5EF4-FFF2-40B4-BE49-F238E27FC236}">
              <a16:creationId xmlns:a16="http://schemas.microsoft.com/office/drawing/2014/main" id="{6C3D8769-10AC-46FF-AED0-70A5F2CE506F}"/>
            </a:ext>
          </a:extLst>
        </xdr:cNvPr>
        <xdr:cNvPicPr>
          <a:picLocks noChangeAspect="1"/>
        </xdr:cNvPicPr>
      </xdr:nvPicPr>
      <xdr:blipFill>
        <a:blip xmlns:r="http://schemas.openxmlformats.org/officeDocument/2006/relationships" r:embed="rId42">
          <a:extLst>
            <a:ext uri="{96DAC541-7B7A-43D3-8B79-37D633B846F1}">
              <asvg:svgBlip xmlns:asvg="http://schemas.microsoft.com/office/drawing/2016/SVG/main" r:embed="rId43"/>
            </a:ext>
          </a:extLst>
        </a:blip>
        <a:stretch>
          <a:fillRect/>
        </a:stretch>
      </xdr:blipFill>
      <xdr:spPr>
        <a:xfrm rot="5400000" flipH="1">
          <a:off x="560344" y="3803102"/>
          <a:ext cx="228600" cy="228600"/>
        </a:xfrm>
        <a:prstGeom prst="rect">
          <a:avLst/>
        </a:prstGeom>
      </xdr:spPr>
    </xdr:pic>
    <xdr:clientData/>
  </xdr:twoCellAnchor>
  <xdr:twoCellAnchor editAs="oneCell">
    <xdr:from>
      <xdr:col>1</xdr:col>
      <xdr:colOff>426720</xdr:colOff>
      <xdr:row>2</xdr:row>
      <xdr:rowOff>73835</xdr:rowOff>
    </xdr:from>
    <xdr:to>
      <xdr:col>2</xdr:col>
      <xdr:colOff>91440</xdr:colOff>
      <xdr:row>3</xdr:row>
      <xdr:rowOff>165275</xdr:rowOff>
    </xdr:to>
    <xdr:pic>
      <xdr:nvPicPr>
        <xdr:cNvPr id="183" name="Graphic 182" descr="Moon with solid fill">
          <a:hlinkClick xmlns:r="http://schemas.openxmlformats.org/officeDocument/2006/relationships" r:id="rId44"/>
          <a:extLst>
            <a:ext uri="{FF2B5EF4-FFF2-40B4-BE49-F238E27FC236}">
              <a16:creationId xmlns:a16="http://schemas.microsoft.com/office/drawing/2014/main" id="{F2CFBF03-0FCE-2381-CB63-2F107CD964AA}"/>
            </a:ext>
          </a:extLst>
        </xdr:cNvPr>
        <xdr:cNvPicPr>
          <a:picLocks noChangeAspect="1"/>
        </xdr:cNvPicPr>
      </xdr:nvPicPr>
      <xdr:blipFill>
        <a:blip xmlns:r="http://schemas.openxmlformats.org/officeDocument/2006/relationships" r:embed="rId45">
          <a:extLst>
            <a:ext uri="{96DAC541-7B7A-43D3-8B79-37D633B846F1}">
              <asvg:svgBlip xmlns:asvg="http://schemas.microsoft.com/office/drawing/2016/SVG/main" r:embed="rId46"/>
            </a:ext>
          </a:extLst>
        </a:blip>
        <a:stretch>
          <a:fillRect/>
        </a:stretch>
      </xdr:blipFill>
      <xdr:spPr>
        <a:xfrm>
          <a:off x="1036320" y="441697"/>
          <a:ext cx="274320" cy="275371"/>
        </a:xfrm>
        <a:prstGeom prst="rect">
          <a:avLst/>
        </a:prstGeom>
      </xdr:spPr>
    </xdr:pic>
    <xdr:clientData/>
  </xdr:twoCellAnchor>
  <xdr:twoCellAnchor>
    <xdr:from>
      <xdr:col>3</xdr:col>
      <xdr:colOff>97198</xdr:colOff>
      <xdr:row>3</xdr:row>
      <xdr:rowOff>22466</xdr:rowOff>
    </xdr:from>
    <xdr:to>
      <xdr:col>6</xdr:col>
      <xdr:colOff>135298</xdr:colOff>
      <xdr:row>8</xdr:row>
      <xdr:rowOff>45326</xdr:rowOff>
    </xdr:to>
    <xdr:sp macro="" textlink="">
      <xdr:nvSpPr>
        <xdr:cNvPr id="184" name="Rectangle: Rounded Corners 183">
          <a:hlinkClick xmlns:r="http://schemas.openxmlformats.org/officeDocument/2006/relationships" r:id="rId47"/>
          <a:extLst>
            <a:ext uri="{FF2B5EF4-FFF2-40B4-BE49-F238E27FC236}">
              <a16:creationId xmlns:a16="http://schemas.microsoft.com/office/drawing/2014/main" id="{F45DBCF4-08E2-402E-9181-4529989C25C6}"/>
            </a:ext>
          </a:extLst>
        </xdr:cNvPr>
        <xdr:cNvSpPr/>
      </xdr:nvSpPr>
      <xdr:spPr>
        <a:xfrm>
          <a:off x="1925998" y="571106"/>
          <a:ext cx="1866900" cy="9372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6</xdr:col>
      <xdr:colOff>302938</xdr:colOff>
      <xdr:row>3</xdr:row>
      <xdr:rowOff>22466</xdr:rowOff>
    </xdr:from>
    <xdr:to>
      <xdr:col>9</xdr:col>
      <xdr:colOff>341038</xdr:colOff>
      <xdr:row>8</xdr:row>
      <xdr:rowOff>45326</xdr:rowOff>
    </xdr:to>
    <xdr:sp macro="" textlink="">
      <xdr:nvSpPr>
        <xdr:cNvPr id="185" name="Rectangle: Rounded Corners 184">
          <a:hlinkClick xmlns:r="http://schemas.openxmlformats.org/officeDocument/2006/relationships" r:id="rId48"/>
          <a:extLst>
            <a:ext uri="{FF2B5EF4-FFF2-40B4-BE49-F238E27FC236}">
              <a16:creationId xmlns:a16="http://schemas.microsoft.com/office/drawing/2014/main" id="{73CCEF16-0116-4457-A1DC-137B9188D957}"/>
            </a:ext>
          </a:extLst>
        </xdr:cNvPr>
        <xdr:cNvSpPr/>
      </xdr:nvSpPr>
      <xdr:spPr>
        <a:xfrm>
          <a:off x="3960538" y="571106"/>
          <a:ext cx="1866900" cy="9372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9</xdr:col>
      <xdr:colOff>508678</xdr:colOff>
      <xdr:row>3</xdr:row>
      <xdr:rowOff>22466</xdr:rowOff>
    </xdr:from>
    <xdr:to>
      <xdr:col>12</xdr:col>
      <xdr:colOff>546778</xdr:colOff>
      <xdr:row>8</xdr:row>
      <xdr:rowOff>45326</xdr:rowOff>
    </xdr:to>
    <xdr:sp macro="" textlink="">
      <xdr:nvSpPr>
        <xdr:cNvPr id="186" name="Rectangle: Rounded Corners 185">
          <a:hlinkClick xmlns:r="http://schemas.openxmlformats.org/officeDocument/2006/relationships" r:id="rId49"/>
          <a:extLst>
            <a:ext uri="{FF2B5EF4-FFF2-40B4-BE49-F238E27FC236}">
              <a16:creationId xmlns:a16="http://schemas.microsoft.com/office/drawing/2014/main" id="{FBEC5DDC-954C-482D-A94C-D8D1CB7BA859}"/>
            </a:ext>
          </a:extLst>
        </xdr:cNvPr>
        <xdr:cNvSpPr/>
      </xdr:nvSpPr>
      <xdr:spPr>
        <a:xfrm>
          <a:off x="5995078" y="571106"/>
          <a:ext cx="1866900" cy="9372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13</xdr:col>
      <xdr:colOff>89578</xdr:colOff>
      <xdr:row>3</xdr:row>
      <xdr:rowOff>22466</xdr:rowOff>
    </xdr:from>
    <xdr:to>
      <xdr:col>16</xdr:col>
      <xdr:colOff>127678</xdr:colOff>
      <xdr:row>8</xdr:row>
      <xdr:rowOff>45326</xdr:rowOff>
    </xdr:to>
    <xdr:sp macro="" textlink="">
      <xdr:nvSpPr>
        <xdr:cNvPr id="187" name="Rectangle: Rounded Corners 186">
          <a:hlinkClick xmlns:r="http://schemas.openxmlformats.org/officeDocument/2006/relationships" r:id="rId50"/>
          <a:extLst>
            <a:ext uri="{FF2B5EF4-FFF2-40B4-BE49-F238E27FC236}">
              <a16:creationId xmlns:a16="http://schemas.microsoft.com/office/drawing/2014/main" id="{E91E2F5F-4DB0-490B-BC4F-4DCD8E5D9146}"/>
            </a:ext>
          </a:extLst>
        </xdr:cNvPr>
        <xdr:cNvSpPr/>
      </xdr:nvSpPr>
      <xdr:spPr>
        <a:xfrm>
          <a:off x="8014378" y="571106"/>
          <a:ext cx="1866900" cy="9372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310558</xdr:colOff>
      <xdr:row>3</xdr:row>
      <xdr:rowOff>22466</xdr:rowOff>
    </xdr:from>
    <xdr:to>
      <xdr:col>19</xdr:col>
      <xdr:colOff>348658</xdr:colOff>
      <xdr:row>8</xdr:row>
      <xdr:rowOff>45326</xdr:rowOff>
    </xdr:to>
    <xdr:sp macro="" textlink="">
      <xdr:nvSpPr>
        <xdr:cNvPr id="188" name="Rectangle: Rounded Corners 187">
          <a:hlinkClick xmlns:r="http://schemas.openxmlformats.org/officeDocument/2006/relationships" r:id="rId51"/>
          <a:extLst>
            <a:ext uri="{FF2B5EF4-FFF2-40B4-BE49-F238E27FC236}">
              <a16:creationId xmlns:a16="http://schemas.microsoft.com/office/drawing/2014/main" id="{70734F86-4D77-47A5-AB96-4023364D6067}"/>
            </a:ext>
          </a:extLst>
        </xdr:cNvPr>
        <xdr:cNvSpPr/>
      </xdr:nvSpPr>
      <xdr:spPr>
        <a:xfrm>
          <a:off x="10064158" y="571106"/>
          <a:ext cx="1866900" cy="9372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19</xdr:col>
      <xdr:colOff>501058</xdr:colOff>
      <xdr:row>3</xdr:row>
      <xdr:rowOff>22466</xdr:rowOff>
    </xdr:from>
    <xdr:to>
      <xdr:col>22</xdr:col>
      <xdr:colOff>539158</xdr:colOff>
      <xdr:row>8</xdr:row>
      <xdr:rowOff>45326</xdr:rowOff>
    </xdr:to>
    <xdr:sp macro="" textlink="">
      <xdr:nvSpPr>
        <xdr:cNvPr id="189" name="Rectangle: Rounded Corners 188">
          <a:hlinkClick xmlns:r="http://schemas.openxmlformats.org/officeDocument/2006/relationships" r:id="rId52"/>
          <a:extLst>
            <a:ext uri="{FF2B5EF4-FFF2-40B4-BE49-F238E27FC236}">
              <a16:creationId xmlns:a16="http://schemas.microsoft.com/office/drawing/2014/main" id="{62589078-4557-40D1-9CD4-4BD28104B668}"/>
            </a:ext>
          </a:extLst>
        </xdr:cNvPr>
        <xdr:cNvSpPr/>
      </xdr:nvSpPr>
      <xdr:spPr>
        <a:xfrm>
          <a:off x="12083458" y="571106"/>
          <a:ext cx="1866900" cy="9372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508678</xdr:colOff>
      <xdr:row>8</xdr:row>
      <xdr:rowOff>32411</xdr:rowOff>
    </xdr:from>
    <xdr:to>
      <xdr:col>3</xdr:col>
      <xdr:colOff>59098</xdr:colOff>
      <xdr:row>9</xdr:row>
      <xdr:rowOff>96342</xdr:rowOff>
    </xdr:to>
    <xdr:sp macro="" textlink="">
      <xdr:nvSpPr>
        <xdr:cNvPr id="191" name="Rectangle: Rounded Corners 190">
          <a:hlinkClick xmlns:r="http://schemas.openxmlformats.org/officeDocument/2006/relationships" r:id="rId47"/>
          <a:extLst>
            <a:ext uri="{FF2B5EF4-FFF2-40B4-BE49-F238E27FC236}">
              <a16:creationId xmlns:a16="http://schemas.microsoft.com/office/drawing/2014/main" id="{BC64E77A-8280-4A14-9BA1-5DCC1DF34655}"/>
            </a:ext>
          </a:extLst>
        </xdr:cNvPr>
        <xdr:cNvSpPr/>
      </xdr:nvSpPr>
      <xdr:spPr>
        <a:xfrm>
          <a:off x="508678" y="1495451"/>
          <a:ext cx="1379220" cy="24681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508678</xdr:colOff>
      <xdr:row>11</xdr:row>
      <xdr:rowOff>40031</xdr:rowOff>
    </xdr:from>
    <xdr:to>
      <xdr:col>3</xdr:col>
      <xdr:colOff>59098</xdr:colOff>
      <xdr:row>12</xdr:row>
      <xdr:rowOff>103962</xdr:rowOff>
    </xdr:to>
    <xdr:sp macro="" textlink="">
      <xdr:nvSpPr>
        <xdr:cNvPr id="192" name="Rectangle: Rounded Corners 191">
          <a:hlinkClick xmlns:r="http://schemas.openxmlformats.org/officeDocument/2006/relationships" r:id="rId48"/>
          <a:extLst>
            <a:ext uri="{FF2B5EF4-FFF2-40B4-BE49-F238E27FC236}">
              <a16:creationId xmlns:a16="http://schemas.microsoft.com/office/drawing/2014/main" id="{EE642F3B-0C03-4797-8C26-96546021292A}"/>
            </a:ext>
          </a:extLst>
        </xdr:cNvPr>
        <xdr:cNvSpPr/>
      </xdr:nvSpPr>
      <xdr:spPr>
        <a:xfrm>
          <a:off x="508678" y="2051711"/>
          <a:ext cx="1379220" cy="24681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508678</xdr:colOff>
      <xdr:row>14</xdr:row>
      <xdr:rowOff>62891</xdr:rowOff>
    </xdr:from>
    <xdr:to>
      <xdr:col>3</xdr:col>
      <xdr:colOff>59098</xdr:colOff>
      <xdr:row>15</xdr:row>
      <xdr:rowOff>126822</xdr:rowOff>
    </xdr:to>
    <xdr:sp macro="" textlink="">
      <xdr:nvSpPr>
        <xdr:cNvPr id="193" name="Rectangle: Rounded Corners 192">
          <a:hlinkClick xmlns:r="http://schemas.openxmlformats.org/officeDocument/2006/relationships" r:id="rId49"/>
          <a:extLst>
            <a:ext uri="{FF2B5EF4-FFF2-40B4-BE49-F238E27FC236}">
              <a16:creationId xmlns:a16="http://schemas.microsoft.com/office/drawing/2014/main" id="{4E770DC6-4CB7-4896-AEB5-A896BD2B38A9}"/>
            </a:ext>
          </a:extLst>
        </xdr:cNvPr>
        <xdr:cNvSpPr/>
      </xdr:nvSpPr>
      <xdr:spPr>
        <a:xfrm>
          <a:off x="508678" y="2623211"/>
          <a:ext cx="1379220" cy="24681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508678</xdr:colOff>
      <xdr:row>17</xdr:row>
      <xdr:rowOff>93371</xdr:rowOff>
    </xdr:from>
    <xdr:to>
      <xdr:col>3</xdr:col>
      <xdr:colOff>59098</xdr:colOff>
      <xdr:row>18</xdr:row>
      <xdr:rowOff>157302</xdr:rowOff>
    </xdr:to>
    <xdr:sp macro="" textlink="">
      <xdr:nvSpPr>
        <xdr:cNvPr id="194" name="Rectangle: Rounded Corners 193">
          <a:hlinkClick xmlns:r="http://schemas.openxmlformats.org/officeDocument/2006/relationships" r:id="rId50"/>
          <a:extLst>
            <a:ext uri="{FF2B5EF4-FFF2-40B4-BE49-F238E27FC236}">
              <a16:creationId xmlns:a16="http://schemas.microsoft.com/office/drawing/2014/main" id="{D1386F55-EFC7-44CC-94D8-C20A6B8576C8}"/>
            </a:ext>
          </a:extLst>
        </xdr:cNvPr>
        <xdr:cNvSpPr/>
      </xdr:nvSpPr>
      <xdr:spPr>
        <a:xfrm>
          <a:off x="508678" y="3202331"/>
          <a:ext cx="1379220" cy="24681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508678</xdr:colOff>
      <xdr:row>20</xdr:row>
      <xdr:rowOff>123851</xdr:rowOff>
    </xdr:from>
    <xdr:to>
      <xdr:col>3</xdr:col>
      <xdr:colOff>59098</xdr:colOff>
      <xdr:row>22</xdr:row>
      <xdr:rowOff>4902</xdr:rowOff>
    </xdr:to>
    <xdr:sp macro="" textlink="">
      <xdr:nvSpPr>
        <xdr:cNvPr id="195" name="Rectangle: Rounded Corners 194">
          <a:hlinkClick xmlns:r="http://schemas.openxmlformats.org/officeDocument/2006/relationships" r:id="rId51"/>
          <a:extLst>
            <a:ext uri="{FF2B5EF4-FFF2-40B4-BE49-F238E27FC236}">
              <a16:creationId xmlns:a16="http://schemas.microsoft.com/office/drawing/2014/main" id="{5FA7B19E-3313-4FFC-B882-274E63AED539}"/>
            </a:ext>
          </a:extLst>
        </xdr:cNvPr>
        <xdr:cNvSpPr/>
      </xdr:nvSpPr>
      <xdr:spPr>
        <a:xfrm>
          <a:off x="508678" y="3781451"/>
          <a:ext cx="1379220" cy="24681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508678</xdr:colOff>
      <xdr:row>23</xdr:row>
      <xdr:rowOff>123851</xdr:rowOff>
    </xdr:from>
    <xdr:to>
      <xdr:col>3</xdr:col>
      <xdr:colOff>59098</xdr:colOff>
      <xdr:row>25</xdr:row>
      <xdr:rowOff>4902</xdr:rowOff>
    </xdr:to>
    <xdr:sp macro="" textlink="">
      <xdr:nvSpPr>
        <xdr:cNvPr id="196" name="Rectangle: Rounded Corners 195">
          <a:hlinkClick xmlns:r="http://schemas.openxmlformats.org/officeDocument/2006/relationships" r:id="rId52"/>
          <a:extLst>
            <a:ext uri="{FF2B5EF4-FFF2-40B4-BE49-F238E27FC236}">
              <a16:creationId xmlns:a16="http://schemas.microsoft.com/office/drawing/2014/main" id="{49AB5FEA-EA84-4268-8A14-7D10D2AA2E1E}"/>
            </a:ext>
          </a:extLst>
        </xdr:cNvPr>
        <xdr:cNvSpPr/>
      </xdr:nvSpPr>
      <xdr:spPr>
        <a:xfrm>
          <a:off x="508678" y="4330091"/>
          <a:ext cx="1379220" cy="24681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76200</xdr:colOff>
      <xdr:row>1</xdr:row>
      <xdr:rowOff>38100</xdr:rowOff>
    </xdr:to>
    <xdr:sp macro="" textlink="">
      <xdr:nvSpPr>
        <xdr:cNvPr id="197" name="Rectangle 196">
          <a:extLst>
            <a:ext uri="{FF2B5EF4-FFF2-40B4-BE49-F238E27FC236}">
              <a16:creationId xmlns:a16="http://schemas.microsoft.com/office/drawing/2014/main" id="{E47E7246-5870-4607-932A-2921726A3589}"/>
            </a:ext>
          </a:extLst>
        </xdr:cNvPr>
        <xdr:cNvSpPr/>
      </xdr:nvSpPr>
      <xdr:spPr>
        <a:xfrm>
          <a:off x="0" y="0"/>
          <a:ext cx="685800" cy="220980"/>
        </a:xfrm>
        <a:prstGeom prst="rect">
          <a:avLst/>
        </a:prstGeom>
        <a:solidFill>
          <a:srgbClr val="D2C2F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0</xdr:colOff>
      <xdr:row>8</xdr:row>
      <xdr:rowOff>121920</xdr:rowOff>
    </xdr:from>
    <xdr:to>
      <xdr:col>24</xdr:col>
      <xdr:colOff>464820</xdr:colOff>
      <xdr:row>42</xdr:row>
      <xdr:rowOff>137160</xdr:rowOff>
    </xdr:to>
    <xdr:sp macro="" textlink="">
      <xdr:nvSpPr>
        <xdr:cNvPr id="2" name="Rectangle 1">
          <a:extLst>
            <a:ext uri="{FF2B5EF4-FFF2-40B4-BE49-F238E27FC236}">
              <a16:creationId xmlns:a16="http://schemas.microsoft.com/office/drawing/2014/main" id="{7E0DF008-A122-4C5A-BCAA-BBAF0129E146}"/>
            </a:ext>
          </a:extLst>
        </xdr:cNvPr>
        <xdr:cNvSpPr/>
      </xdr:nvSpPr>
      <xdr:spPr>
        <a:xfrm>
          <a:off x="0" y="1584960"/>
          <a:ext cx="15095220" cy="6233160"/>
        </a:xfrm>
        <a:prstGeom prst="rect">
          <a:avLst/>
        </a:prstGeom>
        <a:gradFill flip="none" rotWithShape="1">
          <a:gsLst>
            <a:gs pos="0">
              <a:srgbClr val="D2C2FB"/>
            </a:gs>
            <a:gs pos="100000">
              <a:srgbClr val="D2C2FB"/>
            </a:gs>
            <a:gs pos="31000">
              <a:srgbClr val="C1AEFC"/>
            </a:gs>
          </a:gsLst>
          <a:path path="circle">
            <a:fillToRect r="100000" b="100000"/>
          </a:path>
          <a:tileRect l="-100000" t="-100000"/>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0</xdr:col>
      <xdr:colOff>318178</xdr:colOff>
      <xdr:row>1</xdr:row>
      <xdr:rowOff>98666</xdr:rowOff>
    </xdr:from>
    <xdr:to>
      <xdr:col>23</xdr:col>
      <xdr:colOff>196258</xdr:colOff>
      <xdr:row>41</xdr:row>
      <xdr:rowOff>7226</xdr:rowOff>
    </xdr:to>
    <xdr:sp macro="" textlink="">
      <xdr:nvSpPr>
        <xdr:cNvPr id="3" name="Rectangle: Rounded Corners 2">
          <a:extLst>
            <a:ext uri="{FF2B5EF4-FFF2-40B4-BE49-F238E27FC236}">
              <a16:creationId xmlns:a16="http://schemas.microsoft.com/office/drawing/2014/main" id="{B75231D1-99DB-46A6-A85E-3F848F383F0E}"/>
            </a:ext>
          </a:extLst>
        </xdr:cNvPr>
        <xdr:cNvSpPr/>
      </xdr:nvSpPr>
      <xdr:spPr>
        <a:xfrm>
          <a:off x="318178" y="281546"/>
          <a:ext cx="13898880" cy="7223760"/>
        </a:xfrm>
        <a:prstGeom prst="roundRect">
          <a:avLst>
            <a:gd name="adj" fmla="val 2721"/>
          </a:avLst>
        </a:prstGeom>
        <a:gradFill flip="none" rotWithShape="1">
          <a:gsLst>
            <a:gs pos="0">
              <a:srgbClr val="ECE6FE"/>
            </a:gs>
            <a:gs pos="46000">
              <a:srgbClr val="F4F3FA"/>
            </a:gs>
          </a:gsLst>
          <a:lin ang="2700000" scaled="0"/>
          <a:tileRect/>
        </a:gradFill>
        <a:ln w="12700">
          <a:solidFill>
            <a:schemeClr val="bg1"/>
          </a:solidFill>
        </a:ln>
        <a:effectLst>
          <a:outerShdw blurRad="266700" dist="114300" dir="16800000" algn="br" rotWithShape="0">
            <a:srgbClr val="0066FF">
              <a:alpha val="12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sz="2000"/>
        </a:p>
      </xdr:txBody>
    </xdr:sp>
    <xdr:clientData/>
  </xdr:twoCellAnchor>
  <xdr:twoCellAnchor>
    <xdr:from>
      <xdr:col>1</xdr:col>
      <xdr:colOff>200040</xdr:colOff>
      <xdr:row>37</xdr:row>
      <xdr:rowOff>38548</xdr:rowOff>
    </xdr:from>
    <xdr:to>
      <xdr:col>3</xdr:col>
      <xdr:colOff>184265</xdr:colOff>
      <xdr:row>38</xdr:row>
      <xdr:rowOff>116228</xdr:rowOff>
    </xdr:to>
    <xdr:sp macro="" textlink="Processing!T11">
      <xdr:nvSpPr>
        <xdr:cNvPr id="4" name="TextBox 3">
          <a:extLst>
            <a:ext uri="{FF2B5EF4-FFF2-40B4-BE49-F238E27FC236}">
              <a16:creationId xmlns:a16="http://schemas.microsoft.com/office/drawing/2014/main" id="{7AA759BB-DEE6-40CC-9F58-F3FBD0404B89}"/>
            </a:ext>
          </a:extLst>
        </xdr:cNvPr>
        <xdr:cNvSpPr txBox="1"/>
      </xdr:nvSpPr>
      <xdr:spPr>
        <a:xfrm>
          <a:off x="809640" y="6805108"/>
          <a:ext cx="1203425" cy="260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C8609768-DD84-47F1-8D13-D870C0ABBA91}" type="TxLink">
            <a:rPr lang="en-US" sz="1200" b="0" i="0" u="none" strike="noStrike">
              <a:solidFill>
                <a:schemeClr val="tx1"/>
              </a:solidFill>
              <a:latin typeface="Aptos Narrow"/>
              <a:ea typeface="+mn-ea"/>
              <a:cs typeface="+mn-cs"/>
            </a:rPr>
            <a:pPr marL="0" indent="0"/>
            <a:t>Current Capital</a:t>
          </a:fld>
          <a:endParaRPr lang="ru-RU" sz="1200" b="0" i="0" u="none" strike="noStrike">
            <a:solidFill>
              <a:schemeClr val="tx1"/>
            </a:solidFill>
            <a:latin typeface="Aptos Narrow"/>
            <a:ea typeface="+mn-ea"/>
            <a:cs typeface="+mn-cs"/>
          </a:endParaRPr>
        </a:p>
      </xdr:txBody>
    </xdr:sp>
    <xdr:clientData/>
  </xdr:twoCellAnchor>
  <xdr:twoCellAnchor>
    <xdr:from>
      <xdr:col>1</xdr:col>
      <xdr:colOff>109986</xdr:colOff>
      <xdr:row>36</xdr:row>
      <xdr:rowOff>44782</xdr:rowOff>
    </xdr:from>
    <xdr:to>
      <xdr:col>3</xdr:col>
      <xdr:colOff>94211</xdr:colOff>
      <xdr:row>37</xdr:row>
      <xdr:rowOff>122462</xdr:rowOff>
    </xdr:to>
    <xdr:sp macro="" textlink="Processing!U11">
      <xdr:nvSpPr>
        <xdr:cNvPr id="5" name="TextBox 4">
          <a:extLst>
            <a:ext uri="{FF2B5EF4-FFF2-40B4-BE49-F238E27FC236}">
              <a16:creationId xmlns:a16="http://schemas.microsoft.com/office/drawing/2014/main" id="{D81F3995-D22E-47B6-BD12-4827FD4B4F63}"/>
            </a:ext>
          </a:extLst>
        </xdr:cNvPr>
        <xdr:cNvSpPr txBox="1"/>
      </xdr:nvSpPr>
      <xdr:spPr>
        <a:xfrm>
          <a:off x="719586" y="6628462"/>
          <a:ext cx="1203425" cy="260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2D4CF443-8582-4200-A0C8-3FA26552584D}" type="TxLink">
            <a:rPr lang="en-US" sz="1200" b="0" i="0" u="none" strike="noStrike">
              <a:solidFill>
                <a:srgbClr val="603DDD"/>
              </a:solidFill>
              <a:latin typeface="Aptos Narrow"/>
              <a:ea typeface="+mn-ea"/>
              <a:cs typeface="+mn-cs"/>
            </a:rPr>
            <a:pPr marL="0" indent="0" algn="r"/>
            <a:t> $13,700 </a:t>
          </a:fld>
          <a:endParaRPr lang="ru-RU" sz="1400" b="0" i="0" u="none" strike="noStrike">
            <a:solidFill>
              <a:srgbClr val="603DDD"/>
            </a:solidFill>
            <a:latin typeface="Aptos Narrow"/>
            <a:ea typeface="+mn-ea"/>
            <a:cs typeface="+mn-cs"/>
          </a:endParaRPr>
        </a:p>
      </xdr:txBody>
    </xdr:sp>
    <xdr:clientData/>
  </xdr:twoCellAnchor>
  <xdr:twoCellAnchor>
    <xdr:from>
      <xdr:col>0</xdr:col>
      <xdr:colOff>531951</xdr:colOff>
      <xdr:row>7</xdr:row>
      <xdr:rowOff>151998</xdr:rowOff>
    </xdr:from>
    <xdr:to>
      <xdr:col>3</xdr:col>
      <xdr:colOff>422223</xdr:colOff>
      <xdr:row>9</xdr:row>
      <xdr:rowOff>151998</xdr:rowOff>
    </xdr:to>
    <xdr:sp macro="" textlink="">
      <xdr:nvSpPr>
        <xdr:cNvPr id="6" name="Rectangle: Rounded Corners 5">
          <a:extLst>
            <a:ext uri="{FF2B5EF4-FFF2-40B4-BE49-F238E27FC236}">
              <a16:creationId xmlns:a16="http://schemas.microsoft.com/office/drawing/2014/main" id="{148D13DB-7F63-490A-804E-51656B5A594F}"/>
            </a:ext>
          </a:extLst>
        </xdr:cNvPr>
        <xdr:cNvSpPr/>
      </xdr:nvSpPr>
      <xdr:spPr>
        <a:xfrm>
          <a:off x="531951" y="1432158"/>
          <a:ext cx="1719072" cy="365760"/>
        </a:xfrm>
        <a:prstGeom prst="roundRect">
          <a:avLst/>
        </a:prstGeom>
        <a:gradFill flip="none" rotWithShape="1">
          <a:gsLst>
            <a:gs pos="2000">
              <a:srgbClr val="66FFFF"/>
            </a:gs>
            <a:gs pos="90000">
              <a:schemeClr val="bg1"/>
            </a:gs>
          </a:gsLst>
          <a:path path="circle">
            <a:fillToRect t="100000" r="100000"/>
          </a:path>
          <a:tileRect l="-100000" b="-100000"/>
        </a:gradFill>
        <a:ln w="9525">
          <a:solidFill>
            <a:schemeClr val="bg1"/>
          </a:solidFill>
        </a:ln>
        <a:effectLst>
          <a:outerShdw blurRad="101600" dist="63500" dir="2700000" algn="tl" rotWithShape="0">
            <a:srgbClr val="4E65B0">
              <a:alpha val="8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ru-RU" sz="1300">
            <a:solidFill>
              <a:schemeClr val="tx1"/>
            </a:solidFill>
          </a:endParaRPr>
        </a:p>
      </xdr:txBody>
    </xdr:sp>
    <xdr:clientData/>
  </xdr:twoCellAnchor>
  <xdr:twoCellAnchor>
    <xdr:from>
      <xdr:col>1</xdr:col>
      <xdr:colOff>175102</xdr:colOff>
      <xdr:row>8</xdr:row>
      <xdr:rowOff>37706</xdr:rowOff>
    </xdr:from>
    <xdr:to>
      <xdr:col>3</xdr:col>
      <xdr:colOff>601822</xdr:colOff>
      <xdr:row>9</xdr:row>
      <xdr:rowOff>102476</xdr:rowOff>
    </xdr:to>
    <xdr:sp macro="" textlink="Processing!T2">
      <xdr:nvSpPr>
        <xdr:cNvPr id="7" name="TextBox 6">
          <a:extLst>
            <a:ext uri="{FF2B5EF4-FFF2-40B4-BE49-F238E27FC236}">
              <a16:creationId xmlns:a16="http://schemas.microsoft.com/office/drawing/2014/main" id="{E233158B-13FC-494C-9676-B441594A4CF4}"/>
            </a:ext>
          </a:extLst>
        </xdr:cNvPr>
        <xdr:cNvSpPr txBox="1"/>
      </xdr:nvSpPr>
      <xdr:spPr>
        <a:xfrm>
          <a:off x="784702" y="1500746"/>
          <a:ext cx="16459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F46B766F-CC7B-4AE3-9E8D-3E114D6F1F8D}" type="TxLink">
            <a:rPr lang="en-US" sz="1200" b="0" i="0" u="none" strike="noStrike">
              <a:solidFill>
                <a:schemeClr val="tx1"/>
              </a:solidFill>
              <a:latin typeface="Aptos Narrow"/>
              <a:ea typeface="+mn-ea"/>
              <a:cs typeface="+mn-cs"/>
            </a:rPr>
            <a:pPr marL="0" indent="0"/>
            <a:t>Total Capital</a:t>
          </a:fld>
          <a:endParaRPr lang="ru-RU" sz="1400" b="0" i="0" u="none" strike="noStrike">
            <a:solidFill>
              <a:schemeClr val="tx1"/>
            </a:solidFill>
            <a:latin typeface="Aptos Narrow"/>
            <a:ea typeface="+mn-ea"/>
            <a:cs typeface="+mn-cs"/>
          </a:endParaRPr>
        </a:p>
      </xdr:txBody>
    </xdr:sp>
    <xdr:clientData/>
  </xdr:twoCellAnchor>
  <xdr:twoCellAnchor>
    <xdr:from>
      <xdr:col>1</xdr:col>
      <xdr:colOff>175102</xdr:colOff>
      <xdr:row>11</xdr:row>
      <xdr:rowOff>60566</xdr:rowOff>
    </xdr:from>
    <xdr:to>
      <xdr:col>3</xdr:col>
      <xdr:colOff>601822</xdr:colOff>
      <xdr:row>12</xdr:row>
      <xdr:rowOff>125336</xdr:rowOff>
    </xdr:to>
    <xdr:sp macro="" textlink="Processing!T3">
      <xdr:nvSpPr>
        <xdr:cNvPr id="8" name="TextBox 7">
          <a:extLst>
            <a:ext uri="{FF2B5EF4-FFF2-40B4-BE49-F238E27FC236}">
              <a16:creationId xmlns:a16="http://schemas.microsoft.com/office/drawing/2014/main" id="{AD9D86B1-9A69-45BD-883F-4461807B788C}"/>
            </a:ext>
          </a:extLst>
        </xdr:cNvPr>
        <xdr:cNvSpPr txBox="1"/>
      </xdr:nvSpPr>
      <xdr:spPr>
        <a:xfrm>
          <a:off x="784702" y="2072246"/>
          <a:ext cx="16459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B7479F05-7C2F-4942-BD92-5994B11FB3E0}" type="TxLink">
            <a:rPr lang="en-US" sz="1200" b="0" i="0" u="none" strike="noStrike">
              <a:solidFill>
                <a:srgbClr val="4E65B0"/>
              </a:solidFill>
              <a:latin typeface="Aptos Narrow"/>
              <a:ea typeface="+mn-ea"/>
              <a:cs typeface="+mn-cs"/>
            </a:rPr>
            <a:pPr marL="0" indent="0"/>
            <a:t>Cost &amp; Income</a:t>
          </a:fld>
          <a:endParaRPr lang="ru-RU" sz="1400" b="0" i="0" u="none" strike="noStrike">
            <a:solidFill>
              <a:srgbClr val="4E65B0"/>
            </a:solidFill>
            <a:latin typeface="Aptos Narrow"/>
            <a:ea typeface="+mn-ea"/>
            <a:cs typeface="+mn-cs"/>
          </a:endParaRPr>
        </a:p>
      </xdr:txBody>
    </xdr:sp>
    <xdr:clientData/>
  </xdr:twoCellAnchor>
  <xdr:twoCellAnchor>
    <xdr:from>
      <xdr:col>1</xdr:col>
      <xdr:colOff>175102</xdr:colOff>
      <xdr:row>14</xdr:row>
      <xdr:rowOff>83426</xdr:rowOff>
    </xdr:from>
    <xdr:to>
      <xdr:col>3</xdr:col>
      <xdr:colOff>601822</xdr:colOff>
      <xdr:row>15</xdr:row>
      <xdr:rowOff>148196</xdr:rowOff>
    </xdr:to>
    <xdr:sp macro="" textlink="Processing!T4">
      <xdr:nvSpPr>
        <xdr:cNvPr id="9" name="TextBox 8">
          <a:extLst>
            <a:ext uri="{FF2B5EF4-FFF2-40B4-BE49-F238E27FC236}">
              <a16:creationId xmlns:a16="http://schemas.microsoft.com/office/drawing/2014/main" id="{80F9E3E1-6E05-486C-BEF9-FF70B1297678}"/>
            </a:ext>
          </a:extLst>
        </xdr:cNvPr>
        <xdr:cNvSpPr txBox="1"/>
      </xdr:nvSpPr>
      <xdr:spPr>
        <a:xfrm>
          <a:off x="784702" y="2643746"/>
          <a:ext cx="16459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6BD30846-1266-4AB5-8EB7-AFF1E473DC78}" type="TxLink">
            <a:rPr lang="en-US" sz="1200" b="0" i="0" u="none" strike="noStrike">
              <a:solidFill>
                <a:srgbClr val="4E65B0"/>
              </a:solidFill>
              <a:latin typeface="Aptos Narrow"/>
              <a:ea typeface="+mn-ea"/>
              <a:cs typeface="+mn-cs"/>
            </a:rPr>
            <a:pPr marL="0" indent="0"/>
            <a:t>Income vs Capital</a:t>
          </a:fld>
          <a:endParaRPr lang="ru-RU" sz="1400" b="0" i="0" u="none" strike="noStrike">
            <a:solidFill>
              <a:srgbClr val="4E65B0"/>
            </a:solidFill>
            <a:latin typeface="Aptos Narrow"/>
            <a:ea typeface="+mn-ea"/>
            <a:cs typeface="+mn-cs"/>
          </a:endParaRPr>
        </a:p>
      </xdr:txBody>
    </xdr:sp>
    <xdr:clientData/>
  </xdr:twoCellAnchor>
  <xdr:twoCellAnchor>
    <xdr:from>
      <xdr:col>1</xdr:col>
      <xdr:colOff>175102</xdr:colOff>
      <xdr:row>17</xdr:row>
      <xdr:rowOff>106286</xdr:rowOff>
    </xdr:from>
    <xdr:to>
      <xdr:col>3</xdr:col>
      <xdr:colOff>601822</xdr:colOff>
      <xdr:row>18</xdr:row>
      <xdr:rowOff>171056</xdr:rowOff>
    </xdr:to>
    <xdr:sp macro="" textlink="Processing!T5">
      <xdr:nvSpPr>
        <xdr:cNvPr id="10" name="TextBox 9">
          <a:extLst>
            <a:ext uri="{FF2B5EF4-FFF2-40B4-BE49-F238E27FC236}">
              <a16:creationId xmlns:a16="http://schemas.microsoft.com/office/drawing/2014/main" id="{DCE5C61E-062E-4F0D-801E-5C3041E4C103}"/>
            </a:ext>
          </a:extLst>
        </xdr:cNvPr>
        <xdr:cNvSpPr txBox="1"/>
      </xdr:nvSpPr>
      <xdr:spPr>
        <a:xfrm>
          <a:off x="784702" y="3215246"/>
          <a:ext cx="16459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A611AB34-669A-409A-AAD2-C50A6FB6560C}" type="TxLink">
            <a:rPr lang="en-US" sz="1200" b="0" i="0" u="none" strike="noStrike">
              <a:solidFill>
                <a:srgbClr val="4E65B0"/>
              </a:solidFill>
              <a:latin typeface="Aptos Narrow"/>
              <a:ea typeface="+mn-ea"/>
              <a:cs typeface="+mn-cs"/>
            </a:rPr>
            <a:pPr marL="0" indent="0"/>
            <a:t>Leverage Index</a:t>
          </a:fld>
          <a:endParaRPr lang="ru-RU" sz="1400" b="0" i="0" u="none" strike="noStrike">
            <a:solidFill>
              <a:srgbClr val="4E65B0"/>
            </a:solidFill>
            <a:latin typeface="Aptos Narrow"/>
            <a:ea typeface="+mn-ea"/>
            <a:cs typeface="+mn-cs"/>
          </a:endParaRPr>
        </a:p>
      </xdr:txBody>
    </xdr:sp>
    <xdr:clientData/>
  </xdr:twoCellAnchor>
  <xdr:twoCellAnchor>
    <xdr:from>
      <xdr:col>1</xdr:col>
      <xdr:colOff>175102</xdr:colOff>
      <xdr:row>20</xdr:row>
      <xdr:rowOff>129146</xdr:rowOff>
    </xdr:from>
    <xdr:to>
      <xdr:col>3</xdr:col>
      <xdr:colOff>601822</xdr:colOff>
      <xdr:row>22</xdr:row>
      <xdr:rowOff>11036</xdr:rowOff>
    </xdr:to>
    <xdr:sp macro="" textlink="Processing!T6">
      <xdr:nvSpPr>
        <xdr:cNvPr id="11" name="TextBox 10">
          <a:extLst>
            <a:ext uri="{FF2B5EF4-FFF2-40B4-BE49-F238E27FC236}">
              <a16:creationId xmlns:a16="http://schemas.microsoft.com/office/drawing/2014/main" id="{56559E36-0139-4FDE-8074-C51501FC2ECE}"/>
            </a:ext>
          </a:extLst>
        </xdr:cNvPr>
        <xdr:cNvSpPr txBox="1"/>
      </xdr:nvSpPr>
      <xdr:spPr>
        <a:xfrm>
          <a:off x="784702" y="3786746"/>
          <a:ext cx="16459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5FE9B56D-9C38-489F-809A-3351F02D04CF}" type="TxLink">
            <a:rPr lang="en-US" sz="1200" b="0" i="0" u="none" strike="noStrike">
              <a:solidFill>
                <a:srgbClr val="4E65B0"/>
              </a:solidFill>
              <a:latin typeface="Aptos Narrow"/>
              <a:ea typeface="+mn-ea"/>
              <a:cs typeface="+mn-cs"/>
            </a:rPr>
            <a:pPr marL="0" indent="0"/>
            <a:t>Traffic Top Rank</a:t>
          </a:fld>
          <a:endParaRPr lang="ru-RU" sz="1400" b="0" i="0" u="none" strike="noStrike">
            <a:solidFill>
              <a:srgbClr val="4E65B0"/>
            </a:solidFill>
            <a:latin typeface="Aptos Narrow"/>
            <a:ea typeface="+mn-ea"/>
            <a:cs typeface="+mn-cs"/>
          </a:endParaRPr>
        </a:p>
      </xdr:txBody>
    </xdr:sp>
    <xdr:clientData/>
  </xdr:twoCellAnchor>
  <xdr:twoCellAnchor>
    <xdr:from>
      <xdr:col>1</xdr:col>
      <xdr:colOff>175102</xdr:colOff>
      <xdr:row>23</xdr:row>
      <xdr:rowOff>152006</xdr:rowOff>
    </xdr:from>
    <xdr:to>
      <xdr:col>3</xdr:col>
      <xdr:colOff>601822</xdr:colOff>
      <xdr:row>25</xdr:row>
      <xdr:rowOff>33896</xdr:rowOff>
    </xdr:to>
    <xdr:sp macro="" textlink="Processing!T7">
      <xdr:nvSpPr>
        <xdr:cNvPr id="12" name="TextBox 11">
          <a:extLst>
            <a:ext uri="{FF2B5EF4-FFF2-40B4-BE49-F238E27FC236}">
              <a16:creationId xmlns:a16="http://schemas.microsoft.com/office/drawing/2014/main" id="{694EF2CA-2B28-46CC-B2D9-424E3ACC750E}"/>
            </a:ext>
          </a:extLst>
        </xdr:cNvPr>
        <xdr:cNvSpPr txBox="1"/>
      </xdr:nvSpPr>
      <xdr:spPr>
        <a:xfrm>
          <a:off x="784702" y="4358246"/>
          <a:ext cx="16459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6B076968-1A6F-49DC-B194-E25A20AFEB60}" type="TxLink">
            <a:rPr lang="en-US" sz="1200" b="0" i="0" u="none" strike="noStrike">
              <a:solidFill>
                <a:srgbClr val="4E65B0"/>
              </a:solidFill>
              <a:latin typeface="Aptos Narrow"/>
              <a:ea typeface="+mn-ea"/>
              <a:cs typeface="+mn-cs"/>
            </a:rPr>
            <a:pPr marL="0" indent="0"/>
            <a:t>Capital Efficiency</a:t>
          </a:fld>
          <a:endParaRPr lang="ru-RU" sz="1400" b="0" i="0" u="none" strike="noStrike">
            <a:solidFill>
              <a:srgbClr val="4E65B0"/>
            </a:solidFill>
            <a:latin typeface="Aptos Narrow"/>
            <a:ea typeface="+mn-ea"/>
            <a:cs typeface="+mn-cs"/>
          </a:endParaRPr>
        </a:p>
      </xdr:txBody>
    </xdr:sp>
    <xdr:clientData/>
  </xdr:twoCellAnchor>
  <xdr:twoCellAnchor>
    <xdr:from>
      <xdr:col>3</xdr:col>
      <xdr:colOff>121920</xdr:colOff>
      <xdr:row>3</xdr:row>
      <xdr:rowOff>37698</xdr:rowOff>
    </xdr:from>
    <xdr:to>
      <xdr:col>6</xdr:col>
      <xdr:colOff>140208</xdr:colOff>
      <xdr:row>8</xdr:row>
      <xdr:rowOff>37698</xdr:rowOff>
    </xdr:to>
    <xdr:sp macro="" textlink="Processing!T2">
      <xdr:nvSpPr>
        <xdr:cNvPr id="13" name="Rectangle: Rounded Corners 12">
          <a:extLst>
            <a:ext uri="{FF2B5EF4-FFF2-40B4-BE49-F238E27FC236}">
              <a16:creationId xmlns:a16="http://schemas.microsoft.com/office/drawing/2014/main" id="{907719EB-8855-4005-AEC1-BD011AE336A5}"/>
            </a:ext>
          </a:extLst>
        </xdr:cNvPr>
        <xdr:cNvSpPr/>
      </xdr:nvSpPr>
      <xdr:spPr>
        <a:xfrm>
          <a:off x="1950720" y="586338"/>
          <a:ext cx="1847088" cy="914400"/>
        </a:xfrm>
        <a:prstGeom prst="roundRect">
          <a:avLst>
            <a:gd name="adj" fmla="val 15133"/>
          </a:avLst>
        </a:prstGeom>
        <a:solidFill>
          <a:schemeClr val="bg1"/>
        </a:solidFill>
        <a:ln w="9525">
          <a:solidFill>
            <a:schemeClr val="bg1"/>
          </a:solidFill>
        </a:ln>
        <a:effectLst>
          <a:outerShdw blurRad="127000" dist="63500" dir="8100000" algn="tr" rotWithShape="0">
            <a:srgbClr val="8B8BCB">
              <a:alpha val="69804"/>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fld id="{0C5E5868-911B-44D3-89AA-72A45AF24645}" type="TxLink">
            <a:rPr lang="en-US" sz="1200" b="0" i="0" u="none" strike="noStrike">
              <a:solidFill>
                <a:schemeClr val="tx1"/>
              </a:solidFill>
              <a:latin typeface="Aptos Narrow"/>
            </a:rPr>
            <a:pPr algn="l"/>
            <a:t>Total Capital</a:t>
          </a:fld>
          <a:endParaRPr lang="ru-RU" sz="2000">
            <a:solidFill>
              <a:schemeClr val="tx1"/>
            </a:solidFill>
          </a:endParaRPr>
        </a:p>
      </xdr:txBody>
    </xdr:sp>
    <xdr:clientData/>
  </xdr:twoCellAnchor>
  <xdr:twoCellAnchor>
    <xdr:from>
      <xdr:col>3</xdr:col>
      <xdr:colOff>121920</xdr:colOff>
      <xdr:row>9</xdr:row>
      <xdr:rowOff>30212</xdr:rowOff>
    </xdr:from>
    <xdr:to>
      <xdr:col>17</xdr:col>
      <xdr:colOff>91440</xdr:colOff>
      <xdr:row>30</xdr:row>
      <xdr:rowOff>30212</xdr:rowOff>
    </xdr:to>
    <xdr:sp macro="" textlink="Processing!$B$14">
      <xdr:nvSpPr>
        <xdr:cNvPr id="14" name="Rectangle: Rounded Corners 13">
          <a:extLst>
            <a:ext uri="{FF2B5EF4-FFF2-40B4-BE49-F238E27FC236}">
              <a16:creationId xmlns:a16="http://schemas.microsoft.com/office/drawing/2014/main" id="{819E942D-FCEF-410D-A91A-87C1B4CC7620}"/>
            </a:ext>
          </a:extLst>
        </xdr:cNvPr>
        <xdr:cNvSpPr/>
      </xdr:nvSpPr>
      <xdr:spPr>
        <a:xfrm>
          <a:off x="1950720" y="1676132"/>
          <a:ext cx="8503920" cy="3840480"/>
        </a:xfrm>
        <a:prstGeom prst="roundRect">
          <a:avLst>
            <a:gd name="adj" fmla="val 5530"/>
          </a:avLst>
        </a:prstGeom>
        <a:solidFill>
          <a:schemeClr val="bg1"/>
        </a:solidFill>
        <a:ln w="9525">
          <a:solidFill>
            <a:schemeClr val="bg1"/>
          </a:solidFill>
        </a:ln>
        <a:effectLst>
          <a:outerShdw blurRad="127000" dist="63500" dir="8100000" algn="tr" rotWithShape="0">
            <a:srgbClr val="8B8BCB">
              <a:alpha val="69804"/>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1EDC3142-9D88-4A36-AA38-E55BF961B1F4}" type="TxLink">
            <a:rPr lang="en-US" sz="1400" b="0" i="0" u="none" strike="noStrike" kern="1200">
              <a:solidFill>
                <a:srgbClr val="000000"/>
              </a:solidFill>
              <a:latin typeface="Aptos Narrow"/>
              <a:ea typeface="+mn-ea"/>
              <a:cs typeface="+mn-cs"/>
            </a:rPr>
            <a:pPr marL="0" indent="0" algn="l" defTabSz="914400" rtl="0" eaLnBrk="1" latinLnBrk="0" hangingPunct="1"/>
            <a:t>Capital Growth Progress</a:t>
          </a:fld>
          <a:endParaRPr lang="ru-RU" sz="1800" b="0" i="0" u="none" strike="noStrike" kern="1200">
            <a:solidFill>
              <a:schemeClr val="tx1"/>
            </a:solidFill>
            <a:latin typeface="Aptos Narrow"/>
            <a:ea typeface="+mn-ea"/>
            <a:cs typeface="+mn-cs"/>
          </a:endParaRPr>
        </a:p>
      </xdr:txBody>
    </xdr:sp>
    <xdr:clientData/>
  </xdr:twoCellAnchor>
  <xdr:twoCellAnchor>
    <xdr:from>
      <xdr:col>3</xdr:col>
      <xdr:colOff>121920</xdr:colOff>
      <xdr:row>31</xdr:row>
      <xdr:rowOff>30078</xdr:rowOff>
    </xdr:from>
    <xdr:to>
      <xdr:col>9</xdr:col>
      <xdr:colOff>579120</xdr:colOff>
      <xdr:row>39</xdr:row>
      <xdr:rowOff>121518</xdr:rowOff>
    </xdr:to>
    <xdr:sp macro="" textlink="Processing!P16">
      <xdr:nvSpPr>
        <xdr:cNvPr id="16" name="Rectangle: Rounded Corners 15">
          <a:extLst>
            <a:ext uri="{FF2B5EF4-FFF2-40B4-BE49-F238E27FC236}">
              <a16:creationId xmlns:a16="http://schemas.microsoft.com/office/drawing/2014/main" id="{A74B6C5E-DBE9-4566-BE01-53C5462DB0AD}"/>
            </a:ext>
          </a:extLst>
        </xdr:cNvPr>
        <xdr:cNvSpPr/>
      </xdr:nvSpPr>
      <xdr:spPr>
        <a:xfrm>
          <a:off x="1950720" y="5699358"/>
          <a:ext cx="4114800" cy="1554480"/>
        </a:xfrm>
        <a:prstGeom prst="roundRect">
          <a:avLst>
            <a:gd name="adj" fmla="val 9300"/>
          </a:avLst>
        </a:prstGeom>
        <a:solidFill>
          <a:schemeClr val="bg1"/>
        </a:solidFill>
        <a:ln w="9525">
          <a:solidFill>
            <a:schemeClr val="bg1"/>
          </a:solidFill>
        </a:ln>
        <a:effectLst>
          <a:outerShdw blurRad="127000" dist="63500" dir="8100000" algn="tr" rotWithShape="0">
            <a:srgbClr val="8B8BCB">
              <a:alpha val="69804"/>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ACCAFBB1-A89B-4943-A2F7-25E2E0899564}" type="TxLink">
            <a:rPr lang="en-US" sz="1200" b="0" i="0" u="none" strike="noStrike" kern="1200">
              <a:solidFill>
                <a:schemeClr val="tx1"/>
              </a:solidFill>
              <a:latin typeface="Aptos Narrow"/>
              <a:ea typeface="+mn-ea"/>
              <a:cs typeface="+mn-cs"/>
            </a:rPr>
            <a:pPr marL="0" indent="0" algn="l" defTabSz="914400" rtl="0" eaLnBrk="1" latinLnBrk="0" hangingPunct="1"/>
            <a:t>Wealth Engine Flywheel</a:t>
          </a:fld>
          <a:endParaRPr lang="ru-RU" sz="1200" b="0" i="0" u="none" strike="noStrike" kern="1200">
            <a:solidFill>
              <a:schemeClr val="tx1"/>
            </a:solidFill>
            <a:latin typeface="Aptos Narrow"/>
            <a:ea typeface="+mn-ea"/>
            <a:cs typeface="+mn-cs"/>
          </a:endParaRPr>
        </a:p>
      </xdr:txBody>
    </xdr:sp>
    <xdr:clientData/>
  </xdr:twoCellAnchor>
  <xdr:twoCellAnchor>
    <xdr:from>
      <xdr:col>17</xdr:col>
      <xdr:colOff>297180</xdr:colOff>
      <xdr:row>20</xdr:row>
      <xdr:rowOff>35465</xdr:rowOff>
    </xdr:from>
    <xdr:to>
      <xdr:col>22</xdr:col>
      <xdr:colOff>541020</xdr:colOff>
      <xdr:row>30</xdr:row>
      <xdr:rowOff>35466</xdr:rowOff>
    </xdr:to>
    <xdr:sp macro="" textlink="Processing!A16">
      <xdr:nvSpPr>
        <xdr:cNvPr id="18" name="Rectangle: Rounded Corners 17">
          <a:extLst>
            <a:ext uri="{FF2B5EF4-FFF2-40B4-BE49-F238E27FC236}">
              <a16:creationId xmlns:a16="http://schemas.microsoft.com/office/drawing/2014/main" id="{47801D21-A31A-4584-9A45-B7F0E9F6DD09}"/>
            </a:ext>
          </a:extLst>
        </xdr:cNvPr>
        <xdr:cNvSpPr/>
      </xdr:nvSpPr>
      <xdr:spPr>
        <a:xfrm>
          <a:off x="10660380" y="3714086"/>
          <a:ext cx="3291840" cy="1839311"/>
        </a:xfrm>
        <a:prstGeom prst="roundRect">
          <a:avLst>
            <a:gd name="adj" fmla="val 9300"/>
          </a:avLst>
        </a:prstGeom>
        <a:solidFill>
          <a:schemeClr val="bg1"/>
        </a:solidFill>
        <a:ln w="9525">
          <a:solidFill>
            <a:schemeClr val="bg1"/>
          </a:solidFill>
        </a:ln>
        <a:effectLst>
          <a:outerShdw blurRad="127000" dist="63500" dir="8100000" algn="tr" rotWithShape="0">
            <a:srgbClr val="8B8BCB">
              <a:alpha val="69804"/>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5F50C319-AD92-49EB-8653-535576404961}" type="TxLink">
            <a:rPr lang="en-US" sz="1200" b="0" i="0" u="none" strike="noStrike" kern="1200">
              <a:solidFill>
                <a:schemeClr val="tx1"/>
              </a:solidFill>
              <a:latin typeface="Aptos Narrow"/>
              <a:ea typeface="+mn-ea"/>
              <a:cs typeface="+mn-cs"/>
            </a:rPr>
            <a:pPr marL="0" indent="0" algn="l" defTabSz="914400" rtl="0" eaLnBrk="1" latinLnBrk="0" hangingPunct="1"/>
            <a:t>Income Sources</a:t>
          </a:fld>
          <a:endParaRPr lang="ru-RU" sz="1200" b="0" i="0" u="none" strike="noStrike" kern="1200">
            <a:solidFill>
              <a:schemeClr val="tx1"/>
            </a:solidFill>
            <a:latin typeface="Aptos Narrow"/>
            <a:ea typeface="+mn-ea"/>
            <a:cs typeface="+mn-cs"/>
          </a:endParaRPr>
        </a:p>
      </xdr:txBody>
    </xdr:sp>
    <xdr:clientData/>
  </xdr:twoCellAnchor>
  <xdr:twoCellAnchor>
    <xdr:from>
      <xdr:col>17</xdr:col>
      <xdr:colOff>297180</xdr:colOff>
      <xdr:row>9</xdr:row>
      <xdr:rowOff>30212</xdr:rowOff>
    </xdr:from>
    <xdr:to>
      <xdr:col>22</xdr:col>
      <xdr:colOff>541020</xdr:colOff>
      <xdr:row>19</xdr:row>
      <xdr:rowOff>30212</xdr:rowOff>
    </xdr:to>
    <xdr:sp macro="" textlink="Processing!D16">
      <xdr:nvSpPr>
        <xdr:cNvPr id="25" name="Rectangle: Rounded Corners 24">
          <a:extLst>
            <a:ext uri="{FF2B5EF4-FFF2-40B4-BE49-F238E27FC236}">
              <a16:creationId xmlns:a16="http://schemas.microsoft.com/office/drawing/2014/main" id="{3A2D378A-84AE-45DF-9C14-C8993A3C4F19}"/>
            </a:ext>
          </a:extLst>
        </xdr:cNvPr>
        <xdr:cNvSpPr/>
      </xdr:nvSpPr>
      <xdr:spPr>
        <a:xfrm>
          <a:off x="10660380" y="1685591"/>
          <a:ext cx="3291840" cy="1839311"/>
        </a:xfrm>
        <a:prstGeom prst="roundRect">
          <a:avLst>
            <a:gd name="adj" fmla="val 9300"/>
          </a:avLst>
        </a:prstGeom>
        <a:solidFill>
          <a:schemeClr val="bg1"/>
        </a:solidFill>
        <a:ln w="9525">
          <a:solidFill>
            <a:schemeClr val="bg1"/>
          </a:solidFill>
        </a:ln>
        <a:effectLst>
          <a:outerShdw blurRad="127000" dist="63500" dir="8100000" algn="tr" rotWithShape="0">
            <a:srgbClr val="8B8BCB">
              <a:alpha val="69804"/>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A49CB9EF-72CA-4B79-A7CE-949CB1AE4CC8}" type="TxLink">
            <a:rPr lang="en-US" sz="1200" b="0" i="0" u="none" strike="noStrike" kern="1200">
              <a:solidFill>
                <a:schemeClr val="tx1"/>
              </a:solidFill>
              <a:latin typeface="Aptos Narrow"/>
              <a:ea typeface="+mn-ea"/>
              <a:cs typeface="+mn-cs"/>
            </a:rPr>
            <a:pPr marL="0" indent="0" algn="l" defTabSz="914400" rtl="0" eaLnBrk="1" latinLnBrk="0" hangingPunct="1"/>
            <a:t>Capital Allocation</a:t>
          </a:fld>
          <a:endParaRPr lang="ru-RU" sz="1200" b="0" i="0" u="none" strike="noStrike" kern="1200">
            <a:solidFill>
              <a:schemeClr val="tx1"/>
            </a:solidFill>
            <a:latin typeface="Aptos Narrow"/>
            <a:ea typeface="+mn-ea"/>
            <a:cs typeface="+mn-cs"/>
          </a:endParaRPr>
        </a:p>
      </xdr:txBody>
    </xdr:sp>
    <xdr:clientData/>
  </xdr:twoCellAnchor>
  <xdr:twoCellAnchor>
    <xdr:from>
      <xdr:col>10</xdr:col>
      <xdr:colOff>163830</xdr:colOff>
      <xdr:row>31</xdr:row>
      <xdr:rowOff>30078</xdr:rowOff>
    </xdr:from>
    <xdr:to>
      <xdr:col>16</xdr:col>
      <xdr:colOff>72390</xdr:colOff>
      <xdr:row>39</xdr:row>
      <xdr:rowOff>121518</xdr:rowOff>
    </xdr:to>
    <xdr:sp macro="" textlink="Processing!Q1">
      <xdr:nvSpPr>
        <xdr:cNvPr id="28" name="Rectangle: Rounded Corners 27">
          <a:extLst>
            <a:ext uri="{FF2B5EF4-FFF2-40B4-BE49-F238E27FC236}">
              <a16:creationId xmlns:a16="http://schemas.microsoft.com/office/drawing/2014/main" id="{7757573A-7309-44E8-BAFE-C700931F5230}"/>
            </a:ext>
          </a:extLst>
        </xdr:cNvPr>
        <xdr:cNvSpPr/>
      </xdr:nvSpPr>
      <xdr:spPr>
        <a:xfrm>
          <a:off x="6259830" y="5699358"/>
          <a:ext cx="3566160" cy="1554480"/>
        </a:xfrm>
        <a:prstGeom prst="roundRect">
          <a:avLst>
            <a:gd name="adj" fmla="val 9300"/>
          </a:avLst>
        </a:prstGeom>
        <a:solidFill>
          <a:schemeClr val="bg1"/>
        </a:solidFill>
        <a:ln w="9525">
          <a:solidFill>
            <a:schemeClr val="bg1"/>
          </a:solidFill>
        </a:ln>
        <a:effectLst>
          <a:outerShdw blurRad="127000" dist="63500" dir="8100000" algn="tr" rotWithShape="0">
            <a:srgbClr val="8B8BCB">
              <a:alpha val="69804"/>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FA370704-18CA-4E94-97EC-5BD804615EDF}" type="TxLink">
            <a:rPr lang="en-US" sz="1200" b="0" i="0" u="none" strike="noStrike" kern="1200">
              <a:solidFill>
                <a:schemeClr val="tx1"/>
              </a:solidFill>
              <a:latin typeface="Aptos Narrow"/>
              <a:ea typeface="+mn-ea"/>
              <a:cs typeface="+mn-cs"/>
            </a:rPr>
            <a:pPr marL="0" indent="0" algn="l" defTabSz="914400" rtl="0" eaLnBrk="1" latinLnBrk="0" hangingPunct="1"/>
            <a:t>Capital Accumulation</a:t>
          </a:fld>
          <a:endParaRPr lang="ru-RU" sz="1200" b="0" i="0" u="none" strike="noStrike" kern="1200">
            <a:solidFill>
              <a:schemeClr val="tx1"/>
            </a:solidFill>
            <a:latin typeface="Aptos Narrow"/>
            <a:ea typeface="+mn-ea"/>
            <a:cs typeface="+mn-cs"/>
          </a:endParaRPr>
        </a:p>
      </xdr:txBody>
    </xdr:sp>
    <xdr:clientData/>
  </xdr:twoCellAnchor>
  <xdr:twoCellAnchor>
    <xdr:from>
      <xdr:col>16</xdr:col>
      <xdr:colOff>266700</xdr:colOff>
      <xdr:row>31</xdr:row>
      <xdr:rowOff>30078</xdr:rowOff>
    </xdr:from>
    <xdr:to>
      <xdr:col>22</xdr:col>
      <xdr:colOff>541020</xdr:colOff>
      <xdr:row>39</xdr:row>
      <xdr:rowOff>121518</xdr:rowOff>
    </xdr:to>
    <xdr:sp macro="" textlink="Processing!A27">
      <xdr:nvSpPr>
        <xdr:cNvPr id="29" name="Rectangle: Rounded Corners 28">
          <a:extLst>
            <a:ext uri="{FF2B5EF4-FFF2-40B4-BE49-F238E27FC236}">
              <a16:creationId xmlns:a16="http://schemas.microsoft.com/office/drawing/2014/main" id="{8031ED3A-903C-4E0A-A1A3-9F0A866FB092}"/>
            </a:ext>
          </a:extLst>
        </xdr:cNvPr>
        <xdr:cNvSpPr/>
      </xdr:nvSpPr>
      <xdr:spPr>
        <a:xfrm>
          <a:off x="10020300" y="5699358"/>
          <a:ext cx="3931920" cy="1554480"/>
        </a:xfrm>
        <a:prstGeom prst="roundRect">
          <a:avLst>
            <a:gd name="adj" fmla="val 9300"/>
          </a:avLst>
        </a:prstGeom>
        <a:solidFill>
          <a:schemeClr val="bg1"/>
        </a:solidFill>
        <a:ln w="9525">
          <a:solidFill>
            <a:schemeClr val="bg1"/>
          </a:solidFill>
        </a:ln>
        <a:effectLst>
          <a:outerShdw blurRad="127000" dist="63500" dir="8100000" algn="tr" rotWithShape="0">
            <a:srgbClr val="8B8BCB">
              <a:alpha val="69804"/>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37229D55-C24D-43D5-9FC5-AF6053A2C156}" type="TxLink">
            <a:rPr lang="en-US" sz="1200" b="0" i="0" u="none" strike="noStrike" kern="1200">
              <a:solidFill>
                <a:schemeClr val="tx1"/>
              </a:solidFill>
              <a:latin typeface="Aptos Narrow"/>
              <a:ea typeface="+mn-ea"/>
              <a:cs typeface="+mn-cs"/>
            </a:rPr>
            <a:pPr marL="0" indent="0" algn="l" defTabSz="914400" rtl="0" eaLnBrk="1" latinLnBrk="0" hangingPunct="1"/>
            <a:t>Heatmap  Monthly Activity</a:t>
          </a:fld>
          <a:endParaRPr lang="ru-RU" sz="1200" b="0" i="0" u="none" strike="noStrike" kern="1200">
            <a:solidFill>
              <a:schemeClr val="tx1"/>
            </a:solidFill>
            <a:latin typeface="Aptos Narrow"/>
            <a:ea typeface="+mn-ea"/>
            <a:cs typeface="+mn-cs"/>
          </a:endParaRPr>
        </a:p>
      </xdr:txBody>
    </xdr:sp>
    <xdr:clientData/>
  </xdr:twoCellAnchor>
  <xdr:twoCellAnchor>
    <xdr:from>
      <xdr:col>6</xdr:col>
      <xdr:colOff>324002</xdr:colOff>
      <xdr:row>3</xdr:row>
      <xdr:rowOff>37698</xdr:rowOff>
    </xdr:from>
    <xdr:to>
      <xdr:col>9</xdr:col>
      <xdr:colOff>342290</xdr:colOff>
      <xdr:row>8</xdr:row>
      <xdr:rowOff>37698</xdr:rowOff>
    </xdr:to>
    <xdr:sp macro="" textlink="Processing!T3">
      <xdr:nvSpPr>
        <xdr:cNvPr id="30" name="Rectangle: Rounded Corners 29">
          <a:extLst>
            <a:ext uri="{FF2B5EF4-FFF2-40B4-BE49-F238E27FC236}">
              <a16:creationId xmlns:a16="http://schemas.microsoft.com/office/drawing/2014/main" id="{91305722-CBFF-42F3-A5E7-56E047849C91}"/>
            </a:ext>
          </a:extLst>
        </xdr:cNvPr>
        <xdr:cNvSpPr/>
      </xdr:nvSpPr>
      <xdr:spPr>
        <a:xfrm>
          <a:off x="3981602" y="586338"/>
          <a:ext cx="1847088" cy="914400"/>
        </a:xfrm>
        <a:prstGeom prst="roundRect">
          <a:avLst>
            <a:gd name="adj" fmla="val 15967"/>
          </a:avLst>
        </a:prstGeom>
        <a:solidFill>
          <a:schemeClr val="bg1"/>
        </a:solidFill>
        <a:ln w="9525">
          <a:solidFill>
            <a:schemeClr val="bg1"/>
          </a:solidFill>
        </a:ln>
        <a:effectLst>
          <a:outerShdw blurRad="127000" dist="63500" dir="8100000" algn="tr" rotWithShape="0">
            <a:srgbClr val="8B8BCB">
              <a:alpha val="69804"/>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E40EC387-B5F5-408F-B908-0ACEA007C8CA}" type="TxLink">
            <a:rPr lang="en-US" sz="1200" b="0" i="0" u="none" strike="noStrike" kern="1200">
              <a:solidFill>
                <a:schemeClr val="tx1"/>
              </a:solidFill>
              <a:latin typeface="Aptos Narrow"/>
              <a:ea typeface="+mn-ea"/>
              <a:cs typeface="+mn-cs"/>
            </a:rPr>
            <a:pPr marL="0" indent="0" algn="l" defTabSz="914400" rtl="0" eaLnBrk="1" latinLnBrk="0" hangingPunct="1"/>
            <a:t>Cost &amp; Income</a:t>
          </a:fld>
          <a:endParaRPr lang="ru-RU" sz="1200" b="0" i="0" u="none" strike="noStrike" kern="1200">
            <a:solidFill>
              <a:schemeClr val="tx1"/>
            </a:solidFill>
            <a:latin typeface="Aptos Narrow"/>
            <a:ea typeface="+mn-ea"/>
            <a:cs typeface="+mn-cs"/>
          </a:endParaRPr>
        </a:p>
      </xdr:txBody>
    </xdr:sp>
    <xdr:clientData/>
  </xdr:twoCellAnchor>
  <xdr:twoCellAnchor>
    <xdr:from>
      <xdr:col>9</xdr:col>
      <xdr:colOff>526084</xdr:colOff>
      <xdr:row>3</xdr:row>
      <xdr:rowOff>37698</xdr:rowOff>
    </xdr:from>
    <xdr:to>
      <xdr:col>12</xdr:col>
      <xdr:colOff>544372</xdr:colOff>
      <xdr:row>8</xdr:row>
      <xdr:rowOff>37698</xdr:rowOff>
    </xdr:to>
    <xdr:sp macro="" textlink="Processing!T4">
      <xdr:nvSpPr>
        <xdr:cNvPr id="31" name="Rectangle: Rounded Corners 30">
          <a:extLst>
            <a:ext uri="{FF2B5EF4-FFF2-40B4-BE49-F238E27FC236}">
              <a16:creationId xmlns:a16="http://schemas.microsoft.com/office/drawing/2014/main" id="{5183C72F-FAF7-489B-A878-B249BE76CC30}"/>
            </a:ext>
          </a:extLst>
        </xdr:cNvPr>
        <xdr:cNvSpPr/>
      </xdr:nvSpPr>
      <xdr:spPr>
        <a:xfrm>
          <a:off x="6012484" y="586338"/>
          <a:ext cx="1847088" cy="914400"/>
        </a:xfrm>
        <a:prstGeom prst="roundRect">
          <a:avLst>
            <a:gd name="adj" fmla="val 13467"/>
          </a:avLst>
        </a:prstGeom>
        <a:solidFill>
          <a:schemeClr val="bg1"/>
        </a:solidFill>
        <a:ln w="9525">
          <a:solidFill>
            <a:schemeClr val="bg1"/>
          </a:solidFill>
        </a:ln>
        <a:effectLst>
          <a:outerShdw blurRad="127000" dist="63500" dir="8100000" algn="tr" rotWithShape="0">
            <a:srgbClr val="8B8BCB">
              <a:alpha val="69804"/>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DAD88EEC-2EDA-496C-9103-126AFD785F29}" type="TxLink">
            <a:rPr lang="en-US" sz="1200" b="0" i="0" u="none" strike="noStrike" kern="1200">
              <a:solidFill>
                <a:schemeClr val="tx1"/>
              </a:solidFill>
              <a:latin typeface="Aptos Narrow"/>
              <a:ea typeface="+mn-ea"/>
              <a:cs typeface="+mn-cs"/>
            </a:rPr>
            <a:pPr marL="0" indent="0" algn="l" defTabSz="914400" rtl="0" eaLnBrk="1" latinLnBrk="0" hangingPunct="1"/>
            <a:t>Income vs Capital</a:t>
          </a:fld>
          <a:endParaRPr lang="ru-RU" sz="1200" b="0" i="0" u="none" strike="noStrike" kern="1200">
            <a:solidFill>
              <a:schemeClr val="tx1"/>
            </a:solidFill>
            <a:latin typeface="Aptos Narrow"/>
            <a:ea typeface="+mn-ea"/>
            <a:cs typeface="+mn-cs"/>
          </a:endParaRPr>
        </a:p>
      </xdr:txBody>
    </xdr:sp>
    <xdr:clientData/>
  </xdr:twoCellAnchor>
  <xdr:twoCellAnchor>
    <xdr:from>
      <xdr:col>13</xdr:col>
      <xdr:colOff>118566</xdr:colOff>
      <xdr:row>3</xdr:row>
      <xdr:rowOff>37698</xdr:rowOff>
    </xdr:from>
    <xdr:to>
      <xdr:col>16</xdr:col>
      <xdr:colOff>136854</xdr:colOff>
      <xdr:row>8</xdr:row>
      <xdr:rowOff>37698</xdr:rowOff>
    </xdr:to>
    <xdr:sp macro="" textlink="Processing!T5">
      <xdr:nvSpPr>
        <xdr:cNvPr id="32" name="Rectangle: Rounded Corners 31">
          <a:extLst>
            <a:ext uri="{FF2B5EF4-FFF2-40B4-BE49-F238E27FC236}">
              <a16:creationId xmlns:a16="http://schemas.microsoft.com/office/drawing/2014/main" id="{B52DF592-E3D0-47C2-BB1A-13614F94B216}"/>
            </a:ext>
          </a:extLst>
        </xdr:cNvPr>
        <xdr:cNvSpPr/>
      </xdr:nvSpPr>
      <xdr:spPr>
        <a:xfrm>
          <a:off x="8043366" y="586338"/>
          <a:ext cx="1847088" cy="914400"/>
        </a:xfrm>
        <a:prstGeom prst="roundRect">
          <a:avLst>
            <a:gd name="adj" fmla="val 15967"/>
          </a:avLst>
        </a:prstGeom>
        <a:solidFill>
          <a:schemeClr val="bg1"/>
        </a:solidFill>
        <a:ln w="9525">
          <a:solidFill>
            <a:schemeClr val="bg1"/>
          </a:solidFill>
        </a:ln>
        <a:effectLst>
          <a:outerShdw blurRad="127000" dist="63500" dir="8100000" algn="tr" rotWithShape="0">
            <a:srgbClr val="8B8BCB">
              <a:alpha val="69804"/>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15F9A591-338C-4025-9198-52B79EDB19C4}" type="TxLink">
            <a:rPr lang="en-US" sz="1200" b="0" i="0" u="none" strike="noStrike" kern="1200">
              <a:solidFill>
                <a:schemeClr val="tx1"/>
              </a:solidFill>
              <a:latin typeface="Aptos Narrow"/>
              <a:ea typeface="+mn-ea"/>
              <a:cs typeface="+mn-cs"/>
            </a:rPr>
            <a:pPr marL="0" indent="0" algn="l" defTabSz="914400" rtl="0" eaLnBrk="1" latinLnBrk="0" hangingPunct="1"/>
            <a:t>Leverage Index</a:t>
          </a:fld>
          <a:endParaRPr lang="ru-RU" sz="1200" b="0" i="0" u="none" strike="noStrike" kern="1200">
            <a:solidFill>
              <a:schemeClr val="tx1"/>
            </a:solidFill>
            <a:latin typeface="Aptos Narrow"/>
            <a:ea typeface="+mn-ea"/>
            <a:cs typeface="+mn-cs"/>
          </a:endParaRPr>
        </a:p>
      </xdr:txBody>
    </xdr:sp>
    <xdr:clientData/>
  </xdr:twoCellAnchor>
  <xdr:twoCellAnchor>
    <xdr:from>
      <xdr:col>16</xdr:col>
      <xdr:colOff>320648</xdr:colOff>
      <xdr:row>3</xdr:row>
      <xdr:rowOff>37698</xdr:rowOff>
    </xdr:from>
    <xdr:to>
      <xdr:col>19</xdr:col>
      <xdr:colOff>338936</xdr:colOff>
      <xdr:row>8</xdr:row>
      <xdr:rowOff>37698</xdr:rowOff>
    </xdr:to>
    <xdr:sp macro="" textlink="Processing!T6">
      <xdr:nvSpPr>
        <xdr:cNvPr id="33" name="Rectangle: Rounded Corners 32">
          <a:extLst>
            <a:ext uri="{FF2B5EF4-FFF2-40B4-BE49-F238E27FC236}">
              <a16:creationId xmlns:a16="http://schemas.microsoft.com/office/drawing/2014/main" id="{835653B0-846C-4A9F-BC30-1C83EF070EAA}"/>
            </a:ext>
          </a:extLst>
        </xdr:cNvPr>
        <xdr:cNvSpPr/>
      </xdr:nvSpPr>
      <xdr:spPr>
        <a:xfrm>
          <a:off x="10074248" y="586338"/>
          <a:ext cx="1847088" cy="914400"/>
        </a:xfrm>
        <a:prstGeom prst="roundRect">
          <a:avLst>
            <a:gd name="adj" fmla="val 16800"/>
          </a:avLst>
        </a:prstGeom>
        <a:solidFill>
          <a:schemeClr val="bg1"/>
        </a:solidFill>
        <a:ln w="9525">
          <a:solidFill>
            <a:schemeClr val="bg1"/>
          </a:solidFill>
        </a:ln>
        <a:effectLst>
          <a:outerShdw blurRad="127000" dist="63500" dir="8100000" algn="tr" rotWithShape="0">
            <a:srgbClr val="8B8BCB">
              <a:alpha val="69804"/>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E4554C56-1CD8-4CD8-9343-19EB38BC3631}" type="TxLink">
            <a:rPr lang="en-US" sz="1200" b="0" i="0" u="none" strike="noStrike" kern="1200">
              <a:solidFill>
                <a:schemeClr val="tx1"/>
              </a:solidFill>
              <a:latin typeface="Aptos Narrow"/>
              <a:ea typeface="+mn-ea"/>
              <a:cs typeface="+mn-cs"/>
            </a:rPr>
            <a:pPr marL="0" indent="0" algn="l" defTabSz="914400" rtl="0" eaLnBrk="1" latinLnBrk="0" hangingPunct="1"/>
            <a:t>Traffic Top Rank</a:t>
          </a:fld>
          <a:endParaRPr lang="ru-RU" sz="1200" b="0" i="0" u="none" strike="noStrike" kern="1200">
            <a:solidFill>
              <a:schemeClr val="tx1"/>
            </a:solidFill>
            <a:latin typeface="Aptos Narrow"/>
            <a:ea typeface="+mn-ea"/>
            <a:cs typeface="+mn-cs"/>
          </a:endParaRPr>
        </a:p>
      </xdr:txBody>
    </xdr:sp>
    <xdr:clientData/>
  </xdr:twoCellAnchor>
  <xdr:twoCellAnchor>
    <xdr:from>
      <xdr:col>19</xdr:col>
      <xdr:colOff>522732</xdr:colOff>
      <xdr:row>3</xdr:row>
      <xdr:rowOff>37698</xdr:rowOff>
    </xdr:from>
    <xdr:to>
      <xdr:col>22</xdr:col>
      <xdr:colOff>541020</xdr:colOff>
      <xdr:row>8</xdr:row>
      <xdr:rowOff>37698</xdr:rowOff>
    </xdr:to>
    <xdr:sp macro="" textlink="Processing!T7">
      <xdr:nvSpPr>
        <xdr:cNvPr id="34" name="Rectangle: Rounded Corners 33">
          <a:extLst>
            <a:ext uri="{FF2B5EF4-FFF2-40B4-BE49-F238E27FC236}">
              <a16:creationId xmlns:a16="http://schemas.microsoft.com/office/drawing/2014/main" id="{473933E3-FAA1-4037-86B2-BB4F7FA09E24}"/>
            </a:ext>
          </a:extLst>
        </xdr:cNvPr>
        <xdr:cNvSpPr/>
      </xdr:nvSpPr>
      <xdr:spPr>
        <a:xfrm>
          <a:off x="12105132" y="586338"/>
          <a:ext cx="1847088" cy="914400"/>
        </a:xfrm>
        <a:prstGeom prst="roundRect">
          <a:avLst>
            <a:gd name="adj" fmla="val 15967"/>
          </a:avLst>
        </a:prstGeom>
        <a:solidFill>
          <a:schemeClr val="bg1"/>
        </a:solidFill>
        <a:ln w="9525">
          <a:solidFill>
            <a:schemeClr val="bg1"/>
          </a:solidFill>
        </a:ln>
        <a:effectLst>
          <a:outerShdw blurRad="127000" dist="63500" dir="8100000" algn="tr" rotWithShape="0">
            <a:srgbClr val="8B8BCB">
              <a:alpha val="69804"/>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51868B0B-AE3C-4355-9BA0-AC8DCC58BC27}" type="TxLink">
            <a:rPr lang="en-US" sz="1200" b="0" i="0" u="none" strike="noStrike" kern="1200">
              <a:solidFill>
                <a:schemeClr val="tx1"/>
              </a:solidFill>
              <a:latin typeface="Aptos Narrow"/>
              <a:ea typeface="+mn-ea"/>
              <a:cs typeface="+mn-cs"/>
            </a:rPr>
            <a:pPr marL="0" indent="0" algn="l" defTabSz="914400" rtl="0" eaLnBrk="1" latinLnBrk="0" hangingPunct="1"/>
            <a:t>Capital Efficiency</a:t>
          </a:fld>
          <a:endParaRPr lang="ru-RU" sz="1200" b="0" i="0" u="none" strike="noStrike" kern="1200">
            <a:solidFill>
              <a:schemeClr val="tx1"/>
            </a:solidFill>
            <a:latin typeface="Aptos Narrow"/>
            <a:ea typeface="+mn-ea"/>
            <a:cs typeface="+mn-cs"/>
          </a:endParaRPr>
        </a:p>
      </xdr:txBody>
    </xdr:sp>
    <xdr:clientData/>
  </xdr:twoCellAnchor>
  <xdr:twoCellAnchor editAs="oneCell">
    <xdr:from>
      <xdr:col>0</xdr:col>
      <xdr:colOff>607738</xdr:colOff>
      <xdr:row>5</xdr:row>
      <xdr:rowOff>14846</xdr:rowOff>
    </xdr:from>
    <xdr:to>
      <xdr:col>1</xdr:col>
      <xdr:colOff>226738</xdr:colOff>
      <xdr:row>6</xdr:row>
      <xdr:rowOff>60566</xdr:rowOff>
    </xdr:to>
    <xdr:pic>
      <xdr:nvPicPr>
        <xdr:cNvPr id="35" name="Graphic 34" descr="Signal with solid fill">
          <a:extLst>
            <a:ext uri="{FF2B5EF4-FFF2-40B4-BE49-F238E27FC236}">
              <a16:creationId xmlns:a16="http://schemas.microsoft.com/office/drawing/2014/main" id="{5F5FD9F9-AB2C-46C7-8997-18634DC3D26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07738" y="929246"/>
          <a:ext cx="228600" cy="228600"/>
        </a:xfrm>
        <a:prstGeom prst="rect">
          <a:avLst/>
        </a:prstGeom>
      </xdr:spPr>
    </xdr:pic>
    <xdr:clientData/>
  </xdr:twoCellAnchor>
  <xdr:twoCellAnchor>
    <xdr:from>
      <xdr:col>5</xdr:col>
      <xdr:colOff>83820</xdr:colOff>
      <xdr:row>4</xdr:row>
      <xdr:rowOff>123759</xdr:rowOff>
    </xdr:from>
    <xdr:to>
      <xdr:col>6</xdr:col>
      <xdr:colOff>22860</xdr:colOff>
      <xdr:row>7</xdr:row>
      <xdr:rowOff>134516</xdr:rowOff>
    </xdr:to>
    <xdr:grpSp>
      <xdr:nvGrpSpPr>
        <xdr:cNvPr id="36" name="Group 35">
          <a:extLst>
            <a:ext uri="{FF2B5EF4-FFF2-40B4-BE49-F238E27FC236}">
              <a16:creationId xmlns:a16="http://schemas.microsoft.com/office/drawing/2014/main" id="{95712D23-AB2B-490E-A808-813B32E2FB0D}"/>
            </a:ext>
          </a:extLst>
        </xdr:cNvPr>
        <xdr:cNvGrpSpPr/>
      </xdr:nvGrpSpPr>
      <xdr:grpSpPr>
        <a:xfrm>
          <a:off x="3131820" y="855279"/>
          <a:ext cx="548640" cy="559397"/>
          <a:chOff x="-1103845" y="633236"/>
          <a:chExt cx="7156174" cy="7305641"/>
        </a:xfrm>
        <a:effectLst>
          <a:outerShdw blurRad="50800" dist="38100" dir="2700000" algn="tl" rotWithShape="0">
            <a:srgbClr val="2A0240">
              <a:alpha val="20000"/>
            </a:srgbClr>
          </a:outerShdw>
        </a:effectLst>
      </xdr:grpSpPr>
      <xdr:sp macro="" textlink="">
        <xdr:nvSpPr>
          <xdr:cNvPr id="37" name="Oval 36">
            <a:extLst>
              <a:ext uri="{FF2B5EF4-FFF2-40B4-BE49-F238E27FC236}">
                <a16:creationId xmlns:a16="http://schemas.microsoft.com/office/drawing/2014/main" id="{5FA934F0-4BAA-BEBE-87F2-B911B97421FC}"/>
              </a:ext>
            </a:extLst>
          </xdr:cNvPr>
          <xdr:cNvSpPr/>
        </xdr:nvSpPr>
        <xdr:spPr>
          <a:xfrm>
            <a:off x="-1103845" y="633236"/>
            <a:ext cx="7156174" cy="7305641"/>
          </a:xfrm>
          <a:prstGeom prst="ellipse">
            <a:avLst/>
          </a:prstGeom>
          <a:gradFill flip="none" rotWithShape="1">
            <a:gsLst>
              <a:gs pos="0">
                <a:srgbClr val="E7FFFE"/>
              </a:gs>
              <a:gs pos="100000">
                <a:srgbClr val="EEE8FE"/>
              </a:gs>
            </a:gsLst>
            <a:path path="circle">
              <a:fillToRect l="100000" b="100000"/>
            </a:path>
            <a:tileRect t="-100000" r="-100000"/>
          </a:gra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38" name="Freeform: Shape 37">
            <a:extLst>
              <a:ext uri="{FF2B5EF4-FFF2-40B4-BE49-F238E27FC236}">
                <a16:creationId xmlns:a16="http://schemas.microsoft.com/office/drawing/2014/main" id="{68D6F1E1-E18B-6084-A2F8-8E670831940E}"/>
              </a:ext>
            </a:extLst>
          </xdr:cNvPr>
          <xdr:cNvSpPr/>
        </xdr:nvSpPr>
        <xdr:spPr>
          <a:xfrm rot="18600000">
            <a:off x="106178" y="2764140"/>
            <a:ext cx="5329307" cy="3622357"/>
          </a:xfrm>
          <a:custGeom>
            <a:avLst/>
            <a:gdLst>
              <a:gd name="csX0" fmla="*/ 1407326 w 5329310"/>
              <a:gd name="csY0" fmla="*/ 756025 h 3622360"/>
              <a:gd name="csX1" fmla="*/ 424497 w 5329310"/>
              <a:gd name="csY1" fmla="*/ 1562480 h 3622360"/>
              <a:gd name="csX2" fmla="*/ 0 w 5329310"/>
              <a:gd name="csY2" fmla="*/ 1056584 h 3622360"/>
              <a:gd name="csX3" fmla="*/ 407512 w 5329310"/>
              <a:gd name="csY3" fmla="*/ 726245 h 3622360"/>
              <a:gd name="csX4" fmla="*/ 2644319 w 5329310"/>
              <a:gd name="csY4" fmla="*/ 2026711 h 3622360"/>
              <a:gd name="csX5" fmla="*/ 1570263 w 5329310"/>
              <a:gd name="csY5" fmla="*/ 2927951 h 3622360"/>
              <a:gd name="csX6" fmla="*/ 1165358 w 5329310"/>
              <a:gd name="csY6" fmla="*/ 2445404 h 3622360"/>
              <a:gd name="csX7" fmla="*/ 2213146 w 5329310"/>
              <a:gd name="csY7" fmla="*/ 1566206 h 3622360"/>
              <a:gd name="csX8" fmla="*/ 2194736 w 5329310"/>
              <a:gd name="csY8" fmla="*/ 2042158 h 3622360"/>
              <a:gd name="csX9" fmla="*/ 2202046 w 5329310"/>
              <a:gd name="csY9" fmla="*/ 794282 h 3622360"/>
              <a:gd name="csX10" fmla="*/ 2197372 w 5329310"/>
              <a:gd name="csY10" fmla="*/ 1223381 h 3622360"/>
              <a:gd name="csX11" fmla="*/ 987584 w 5329310"/>
              <a:gd name="csY11" fmla="*/ 2233541 h 3622360"/>
              <a:gd name="csX12" fmla="*/ 582679 w 5329310"/>
              <a:gd name="csY12" fmla="*/ 1750994 h 3622360"/>
              <a:gd name="csX13" fmla="*/ 1750131 w 5329310"/>
              <a:gd name="csY13" fmla="*/ 771386 h 3622360"/>
              <a:gd name="csX14" fmla="*/ 4053383 w 5329310"/>
              <a:gd name="csY14" fmla="*/ 2054226 h 3622360"/>
              <a:gd name="csX15" fmla="*/ 2152942 w 5329310"/>
              <a:gd name="csY15" fmla="*/ 3622360 h 3622360"/>
              <a:gd name="csX16" fmla="*/ 1748037 w 5329310"/>
              <a:gd name="csY16" fmla="*/ 3139813 h 3622360"/>
              <a:gd name="csX17" fmla="*/ 3052944 w 5329310"/>
              <a:gd name="csY17" fmla="*/ 2031604 h 3622360"/>
              <a:gd name="csX18" fmla="*/ 5329310 w 5329310"/>
              <a:gd name="csY18" fmla="*/ 1547567 h 3622360"/>
              <a:gd name="csX19" fmla="*/ 4381420 w 5329310"/>
              <a:gd name="csY19" fmla="*/ 2070045 h 3622360"/>
              <a:gd name="csX20" fmla="*/ 4381420 w 5329310"/>
              <a:gd name="csY20" fmla="*/ 1755309 h 3622360"/>
              <a:gd name="csX21" fmla="*/ 2538404 w 5329310"/>
              <a:gd name="csY21" fmla="*/ 1755309 h 3622360"/>
              <a:gd name="csX22" fmla="*/ 2538404 w 5329310"/>
              <a:gd name="csY22" fmla="*/ 1339825 h 3622360"/>
              <a:gd name="csX23" fmla="*/ 2539242 w 5329310"/>
              <a:gd name="csY23" fmla="*/ 1339825 h 3622360"/>
              <a:gd name="csX24" fmla="*/ 2539242 w 5329310"/>
              <a:gd name="csY24" fmla="*/ 432344 h 3622360"/>
              <a:gd name="csX25" fmla="*/ 844290 w 5329310"/>
              <a:gd name="csY25" fmla="*/ 372906 h 3622360"/>
              <a:gd name="csX26" fmla="*/ 1296711 w 5329310"/>
              <a:gd name="csY26" fmla="*/ 0 h 3622360"/>
              <a:gd name="csX27" fmla="*/ 2959290 w 5329310"/>
              <a:gd name="csY27" fmla="*/ 35342 h 3622360"/>
              <a:gd name="csX28" fmla="*/ 2947263 w 5329310"/>
              <a:gd name="csY28" fmla="*/ 378323 h 3622360"/>
              <a:gd name="csX29" fmla="*/ 2950722 w 5329310"/>
              <a:gd name="csY29" fmla="*/ 378323 h 3622360"/>
              <a:gd name="csX30" fmla="*/ 2950722 w 5329310"/>
              <a:gd name="csY30" fmla="*/ 1339825 h 3622360"/>
              <a:gd name="csX31" fmla="*/ 4381420 w 5329310"/>
              <a:gd name="csY31" fmla="*/ 1339825 h 3622360"/>
              <a:gd name="csX32" fmla="*/ 4381420 w 5329310"/>
              <a:gd name="csY32" fmla="*/ 1025089 h 362236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 ang="0">
                <a:pos x="csX27" y="csY27"/>
              </a:cxn>
              <a:cxn ang="0">
                <a:pos x="csX28" y="csY28"/>
              </a:cxn>
              <a:cxn ang="0">
                <a:pos x="csX29" y="csY29"/>
              </a:cxn>
              <a:cxn ang="0">
                <a:pos x="csX30" y="csY30"/>
              </a:cxn>
              <a:cxn ang="0">
                <a:pos x="csX31" y="csY31"/>
              </a:cxn>
              <a:cxn ang="0">
                <a:pos x="csX32" y="csY32"/>
              </a:cxn>
            </a:cxnLst>
            <a:rect l="l" t="t" r="r" b="b"/>
            <a:pathLst>
              <a:path w="5329310" h="3622360">
                <a:moveTo>
                  <a:pt x="1407326" y="756025"/>
                </a:moveTo>
                <a:lnTo>
                  <a:pt x="424497" y="1562480"/>
                </a:lnTo>
                <a:lnTo>
                  <a:pt x="0" y="1056584"/>
                </a:lnTo>
                <a:lnTo>
                  <a:pt x="407512" y="726245"/>
                </a:lnTo>
                <a:close/>
                <a:moveTo>
                  <a:pt x="2644319" y="2026711"/>
                </a:moveTo>
                <a:lnTo>
                  <a:pt x="1570263" y="2927951"/>
                </a:lnTo>
                <a:lnTo>
                  <a:pt x="1165358" y="2445404"/>
                </a:lnTo>
                <a:lnTo>
                  <a:pt x="2213146" y="1566206"/>
                </a:lnTo>
                <a:lnTo>
                  <a:pt x="2194736" y="2042158"/>
                </a:lnTo>
                <a:close/>
                <a:moveTo>
                  <a:pt x="2202046" y="794282"/>
                </a:moveTo>
                <a:lnTo>
                  <a:pt x="2197372" y="1223381"/>
                </a:lnTo>
                <a:lnTo>
                  <a:pt x="987584" y="2233541"/>
                </a:lnTo>
                <a:lnTo>
                  <a:pt x="582679" y="1750994"/>
                </a:lnTo>
                <a:lnTo>
                  <a:pt x="1750131" y="771386"/>
                </a:lnTo>
                <a:close/>
                <a:moveTo>
                  <a:pt x="4053383" y="2054226"/>
                </a:moveTo>
                <a:lnTo>
                  <a:pt x="2152942" y="3622360"/>
                </a:lnTo>
                <a:lnTo>
                  <a:pt x="1748037" y="3139813"/>
                </a:lnTo>
                <a:cubicBezTo>
                  <a:pt x="2190788" y="2763879"/>
                  <a:pt x="2610192" y="2407538"/>
                  <a:pt x="3052944" y="2031604"/>
                </a:cubicBezTo>
                <a:close/>
                <a:moveTo>
                  <a:pt x="5329310" y="1547567"/>
                </a:moveTo>
                <a:lnTo>
                  <a:pt x="4381420" y="2070045"/>
                </a:lnTo>
                <a:lnTo>
                  <a:pt x="4381420" y="1755309"/>
                </a:lnTo>
                <a:lnTo>
                  <a:pt x="2538404" y="1755309"/>
                </a:lnTo>
                <a:lnTo>
                  <a:pt x="2538404" y="1339825"/>
                </a:lnTo>
                <a:lnTo>
                  <a:pt x="2539242" y="1339825"/>
                </a:lnTo>
                <a:lnTo>
                  <a:pt x="2539242" y="432344"/>
                </a:lnTo>
                <a:lnTo>
                  <a:pt x="844290" y="372906"/>
                </a:lnTo>
                <a:lnTo>
                  <a:pt x="1296711" y="0"/>
                </a:lnTo>
                <a:lnTo>
                  <a:pt x="2959290" y="35342"/>
                </a:lnTo>
                <a:lnTo>
                  <a:pt x="2947263" y="378323"/>
                </a:lnTo>
                <a:lnTo>
                  <a:pt x="2950722" y="378323"/>
                </a:lnTo>
                <a:lnTo>
                  <a:pt x="2950722" y="1339825"/>
                </a:lnTo>
                <a:lnTo>
                  <a:pt x="4381420" y="1339825"/>
                </a:lnTo>
                <a:lnTo>
                  <a:pt x="4381420" y="1025089"/>
                </a:lnTo>
                <a:close/>
              </a:path>
            </a:pathLst>
          </a:custGeom>
          <a:solidFill>
            <a:srgbClr val="01D1C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xdr:from>
      <xdr:col>8</xdr:col>
      <xdr:colOff>286407</xdr:colOff>
      <xdr:row>4</xdr:row>
      <xdr:rowOff>121441</xdr:rowOff>
    </xdr:from>
    <xdr:to>
      <xdr:col>9</xdr:col>
      <xdr:colOff>225447</xdr:colOff>
      <xdr:row>7</xdr:row>
      <xdr:rowOff>136835</xdr:rowOff>
    </xdr:to>
    <xdr:grpSp>
      <xdr:nvGrpSpPr>
        <xdr:cNvPr id="39" name="Group 38">
          <a:extLst>
            <a:ext uri="{FF2B5EF4-FFF2-40B4-BE49-F238E27FC236}">
              <a16:creationId xmlns:a16="http://schemas.microsoft.com/office/drawing/2014/main" id="{774C42DC-E120-4764-8538-A04C21D78435}"/>
            </a:ext>
          </a:extLst>
        </xdr:cNvPr>
        <xdr:cNvGrpSpPr/>
      </xdr:nvGrpSpPr>
      <xdr:grpSpPr>
        <a:xfrm>
          <a:off x="5163207" y="852961"/>
          <a:ext cx="548640" cy="564034"/>
          <a:chOff x="7315200" y="8272259"/>
          <a:chExt cx="548640" cy="567187"/>
        </a:xfrm>
        <a:effectLst>
          <a:outerShdw blurRad="50800" dist="38100" dir="2700000" algn="tl" rotWithShape="0">
            <a:prstClr val="black">
              <a:alpha val="20000"/>
            </a:prstClr>
          </a:outerShdw>
        </a:effectLst>
      </xdr:grpSpPr>
      <xdr:sp macro="" textlink="">
        <xdr:nvSpPr>
          <xdr:cNvPr id="40" name="Oval 39">
            <a:extLst>
              <a:ext uri="{FF2B5EF4-FFF2-40B4-BE49-F238E27FC236}">
                <a16:creationId xmlns:a16="http://schemas.microsoft.com/office/drawing/2014/main" id="{48DF6746-91AF-99A4-3E21-4809811C6757}"/>
              </a:ext>
            </a:extLst>
          </xdr:cNvPr>
          <xdr:cNvSpPr/>
        </xdr:nvSpPr>
        <xdr:spPr>
          <a:xfrm>
            <a:off x="7315200" y="8272259"/>
            <a:ext cx="548640" cy="567187"/>
          </a:xfrm>
          <a:prstGeom prst="ellipse">
            <a:avLst/>
          </a:prstGeom>
          <a:gradFill flip="none" rotWithShape="1">
            <a:gsLst>
              <a:gs pos="0">
                <a:srgbClr val="F5F2FC"/>
              </a:gs>
              <a:gs pos="100000">
                <a:srgbClr val="EEE8FE"/>
              </a:gs>
            </a:gsLst>
            <a:path path="circle">
              <a:fillToRect l="100000" b="100000"/>
            </a:path>
            <a:tileRect t="-100000" r="-100000"/>
          </a:gra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grpSp>
        <xdr:nvGrpSpPr>
          <xdr:cNvPr id="41" name="Group 40">
            <a:extLst>
              <a:ext uri="{FF2B5EF4-FFF2-40B4-BE49-F238E27FC236}">
                <a16:creationId xmlns:a16="http://schemas.microsoft.com/office/drawing/2014/main" id="{09D2B7F3-D9F8-2721-0890-93CDED25F186}"/>
              </a:ext>
            </a:extLst>
          </xdr:cNvPr>
          <xdr:cNvGrpSpPr/>
        </xdr:nvGrpSpPr>
        <xdr:grpSpPr>
          <a:xfrm>
            <a:off x="7443262" y="8385091"/>
            <a:ext cx="292517" cy="349932"/>
            <a:chOff x="2956130" y="2689277"/>
            <a:chExt cx="2134619" cy="2485936"/>
          </a:xfrm>
        </xdr:grpSpPr>
        <xdr:sp macro="" textlink="">
          <xdr:nvSpPr>
            <xdr:cNvPr id="42" name="Flowchart: Delay 41">
              <a:extLst>
                <a:ext uri="{FF2B5EF4-FFF2-40B4-BE49-F238E27FC236}">
                  <a16:creationId xmlns:a16="http://schemas.microsoft.com/office/drawing/2014/main" id="{C0FBD20B-D9C3-59A5-712D-B8D266AEB956}"/>
                </a:ext>
              </a:extLst>
            </xdr:cNvPr>
            <xdr:cNvSpPr/>
          </xdr:nvSpPr>
          <xdr:spPr>
            <a:xfrm rot="5400000">
              <a:off x="4144193" y="3586002"/>
              <a:ext cx="636105" cy="1252728"/>
            </a:xfrm>
            <a:prstGeom prst="flowChartDelay">
              <a:avLst/>
            </a:prstGeom>
            <a:solidFill>
              <a:srgbClr val="603DDD"/>
            </a:soli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sp macro="" textlink="">
          <xdr:nvSpPr>
            <xdr:cNvPr id="43" name="Flowchart: Delay 42">
              <a:extLst>
                <a:ext uri="{FF2B5EF4-FFF2-40B4-BE49-F238E27FC236}">
                  <a16:creationId xmlns:a16="http://schemas.microsoft.com/office/drawing/2014/main" id="{06C4D072-D42A-15AE-01E0-8915F97478AD}"/>
                </a:ext>
              </a:extLst>
            </xdr:cNvPr>
            <xdr:cNvSpPr/>
          </xdr:nvSpPr>
          <xdr:spPr>
            <a:xfrm rot="5400000">
              <a:off x="4144193" y="3291034"/>
              <a:ext cx="636105" cy="1252728"/>
            </a:xfrm>
            <a:prstGeom prst="flowChartDelay">
              <a:avLst/>
            </a:prstGeom>
            <a:solidFill>
              <a:srgbClr val="603DDD"/>
            </a:soli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sp macro="" textlink="">
          <xdr:nvSpPr>
            <xdr:cNvPr id="44" name="Flowchart: Delay 43">
              <a:extLst>
                <a:ext uri="{FF2B5EF4-FFF2-40B4-BE49-F238E27FC236}">
                  <a16:creationId xmlns:a16="http://schemas.microsoft.com/office/drawing/2014/main" id="{59B0C578-AAE9-C7FE-D31B-19507EA7474B}"/>
                </a:ext>
              </a:extLst>
            </xdr:cNvPr>
            <xdr:cNvSpPr/>
          </xdr:nvSpPr>
          <xdr:spPr>
            <a:xfrm rot="5400000">
              <a:off x="4144193" y="2996067"/>
              <a:ext cx="636105" cy="1252728"/>
            </a:xfrm>
            <a:prstGeom prst="flowChartDelay">
              <a:avLst/>
            </a:prstGeom>
            <a:solidFill>
              <a:srgbClr val="603DDD"/>
            </a:soli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sp macro="" textlink="">
          <xdr:nvSpPr>
            <xdr:cNvPr id="45" name="Flowchart: Delay 44">
              <a:extLst>
                <a:ext uri="{FF2B5EF4-FFF2-40B4-BE49-F238E27FC236}">
                  <a16:creationId xmlns:a16="http://schemas.microsoft.com/office/drawing/2014/main" id="{BAED5033-A684-1F4F-D46B-7595A50BDCE7}"/>
                </a:ext>
              </a:extLst>
            </xdr:cNvPr>
            <xdr:cNvSpPr/>
          </xdr:nvSpPr>
          <xdr:spPr>
            <a:xfrm rot="5400000">
              <a:off x="4144193" y="2701100"/>
              <a:ext cx="636105" cy="1252728"/>
            </a:xfrm>
            <a:prstGeom prst="flowChartDelay">
              <a:avLst/>
            </a:prstGeom>
            <a:solidFill>
              <a:srgbClr val="603DDD"/>
            </a:soli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sp macro="" textlink="">
          <xdr:nvSpPr>
            <xdr:cNvPr id="46" name="Oval 45">
              <a:extLst>
                <a:ext uri="{FF2B5EF4-FFF2-40B4-BE49-F238E27FC236}">
                  <a16:creationId xmlns:a16="http://schemas.microsoft.com/office/drawing/2014/main" id="{01356DB6-E1AA-231C-3BB3-FCC0859F329B}"/>
                </a:ext>
              </a:extLst>
            </xdr:cNvPr>
            <xdr:cNvSpPr/>
          </xdr:nvSpPr>
          <xdr:spPr>
            <a:xfrm>
              <a:off x="3835881" y="2689277"/>
              <a:ext cx="1254868" cy="671208"/>
            </a:xfrm>
            <a:prstGeom prst="ellipse">
              <a:avLst/>
            </a:prstGeom>
            <a:solidFill>
              <a:srgbClr val="603DDD"/>
            </a:soli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sp macro="" textlink="">
          <xdr:nvSpPr>
            <xdr:cNvPr id="47" name="Flowchart: Delay 46">
              <a:extLst>
                <a:ext uri="{FF2B5EF4-FFF2-40B4-BE49-F238E27FC236}">
                  <a16:creationId xmlns:a16="http://schemas.microsoft.com/office/drawing/2014/main" id="{7DE2D0C0-E087-F5C6-A23A-7FA49EF2CDB2}"/>
                </a:ext>
              </a:extLst>
            </xdr:cNvPr>
            <xdr:cNvSpPr/>
          </xdr:nvSpPr>
          <xdr:spPr>
            <a:xfrm rot="5400000">
              <a:off x="3264442" y="4230797"/>
              <a:ext cx="636105" cy="1252728"/>
            </a:xfrm>
            <a:prstGeom prst="flowChartDelay">
              <a:avLst/>
            </a:prstGeom>
            <a:solidFill>
              <a:srgbClr val="603DDD"/>
            </a:soli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sp macro="" textlink="">
          <xdr:nvSpPr>
            <xdr:cNvPr id="48" name="Flowchart: Delay 47">
              <a:extLst>
                <a:ext uri="{FF2B5EF4-FFF2-40B4-BE49-F238E27FC236}">
                  <a16:creationId xmlns:a16="http://schemas.microsoft.com/office/drawing/2014/main" id="{3A9F5DEA-537A-C848-9266-52EE1D9DFB44}"/>
                </a:ext>
              </a:extLst>
            </xdr:cNvPr>
            <xdr:cNvSpPr/>
          </xdr:nvSpPr>
          <xdr:spPr>
            <a:xfrm rot="5400000">
              <a:off x="3264442" y="3909773"/>
              <a:ext cx="636105" cy="1252728"/>
            </a:xfrm>
            <a:prstGeom prst="flowChartDelay">
              <a:avLst/>
            </a:prstGeom>
            <a:solidFill>
              <a:srgbClr val="603DDD"/>
            </a:soli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sp macro="" textlink="">
          <xdr:nvSpPr>
            <xdr:cNvPr id="49" name="Flowchart: Delay 48">
              <a:extLst>
                <a:ext uri="{FF2B5EF4-FFF2-40B4-BE49-F238E27FC236}">
                  <a16:creationId xmlns:a16="http://schemas.microsoft.com/office/drawing/2014/main" id="{88584DD1-AF48-25C9-4F2F-7D72A946A554}"/>
                </a:ext>
              </a:extLst>
            </xdr:cNvPr>
            <xdr:cNvSpPr/>
          </xdr:nvSpPr>
          <xdr:spPr>
            <a:xfrm rot="5400000">
              <a:off x="3264442" y="3588750"/>
              <a:ext cx="636105" cy="1252728"/>
            </a:xfrm>
            <a:prstGeom prst="flowChartDelay">
              <a:avLst/>
            </a:prstGeom>
            <a:solidFill>
              <a:srgbClr val="603DDD"/>
            </a:soli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sp macro="" textlink="">
          <xdr:nvSpPr>
            <xdr:cNvPr id="50" name="Oval 49">
              <a:extLst>
                <a:ext uri="{FF2B5EF4-FFF2-40B4-BE49-F238E27FC236}">
                  <a16:creationId xmlns:a16="http://schemas.microsoft.com/office/drawing/2014/main" id="{58D7E18C-E366-F627-1CA4-7241F26898FE}"/>
                </a:ext>
              </a:extLst>
            </xdr:cNvPr>
            <xdr:cNvSpPr/>
          </xdr:nvSpPr>
          <xdr:spPr>
            <a:xfrm>
              <a:off x="2956130" y="3576927"/>
              <a:ext cx="1254868" cy="671208"/>
            </a:xfrm>
            <a:prstGeom prst="ellipse">
              <a:avLst/>
            </a:prstGeom>
            <a:solidFill>
              <a:srgbClr val="603DDD"/>
            </a:soli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grpSp>
    </xdr:grpSp>
    <xdr:clientData/>
  </xdr:twoCellAnchor>
  <xdr:twoCellAnchor>
    <xdr:from>
      <xdr:col>15</xdr:col>
      <xdr:colOff>91440</xdr:colOff>
      <xdr:row>4</xdr:row>
      <xdr:rowOff>110490</xdr:rowOff>
    </xdr:from>
    <xdr:to>
      <xdr:col>16</xdr:col>
      <xdr:colOff>30480</xdr:colOff>
      <xdr:row>7</xdr:row>
      <xdr:rowOff>110490</xdr:rowOff>
    </xdr:to>
    <xdr:grpSp>
      <xdr:nvGrpSpPr>
        <xdr:cNvPr id="51" name="Group 50">
          <a:extLst>
            <a:ext uri="{FF2B5EF4-FFF2-40B4-BE49-F238E27FC236}">
              <a16:creationId xmlns:a16="http://schemas.microsoft.com/office/drawing/2014/main" id="{43B35E9A-4C99-4891-BC07-5A4FF7DE0CEF}"/>
            </a:ext>
          </a:extLst>
        </xdr:cNvPr>
        <xdr:cNvGrpSpPr/>
      </xdr:nvGrpSpPr>
      <xdr:grpSpPr>
        <a:xfrm>
          <a:off x="9235440" y="842010"/>
          <a:ext cx="548640" cy="548640"/>
          <a:chOff x="6446520" y="7936230"/>
          <a:chExt cx="548640" cy="548640"/>
        </a:xfrm>
        <a:effectLst>
          <a:outerShdw blurRad="50800" dist="38100" dir="2700000" algn="tl" rotWithShape="0">
            <a:prstClr val="black">
              <a:alpha val="20000"/>
            </a:prstClr>
          </a:outerShdw>
        </a:effectLst>
      </xdr:grpSpPr>
      <xdr:sp macro="" textlink="">
        <xdr:nvSpPr>
          <xdr:cNvPr id="52" name="Oval 51">
            <a:extLst>
              <a:ext uri="{FF2B5EF4-FFF2-40B4-BE49-F238E27FC236}">
                <a16:creationId xmlns:a16="http://schemas.microsoft.com/office/drawing/2014/main" id="{BDEF69B5-D3E6-0089-2D0F-E8E9A62D5DDC}"/>
              </a:ext>
            </a:extLst>
          </xdr:cNvPr>
          <xdr:cNvSpPr/>
        </xdr:nvSpPr>
        <xdr:spPr>
          <a:xfrm>
            <a:off x="6446520" y="7936230"/>
            <a:ext cx="548640" cy="548640"/>
          </a:xfrm>
          <a:prstGeom prst="ellipse">
            <a:avLst/>
          </a:prstGeom>
          <a:gradFill flip="none" rotWithShape="1">
            <a:gsLst>
              <a:gs pos="0">
                <a:srgbClr val="F5F2FC"/>
              </a:gs>
              <a:gs pos="100000">
                <a:srgbClr val="EEE8FE"/>
              </a:gs>
            </a:gsLst>
            <a:path path="circle">
              <a:fillToRect l="100000" b="100000"/>
            </a:path>
            <a:tileRect t="-100000" r="-100000"/>
          </a:gra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pic>
        <xdr:nvPicPr>
          <xdr:cNvPr id="53" name="Graphic 52" descr="Rocket with solid fill">
            <a:extLst>
              <a:ext uri="{FF2B5EF4-FFF2-40B4-BE49-F238E27FC236}">
                <a16:creationId xmlns:a16="http://schemas.microsoft.com/office/drawing/2014/main" id="{1230A36F-3B10-AE52-931F-4CEA286F69B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537960" y="8027670"/>
            <a:ext cx="365760" cy="365760"/>
          </a:xfrm>
          <a:prstGeom prst="rect">
            <a:avLst/>
          </a:prstGeom>
        </xdr:spPr>
      </xdr:pic>
    </xdr:grpSp>
    <xdr:clientData/>
  </xdr:twoCellAnchor>
  <xdr:twoCellAnchor>
    <xdr:from>
      <xdr:col>11</xdr:col>
      <xdr:colOff>463782</xdr:colOff>
      <xdr:row>4</xdr:row>
      <xdr:rowOff>67486</xdr:rowOff>
    </xdr:from>
    <xdr:to>
      <xdr:col>12</xdr:col>
      <xdr:colOff>494262</xdr:colOff>
      <xdr:row>7</xdr:row>
      <xdr:rowOff>158926</xdr:rowOff>
    </xdr:to>
    <xdr:grpSp>
      <xdr:nvGrpSpPr>
        <xdr:cNvPr id="54" name="Group 53">
          <a:extLst>
            <a:ext uri="{FF2B5EF4-FFF2-40B4-BE49-F238E27FC236}">
              <a16:creationId xmlns:a16="http://schemas.microsoft.com/office/drawing/2014/main" id="{93026CD1-DC61-4080-87E6-ADCD8C13977D}"/>
            </a:ext>
          </a:extLst>
        </xdr:cNvPr>
        <xdr:cNvGrpSpPr/>
      </xdr:nvGrpSpPr>
      <xdr:grpSpPr>
        <a:xfrm>
          <a:off x="7169382" y="799006"/>
          <a:ext cx="640080" cy="640080"/>
          <a:chOff x="5889222" y="1357831"/>
          <a:chExt cx="640080" cy="640080"/>
        </a:xfrm>
        <a:effectLst>
          <a:outerShdw blurRad="50800" dist="38100" dir="2700000" algn="tl" rotWithShape="0">
            <a:prstClr val="black">
              <a:alpha val="20000"/>
            </a:prstClr>
          </a:outerShdw>
        </a:effectLst>
      </xdr:grpSpPr>
      <xdr:sp macro="" textlink="">
        <xdr:nvSpPr>
          <xdr:cNvPr id="55" name="Oval 54">
            <a:extLst>
              <a:ext uri="{FF2B5EF4-FFF2-40B4-BE49-F238E27FC236}">
                <a16:creationId xmlns:a16="http://schemas.microsoft.com/office/drawing/2014/main" id="{11B8FF76-F621-F6DE-9EFD-0332D4EED33A}"/>
              </a:ext>
            </a:extLst>
          </xdr:cNvPr>
          <xdr:cNvSpPr/>
        </xdr:nvSpPr>
        <xdr:spPr>
          <a:xfrm>
            <a:off x="5924550" y="1396645"/>
            <a:ext cx="548640" cy="548640"/>
          </a:xfrm>
          <a:prstGeom prst="ellipse">
            <a:avLst/>
          </a:prstGeom>
          <a:gradFill flip="none" rotWithShape="1">
            <a:gsLst>
              <a:gs pos="0">
                <a:srgbClr val="F5F2FC"/>
              </a:gs>
              <a:gs pos="100000">
                <a:srgbClr val="EEE8FE"/>
              </a:gs>
            </a:gsLst>
            <a:path path="circle">
              <a:fillToRect l="100000" b="100000"/>
            </a:path>
            <a:tileRect t="-100000" r="-100000"/>
          </a:gra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graphicFrame macro="">
        <xdr:nvGraphicFramePr>
          <xdr:cNvPr id="56" name="Chart 55">
            <a:extLst>
              <a:ext uri="{FF2B5EF4-FFF2-40B4-BE49-F238E27FC236}">
                <a16:creationId xmlns:a16="http://schemas.microsoft.com/office/drawing/2014/main" id="{22E9B129-B18F-0DA1-B1AD-A98FE0E53B06}"/>
              </a:ext>
            </a:extLst>
          </xdr:cNvPr>
          <xdr:cNvGraphicFramePr>
            <a:graphicFrameLocks/>
          </xdr:cNvGraphicFramePr>
        </xdr:nvGraphicFramePr>
        <xdr:xfrm>
          <a:off x="5889222" y="1357831"/>
          <a:ext cx="640080" cy="640080"/>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xdr:from>
      <xdr:col>21</xdr:col>
      <xdr:colOff>495300</xdr:colOff>
      <xdr:row>4</xdr:row>
      <xdr:rowOff>106278</xdr:rowOff>
    </xdr:from>
    <xdr:to>
      <xdr:col>22</xdr:col>
      <xdr:colOff>434340</xdr:colOff>
      <xdr:row>7</xdr:row>
      <xdr:rowOff>106278</xdr:rowOff>
    </xdr:to>
    <xdr:grpSp>
      <xdr:nvGrpSpPr>
        <xdr:cNvPr id="57" name="Group 56">
          <a:extLst>
            <a:ext uri="{FF2B5EF4-FFF2-40B4-BE49-F238E27FC236}">
              <a16:creationId xmlns:a16="http://schemas.microsoft.com/office/drawing/2014/main" id="{0C3EA6E5-20DF-43F6-A351-0870108A8B67}"/>
            </a:ext>
          </a:extLst>
        </xdr:cNvPr>
        <xdr:cNvGrpSpPr/>
      </xdr:nvGrpSpPr>
      <xdr:grpSpPr>
        <a:xfrm>
          <a:off x="13296900" y="837798"/>
          <a:ext cx="548640" cy="548640"/>
          <a:chOff x="4876800" y="8778240"/>
          <a:chExt cx="548640" cy="548640"/>
        </a:xfrm>
        <a:effectLst>
          <a:outerShdw blurRad="50800" dist="38100" dir="2700000" algn="tl" rotWithShape="0">
            <a:prstClr val="black">
              <a:alpha val="20000"/>
            </a:prstClr>
          </a:outerShdw>
        </a:effectLst>
      </xdr:grpSpPr>
      <xdr:sp macro="" textlink="">
        <xdr:nvSpPr>
          <xdr:cNvPr id="58" name="Oval 57">
            <a:extLst>
              <a:ext uri="{FF2B5EF4-FFF2-40B4-BE49-F238E27FC236}">
                <a16:creationId xmlns:a16="http://schemas.microsoft.com/office/drawing/2014/main" id="{F79F8170-7402-FAFD-5166-3A919823F212}"/>
              </a:ext>
            </a:extLst>
          </xdr:cNvPr>
          <xdr:cNvSpPr/>
        </xdr:nvSpPr>
        <xdr:spPr>
          <a:xfrm>
            <a:off x="4876800" y="8778240"/>
            <a:ext cx="548640" cy="548640"/>
          </a:xfrm>
          <a:prstGeom prst="ellipse">
            <a:avLst/>
          </a:prstGeom>
          <a:gradFill flip="none" rotWithShape="1">
            <a:gsLst>
              <a:gs pos="0">
                <a:srgbClr val="F5F2FC"/>
              </a:gs>
              <a:gs pos="100000">
                <a:srgbClr val="EEE8FE"/>
              </a:gs>
            </a:gsLst>
            <a:path path="circle">
              <a:fillToRect l="100000" b="100000"/>
            </a:path>
            <a:tileRect t="-100000" r="-100000"/>
          </a:gra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pic>
        <xdr:nvPicPr>
          <xdr:cNvPr id="59" name="Graphic 58" descr="Bullseye with solid fill">
            <a:extLst>
              <a:ext uri="{FF2B5EF4-FFF2-40B4-BE49-F238E27FC236}">
                <a16:creationId xmlns:a16="http://schemas.microsoft.com/office/drawing/2014/main" id="{618C07C1-0348-9701-2663-F11278B9FA06}"/>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968240" y="8869680"/>
            <a:ext cx="365760" cy="365760"/>
          </a:xfrm>
          <a:prstGeom prst="rect">
            <a:avLst/>
          </a:prstGeom>
        </xdr:spPr>
      </xdr:pic>
    </xdr:grpSp>
    <xdr:clientData/>
  </xdr:twoCellAnchor>
  <xdr:twoCellAnchor>
    <xdr:from>
      <xdr:col>3</xdr:col>
      <xdr:colOff>129540</xdr:colOff>
      <xdr:row>5</xdr:row>
      <xdr:rowOff>53072</xdr:rowOff>
    </xdr:from>
    <xdr:to>
      <xdr:col>5</xdr:col>
      <xdr:colOff>281940</xdr:colOff>
      <xdr:row>6</xdr:row>
      <xdr:rowOff>117842</xdr:rowOff>
    </xdr:to>
    <xdr:sp macro="" textlink="Processing!U2">
      <xdr:nvSpPr>
        <xdr:cNvPr id="60" name="TextBox 59">
          <a:extLst>
            <a:ext uri="{FF2B5EF4-FFF2-40B4-BE49-F238E27FC236}">
              <a16:creationId xmlns:a16="http://schemas.microsoft.com/office/drawing/2014/main" id="{6BC55D7B-AD7D-44AC-A22A-7034C1D2153C}"/>
            </a:ext>
          </a:extLst>
        </xdr:cNvPr>
        <xdr:cNvSpPr txBox="1"/>
      </xdr:nvSpPr>
      <xdr:spPr>
        <a:xfrm>
          <a:off x="1958340" y="967472"/>
          <a:ext cx="13716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7EB0C1B9-4CF9-4703-B64E-C8BC47487701}" type="TxLink">
            <a:rPr lang="en-US" sz="2000" b="0" i="0" u="none" strike="noStrike">
              <a:solidFill>
                <a:schemeClr val="tx1"/>
              </a:solidFill>
              <a:latin typeface="Aptos Narrow"/>
              <a:ea typeface="+mn-ea"/>
              <a:cs typeface="+mn-cs"/>
            </a:rPr>
            <a:pPr marL="0" indent="0"/>
            <a:t> $13,700 </a:t>
          </a:fld>
          <a:endParaRPr lang="ru-RU" sz="2400" b="0" i="0" u="none" strike="noStrike">
            <a:solidFill>
              <a:schemeClr val="tx1"/>
            </a:solidFill>
            <a:latin typeface="Aptos Narrow"/>
            <a:ea typeface="+mn-ea"/>
            <a:cs typeface="+mn-cs"/>
          </a:endParaRPr>
        </a:p>
      </xdr:txBody>
    </xdr:sp>
    <xdr:clientData/>
  </xdr:twoCellAnchor>
  <xdr:twoCellAnchor>
    <xdr:from>
      <xdr:col>3</xdr:col>
      <xdr:colOff>205740</xdr:colOff>
      <xdr:row>6</xdr:row>
      <xdr:rowOff>98792</xdr:rowOff>
    </xdr:from>
    <xdr:to>
      <xdr:col>5</xdr:col>
      <xdr:colOff>358140</xdr:colOff>
      <xdr:row>7</xdr:row>
      <xdr:rowOff>163562</xdr:rowOff>
    </xdr:to>
    <xdr:sp macro="" textlink="Processing!V2">
      <xdr:nvSpPr>
        <xdr:cNvPr id="61" name="TextBox 60">
          <a:extLst>
            <a:ext uri="{FF2B5EF4-FFF2-40B4-BE49-F238E27FC236}">
              <a16:creationId xmlns:a16="http://schemas.microsoft.com/office/drawing/2014/main" id="{E7C8AC66-1122-4C33-9B24-DDC0C92AD37B}"/>
            </a:ext>
          </a:extLst>
        </xdr:cNvPr>
        <xdr:cNvSpPr txBox="1"/>
      </xdr:nvSpPr>
      <xdr:spPr>
        <a:xfrm>
          <a:off x="2034540" y="1196072"/>
          <a:ext cx="13716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34CEED9D-0114-4B6F-BF24-04E7BDB18D64}" type="TxLink">
            <a:rPr lang="en-US" sz="1100" b="0" i="0" u="none" strike="noStrike">
              <a:solidFill>
                <a:srgbClr val="4E65B0"/>
              </a:solidFill>
              <a:latin typeface="Aptos Narrow"/>
              <a:ea typeface="+mn-ea"/>
              <a:cs typeface="+mn-cs"/>
            </a:rPr>
            <a:pPr marL="0" indent="0"/>
            <a:t>of $100,000</a:t>
          </a:fld>
          <a:endParaRPr lang="ru-RU" sz="2000" b="0" i="0" u="none" strike="noStrike">
            <a:solidFill>
              <a:srgbClr val="4E65B0"/>
            </a:solidFill>
            <a:latin typeface="Aptos Narrow"/>
            <a:ea typeface="+mn-ea"/>
            <a:cs typeface="+mn-cs"/>
          </a:endParaRPr>
        </a:p>
      </xdr:txBody>
    </xdr:sp>
    <xdr:clientData/>
  </xdr:twoCellAnchor>
  <xdr:twoCellAnchor>
    <xdr:from>
      <xdr:col>6</xdr:col>
      <xdr:colOff>365760</xdr:colOff>
      <xdr:row>5</xdr:row>
      <xdr:rowOff>53072</xdr:rowOff>
    </xdr:from>
    <xdr:to>
      <xdr:col>8</xdr:col>
      <xdr:colOff>518160</xdr:colOff>
      <xdr:row>6</xdr:row>
      <xdr:rowOff>117842</xdr:rowOff>
    </xdr:to>
    <xdr:sp macro="" textlink="Processing!U3">
      <xdr:nvSpPr>
        <xdr:cNvPr id="62" name="TextBox 61">
          <a:extLst>
            <a:ext uri="{FF2B5EF4-FFF2-40B4-BE49-F238E27FC236}">
              <a16:creationId xmlns:a16="http://schemas.microsoft.com/office/drawing/2014/main" id="{DA69D768-6BB1-439E-B840-31AF7C4DEED5}"/>
            </a:ext>
          </a:extLst>
        </xdr:cNvPr>
        <xdr:cNvSpPr txBox="1"/>
      </xdr:nvSpPr>
      <xdr:spPr>
        <a:xfrm>
          <a:off x="4023360" y="967472"/>
          <a:ext cx="13716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0F63C1B4-98D6-4475-951E-AD51CD7DAC4A}" type="TxLink">
            <a:rPr lang="en-US" sz="2000" b="0" i="0" u="none" strike="noStrike">
              <a:solidFill>
                <a:schemeClr val="tx1"/>
              </a:solidFill>
              <a:latin typeface="Aptos Narrow"/>
              <a:ea typeface="+mn-ea"/>
              <a:cs typeface="+mn-cs"/>
            </a:rPr>
            <a:pPr marL="0" indent="0"/>
            <a:t> $5,460 </a:t>
          </a:fld>
          <a:endParaRPr lang="ru-RU" sz="2000" b="0" i="0" u="none" strike="noStrike">
            <a:solidFill>
              <a:schemeClr val="tx1"/>
            </a:solidFill>
            <a:latin typeface="Aptos Narrow"/>
            <a:ea typeface="+mn-ea"/>
            <a:cs typeface="+mn-cs"/>
          </a:endParaRPr>
        </a:p>
      </xdr:txBody>
    </xdr:sp>
    <xdr:clientData/>
  </xdr:twoCellAnchor>
  <xdr:twoCellAnchor>
    <xdr:from>
      <xdr:col>10</xdr:col>
      <xdr:colOff>259080</xdr:colOff>
      <xdr:row>5</xdr:row>
      <xdr:rowOff>53072</xdr:rowOff>
    </xdr:from>
    <xdr:to>
      <xdr:col>12</xdr:col>
      <xdr:colOff>53340</xdr:colOff>
      <xdr:row>6</xdr:row>
      <xdr:rowOff>117842</xdr:rowOff>
    </xdr:to>
    <xdr:sp macro="" textlink="Processing!U4">
      <xdr:nvSpPr>
        <xdr:cNvPr id="63" name="TextBox 62">
          <a:extLst>
            <a:ext uri="{FF2B5EF4-FFF2-40B4-BE49-F238E27FC236}">
              <a16:creationId xmlns:a16="http://schemas.microsoft.com/office/drawing/2014/main" id="{41A7226C-436B-4520-A6D9-9B943221ACEB}"/>
            </a:ext>
          </a:extLst>
        </xdr:cNvPr>
        <xdr:cNvSpPr txBox="1"/>
      </xdr:nvSpPr>
      <xdr:spPr>
        <a:xfrm>
          <a:off x="6355080" y="967472"/>
          <a:ext cx="10134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B136825-12BE-45B0-B06E-8E794190B424}" type="TxLink">
            <a:rPr lang="en-US" sz="2000" b="0" i="0" u="none" strike="noStrike">
              <a:solidFill>
                <a:schemeClr val="tx1"/>
              </a:solidFill>
              <a:latin typeface="Aptos Narrow"/>
              <a:ea typeface="+mn-ea"/>
              <a:cs typeface="+mn-cs"/>
            </a:rPr>
            <a:pPr marL="0" indent="0" algn="ctr"/>
            <a:t>36%</a:t>
          </a:fld>
          <a:endParaRPr lang="ru-RU" sz="2000" b="0" i="0" u="none" strike="noStrike">
            <a:solidFill>
              <a:schemeClr val="tx1"/>
            </a:solidFill>
            <a:latin typeface="Aptos Narrow"/>
            <a:ea typeface="+mn-ea"/>
            <a:cs typeface="+mn-cs"/>
          </a:endParaRPr>
        </a:p>
      </xdr:txBody>
    </xdr:sp>
    <xdr:clientData/>
  </xdr:twoCellAnchor>
  <xdr:twoCellAnchor>
    <xdr:from>
      <xdr:col>13</xdr:col>
      <xdr:colOff>373380</xdr:colOff>
      <xdr:row>5</xdr:row>
      <xdr:rowOff>53072</xdr:rowOff>
    </xdr:from>
    <xdr:to>
      <xdr:col>15</xdr:col>
      <xdr:colOff>167640</xdr:colOff>
      <xdr:row>6</xdr:row>
      <xdr:rowOff>117842</xdr:rowOff>
    </xdr:to>
    <xdr:sp macro="" textlink="Processing!U5">
      <xdr:nvSpPr>
        <xdr:cNvPr id="64" name="TextBox 63">
          <a:extLst>
            <a:ext uri="{FF2B5EF4-FFF2-40B4-BE49-F238E27FC236}">
              <a16:creationId xmlns:a16="http://schemas.microsoft.com/office/drawing/2014/main" id="{3CF03995-35AD-4341-A911-41A84FB9AAD2}"/>
            </a:ext>
          </a:extLst>
        </xdr:cNvPr>
        <xdr:cNvSpPr txBox="1"/>
      </xdr:nvSpPr>
      <xdr:spPr>
        <a:xfrm>
          <a:off x="8298180" y="967472"/>
          <a:ext cx="10134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6642627-6AA1-4646-84EA-6B02B91AC37E}" type="TxLink">
            <a:rPr lang="en-US" sz="2000" b="0" i="0" u="none" strike="noStrike">
              <a:solidFill>
                <a:schemeClr val="tx1"/>
              </a:solidFill>
              <a:latin typeface="Aptos Narrow"/>
              <a:ea typeface="+mn-ea"/>
              <a:cs typeface="+mn-cs"/>
            </a:rPr>
            <a:pPr marL="0" indent="0" algn="ctr"/>
            <a:t>227/100</a:t>
          </a:fld>
          <a:endParaRPr lang="ru-RU" sz="2000" b="0" i="0" u="none" strike="noStrike">
            <a:solidFill>
              <a:schemeClr val="tx1"/>
            </a:solidFill>
            <a:latin typeface="Aptos Narrow"/>
            <a:ea typeface="+mn-ea"/>
            <a:cs typeface="+mn-cs"/>
          </a:endParaRPr>
        </a:p>
      </xdr:txBody>
    </xdr:sp>
    <xdr:clientData/>
  </xdr:twoCellAnchor>
  <xdr:twoCellAnchor>
    <xdr:from>
      <xdr:col>16</xdr:col>
      <xdr:colOff>358140</xdr:colOff>
      <xdr:row>5</xdr:row>
      <xdr:rowOff>53072</xdr:rowOff>
    </xdr:from>
    <xdr:to>
      <xdr:col>18</xdr:col>
      <xdr:colOff>510540</xdr:colOff>
      <xdr:row>6</xdr:row>
      <xdr:rowOff>117842</xdr:rowOff>
    </xdr:to>
    <xdr:sp macro="" textlink="Processing!U6">
      <xdr:nvSpPr>
        <xdr:cNvPr id="65" name="TextBox 64">
          <a:extLst>
            <a:ext uri="{FF2B5EF4-FFF2-40B4-BE49-F238E27FC236}">
              <a16:creationId xmlns:a16="http://schemas.microsoft.com/office/drawing/2014/main" id="{801E88E5-6E85-472A-8838-2EAA18E28FFD}"/>
            </a:ext>
          </a:extLst>
        </xdr:cNvPr>
        <xdr:cNvSpPr txBox="1"/>
      </xdr:nvSpPr>
      <xdr:spPr>
        <a:xfrm>
          <a:off x="10111740" y="967472"/>
          <a:ext cx="13716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41825A9-FB69-4141-8337-34DD22D18C1D}" type="TxLink">
            <a:rPr lang="en-US" sz="2000" b="0" i="0" u="none" strike="noStrike">
              <a:solidFill>
                <a:schemeClr val="tx1"/>
              </a:solidFill>
              <a:latin typeface="Aptos Narrow"/>
              <a:ea typeface="+mn-ea"/>
              <a:cs typeface="+mn-cs"/>
            </a:rPr>
            <a:pPr marL="0" indent="0" algn="ctr"/>
            <a:t>20,821</a:t>
          </a:fld>
          <a:endParaRPr lang="ru-RU" sz="2000" b="0" i="0" u="none" strike="noStrike">
            <a:solidFill>
              <a:schemeClr val="tx1"/>
            </a:solidFill>
            <a:latin typeface="Aptos Narrow"/>
            <a:ea typeface="+mn-ea"/>
            <a:cs typeface="+mn-cs"/>
          </a:endParaRPr>
        </a:p>
      </xdr:txBody>
    </xdr:sp>
    <xdr:clientData/>
  </xdr:twoCellAnchor>
  <xdr:twoCellAnchor>
    <xdr:from>
      <xdr:col>19</xdr:col>
      <xdr:colOff>586740</xdr:colOff>
      <xdr:row>5</xdr:row>
      <xdr:rowOff>53072</xdr:rowOff>
    </xdr:from>
    <xdr:to>
      <xdr:col>22</xdr:col>
      <xdr:colOff>129540</xdr:colOff>
      <xdr:row>6</xdr:row>
      <xdr:rowOff>117842</xdr:rowOff>
    </xdr:to>
    <xdr:sp macro="" textlink="Processing!U7">
      <xdr:nvSpPr>
        <xdr:cNvPr id="66" name="TextBox 65">
          <a:extLst>
            <a:ext uri="{FF2B5EF4-FFF2-40B4-BE49-F238E27FC236}">
              <a16:creationId xmlns:a16="http://schemas.microsoft.com/office/drawing/2014/main" id="{F2C5AF2C-58BA-4AB2-93AA-A371A6583069}"/>
            </a:ext>
          </a:extLst>
        </xdr:cNvPr>
        <xdr:cNvSpPr txBox="1"/>
      </xdr:nvSpPr>
      <xdr:spPr>
        <a:xfrm>
          <a:off x="12169140" y="967472"/>
          <a:ext cx="13716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0CC03C6-F54D-4FD5-915E-0A77F15FC7D5}" type="TxLink">
            <a:rPr lang="en-US" sz="2000" b="0" i="0" u="none" strike="noStrike">
              <a:solidFill>
                <a:schemeClr val="tx1"/>
              </a:solidFill>
              <a:latin typeface="Aptos Narrow"/>
              <a:ea typeface="+mn-ea"/>
              <a:cs typeface="+mn-cs"/>
            </a:rPr>
            <a:pPr marL="0" indent="0" algn="ctr"/>
            <a:t> $21.67 </a:t>
          </a:fld>
          <a:endParaRPr lang="ru-RU" sz="2000" b="0" i="0" u="none" strike="noStrike">
            <a:solidFill>
              <a:schemeClr val="tx1"/>
            </a:solidFill>
            <a:latin typeface="Aptos Narrow"/>
            <a:ea typeface="+mn-ea"/>
            <a:cs typeface="+mn-cs"/>
          </a:endParaRPr>
        </a:p>
      </xdr:txBody>
    </xdr:sp>
    <xdr:clientData/>
  </xdr:twoCellAnchor>
  <xdr:twoCellAnchor editAs="oneCell">
    <xdr:from>
      <xdr:col>0</xdr:col>
      <xdr:colOff>562554</xdr:colOff>
      <xdr:row>11</xdr:row>
      <xdr:rowOff>58879</xdr:rowOff>
    </xdr:from>
    <xdr:to>
      <xdr:col>1</xdr:col>
      <xdr:colOff>181554</xdr:colOff>
      <xdr:row>12</xdr:row>
      <xdr:rowOff>104772</xdr:rowOff>
    </xdr:to>
    <xdr:pic>
      <xdr:nvPicPr>
        <xdr:cNvPr id="67" name="Graphic 66" descr="Coins outline">
          <a:extLst>
            <a:ext uri="{FF2B5EF4-FFF2-40B4-BE49-F238E27FC236}">
              <a16:creationId xmlns:a16="http://schemas.microsoft.com/office/drawing/2014/main" id="{F0CBFE5F-BF9E-4663-902F-927566942A5F}"/>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562554" y="2070559"/>
          <a:ext cx="228600" cy="228773"/>
        </a:xfrm>
        <a:prstGeom prst="rect">
          <a:avLst/>
        </a:prstGeom>
      </xdr:spPr>
    </xdr:pic>
    <xdr:clientData/>
  </xdr:twoCellAnchor>
  <xdr:twoCellAnchor>
    <xdr:from>
      <xdr:col>0</xdr:col>
      <xdr:colOff>588621</xdr:colOff>
      <xdr:row>14</xdr:row>
      <xdr:rowOff>119062</xdr:rowOff>
    </xdr:from>
    <xdr:to>
      <xdr:col>1</xdr:col>
      <xdr:colOff>155488</xdr:colOff>
      <xdr:row>15</xdr:row>
      <xdr:rowOff>112679</xdr:rowOff>
    </xdr:to>
    <xdr:grpSp>
      <xdr:nvGrpSpPr>
        <xdr:cNvPr id="68" name="Group 67">
          <a:extLst>
            <a:ext uri="{FF2B5EF4-FFF2-40B4-BE49-F238E27FC236}">
              <a16:creationId xmlns:a16="http://schemas.microsoft.com/office/drawing/2014/main" id="{88D0AE48-3DD3-4665-B13D-4FCD8F7FF24B}"/>
            </a:ext>
          </a:extLst>
        </xdr:cNvPr>
        <xdr:cNvGrpSpPr/>
      </xdr:nvGrpSpPr>
      <xdr:grpSpPr>
        <a:xfrm>
          <a:off x="588621" y="2679382"/>
          <a:ext cx="176467" cy="176497"/>
          <a:chOff x="2057174" y="7954500"/>
          <a:chExt cx="2078634" cy="2078634"/>
        </a:xfrm>
      </xdr:grpSpPr>
      <xdr:sp macro="" textlink="">
        <xdr:nvSpPr>
          <xdr:cNvPr id="69" name="Circle: Hollow 68">
            <a:extLst>
              <a:ext uri="{FF2B5EF4-FFF2-40B4-BE49-F238E27FC236}">
                <a16:creationId xmlns:a16="http://schemas.microsoft.com/office/drawing/2014/main" id="{930052C6-0773-A8D1-3311-DB63F69302FC}"/>
              </a:ext>
            </a:extLst>
          </xdr:cNvPr>
          <xdr:cNvSpPr/>
        </xdr:nvSpPr>
        <xdr:spPr>
          <a:xfrm>
            <a:off x="2057174" y="7954500"/>
            <a:ext cx="2078634" cy="2078634"/>
          </a:xfrm>
          <a:prstGeom prst="donut">
            <a:avLst>
              <a:gd name="adj" fmla="val 26743"/>
            </a:avLst>
          </a:prstGeom>
          <a:noFill/>
          <a:ln w="9525">
            <a:solidFill>
              <a:srgbClr val="405390"/>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solidFill>
                <a:schemeClr val="tx1"/>
              </a:solidFill>
            </a:endParaRPr>
          </a:p>
        </xdr:txBody>
      </xdr:sp>
      <xdr:sp macro="" textlink="">
        <xdr:nvSpPr>
          <xdr:cNvPr id="70" name="Block Arc 69">
            <a:extLst>
              <a:ext uri="{FF2B5EF4-FFF2-40B4-BE49-F238E27FC236}">
                <a16:creationId xmlns:a16="http://schemas.microsoft.com/office/drawing/2014/main" id="{DB06D689-E9EE-8CFA-7D2F-7B050C4BE598}"/>
              </a:ext>
            </a:extLst>
          </xdr:cNvPr>
          <xdr:cNvSpPr/>
        </xdr:nvSpPr>
        <xdr:spPr>
          <a:xfrm rot="5400000">
            <a:off x="2058644" y="7955966"/>
            <a:ext cx="2075694" cy="2075689"/>
          </a:xfrm>
          <a:prstGeom prst="blockArc">
            <a:avLst>
              <a:gd name="adj1" fmla="val 10800000"/>
              <a:gd name="adj2" fmla="val 14219001"/>
              <a:gd name="adj3" fmla="val 27631"/>
            </a:avLst>
          </a:prstGeom>
          <a:solidFill>
            <a:srgbClr val="4E65B0">
              <a:alpha val="70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solidFill>
                <a:schemeClr val="tx1"/>
              </a:solidFill>
            </a:endParaRPr>
          </a:p>
        </xdr:txBody>
      </xdr:sp>
    </xdr:grpSp>
    <xdr:clientData/>
  </xdr:twoCellAnchor>
  <xdr:twoCellAnchor editAs="oneCell">
    <xdr:from>
      <xdr:col>0</xdr:col>
      <xdr:colOff>562215</xdr:colOff>
      <xdr:row>17</xdr:row>
      <xdr:rowOff>118663</xdr:rowOff>
    </xdr:from>
    <xdr:to>
      <xdr:col>1</xdr:col>
      <xdr:colOff>181893</xdr:colOff>
      <xdr:row>18</xdr:row>
      <xdr:rowOff>165126</xdr:rowOff>
    </xdr:to>
    <xdr:pic>
      <xdr:nvPicPr>
        <xdr:cNvPr id="71" name="Graphic 70" descr="Rocket outline">
          <a:extLst>
            <a:ext uri="{FF2B5EF4-FFF2-40B4-BE49-F238E27FC236}">
              <a16:creationId xmlns:a16="http://schemas.microsoft.com/office/drawing/2014/main" id="{9EAD995C-AD36-4174-AEEF-E632705F3D82}"/>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562215" y="3227623"/>
          <a:ext cx="229278" cy="229343"/>
        </a:xfrm>
        <a:prstGeom prst="rect">
          <a:avLst/>
        </a:prstGeom>
      </xdr:spPr>
    </xdr:pic>
    <xdr:clientData/>
  </xdr:twoCellAnchor>
  <xdr:twoCellAnchor editAs="oneCell">
    <xdr:from>
      <xdr:col>0</xdr:col>
      <xdr:colOff>562554</xdr:colOff>
      <xdr:row>23</xdr:row>
      <xdr:rowOff>150848</xdr:rowOff>
    </xdr:from>
    <xdr:to>
      <xdr:col>1</xdr:col>
      <xdr:colOff>181554</xdr:colOff>
      <xdr:row>25</xdr:row>
      <xdr:rowOff>12336</xdr:rowOff>
    </xdr:to>
    <xdr:pic>
      <xdr:nvPicPr>
        <xdr:cNvPr id="72" name="Graphic 71" descr="Bullseye outline">
          <a:extLst>
            <a:ext uri="{FF2B5EF4-FFF2-40B4-BE49-F238E27FC236}">
              <a16:creationId xmlns:a16="http://schemas.microsoft.com/office/drawing/2014/main" id="{CA683B3C-0254-4EE2-B4F5-F32A9FC6C650}"/>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562554" y="4357088"/>
          <a:ext cx="228600" cy="227248"/>
        </a:xfrm>
        <a:prstGeom prst="rect">
          <a:avLst/>
        </a:prstGeom>
      </xdr:spPr>
    </xdr:pic>
    <xdr:clientData/>
  </xdr:twoCellAnchor>
  <xdr:twoCellAnchor>
    <xdr:from>
      <xdr:col>1</xdr:col>
      <xdr:colOff>37728</xdr:colOff>
      <xdr:row>8</xdr:row>
      <xdr:rowOff>76759</xdr:rowOff>
    </xdr:from>
    <xdr:to>
      <xdr:col>1</xdr:col>
      <xdr:colOff>182372</xdr:colOff>
      <xdr:row>9</xdr:row>
      <xdr:rowOff>38797</xdr:rowOff>
    </xdr:to>
    <xdr:grpSp>
      <xdr:nvGrpSpPr>
        <xdr:cNvPr id="73" name="Graphic 142" descr="Bar graph with upward trend outline">
          <a:extLst>
            <a:ext uri="{FF2B5EF4-FFF2-40B4-BE49-F238E27FC236}">
              <a16:creationId xmlns:a16="http://schemas.microsoft.com/office/drawing/2014/main" id="{327A2F20-7B83-4D53-9C3D-93F9EF401B6A}"/>
            </a:ext>
          </a:extLst>
        </xdr:cNvPr>
        <xdr:cNvGrpSpPr/>
      </xdr:nvGrpSpPr>
      <xdr:grpSpPr>
        <a:xfrm>
          <a:off x="647328" y="1539799"/>
          <a:ext cx="144644" cy="144918"/>
          <a:chOff x="2656455" y="8532495"/>
          <a:chExt cx="578235" cy="571500"/>
        </a:xfrm>
        <a:solidFill>
          <a:schemeClr val="tx1"/>
        </a:solidFill>
      </xdr:grpSpPr>
      <xdr:sp macro="" textlink="">
        <xdr:nvSpPr>
          <xdr:cNvPr id="74" name="Freeform: Shape 73">
            <a:extLst>
              <a:ext uri="{FF2B5EF4-FFF2-40B4-BE49-F238E27FC236}">
                <a16:creationId xmlns:a16="http://schemas.microsoft.com/office/drawing/2014/main" id="{97AE9184-CC22-80EE-B5F8-6727A85924B4}"/>
              </a:ext>
            </a:extLst>
          </xdr:cNvPr>
          <xdr:cNvSpPr/>
        </xdr:nvSpPr>
        <xdr:spPr>
          <a:xfrm>
            <a:off x="3082290" y="8532495"/>
            <a:ext cx="152400" cy="571500"/>
          </a:xfrm>
          <a:custGeom>
            <a:avLst/>
            <a:gdLst>
              <a:gd name="csX0" fmla="*/ 152400 w 152400"/>
              <a:gd name="csY0" fmla="*/ 0 h 571500"/>
              <a:gd name="csX1" fmla="*/ 0 w 152400"/>
              <a:gd name="csY1" fmla="*/ 0 h 571500"/>
              <a:gd name="csX2" fmla="*/ 0 w 152400"/>
              <a:gd name="csY2" fmla="*/ 571500 h 571500"/>
              <a:gd name="csX3" fmla="*/ 152400 w 152400"/>
              <a:gd name="csY3" fmla="*/ 571500 h 571500"/>
              <a:gd name="csX4" fmla="*/ 133350 w 152400"/>
              <a:gd name="csY4" fmla="*/ 552450 h 571500"/>
              <a:gd name="csX5" fmla="*/ 19050 w 152400"/>
              <a:gd name="csY5" fmla="*/ 552450 h 571500"/>
              <a:gd name="csX6" fmla="*/ 19050 w 152400"/>
              <a:gd name="csY6" fmla="*/ 19050 h 571500"/>
              <a:gd name="csX7" fmla="*/ 133350 w 152400"/>
              <a:gd name="csY7" fmla="*/ 19050 h 57150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Lst>
            <a:rect l="l" t="t" r="r" b="b"/>
            <a:pathLst>
              <a:path w="152400" h="571500">
                <a:moveTo>
                  <a:pt x="152400" y="0"/>
                </a:moveTo>
                <a:lnTo>
                  <a:pt x="0" y="0"/>
                </a:lnTo>
                <a:lnTo>
                  <a:pt x="0" y="571500"/>
                </a:lnTo>
                <a:lnTo>
                  <a:pt x="152400" y="571500"/>
                </a:lnTo>
                <a:close/>
                <a:moveTo>
                  <a:pt x="133350" y="552450"/>
                </a:moveTo>
                <a:lnTo>
                  <a:pt x="19050" y="552450"/>
                </a:lnTo>
                <a:lnTo>
                  <a:pt x="19050" y="19050"/>
                </a:lnTo>
                <a:lnTo>
                  <a:pt x="133350" y="19050"/>
                </a:lnTo>
                <a:close/>
              </a:path>
            </a:pathLst>
          </a:custGeom>
          <a:grpFill/>
          <a:ln w="9525" cap="flat">
            <a:noFill/>
            <a:prstDash val="solid"/>
            <a:miter/>
          </a:ln>
        </xdr:spPr>
      </xdr:sp>
      <xdr:sp macro="" textlink="">
        <xdr:nvSpPr>
          <xdr:cNvPr id="75" name="Freeform: Shape 74">
            <a:extLst>
              <a:ext uri="{FF2B5EF4-FFF2-40B4-BE49-F238E27FC236}">
                <a16:creationId xmlns:a16="http://schemas.microsoft.com/office/drawing/2014/main" id="{7B671006-E162-ADD5-9B0B-7B35A17BD909}"/>
              </a:ext>
            </a:extLst>
          </xdr:cNvPr>
          <xdr:cNvSpPr/>
        </xdr:nvSpPr>
        <xdr:spPr>
          <a:xfrm>
            <a:off x="2872740" y="8742045"/>
            <a:ext cx="152400" cy="361950"/>
          </a:xfrm>
          <a:custGeom>
            <a:avLst/>
            <a:gdLst>
              <a:gd name="csX0" fmla="*/ 0 w 152400"/>
              <a:gd name="csY0" fmla="*/ 361950 h 361950"/>
              <a:gd name="csX1" fmla="*/ 152400 w 152400"/>
              <a:gd name="csY1" fmla="*/ 361950 h 361950"/>
              <a:gd name="csX2" fmla="*/ 152400 w 152400"/>
              <a:gd name="csY2" fmla="*/ 0 h 361950"/>
              <a:gd name="csX3" fmla="*/ 0 w 152400"/>
              <a:gd name="csY3" fmla="*/ 0 h 361950"/>
              <a:gd name="csX4" fmla="*/ 19050 w 152400"/>
              <a:gd name="csY4" fmla="*/ 19050 h 361950"/>
              <a:gd name="csX5" fmla="*/ 133350 w 152400"/>
              <a:gd name="csY5" fmla="*/ 19050 h 361950"/>
              <a:gd name="csX6" fmla="*/ 133350 w 152400"/>
              <a:gd name="csY6" fmla="*/ 342900 h 361950"/>
              <a:gd name="csX7" fmla="*/ 19050 w 152400"/>
              <a:gd name="csY7" fmla="*/ 342900 h 36195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Lst>
            <a:rect l="l" t="t" r="r" b="b"/>
            <a:pathLst>
              <a:path w="152400" h="361950">
                <a:moveTo>
                  <a:pt x="0" y="361950"/>
                </a:moveTo>
                <a:lnTo>
                  <a:pt x="152400" y="361950"/>
                </a:lnTo>
                <a:lnTo>
                  <a:pt x="152400" y="0"/>
                </a:lnTo>
                <a:lnTo>
                  <a:pt x="0" y="0"/>
                </a:lnTo>
                <a:close/>
                <a:moveTo>
                  <a:pt x="19050" y="19050"/>
                </a:moveTo>
                <a:lnTo>
                  <a:pt x="133350" y="19050"/>
                </a:lnTo>
                <a:lnTo>
                  <a:pt x="133350" y="342900"/>
                </a:lnTo>
                <a:lnTo>
                  <a:pt x="19050" y="342900"/>
                </a:lnTo>
                <a:close/>
              </a:path>
            </a:pathLst>
          </a:custGeom>
          <a:grpFill/>
          <a:ln w="9525" cap="flat">
            <a:noFill/>
            <a:prstDash val="solid"/>
            <a:miter/>
          </a:ln>
        </xdr:spPr>
      </xdr:sp>
      <xdr:sp macro="" textlink="">
        <xdr:nvSpPr>
          <xdr:cNvPr id="76" name="Freeform: Shape 75">
            <a:extLst>
              <a:ext uri="{FF2B5EF4-FFF2-40B4-BE49-F238E27FC236}">
                <a16:creationId xmlns:a16="http://schemas.microsoft.com/office/drawing/2014/main" id="{2A26A92E-04AE-7FA2-7085-EB10CB437AB8}"/>
              </a:ext>
            </a:extLst>
          </xdr:cNvPr>
          <xdr:cNvSpPr/>
        </xdr:nvSpPr>
        <xdr:spPr>
          <a:xfrm>
            <a:off x="2663190" y="8913495"/>
            <a:ext cx="152400" cy="190500"/>
          </a:xfrm>
          <a:custGeom>
            <a:avLst/>
            <a:gdLst>
              <a:gd name="csX0" fmla="*/ 0 w 152400"/>
              <a:gd name="csY0" fmla="*/ 190500 h 190500"/>
              <a:gd name="csX1" fmla="*/ 152400 w 152400"/>
              <a:gd name="csY1" fmla="*/ 190500 h 190500"/>
              <a:gd name="csX2" fmla="*/ 152400 w 152400"/>
              <a:gd name="csY2" fmla="*/ 0 h 190500"/>
              <a:gd name="csX3" fmla="*/ 0 w 152400"/>
              <a:gd name="csY3" fmla="*/ 0 h 190500"/>
              <a:gd name="csX4" fmla="*/ 19050 w 152400"/>
              <a:gd name="csY4" fmla="*/ 19050 h 190500"/>
              <a:gd name="csX5" fmla="*/ 133350 w 152400"/>
              <a:gd name="csY5" fmla="*/ 19050 h 190500"/>
              <a:gd name="csX6" fmla="*/ 133350 w 152400"/>
              <a:gd name="csY6" fmla="*/ 171450 h 190500"/>
              <a:gd name="csX7" fmla="*/ 19050 w 152400"/>
              <a:gd name="csY7" fmla="*/ 171450 h 19050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Lst>
            <a:rect l="l" t="t" r="r" b="b"/>
            <a:pathLst>
              <a:path w="152400" h="190500">
                <a:moveTo>
                  <a:pt x="0" y="190500"/>
                </a:moveTo>
                <a:lnTo>
                  <a:pt x="152400" y="190500"/>
                </a:lnTo>
                <a:lnTo>
                  <a:pt x="152400" y="0"/>
                </a:lnTo>
                <a:lnTo>
                  <a:pt x="0" y="0"/>
                </a:lnTo>
                <a:close/>
                <a:moveTo>
                  <a:pt x="19050" y="19050"/>
                </a:moveTo>
                <a:lnTo>
                  <a:pt x="133350" y="19050"/>
                </a:lnTo>
                <a:lnTo>
                  <a:pt x="133350" y="171450"/>
                </a:lnTo>
                <a:lnTo>
                  <a:pt x="19050" y="171450"/>
                </a:lnTo>
                <a:close/>
              </a:path>
            </a:pathLst>
          </a:custGeom>
          <a:grpFill/>
          <a:ln w="9525" cap="flat">
            <a:noFill/>
            <a:prstDash val="solid"/>
            <a:miter/>
          </a:ln>
        </xdr:spPr>
      </xdr:sp>
      <xdr:sp macro="" textlink="">
        <xdr:nvSpPr>
          <xdr:cNvPr id="77" name="Freeform: Shape 76">
            <a:extLst>
              <a:ext uri="{FF2B5EF4-FFF2-40B4-BE49-F238E27FC236}">
                <a16:creationId xmlns:a16="http://schemas.microsoft.com/office/drawing/2014/main" id="{44717652-8948-4467-E654-B61DFBE3C205}"/>
              </a:ext>
            </a:extLst>
          </xdr:cNvPr>
          <xdr:cNvSpPr/>
        </xdr:nvSpPr>
        <xdr:spPr>
          <a:xfrm>
            <a:off x="2656455" y="8532495"/>
            <a:ext cx="311562" cy="311534"/>
          </a:xfrm>
          <a:custGeom>
            <a:avLst/>
            <a:gdLst>
              <a:gd name="csX0" fmla="*/ 13468 w 311562"/>
              <a:gd name="csY0" fmla="*/ 311534 h 311534"/>
              <a:gd name="csX1" fmla="*/ 292351 w 311562"/>
              <a:gd name="csY1" fmla="*/ 32652 h 311534"/>
              <a:gd name="csX2" fmla="*/ 292485 w 311562"/>
              <a:gd name="csY2" fmla="*/ 32653 h 311534"/>
              <a:gd name="csX3" fmla="*/ 292513 w 311562"/>
              <a:gd name="csY3" fmla="*/ 32718 h 311534"/>
              <a:gd name="csX4" fmla="*/ 292513 w 311562"/>
              <a:gd name="csY4" fmla="*/ 123825 h 311534"/>
              <a:gd name="csX5" fmla="*/ 311563 w 311562"/>
              <a:gd name="csY5" fmla="*/ 123825 h 311534"/>
              <a:gd name="csX6" fmla="*/ 311563 w 311562"/>
              <a:gd name="csY6" fmla="*/ 0 h 311534"/>
              <a:gd name="csX7" fmla="*/ 187995 w 311562"/>
              <a:gd name="csY7" fmla="*/ 0 h 311534"/>
              <a:gd name="csX8" fmla="*/ 187995 w 311562"/>
              <a:gd name="csY8" fmla="*/ 19050 h 311534"/>
              <a:gd name="csX9" fmla="*/ 278787 w 311562"/>
              <a:gd name="csY9" fmla="*/ 19050 h 311534"/>
              <a:gd name="csX10" fmla="*/ 278882 w 311562"/>
              <a:gd name="csY10" fmla="*/ 19146 h 311534"/>
              <a:gd name="csX11" fmla="*/ 278854 w 311562"/>
              <a:gd name="csY11" fmla="*/ 19212 h 311534"/>
              <a:gd name="csX12" fmla="*/ 0 w 311562"/>
              <a:gd name="csY12" fmla="*/ 298066 h 311534"/>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Lst>
            <a:rect l="l" t="t" r="r" b="b"/>
            <a:pathLst>
              <a:path w="311562" h="311534">
                <a:moveTo>
                  <a:pt x="13468" y="311534"/>
                </a:moveTo>
                <a:lnTo>
                  <a:pt x="292351" y="32652"/>
                </a:lnTo>
                <a:cubicBezTo>
                  <a:pt x="292388" y="32615"/>
                  <a:pt x="292449" y="32616"/>
                  <a:pt x="292485" y="32653"/>
                </a:cubicBezTo>
                <a:cubicBezTo>
                  <a:pt x="292502" y="32671"/>
                  <a:pt x="292513" y="32694"/>
                  <a:pt x="292513" y="32718"/>
                </a:cubicBezTo>
                <a:lnTo>
                  <a:pt x="292513" y="123825"/>
                </a:lnTo>
                <a:lnTo>
                  <a:pt x="311563" y="123825"/>
                </a:lnTo>
                <a:lnTo>
                  <a:pt x="311563" y="0"/>
                </a:lnTo>
                <a:lnTo>
                  <a:pt x="187995" y="0"/>
                </a:lnTo>
                <a:lnTo>
                  <a:pt x="187995" y="19050"/>
                </a:lnTo>
                <a:lnTo>
                  <a:pt x="278787" y="19050"/>
                </a:lnTo>
                <a:cubicBezTo>
                  <a:pt x="278840" y="19051"/>
                  <a:pt x="278882" y="19094"/>
                  <a:pt x="278882" y="19146"/>
                </a:cubicBezTo>
                <a:cubicBezTo>
                  <a:pt x="278881" y="19171"/>
                  <a:pt x="278871" y="19195"/>
                  <a:pt x="278854" y="19212"/>
                </a:cubicBezTo>
                <a:lnTo>
                  <a:pt x="0" y="298066"/>
                </a:lnTo>
                <a:close/>
              </a:path>
            </a:pathLst>
          </a:custGeom>
          <a:grpFill/>
          <a:ln w="9525" cap="flat">
            <a:noFill/>
            <a:prstDash val="solid"/>
            <a:miter/>
          </a:ln>
        </xdr:spPr>
      </xdr:sp>
    </xdr:grpSp>
    <xdr:clientData/>
  </xdr:twoCellAnchor>
  <xdr:twoCellAnchor>
    <xdr:from>
      <xdr:col>3</xdr:col>
      <xdr:colOff>220980</xdr:colOff>
      <xdr:row>11</xdr:row>
      <xdr:rowOff>76200</xdr:rowOff>
    </xdr:from>
    <xdr:to>
      <xdr:col>17</xdr:col>
      <xdr:colOff>7620</xdr:colOff>
      <xdr:row>29</xdr:row>
      <xdr:rowOff>131064</xdr:rowOff>
    </xdr:to>
    <xdr:graphicFrame macro="">
      <xdr:nvGraphicFramePr>
        <xdr:cNvPr id="78" name="Chart 77">
          <a:extLst>
            <a:ext uri="{FF2B5EF4-FFF2-40B4-BE49-F238E27FC236}">
              <a16:creationId xmlns:a16="http://schemas.microsoft.com/office/drawing/2014/main" id="{154EFBC6-7A56-4F5E-B3E8-2F4D295C22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14</xdr:col>
      <xdr:colOff>541020</xdr:colOff>
      <xdr:row>10</xdr:row>
      <xdr:rowOff>11162</xdr:rowOff>
    </xdr:from>
    <xdr:to>
      <xdr:col>16</xdr:col>
      <xdr:colOff>563880</xdr:colOff>
      <xdr:row>11</xdr:row>
      <xdr:rowOff>75932</xdr:rowOff>
    </xdr:to>
    <xdr:sp macro="" textlink="Processing!J14">
      <xdr:nvSpPr>
        <xdr:cNvPr id="79" name="TextBox 78">
          <a:extLst>
            <a:ext uri="{FF2B5EF4-FFF2-40B4-BE49-F238E27FC236}">
              <a16:creationId xmlns:a16="http://schemas.microsoft.com/office/drawing/2014/main" id="{80748800-309C-4FE3-92B9-44A4114EA38C}"/>
            </a:ext>
          </a:extLst>
        </xdr:cNvPr>
        <xdr:cNvSpPr txBox="1"/>
      </xdr:nvSpPr>
      <xdr:spPr>
        <a:xfrm>
          <a:off x="9075420" y="1839962"/>
          <a:ext cx="12420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E063D41D-3614-4F76-AFD8-1AB2FF2C7E6B}" type="TxLink">
            <a:rPr lang="en-US" sz="2000" b="0" i="0" u="none" strike="noStrike">
              <a:solidFill>
                <a:srgbClr val="00ACA8"/>
              </a:solidFill>
              <a:latin typeface="Aptos Narrow"/>
              <a:ea typeface="+mn-ea"/>
              <a:cs typeface="+mn-cs"/>
            </a:rPr>
            <a:pPr marL="0" indent="0" algn="r"/>
            <a:t> $13,700 </a:t>
          </a:fld>
          <a:endParaRPr lang="ru-RU" sz="2000" b="0" i="0" u="none" strike="noStrike">
            <a:solidFill>
              <a:srgbClr val="00ACA8"/>
            </a:solidFill>
            <a:latin typeface="Aptos Narrow"/>
            <a:ea typeface="+mn-ea"/>
            <a:cs typeface="+mn-cs"/>
          </a:endParaRPr>
        </a:p>
      </xdr:txBody>
    </xdr:sp>
    <xdr:clientData/>
  </xdr:twoCellAnchor>
  <xdr:twoCellAnchor>
    <xdr:from>
      <xdr:col>11</xdr:col>
      <xdr:colOff>335280</xdr:colOff>
      <xdr:row>10</xdr:row>
      <xdr:rowOff>11162</xdr:rowOff>
    </xdr:from>
    <xdr:to>
      <xdr:col>13</xdr:col>
      <xdr:colOff>449580</xdr:colOff>
      <xdr:row>11</xdr:row>
      <xdr:rowOff>75932</xdr:rowOff>
    </xdr:to>
    <xdr:sp macro="" textlink="Processing!G14">
      <xdr:nvSpPr>
        <xdr:cNvPr id="80" name="TextBox 79">
          <a:extLst>
            <a:ext uri="{FF2B5EF4-FFF2-40B4-BE49-F238E27FC236}">
              <a16:creationId xmlns:a16="http://schemas.microsoft.com/office/drawing/2014/main" id="{FCCF1676-8EF0-4B06-BC4D-CFBBC79333C7}"/>
            </a:ext>
          </a:extLst>
        </xdr:cNvPr>
        <xdr:cNvSpPr txBox="1"/>
      </xdr:nvSpPr>
      <xdr:spPr>
        <a:xfrm>
          <a:off x="7040880" y="1839962"/>
          <a:ext cx="13335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CBDB1E54-70E2-4123-B7F7-C17278DE4798}" type="TxLink">
            <a:rPr lang="en-US" sz="2000" b="0" i="0" u="none" strike="noStrike">
              <a:solidFill>
                <a:srgbClr val="744BF3"/>
              </a:solidFill>
              <a:latin typeface="Aptos Narrow"/>
              <a:ea typeface="+mn-ea"/>
              <a:cs typeface="+mn-cs"/>
            </a:rPr>
            <a:pPr marL="0" indent="0" algn="l"/>
            <a:t> $19,800 </a:t>
          </a:fld>
          <a:endParaRPr lang="ru-RU" sz="2000" b="0" i="0" u="none" strike="noStrike">
            <a:solidFill>
              <a:srgbClr val="744BF3"/>
            </a:solidFill>
            <a:latin typeface="Aptos Narrow"/>
            <a:ea typeface="+mn-ea"/>
            <a:cs typeface="+mn-cs"/>
          </a:endParaRPr>
        </a:p>
      </xdr:txBody>
    </xdr:sp>
    <xdr:clientData/>
  </xdr:twoCellAnchor>
  <xdr:twoCellAnchor>
    <xdr:from>
      <xdr:col>9</xdr:col>
      <xdr:colOff>533400</xdr:colOff>
      <xdr:row>10</xdr:row>
      <xdr:rowOff>11162</xdr:rowOff>
    </xdr:from>
    <xdr:to>
      <xdr:col>11</xdr:col>
      <xdr:colOff>220980</xdr:colOff>
      <xdr:row>11</xdr:row>
      <xdr:rowOff>75932</xdr:rowOff>
    </xdr:to>
    <xdr:sp macro="" textlink="Processing!C1">
      <xdr:nvSpPr>
        <xdr:cNvPr id="81" name="TextBox 80">
          <a:extLst>
            <a:ext uri="{FF2B5EF4-FFF2-40B4-BE49-F238E27FC236}">
              <a16:creationId xmlns:a16="http://schemas.microsoft.com/office/drawing/2014/main" id="{4CD83CEA-158E-4A32-8FAE-9B074A076DD7}"/>
            </a:ext>
          </a:extLst>
        </xdr:cNvPr>
        <xdr:cNvSpPr txBox="1"/>
      </xdr:nvSpPr>
      <xdr:spPr>
        <a:xfrm>
          <a:off x="6019800" y="1839962"/>
          <a:ext cx="90678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17E13D25-4ADE-41FE-BB35-3264938E649F}" type="TxLink">
            <a:rPr lang="en-US" sz="1600" b="0" i="0" u="none" strike="noStrike">
              <a:solidFill>
                <a:srgbClr val="744BF3"/>
              </a:solidFill>
              <a:latin typeface="Aptos Narrow"/>
              <a:ea typeface="+mn-ea"/>
              <a:cs typeface="+mn-cs"/>
            </a:rPr>
            <a:pPr marL="0" indent="0" algn="r"/>
            <a:t>Planned</a:t>
          </a:fld>
          <a:endParaRPr lang="ru-RU" sz="2000" b="0" i="0" u="none" strike="noStrike">
            <a:solidFill>
              <a:srgbClr val="744BF3"/>
            </a:solidFill>
            <a:latin typeface="Aptos Narrow"/>
            <a:ea typeface="+mn-ea"/>
            <a:cs typeface="+mn-cs"/>
          </a:endParaRPr>
        </a:p>
      </xdr:txBody>
    </xdr:sp>
    <xdr:clientData/>
  </xdr:twoCellAnchor>
  <xdr:twoCellAnchor>
    <xdr:from>
      <xdr:col>13</xdr:col>
      <xdr:colOff>304800</xdr:colOff>
      <xdr:row>10</xdr:row>
      <xdr:rowOff>11162</xdr:rowOff>
    </xdr:from>
    <xdr:to>
      <xdr:col>14</xdr:col>
      <xdr:colOff>601980</xdr:colOff>
      <xdr:row>11</xdr:row>
      <xdr:rowOff>75932</xdr:rowOff>
    </xdr:to>
    <xdr:sp macro="" textlink="Processing!D1">
      <xdr:nvSpPr>
        <xdr:cNvPr id="82" name="TextBox 81">
          <a:extLst>
            <a:ext uri="{FF2B5EF4-FFF2-40B4-BE49-F238E27FC236}">
              <a16:creationId xmlns:a16="http://schemas.microsoft.com/office/drawing/2014/main" id="{D5D8BCB8-7AEA-4CD9-9F04-2A52FFBB51B9}"/>
            </a:ext>
          </a:extLst>
        </xdr:cNvPr>
        <xdr:cNvSpPr txBox="1"/>
      </xdr:nvSpPr>
      <xdr:spPr>
        <a:xfrm>
          <a:off x="8229600" y="1839962"/>
          <a:ext cx="90678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FCABA361-4DAA-47DF-BD43-B37B26E5379A}" type="TxLink">
            <a:rPr lang="en-US" sz="1600" b="0" i="0" u="none" strike="noStrike">
              <a:solidFill>
                <a:srgbClr val="00ACA8"/>
              </a:solidFill>
              <a:latin typeface="Aptos Narrow"/>
              <a:ea typeface="+mn-ea"/>
              <a:cs typeface="+mn-cs"/>
            </a:rPr>
            <a:pPr marL="0" indent="0" algn="r"/>
            <a:t>Actual</a:t>
          </a:fld>
          <a:endParaRPr lang="ru-RU" sz="2000" b="0" i="0" u="none" strike="noStrike">
            <a:solidFill>
              <a:srgbClr val="00ACA8"/>
            </a:solidFill>
            <a:latin typeface="Aptos Narrow"/>
            <a:ea typeface="+mn-ea"/>
            <a:cs typeface="+mn-cs"/>
          </a:endParaRPr>
        </a:p>
      </xdr:txBody>
    </xdr:sp>
    <xdr:clientData/>
  </xdr:twoCellAnchor>
  <xdr:twoCellAnchor>
    <xdr:from>
      <xdr:col>17</xdr:col>
      <xdr:colOff>373313</xdr:colOff>
      <xdr:row>21</xdr:row>
      <xdr:rowOff>126905</xdr:rowOff>
    </xdr:from>
    <xdr:to>
      <xdr:col>22</xdr:col>
      <xdr:colOff>159953</xdr:colOff>
      <xdr:row>30</xdr:row>
      <xdr:rowOff>35466</xdr:rowOff>
    </xdr:to>
    <xdr:graphicFrame macro="">
      <xdr:nvGraphicFramePr>
        <xdr:cNvPr id="86" name="Chart 85">
          <a:extLst>
            <a:ext uri="{FF2B5EF4-FFF2-40B4-BE49-F238E27FC236}">
              <a16:creationId xmlns:a16="http://schemas.microsoft.com/office/drawing/2014/main" id="{54BA2C05-7248-424F-AF81-1025C5467F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18</xdr:col>
      <xdr:colOff>242822</xdr:colOff>
      <xdr:row>23</xdr:row>
      <xdr:rowOff>126905</xdr:rowOff>
    </xdr:from>
    <xdr:to>
      <xdr:col>19</xdr:col>
      <xdr:colOff>456182</xdr:colOff>
      <xdr:row>28</xdr:row>
      <xdr:rowOff>35466</xdr:rowOff>
    </xdr:to>
    <xdr:sp macro="" textlink="">
      <xdr:nvSpPr>
        <xdr:cNvPr id="87" name="Oval 86">
          <a:extLst>
            <a:ext uri="{FF2B5EF4-FFF2-40B4-BE49-F238E27FC236}">
              <a16:creationId xmlns:a16="http://schemas.microsoft.com/office/drawing/2014/main" id="{97DDAF4B-27C5-425D-B12E-CE6F798708ED}"/>
            </a:ext>
          </a:extLst>
        </xdr:cNvPr>
        <xdr:cNvSpPr/>
      </xdr:nvSpPr>
      <xdr:spPr>
        <a:xfrm>
          <a:off x="11215622" y="4357319"/>
          <a:ext cx="822960" cy="828216"/>
        </a:xfrm>
        <a:prstGeom prst="ellipse">
          <a:avLst/>
        </a:prstGeom>
        <a:solidFill>
          <a:schemeClr val="bg1"/>
        </a:solidFill>
        <a:ln>
          <a:noFill/>
        </a:ln>
        <a:effectLst>
          <a:outerShdw blurRad="228600" sx="102000" sy="102000" algn="c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i="0" u="none" strike="noStrike">
            <a:solidFill>
              <a:srgbClr val="000000"/>
            </a:solidFill>
            <a:latin typeface="Aptos Narrow"/>
          </a:endParaRPr>
        </a:p>
      </xdr:txBody>
    </xdr:sp>
    <xdr:clientData/>
  </xdr:twoCellAnchor>
  <xdr:twoCellAnchor>
    <xdr:from>
      <xdr:col>21</xdr:col>
      <xdr:colOff>160020</xdr:colOff>
      <xdr:row>21</xdr:row>
      <xdr:rowOff>134525</xdr:rowOff>
    </xdr:from>
    <xdr:to>
      <xdr:col>22</xdr:col>
      <xdr:colOff>449580</xdr:colOff>
      <xdr:row>23</xdr:row>
      <xdr:rowOff>16415</xdr:rowOff>
    </xdr:to>
    <xdr:sp macro="" textlink="Processing!B17">
      <xdr:nvSpPr>
        <xdr:cNvPr id="88" name="TextBox 87">
          <a:extLst>
            <a:ext uri="{FF2B5EF4-FFF2-40B4-BE49-F238E27FC236}">
              <a16:creationId xmlns:a16="http://schemas.microsoft.com/office/drawing/2014/main" id="{BE590578-1DE0-4391-B913-FFD33E151274}"/>
            </a:ext>
          </a:extLst>
        </xdr:cNvPr>
        <xdr:cNvSpPr txBox="1"/>
      </xdr:nvSpPr>
      <xdr:spPr>
        <a:xfrm>
          <a:off x="12961620" y="3997077"/>
          <a:ext cx="899160" cy="2497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7ABDDD6F-6D8B-4712-8A42-4C7EF139CAE6}" type="TxLink">
            <a:rPr lang="en-US" sz="1100" b="0" i="0" u="none" strike="noStrike">
              <a:solidFill>
                <a:srgbClr val="405390"/>
              </a:solidFill>
              <a:latin typeface="Aptos Narrow"/>
              <a:ea typeface="+mn-ea"/>
              <a:cs typeface="+mn-cs"/>
            </a:rPr>
            <a:pPr marL="0" indent="0" algn="r"/>
            <a:t> $1,701 </a:t>
          </a:fld>
          <a:endParaRPr lang="ru-RU" sz="1600" b="0" i="0" u="none" strike="noStrike">
            <a:solidFill>
              <a:srgbClr val="405390"/>
            </a:solidFill>
            <a:latin typeface="Aptos Narrow"/>
            <a:ea typeface="+mn-ea"/>
            <a:cs typeface="+mn-cs"/>
          </a:endParaRPr>
        </a:p>
      </xdr:txBody>
    </xdr:sp>
    <xdr:clientData/>
  </xdr:twoCellAnchor>
  <xdr:twoCellAnchor>
    <xdr:from>
      <xdr:col>21</xdr:col>
      <xdr:colOff>160020</xdr:colOff>
      <xdr:row>23</xdr:row>
      <xdr:rowOff>50705</xdr:rowOff>
    </xdr:from>
    <xdr:to>
      <xdr:col>22</xdr:col>
      <xdr:colOff>449580</xdr:colOff>
      <xdr:row>24</xdr:row>
      <xdr:rowOff>115475</xdr:rowOff>
    </xdr:to>
    <xdr:sp macro="" textlink="Processing!B18">
      <xdr:nvSpPr>
        <xdr:cNvPr id="89" name="TextBox 88">
          <a:extLst>
            <a:ext uri="{FF2B5EF4-FFF2-40B4-BE49-F238E27FC236}">
              <a16:creationId xmlns:a16="http://schemas.microsoft.com/office/drawing/2014/main" id="{696C22D5-DA8D-4083-94DA-3B210537B73E}"/>
            </a:ext>
          </a:extLst>
        </xdr:cNvPr>
        <xdr:cNvSpPr txBox="1"/>
      </xdr:nvSpPr>
      <xdr:spPr>
        <a:xfrm>
          <a:off x="12961620" y="4281119"/>
          <a:ext cx="899160" cy="248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261E1FEE-62BD-434C-B868-A685FEB578BE}" type="TxLink">
            <a:rPr lang="en-US" sz="1100" b="0" i="0" u="none" strike="noStrike">
              <a:solidFill>
                <a:srgbClr val="405390"/>
              </a:solidFill>
              <a:latin typeface="Aptos Narrow"/>
              <a:ea typeface="+mn-ea"/>
              <a:cs typeface="+mn-cs"/>
            </a:rPr>
            <a:pPr marL="0" indent="0" algn="r"/>
            <a:t> $1,323 </a:t>
          </a:fld>
          <a:endParaRPr lang="ru-RU" sz="1100" b="0" i="0" u="none" strike="noStrike">
            <a:solidFill>
              <a:srgbClr val="405390"/>
            </a:solidFill>
            <a:latin typeface="Aptos Narrow"/>
            <a:ea typeface="+mn-ea"/>
            <a:cs typeface="+mn-cs"/>
          </a:endParaRPr>
        </a:p>
      </xdr:txBody>
    </xdr:sp>
    <xdr:clientData/>
  </xdr:twoCellAnchor>
  <xdr:twoCellAnchor>
    <xdr:from>
      <xdr:col>21</xdr:col>
      <xdr:colOff>160020</xdr:colOff>
      <xdr:row>24</xdr:row>
      <xdr:rowOff>149765</xdr:rowOff>
    </xdr:from>
    <xdr:to>
      <xdr:col>22</xdr:col>
      <xdr:colOff>449580</xdr:colOff>
      <xdr:row>26</xdr:row>
      <xdr:rowOff>31656</xdr:rowOff>
    </xdr:to>
    <xdr:sp macro="" textlink="Processing!B19">
      <xdr:nvSpPr>
        <xdr:cNvPr id="90" name="TextBox 89">
          <a:extLst>
            <a:ext uri="{FF2B5EF4-FFF2-40B4-BE49-F238E27FC236}">
              <a16:creationId xmlns:a16="http://schemas.microsoft.com/office/drawing/2014/main" id="{30BD517F-5D97-4E8F-9AC4-651FC72E77E5}"/>
            </a:ext>
          </a:extLst>
        </xdr:cNvPr>
        <xdr:cNvSpPr txBox="1"/>
      </xdr:nvSpPr>
      <xdr:spPr>
        <a:xfrm>
          <a:off x="12961620" y="4564110"/>
          <a:ext cx="899160" cy="2497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2A036BD1-7C30-4B66-A74A-D4389008CF50}" type="TxLink">
            <a:rPr lang="en-US" sz="1100" b="0" i="0" u="none" strike="noStrike">
              <a:solidFill>
                <a:srgbClr val="405390"/>
              </a:solidFill>
              <a:latin typeface="Aptos Narrow"/>
              <a:ea typeface="+mn-ea"/>
              <a:cs typeface="+mn-cs"/>
            </a:rPr>
            <a:pPr marL="0" indent="0" algn="r"/>
            <a:t> $1,754 </a:t>
          </a:fld>
          <a:endParaRPr lang="ru-RU" sz="1100" b="0" i="0" u="none" strike="noStrike">
            <a:solidFill>
              <a:srgbClr val="405390"/>
            </a:solidFill>
            <a:latin typeface="Aptos Narrow"/>
            <a:ea typeface="+mn-ea"/>
            <a:cs typeface="+mn-cs"/>
          </a:endParaRPr>
        </a:p>
      </xdr:txBody>
    </xdr:sp>
    <xdr:clientData/>
  </xdr:twoCellAnchor>
  <xdr:twoCellAnchor>
    <xdr:from>
      <xdr:col>21</xdr:col>
      <xdr:colOff>160020</xdr:colOff>
      <xdr:row>26</xdr:row>
      <xdr:rowOff>65946</xdr:rowOff>
    </xdr:from>
    <xdr:to>
      <xdr:col>22</xdr:col>
      <xdr:colOff>449580</xdr:colOff>
      <xdr:row>27</xdr:row>
      <xdr:rowOff>130716</xdr:rowOff>
    </xdr:to>
    <xdr:sp macro="" textlink="Processing!B20">
      <xdr:nvSpPr>
        <xdr:cNvPr id="91" name="TextBox 90">
          <a:extLst>
            <a:ext uri="{FF2B5EF4-FFF2-40B4-BE49-F238E27FC236}">
              <a16:creationId xmlns:a16="http://schemas.microsoft.com/office/drawing/2014/main" id="{B165BCC4-5731-48E3-A4CB-A9E8D1A7BC52}"/>
            </a:ext>
          </a:extLst>
        </xdr:cNvPr>
        <xdr:cNvSpPr txBox="1"/>
      </xdr:nvSpPr>
      <xdr:spPr>
        <a:xfrm>
          <a:off x="12961620" y="4848153"/>
          <a:ext cx="899160" cy="248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3E4F60FB-8E45-4FB8-BBA7-38B8221B2525}" type="TxLink">
            <a:rPr lang="en-US" sz="1100" b="0" i="0" u="none" strike="noStrike">
              <a:solidFill>
                <a:srgbClr val="405390"/>
              </a:solidFill>
              <a:latin typeface="Aptos Narrow"/>
              <a:ea typeface="+mn-ea"/>
              <a:cs typeface="+mn-cs"/>
            </a:rPr>
            <a:pPr marL="0" indent="0" algn="r"/>
            <a:t> $1,495 </a:t>
          </a:fld>
          <a:endParaRPr lang="ru-RU" sz="1100" b="0" i="0" u="none" strike="noStrike">
            <a:solidFill>
              <a:srgbClr val="405390"/>
            </a:solidFill>
            <a:latin typeface="Aptos Narrow"/>
            <a:ea typeface="+mn-ea"/>
            <a:cs typeface="+mn-cs"/>
          </a:endParaRPr>
        </a:p>
      </xdr:txBody>
    </xdr:sp>
    <xdr:clientData/>
  </xdr:twoCellAnchor>
  <xdr:twoCellAnchor>
    <xdr:from>
      <xdr:col>21</xdr:col>
      <xdr:colOff>160020</xdr:colOff>
      <xdr:row>27</xdr:row>
      <xdr:rowOff>165006</xdr:rowOff>
    </xdr:from>
    <xdr:to>
      <xdr:col>22</xdr:col>
      <xdr:colOff>449580</xdr:colOff>
      <xdr:row>29</xdr:row>
      <xdr:rowOff>46896</xdr:rowOff>
    </xdr:to>
    <xdr:sp macro="" textlink="Processing!B21">
      <xdr:nvSpPr>
        <xdr:cNvPr id="92" name="TextBox 91">
          <a:extLst>
            <a:ext uri="{FF2B5EF4-FFF2-40B4-BE49-F238E27FC236}">
              <a16:creationId xmlns:a16="http://schemas.microsoft.com/office/drawing/2014/main" id="{0F754D1F-584C-435C-AD73-AA89D58175D1}"/>
            </a:ext>
          </a:extLst>
        </xdr:cNvPr>
        <xdr:cNvSpPr txBox="1"/>
      </xdr:nvSpPr>
      <xdr:spPr>
        <a:xfrm>
          <a:off x="12961620" y="5131144"/>
          <a:ext cx="899160" cy="2497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7E472764-6107-4AB5-B152-80D09CF69334}" type="TxLink">
            <a:rPr lang="en-US" sz="1100" b="0" i="0" u="none" strike="noStrike">
              <a:solidFill>
                <a:srgbClr val="405390"/>
              </a:solidFill>
              <a:latin typeface="Aptos Narrow"/>
              <a:ea typeface="+mn-ea"/>
              <a:cs typeface="+mn-cs"/>
            </a:rPr>
            <a:pPr marL="0" indent="0" algn="r"/>
            <a:t> $1,567 </a:t>
          </a:fld>
          <a:endParaRPr lang="ru-RU" sz="1100" b="0" i="0" u="none" strike="noStrike">
            <a:solidFill>
              <a:srgbClr val="405390"/>
            </a:solidFill>
            <a:latin typeface="Aptos Narrow"/>
            <a:ea typeface="+mn-ea"/>
            <a:cs typeface="+mn-cs"/>
          </a:endParaRPr>
        </a:p>
      </xdr:txBody>
    </xdr:sp>
    <xdr:clientData/>
  </xdr:twoCellAnchor>
  <xdr:twoCellAnchor>
    <xdr:from>
      <xdr:col>20</xdr:col>
      <xdr:colOff>240617</xdr:colOff>
      <xdr:row>22</xdr:row>
      <xdr:rowOff>46380</xdr:rowOff>
    </xdr:from>
    <xdr:to>
      <xdr:col>20</xdr:col>
      <xdr:colOff>359489</xdr:colOff>
      <xdr:row>22</xdr:row>
      <xdr:rowOff>165252</xdr:rowOff>
    </xdr:to>
    <xdr:sp macro="" textlink="">
      <xdr:nvSpPr>
        <xdr:cNvPr id="93" name="Circle: Hollow 92">
          <a:extLst>
            <a:ext uri="{FF2B5EF4-FFF2-40B4-BE49-F238E27FC236}">
              <a16:creationId xmlns:a16="http://schemas.microsoft.com/office/drawing/2014/main" id="{7CB9EB4D-0F65-4D53-BCED-12D5CCD6AB7E}"/>
            </a:ext>
          </a:extLst>
        </xdr:cNvPr>
        <xdr:cNvSpPr/>
      </xdr:nvSpPr>
      <xdr:spPr>
        <a:xfrm>
          <a:off x="12432617" y="4081105"/>
          <a:ext cx="118872" cy="118872"/>
        </a:xfrm>
        <a:prstGeom prst="donu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clientData/>
  </xdr:twoCellAnchor>
  <xdr:twoCellAnchor>
    <xdr:from>
      <xdr:col>20</xdr:col>
      <xdr:colOff>240617</xdr:colOff>
      <xdr:row>23</xdr:row>
      <xdr:rowOff>139370</xdr:rowOff>
    </xdr:from>
    <xdr:to>
      <xdr:col>20</xdr:col>
      <xdr:colOff>359489</xdr:colOff>
      <xdr:row>24</xdr:row>
      <xdr:rowOff>74845</xdr:rowOff>
    </xdr:to>
    <xdr:sp macro="" textlink="">
      <xdr:nvSpPr>
        <xdr:cNvPr id="94" name="Circle: Hollow 93">
          <a:extLst>
            <a:ext uri="{FF2B5EF4-FFF2-40B4-BE49-F238E27FC236}">
              <a16:creationId xmlns:a16="http://schemas.microsoft.com/office/drawing/2014/main" id="{0793ED3A-B4C1-4513-BB42-334902639760}"/>
            </a:ext>
          </a:extLst>
        </xdr:cNvPr>
        <xdr:cNvSpPr/>
      </xdr:nvSpPr>
      <xdr:spPr>
        <a:xfrm>
          <a:off x="12432617" y="4357492"/>
          <a:ext cx="118872" cy="118872"/>
        </a:xfrm>
        <a:prstGeom prst="donu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clientData/>
  </xdr:twoCellAnchor>
  <xdr:twoCellAnchor>
    <xdr:from>
      <xdr:col>20</xdr:col>
      <xdr:colOff>240617</xdr:colOff>
      <xdr:row>25</xdr:row>
      <xdr:rowOff>46379</xdr:rowOff>
    </xdr:from>
    <xdr:to>
      <xdr:col>20</xdr:col>
      <xdr:colOff>359489</xdr:colOff>
      <xdr:row>25</xdr:row>
      <xdr:rowOff>165251</xdr:rowOff>
    </xdr:to>
    <xdr:sp macro="" textlink="">
      <xdr:nvSpPr>
        <xdr:cNvPr id="95" name="Circle: Hollow 94">
          <a:extLst>
            <a:ext uri="{FF2B5EF4-FFF2-40B4-BE49-F238E27FC236}">
              <a16:creationId xmlns:a16="http://schemas.microsoft.com/office/drawing/2014/main" id="{4AAADFC8-E4F8-4B6C-BD39-BAECAD48882C}"/>
            </a:ext>
          </a:extLst>
        </xdr:cNvPr>
        <xdr:cNvSpPr/>
      </xdr:nvSpPr>
      <xdr:spPr>
        <a:xfrm>
          <a:off x="12432617" y="4631294"/>
          <a:ext cx="118872" cy="118872"/>
        </a:xfrm>
        <a:prstGeom prst="donu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clientData/>
  </xdr:twoCellAnchor>
  <xdr:twoCellAnchor>
    <xdr:from>
      <xdr:col>20</xdr:col>
      <xdr:colOff>240617</xdr:colOff>
      <xdr:row>26</xdr:row>
      <xdr:rowOff>136787</xdr:rowOff>
    </xdr:from>
    <xdr:to>
      <xdr:col>20</xdr:col>
      <xdr:colOff>359489</xdr:colOff>
      <xdr:row>27</xdr:row>
      <xdr:rowOff>72262</xdr:rowOff>
    </xdr:to>
    <xdr:sp macro="" textlink="">
      <xdr:nvSpPr>
        <xdr:cNvPr id="96" name="Circle: Hollow 95">
          <a:extLst>
            <a:ext uri="{FF2B5EF4-FFF2-40B4-BE49-F238E27FC236}">
              <a16:creationId xmlns:a16="http://schemas.microsoft.com/office/drawing/2014/main" id="{45F8DC07-F31C-4C56-99CC-A23AED236D93}"/>
            </a:ext>
          </a:extLst>
        </xdr:cNvPr>
        <xdr:cNvSpPr/>
      </xdr:nvSpPr>
      <xdr:spPr>
        <a:xfrm>
          <a:off x="12432617" y="4905099"/>
          <a:ext cx="118872" cy="118871"/>
        </a:xfrm>
        <a:prstGeom prst="donu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clientData/>
  </xdr:twoCellAnchor>
  <xdr:twoCellAnchor>
    <xdr:from>
      <xdr:col>20</xdr:col>
      <xdr:colOff>240617</xdr:colOff>
      <xdr:row>28</xdr:row>
      <xdr:rowOff>46380</xdr:rowOff>
    </xdr:from>
    <xdr:to>
      <xdr:col>20</xdr:col>
      <xdr:colOff>359489</xdr:colOff>
      <xdr:row>28</xdr:row>
      <xdr:rowOff>165252</xdr:rowOff>
    </xdr:to>
    <xdr:sp macro="" textlink="">
      <xdr:nvSpPr>
        <xdr:cNvPr id="97" name="Circle: Hollow 96">
          <a:extLst>
            <a:ext uri="{FF2B5EF4-FFF2-40B4-BE49-F238E27FC236}">
              <a16:creationId xmlns:a16="http://schemas.microsoft.com/office/drawing/2014/main" id="{A0FB536A-86C1-47EE-BA0D-0E0C5B9BFEE2}"/>
            </a:ext>
          </a:extLst>
        </xdr:cNvPr>
        <xdr:cNvSpPr/>
      </xdr:nvSpPr>
      <xdr:spPr>
        <a:xfrm>
          <a:off x="12432617" y="5181485"/>
          <a:ext cx="118872" cy="118872"/>
        </a:xfrm>
        <a:prstGeom prst="donu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clientData/>
  </xdr:twoCellAnchor>
  <xdr:twoCellAnchor>
    <xdr:from>
      <xdr:col>18</xdr:col>
      <xdr:colOff>97926</xdr:colOff>
      <xdr:row>24</xdr:row>
      <xdr:rowOff>136141</xdr:rowOff>
    </xdr:from>
    <xdr:to>
      <xdr:col>19</xdr:col>
      <xdr:colOff>576310</xdr:colOff>
      <xdr:row>27</xdr:row>
      <xdr:rowOff>26230</xdr:rowOff>
    </xdr:to>
    <xdr:sp macro="" textlink="Processing!B22">
      <xdr:nvSpPr>
        <xdr:cNvPr id="98" name="TextBox 97">
          <a:extLst>
            <a:ext uri="{FF2B5EF4-FFF2-40B4-BE49-F238E27FC236}">
              <a16:creationId xmlns:a16="http://schemas.microsoft.com/office/drawing/2014/main" id="{C6202ADF-3BB5-489F-BF06-6777818E1D65}"/>
            </a:ext>
          </a:extLst>
        </xdr:cNvPr>
        <xdr:cNvSpPr txBox="1"/>
      </xdr:nvSpPr>
      <xdr:spPr>
        <a:xfrm>
          <a:off x="11070726" y="4550486"/>
          <a:ext cx="1087984" cy="4418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1A4C50B-B302-4FEA-B1E8-FC967638547F}" type="TxLink">
            <a:rPr lang="en-US" sz="1400" b="0" i="0" u="none" strike="noStrike">
              <a:solidFill>
                <a:srgbClr val="000000"/>
              </a:solidFill>
              <a:latin typeface="Aptos Narrow"/>
              <a:ea typeface="+mn-ea"/>
              <a:cs typeface="+mn-cs"/>
            </a:rPr>
            <a:pPr marL="0" indent="0" algn="ctr"/>
            <a:t> $7,840 </a:t>
          </a:fld>
          <a:endParaRPr lang="ru-RU" sz="2800" b="0" i="0" u="none" strike="noStrike">
            <a:solidFill>
              <a:schemeClr val="tx1"/>
            </a:solidFill>
            <a:latin typeface="Aptos Narrow"/>
            <a:ea typeface="+mn-ea"/>
            <a:cs typeface="+mn-cs"/>
          </a:endParaRPr>
        </a:p>
      </xdr:txBody>
    </xdr:sp>
    <xdr:clientData/>
  </xdr:twoCellAnchor>
  <xdr:twoCellAnchor>
    <xdr:from>
      <xdr:col>17</xdr:col>
      <xdr:colOff>297180</xdr:colOff>
      <xdr:row>10</xdr:row>
      <xdr:rowOff>121652</xdr:rowOff>
    </xdr:from>
    <xdr:to>
      <xdr:col>22</xdr:col>
      <xdr:colOff>83820</xdr:colOff>
      <xdr:row>19</xdr:row>
      <xdr:rowOff>30212</xdr:rowOff>
    </xdr:to>
    <xdr:graphicFrame macro="">
      <xdr:nvGraphicFramePr>
        <xdr:cNvPr id="99" name="Chart 98">
          <a:extLst>
            <a:ext uri="{FF2B5EF4-FFF2-40B4-BE49-F238E27FC236}">
              <a16:creationId xmlns:a16="http://schemas.microsoft.com/office/drawing/2014/main" id="{D09DF91D-DDDF-4822-9362-B6A2A24B4F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18</xdr:col>
      <xdr:colOff>244701</xdr:colOff>
      <xdr:row>12</xdr:row>
      <xdr:rowOff>121652</xdr:rowOff>
    </xdr:from>
    <xdr:to>
      <xdr:col>19</xdr:col>
      <xdr:colOff>458061</xdr:colOff>
      <xdr:row>17</xdr:row>
      <xdr:rowOff>30212</xdr:rowOff>
    </xdr:to>
    <xdr:sp macro="" textlink="">
      <xdr:nvSpPr>
        <xdr:cNvPr id="100" name="Oval 99">
          <a:extLst>
            <a:ext uri="{FF2B5EF4-FFF2-40B4-BE49-F238E27FC236}">
              <a16:creationId xmlns:a16="http://schemas.microsoft.com/office/drawing/2014/main" id="{C3F79B21-DB01-4110-945F-EE7B5204E580}"/>
            </a:ext>
          </a:extLst>
        </xdr:cNvPr>
        <xdr:cNvSpPr/>
      </xdr:nvSpPr>
      <xdr:spPr>
        <a:xfrm>
          <a:off x="11217501" y="2316212"/>
          <a:ext cx="822960" cy="822960"/>
        </a:xfrm>
        <a:prstGeom prst="ellipse">
          <a:avLst/>
        </a:prstGeom>
        <a:solidFill>
          <a:schemeClr val="bg1"/>
        </a:solidFill>
        <a:ln>
          <a:noFill/>
        </a:ln>
        <a:effectLst>
          <a:outerShdw blurRad="228600" sx="102000" sy="102000" algn="c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i="0" u="none" strike="noStrike">
            <a:solidFill>
              <a:srgbClr val="000000"/>
            </a:solidFill>
            <a:latin typeface="Aptos Narrow"/>
          </a:endParaRPr>
        </a:p>
      </xdr:txBody>
    </xdr:sp>
    <xdr:clientData/>
  </xdr:twoCellAnchor>
  <xdr:twoCellAnchor>
    <xdr:from>
      <xdr:col>18</xdr:col>
      <xdr:colOff>201837</xdr:colOff>
      <xdr:row>14</xdr:row>
      <xdr:rowOff>43547</xdr:rowOff>
    </xdr:from>
    <xdr:to>
      <xdr:col>19</xdr:col>
      <xdr:colOff>491397</xdr:colOff>
      <xdr:row>15</xdr:row>
      <xdr:rowOff>108317</xdr:rowOff>
    </xdr:to>
    <xdr:sp macro="" textlink="Processing!E21">
      <xdr:nvSpPr>
        <xdr:cNvPr id="101" name="TextBox 100">
          <a:extLst>
            <a:ext uri="{FF2B5EF4-FFF2-40B4-BE49-F238E27FC236}">
              <a16:creationId xmlns:a16="http://schemas.microsoft.com/office/drawing/2014/main" id="{C6DB5F7C-0EC9-4DD4-A532-6EF44EA6FF67}"/>
            </a:ext>
          </a:extLst>
        </xdr:cNvPr>
        <xdr:cNvSpPr txBox="1"/>
      </xdr:nvSpPr>
      <xdr:spPr>
        <a:xfrm>
          <a:off x="11174637" y="2603867"/>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86C8A1C-078A-43F3-B7CE-DB40D1D31544}" type="TxLink">
            <a:rPr lang="en-US" sz="1400" b="0" i="0" u="none" strike="noStrike">
              <a:solidFill>
                <a:schemeClr val="tx1"/>
              </a:solidFill>
              <a:latin typeface="Aptos Narrow"/>
              <a:ea typeface="+mn-ea"/>
              <a:cs typeface="+mn-cs"/>
            </a:rPr>
            <a:pPr marL="0" indent="0" algn="ctr"/>
            <a:t> $13,700 </a:t>
          </a:fld>
          <a:endParaRPr lang="ru-RU" sz="1400" b="0" i="0" u="none" strike="noStrike">
            <a:solidFill>
              <a:schemeClr val="tx1"/>
            </a:solidFill>
            <a:latin typeface="Aptos Narrow"/>
            <a:ea typeface="+mn-ea"/>
            <a:cs typeface="+mn-cs"/>
          </a:endParaRPr>
        </a:p>
      </xdr:txBody>
    </xdr:sp>
    <xdr:clientData/>
  </xdr:twoCellAnchor>
  <xdr:twoCellAnchor>
    <xdr:from>
      <xdr:col>20</xdr:col>
      <xdr:colOff>202791</xdr:colOff>
      <xdr:row>12</xdr:row>
      <xdr:rowOff>18131</xdr:rowOff>
    </xdr:from>
    <xdr:to>
      <xdr:col>20</xdr:col>
      <xdr:colOff>321663</xdr:colOff>
      <xdr:row>12</xdr:row>
      <xdr:rowOff>136019</xdr:rowOff>
    </xdr:to>
    <xdr:sp macro="" textlink="">
      <xdr:nvSpPr>
        <xdr:cNvPr id="102" name="Circle: Hollow 101">
          <a:extLst>
            <a:ext uri="{FF2B5EF4-FFF2-40B4-BE49-F238E27FC236}">
              <a16:creationId xmlns:a16="http://schemas.microsoft.com/office/drawing/2014/main" id="{9F4374B3-E08B-4591-B589-A580C6DDEABA}"/>
            </a:ext>
          </a:extLst>
        </xdr:cNvPr>
        <xdr:cNvSpPr/>
      </xdr:nvSpPr>
      <xdr:spPr>
        <a:xfrm>
          <a:off x="12394791" y="2212691"/>
          <a:ext cx="118872" cy="117888"/>
        </a:xfrm>
        <a:prstGeom prst="donu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clientData/>
  </xdr:twoCellAnchor>
  <xdr:twoCellAnchor>
    <xdr:from>
      <xdr:col>20</xdr:col>
      <xdr:colOff>202791</xdr:colOff>
      <xdr:row>13</xdr:row>
      <xdr:rowOff>130613</xdr:rowOff>
    </xdr:from>
    <xdr:to>
      <xdr:col>20</xdr:col>
      <xdr:colOff>321663</xdr:colOff>
      <xdr:row>14</xdr:row>
      <xdr:rowOff>68281</xdr:rowOff>
    </xdr:to>
    <xdr:sp macro="" textlink="">
      <xdr:nvSpPr>
        <xdr:cNvPr id="103" name="Circle: Hollow 102">
          <a:extLst>
            <a:ext uri="{FF2B5EF4-FFF2-40B4-BE49-F238E27FC236}">
              <a16:creationId xmlns:a16="http://schemas.microsoft.com/office/drawing/2014/main" id="{708A428F-8A41-4374-96B7-0C51808C8DA0}"/>
            </a:ext>
          </a:extLst>
        </xdr:cNvPr>
        <xdr:cNvSpPr/>
      </xdr:nvSpPr>
      <xdr:spPr>
        <a:xfrm>
          <a:off x="12394791" y="2508053"/>
          <a:ext cx="118872" cy="120548"/>
        </a:xfrm>
        <a:prstGeom prst="donu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clientData/>
  </xdr:twoCellAnchor>
  <xdr:twoCellAnchor>
    <xdr:from>
      <xdr:col>20</xdr:col>
      <xdr:colOff>202791</xdr:colOff>
      <xdr:row>15</xdr:row>
      <xdr:rowOff>63016</xdr:rowOff>
    </xdr:from>
    <xdr:to>
      <xdr:col>20</xdr:col>
      <xdr:colOff>321663</xdr:colOff>
      <xdr:row>15</xdr:row>
      <xdr:rowOff>180905</xdr:rowOff>
    </xdr:to>
    <xdr:sp macro="" textlink="">
      <xdr:nvSpPr>
        <xdr:cNvPr id="104" name="Circle: Hollow 103">
          <a:extLst>
            <a:ext uri="{FF2B5EF4-FFF2-40B4-BE49-F238E27FC236}">
              <a16:creationId xmlns:a16="http://schemas.microsoft.com/office/drawing/2014/main" id="{DA31DAAE-B503-4E3A-9FEB-E64F9BE24AEB}"/>
            </a:ext>
          </a:extLst>
        </xdr:cNvPr>
        <xdr:cNvSpPr/>
      </xdr:nvSpPr>
      <xdr:spPr>
        <a:xfrm>
          <a:off x="12394791" y="2806216"/>
          <a:ext cx="118872" cy="117889"/>
        </a:xfrm>
        <a:prstGeom prst="donu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clientData/>
  </xdr:twoCellAnchor>
  <xdr:twoCellAnchor>
    <xdr:from>
      <xdr:col>20</xdr:col>
      <xdr:colOff>202791</xdr:colOff>
      <xdr:row>16</xdr:row>
      <xdr:rowOff>175639</xdr:rowOff>
    </xdr:from>
    <xdr:to>
      <xdr:col>20</xdr:col>
      <xdr:colOff>321663</xdr:colOff>
      <xdr:row>17</xdr:row>
      <xdr:rowOff>111632</xdr:rowOff>
    </xdr:to>
    <xdr:sp macro="" textlink="">
      <xdr:nvSpPr>
        <xdr:cNvPr id="105" name="Circle: Hollow 104">
          <a:extLst>
            <a:ext uri="{FF2B5EF4-FFF2-40B4-BE49-F238E27FC236}">
              <a16:creationId xmlns:a16="http://schemas.microsoft.com/office/drawing/2014/main" id="{6BD416A1-53F1-4848-9EC2-F18419090394}"/>
            </a:ext>
          </a:extLst>
        </xdr:cNvPr>
        <xdr:cNvSpPr/>
      </xdr:nvSpPr>
      <xdr:spPr>
        <a:xfrm>
          <a:off x="12394791" y="3101719"/>
          <a:ext cx="118872" cy="118873"/>
        </a:xfrm>
        <a:prstGeom prst="donu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clientData/>
  </xdr:twoCellAnchor>
  <xdr:twoCellAnchor>
    <xdr:from>
      <xdr:col>21</xdr:col>
      <xdr:colOff>335280</xdr:colOff>
      <xdr:row>11</xdr:row>
      <xdr:rowOff>129272</xdr:rowOff>
    </xdr:from>
    <xdr:to>
      <xdr:col>22</xdr:col>
      <xdr:colOff>449580</xdr:colOff>
      <xdr:row>13</xdr:row>
      <xdr:rowOff>11162</xdr:rowOff>
    </xdr:to>
    <xdr:sp macro="" textlink="Processing!E17">
      <xdr:nvSpPr>
        <xdr:cNvPr id="106" name="TextBox 105">
          <a:extLst>
            <a:ext uri="{FF2B5EF4-FFF2-40B4-BE49-F238E27FC236}">
              <a16:creationId xmlns:a16="http://schemas.microsoft.com/office/drawing/2014/main" id="{CBA06F16-5888-4241-932D-4062124280BA}"/>
            </a:ext>
          </a:extLst>
        </xdr:cNvPr>
        <xdr:cNvSpPr txBox="1"/>
      </xdr:nvSpPr>
      <xdr:spPr>
        <a:xfrm>
          <a:off x="13136880" y="2140952"/>
          <a:ext cx="7239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42473A4A-D90A-4017-8C43-6308C7904446}" type="TxLink">
            <a:rPr lang="en-US" sz="1200" b="0" i="0" u="none" strike="noStrike">
              <a:solidFill>
                <a:srgbClr val="405390"/>
              </a:solidFill>
              <a:latin typeface="Aptos Narrow"/>
              <a:ea typeface="+mn-ea"/>
              <a:cs typeface="+mn-cs"/>
            </a:rPr>
            <a:pPr marL="0" indent="0" algn="r"/>
            <a:t> $3,042 </a:t>
          </a:fld>
          <a:endParaRPr lang="ru-RU" sz="1800" b="0" i="0" u="none" strike="noStrike">
            <a:solidFill>
              <a:srgbClr val="405390"/>
            </a:solidFill>
            <a:latin typeface="Aptos Narrow"/>
            <a:ea typeface="+mn-ea"/>
            <a:cs typeface="+mn-cs"/>
          </a:endParaRPr>
        </a:p>
      </xdr:txBody>
    </xdr:sp>
    <xdr:clientData/>
  </xdr:twoCellAnchor>
  <xdr:twoCellAnchor>
    <xdr:from>
      <xdr:col>21</xdr:col>
      <xdr:colOff>335280</xdr:colOff>
      <xdr:row>13</xdr:row>
      <xdr:rowOff>63232</xdr:rowOff>
    </xdr:from>
    <xdr:to>
      <xdr:col>22</xdr:col>
      <xdr:colOff>449580</xdr:colOff>
      <xdr:row>14</xdr:row>
      <xdr:rowOff>128002</xdr:rowOff>
    </xdr:to>
    <xdr:sp macro="" textlink="Processing!E18">
      <xdr:nvSpPr>
        <xdr:cNvPr id="107" name="TextBox 106">
          <a:extLst>
            <a:ext uri="{FF2B5EF4-FFF2-40B4-BE49-F238E27FC236}">
              <a16:creationId xmlns:a16="http://schemas.microsoft.com/office/drawing/2014/main" id="{7B1831BA-592E-43FB-A297-4D0E3589CEF6}"/>
            </a:ext>
          </a:extLst>
        </xdr:cNvPr>
        <xdr:cNvSpPr txBox="1"/>
      </xdr:nvSpPr>
      <xdr:spPr>
        <a:xfrm>
          <a:off x="13136880" y="2440672"/>
          <a:ext cx="7239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98476C9B-18B6-4DE9-A31D-3A1E8C69E530}" type="TxLink">
            <a:rPr lang="en-US" sz="1200" b="0" i="0" u="none" strike="noStrike">
              <a:solidFill>
                <a:srgbClr val="405390"/>
              </a:solidFill>
              <a:latin typeface="Aptos Narrow"/>
              <a:ea typeface="+mn-ea"/>
              <a:cs typeface="+mn-cs"/>
            </a:rPr>
            <a:pPr marL="0" indent="0" algn="r"/>
            <a:t> $3,647 </a:t>
          </a:fld>
          <a:endParaRPr lang="ru-RU" sz="1800" b="0" i="0" u="none" strike="noStrike">
            <a:solidFill>
              <a:srgbClr val="405390"/>
            </a:solidFill>
            <a:latin typeface="Aptos Narrow"/>
            <a:ea typeface="+mn-ea"/>
            <a:cs typeface="+mn-cs"/>
          </a:endParaRPr>
        </a:p>
      </xdr:txBody>
    </xdr:sp>
    <xdr:clientData/>
  </xdr:twoCellAnchor>
  <xdr:twoCellAnchor>
    <xdr:from>
      <xdr:col>21</xdr:col>
      <xdr:colOff>335280</xdr:colOff>
      <xdr:row>14</xdr:row>
      <xdr:rowOff>180072</xdr:rowOff>
    </xdr:from>
    <xdr:to>
      <xdr:col>22</xdr:col>
      <xdr:colOff>449580</xdr:colOff>
      <xdr:row>16</xdr:row>
      <xdr:rowOff>61962</xdr:rowOff>
    </xdr:to>
    <xdr:sp macro="" textlink="Processing!E19">
      <xdr:nvSpPr>
        <xdr:cNvPr id="108" name="TextBox 107">
          <a:extLst>
            <a:ext uri="{FF2B5EF4-FFF2-40B4-BE49-F238E27FC236}">
              <a16:creationId xmlns:a16="http://schemas.microsoft.com/office/drawing/2014/main" id="{015A1545-8DBB-4105-B262-5E3E0BC92A91}"/>
            </a:ext>
          </a:extLst>
        </xdr:cNvPr>
        <xdr:cNvSpPr txBox="1"/>
      </xdr:nvSpPr>
      <xdr:spPr>
        <a:xfrm>
          <a:off x="13136880" y="2740392"/>
          <a:ext cx="7239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8ADAEC4A-E16B-47F6-BE89-923C953A2B61}" type="TxLink">
            <a:rPr lang="en-US" sz="1200" b="0" i="0" u="none" strike="noStrike">
              <a:solidFill>
                <a:srgbClr val="405390"/>
              </a:solidFill>
              <a:latin typeface="Aptos Narrow"/>
              <a:ea typeface="+mn-ea"/>
              <a:cs typeface="+mn-cs"/>
            </a:rPr>
            <a:pPr marL="0" indent="0" algn="r"/>
            <a:t> $4,271 </a:t>
          </a:fld>
          <a:endParaRPr lang="ru-RU" sz="1800" b="0" i="0" u="none" strike="noStrike">
            <a:solidFill>
              <a:srgbClr val="405390"/>
            </a:solidFill>
            <a:latin typeface="Aptos Narrow"/>
            <a:ea typeface="+mn-ea"/>
            <a:cs typeface="+mn-cs"/>
          </a:endParaRPr>
        </a:p>
      </xdr:txBody>
    </xdr:sp>
    <xdr:clientData/>
  </xdr:twoCellAnchor>
  <xdr:twoCellAnchor>
    <xdr:from>
      <xdr:col>21</xdr:col>
      <xdr:colOff>335280</xdr:colOff>
      <xdr:row>16</xdr:row>
      <xdr:rowOff>114032</xdr:rowOff>
    </xdr:from>
    <xdr:to>
      <xdr:col>22</xdr:col>
      <xdr:colOff>449580</xdr:colOff>
      <xdr:row>17</xdr:row>
      <xdr:rowOff>178802</xdr:rowOff>
    </xdr:to>
    <xdr:sp macro="" textlink="Processing!E20">
      <xdr:nvSpPr>
        <xdr:cNvPr id="109" name="TextBox 108">
          <a:extLst>
            <a:ext uri="{FF2B5EF4-FFF2-40B4-BE49-F238E27FC236}">
              <a16:creationId xmlns:a16="http://schemas.microsoft.com/office/drawing/2014/main" id="{070B2A57-08ED-4ABA-AAF0-71D2745DE7EF}"/>
            </a:ext>
          </a:extLst>
        </xdr:cNvPr>
        <xdr:cNvSpPr txBox="1"/>
      </xdr:nvSpPr>
      <xdr:spPr>
        <a:xfrm>
          <a:off x="13136880" y="3056929"/>
          <a:ext cx="723900" cy="248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DE197AF2-16F8-47B6-AD1A-523A6FCF712A}" type="TxLink">
            <a:rPr lang="en-US" sz="1200" b="0" i="0" u="none" strike="noStrike">
              <a:solidFill>
                <a:srgbClr val="405390"/>
              </a:solidFill>
              <a:latin typeface="Aptos Narrow"/>
              <a:ea typeface="+mn-ea"/>
              <a:cs typeface="+mn-cs"/>
            </a:rPr>
            <a:pPr marL="0" indent="0" algn="r"/>
            <a:t> $2,740 </a:t>
          </a:fld>
          <a:endParaRPr lang="ru-RU" sz="1200" b="0" i="0" u="none" strike="noStrike">
            <a:solidFill>
              <a:srgbClr val="405390"/>
            </a:solidFill>
            <a:latin typeface="Aptos Narrow"/>
            <a:ea typeface="+mn-ea"/>
            <a:cs typeface="+mn-cs"/>
          </a:endParaRPr>
        </a:p>
      </xdr:txBody>
    </xdr:sp>
    <xdr:clientData/>
  </xdr:twoCellAnchor>
  <xdr:twoCellAnchor>
    <xdr:from>
      <xdr:col>3</xdr:col>
      <xdr:colOff>274320</xdr:colOff>
      <xdr:row>33</xdr:row>
      <xdr:rowOff>38100</xdr:rowOff>
    </xdr:from>
    <xdr:to>
      <xdr:col>4</xdr:col>
      <xdr:colOff>121920</xdr:colOff>
      <xdr:row>35</xdr:row>
      <xdr:rowOff>129540</xdr:rowOff>
    </xdr:to>
    <xdr:sp macro="" textlink="">
      <xdr:nvSpPr>
        <xdr:cNvPr id="118" name="Oval 117">
          <a:extLst>
            <a:ext uri="{FF2B5EF4-FFF2-40B4-BE49-F238E27FC236}">
              <a16:creationId xmlns:a16="http://schemas.microsoft.com/office/drawing/2014/main" id="{0356690C-8865-49C3-A8FA-35B1DA5D3FF8}"/>
            </a:ext>
          </a:extLst>
        </xdr:cNvPr>
        <xdr:cNvSpPr/>
      </xdr:nvSpPr>
      <xdr:spPr>
        <a:xfrm>
          <a:off x="2103120" y="6073140"/>
          <a:ext cx="457200" cy="457200"/>
        </a:xfrm>
        <a:prstGeom prst="ellipse">
          <a:avLst/>
        </a:prstGeom>
        <a:gradFill flip="none" rotWithShape="1">
          <a:gsLst>
            <a:gs pos="0">
              <a:srgbClr val="221054"/>
            </a:gs>
            <a:gs pos="100000">
              <a:srgbClr val="130C33"/>
            </a:gs>
          </a:gsLst>
          <a:path path="circle">
            <a:fillToRect l="100000" b="100000"/>
          </a:path>
          <a:tileRect t="-100000" r="-100000"/>
        </a:gradFill>
        <a:ln w="12700">
          <a:gradFill>
            <a:gsLst>
              <a:gs pos="0">
                <a:srgbClr val="66FFFF"/>
              </a:gs>
              <a:gs pos="75000">
                <a:srgbClr val="1B143B"/>
              </a:gs>
              <a:gs pos="33000">
                <a:srgbClr val="1B143B"/>
              </a:gs>
              <a:gs pos="100000">
                <a:srgbClr val="2DD6E3"/>
              </a:gs>
            </a:gsLst>
            <a:lin ang="7200000" scaled="0"/>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4</xdr:col>
      <xdr:colOff>336804</xdr:colOff>
      <xdr:row>33</xdr:row>
      <xdr:rowOff>38100</xdr:rowOff>
    </xdr:from>
    <xdr:to>
      <xdr:col>5</xdr:col>
      <xdr:colOff>184404</xdr:colOff>
      <xdr:row>35</xdr:row>
      <xdr:rowOff>129540</xdr:rowOff>
    </xdr:to>
    <xdr:sp macro="" textlink="">
      <xdr:nvSpPr>
        <xdr:cNvPr id="119" name="Oval 118">
          <a:extLst>
            <a:ext uri="{FF2B5EF4-FFF2-40B4-BE49-F238E27FC236}">
              <a16:creationId xmlns:a16="http://schemas.microsoft.com/office/drawing/2014/main" id="{3E97ABFD-DE67-4788-9662-B2A743E7148F}"/>
            </a:ext>
          </a:extLst>
        </xdr:cNvPr>
        <xdr:cNvSpPr/>
      </xdr:nvSpPr>
      <xdr:spPr>
        <a:xfrm>
          <a:off x="2775204" y="6073140"/>
          <a:ext cx="457200" cy="457200"/>
        </a:xfrm>
        <a:prstGeom prst="ellipse">
          <a:avLst/>
        </a:prstGeom>
        <a:gradFill flip="none" rotWithShape="1">
          <a:gsLst>
            <a:gs pos="0">
              <a:srgbClr val="F5F2FC"/>
            </a:gs>
            <a:gs pos="100000">
              <a:srgbClr val="EEE8FE"/>
            </a:gs>
          </a:gsLst>
          <a:path path="circle">
            <a:fillToRect l="100000" b="100000"/>
          </a:path>
          <a:tileRect t="-100000" r="-100000"/>
        </a:gradFill>
        <a:ln w="9525">
          <a:solidFill>
            <a:schemeClr val="bg1"/>
          </a:solidFill>
        </a:ln>
        <a:effectLst>
          <a:outerShdw blurRad="50800" dist="38100" dir="2700000" algn="t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5</xdr:col>
      <xdr:colOff>399288</xdr:colOff>
      <xdr:row>33</xdr:row>
      <xdr:rowOff>38100</xdr:rowOff>
    </xdr:from>
    <xdr:to>
      <xdr:col>6</xdr:col>
      <xdr:colOff>246888</xdr:colOff>
      <xdr:row>35</xdr:row>
      <xdr:rowOff>129540</xdr:rowOff>
    </xdr:to>
    <xdr:sp macro="" textlink="">
      <xdr:nvSpPr>
        <xdr:cNvPr id="120" name="Oval 119">
          <a:extLst>
            <a:ext uri="{FF2B5EF4-FFF2-40B4-BE49-F238E27FC236}">
              <a16:creationId xmlns:a16="http://schemas.microsoft.com/office/drawing/2014/main" id="{95136C2E-800D-426D-A4AD-6485CF9845E3}"/>
            </a:ext>
          </a:extLst>
        </xdr:cNvPr>
        <xdr:cNvSpPr/>
      </xdr:nvSpPr>
      <xdr:spPr>
        <a:xfrm>
          <a:off x="3447288" y="6073140"/>
          <a:ext cx="457200" cy="457200"/>
        </a:xfrm>
        <a:prstGeom prst="ellipse">
          <a:avLst/>
        </a:prstGeom>
        <a:gradFill flip="none" rotWithShape="1">
          <a:gsLst>
            <a:gs pos="0">
              <a:srgbClr val="F5F2FC"/>
            </a:gs>
            <a:gs pos="100000">
              <a:srgbClr val="EEE8FE"/>
            </a:gs>
          </a:gsLst>
          <a:path path="circle">
            <a:fillToRect l="100000" b="100000"/>
          </a:path>
          <a:tileRect t="-100000" r="-100000"/>
        </a:gradFill>
        <a:ln w="9525">
          <a:solidFill>
            <a:schemeClr val="bg1"/>
          </a:solidFill>
        </a:ln>
        <a:effectLst>
          <a:outerShdw blurRad="50800" dist="38100" dir="2700000" algn="t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6</xdr:col>
      <xdr:colOff>461772</xdr:colOff>
      <xdr:row>33</xdr:row>
      <xdr:rowOff>38100</xdr:rowOff>
    </xdr:from>
    <xdr:to>
      <xdr:col>7</xdr:col>
      <xdr:colOff>309372</xdr:colOff>
      <xdr:row>35</xdr:row>
      <xdr:rowOff>129540</xdr:rowOff>
    </xdr:to>
    <xdr:sp macro="" textlink="">
      <xdr:nvSpPr>
        <xdr:cNvPr id="121" name="Oval 120">
          <a:extLst>
            <a:ext uri="{FF2B5EF4-FFF2-40B4-BE49-F238E27FC236}">
              <a16:creationId xmlns:a16="http://schemas.microsoft.com/office/drawing/2014/main" id="{3DC8AABA-4669-4DA3-B78F-C0E55BF1ADDB}"/>
            </a:ext>
          </a:extLst>
        </xdr:cNvPr>
        <xdr:cNvSpPr/>
      </xdr:nvSpPr>
      <xdr:spPr>
        <a:xfrm>
          <a:off x="4119372" y="6073140"/>
          <a:ext cx="457200" cy="457200"/>
        </a:xfrm>
        <a:prstGeom prst="ellipse">
          <a:avLst/>
        </a:prstGeom>
        <a:gradFill flip="none" rotWithShape="1">
          <a:gsLst>
            <a:gs pos="0">
              <a:srgbClr val="F5F2FC"/>
            </a:gs>
            <a:gs pos="100000">
              <a:srgbClr val="EEE8FE"/>
            </a:gs>
          </a:gsLst>
          <a:path path="circle">
            <a:fillToRect l="100000" b="100000"/>
          </a:path>
          <a:tileRect t="-100000" r="-100000"/>
        </a:gradFill>
        <a:ln w="9525">
          <a:solidFill>
            <a:schemeClr val="bg1"/>
          </a:solidFill>
        </a:ln>
        <a:effectLst>
          <a:outerShdw blurRad="50800" dist="38100" dir="2700000" algn="t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7</xdr:col>
      <xdr:colOff>524256</xdr:colOff>
      <xdr:row>33</xdr:row>
      <xdr:rowOff>38100</xdr:rowOff>
    </xdr:from>
    <xdr:to>
      <xdr:col>8</xdr:col>
      <xdr:colOff>371856</xdr:colOff>
      <xdr:row>35</xdr:row>
      <xdr:rowOff>129540</xdr:rowOff>
    </xdr:to>
    <xdr:sp macro="" textlink="">
      <xdr:nvSpPr>
        <xdr:cNvPr id="122" name="Oval 121">
          <a:extLst>
            <a:ext uri="{FF2B5EF4-FFF2-40B4-BE49-F238E27FC236}">
              <a16:creationId xmlns:a16="http://schemas.microsoft.com/office/drawing/2014/main" id="{38D99024-AE76-4D68-98F3-647330EB629A}"/>
            </a:ext>
          </a:extLst>
        </xdr:cNvPr>
        <xdr:cNvSpPr/>
      </xdr:nvSpPr>
      <xdr:spPr>
        <a:xfrm>
          <a:off x="4791456" y="6073140"/>
          <a:ext cx="457200" cy="457200"/>
        </a:xfrm>
        <a:prstGeom prst="ellipse">
          <a:avLst/>
        </a:prstGeom>
        <a:gradFill flip="none" rotWithShape="1">
          <a:gsLst>
            <a:gs pos="0">
              <a:srgbClr val="F5F2FC"/>
            </a:gs>
            <a:gs pos="100000">
              <a:srgbClr val="EEE8FE"/>
            </a:gs>
          </a:gsLst>
          <a:path path="circle">
            <a:fillToRect l="100000" b="100000"/>
          </a:path>
          <a:tileRect t="-100000" r="-100000"/>
        </a:gradFill>
        <a:ln w="9525">
          <a:solidFill>
            <a:schemeClr val="bg1"/>
          </a:solidFill>
        </a:ln>
        <a:effectLst>
          <a:outerShdw blurRad="50800" dist="38100" dir="2700000" algn="t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8</xdr:col>
      <xdr:colOff>586740</xdr:colOff>
      <xdr:row>33</xdr:row>
      <xdr:rowOff>38100</xdr:rowOff>
    </xdr:from>
    <xdr:to>
      <xdr:col>9</xdr:col>
      <xdr:colOff>434340</xdr:colOff>
      <xdr:row>35</xdr:row>
      <xdr:rowOff>129540</xdr:rowOff>
    </xdr:to>
    <xdr:sp macro="" textlink="">
      <xdr:nvSpPr>
        <xdr:cNvPr id="123" name="Oval 122">
          <a:extLst>
            <a:ext uri="{FF2B5EF4-FFF2-40B4-BE49-F238E27FC236}">
              <a16:creationId xmlns:a16="http://schemas.microsoft.com/office/drawing/2014/main" id="{ACE05E7C-B121-4F35-9C89-F272DD35F59F}"/>
            </a:ext>
          </a:extLst>
        </xdr:cNvPr>
        <xdr:cNvSpPr/>
      </xdr:nvSpPr>
      <xdr:spPr>
        <a:xfrm>
          <a:off x="5463540" y="6073140"/>
          <a:ext cx="457200" cy="457200"/>
        </a:xfrm>
        <a:prstGeom prst="ellipse">
          <a:avLst/>
        </a:prstGeom>
        <a:gradFill flip="none" rotWithShape="1">
          <a:gsLst>
            <a:gs pos="0">
              <a:srgbClr val="F5F2FC"/>
            </a:gs>
            <a:gs pos="100000">
              <a:srgbClr val="EEE8FE"/>
            </a:gs>
          </a:gsLst>
          <a:path path="circle">
            <a:fillToRect l="100000" b="100000"/>
          </a:path>
          <a:tileRect t="-100000" r="-100000"/>
        </a:gradFill>
        <a:ln w="9525">
          <a:solidFill>
            <a:schemeClr val="bg1"/>
          </a:solidFill>
        </a:ln>
        <a:effectLst>
          <a:outerShdw blurRad="50800" dist="38100" dir="2700000" algn="t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4</xdr:col>
      <xdr:colOff>99060</xdr:colOff>
      <xdr:row>33</xdr:row>
      <xdr:rowOff>136892</xdr:rowOff>
    </xdr:from>
    <xdr:to>
      <xdr:col>4</xdr:col>
      <xdr:colOff>373380</xdr:colOff>
      <xdr:row>35</xdr:row>
      <xdr:rowOff>18782</xdr:rowOff>
    </xdr:to>
    <xdr:sp macro="" textlink="Processing!R17">
      <xdr:nvSpPr>
        <xdr:cNvPr id="124" name="TextBox 123">
          <a:extLst>
            <a:ext uri="{FF2B5EF4-FFF2-40B4-BE49-F238E27FC236}">
              <a16:creationId xmlns:a16="http://schemas.microsoft.com/office/drawing/2014/main" id="{6C2C724A-9E89-4C2A-BA8C-470E082D1633}"/>
            </a:ext>
          </a:extLst>
        </xdr:cNvPr>
        <xdr:cNvSpPr txBox="1"/>
      </xdr:nvSpPr>
      <xdr:spPr>
        <a:xfrm>
          <a:off x="2537460" y="6171932"/>
          <a:ext cx="2743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A5823056-52C5-4C14-A502-810225B9F685}" type="TxLink">
            <a:rPr lang="en-US" sz="1100" b="0" i="0" u="none" strike="noStrike">
              <a:solidFill>
                <a:srgbClr val="A514F6"/>
              </a:solidFill>
              <a:latin typeface="Aptos Narrow"/>
              <a:ea typeface="+mn-ea"/>
              <a:cs typeface="+mn-cs"/>
            </a:rPr>
            <a:pPr marL="0" indent="0" algn="l"/>
            <a:t>→</a:t>
          </a:fld>
          <a:endParaRPr lang="en-US" sz="1100" b="0" i="0" u="none" strike="noStrike">
            <a:solidFill>
              <a:srgbClr val="A514F6"/>
            </a:solidFill>
            <a:latin typeface="Aptos Narrow"/>
            <a:ea typeface="+mn-ea"/>
            <a:cs typeface="+mn-cs"/>
          </a:endParaRPr>
        </a:p>
      </xdr:txBody>
    </xdr:sp>
    <xdr:clientData/>
  </xdr:twoCellAnchor>
  <xdr:twoCellAnchor>
    <xdr:from>
      <xdr:col>5</xdr:col>
      <xdr:colOff>160020</xdr:colOff>
      <xdr:row>33</xdr:row>
      <xdr:rowOff>136892</xdr:rowOff>
    </xdr:from>
    <xdr:to>
      <xdr:col>5</xdr:col>
      <xdr:colOff>434340</xdr:colOff>
      <xdr:row>35</xdr:row>
      <xdr:rowOff>18782</xdr:rowOff>
    </xdr:to>
    <xdr:sp macro="" textlink="Processing!R18">
      <xdr:nvSpPr>
        <xdr:cNvPr id="125" name="TextBox 124">
          <a:extLst>
            <a:ext uri="{FF2B5EF4-FFF2-40B4-BE49-F238E27FC236}">
              <a16:creationId xmlns:a16="http://schemas.microsoft.com/office/drawing/2014/main" id="{053B02FF-CE63-448C-898E-BFFE0ACEB1D6}"/>
            </a:ext>
          </a:extLst>
        </xdr:cNvPr>
        <xdr:cNvSpPr txBox="1"/>
      </xdr:nvSpPr>
      <xdr:spPr>
        <a:xfrm>
          <a:off x="3208020" y="6171932"/>
          <a:ext cx="2743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0BE50523-FA2F-439E-9ACB-1ADB7863DE6C}" type="TxLink">
            <a:rPr lang="en-US" sz="1100" b="0" i="0" u="none" strike="noStrike">
              <a:solidFill>
                <a:srgbClr val="A514F6"/>
              </a:solidFill>
              <a:latin typeface="Aptos Narrow"/>
              <a:ea typeface="+mn-ea"/>
              <a:cs typeface="+mn-cs"/>
            </a:rPr>
            <a:pPr marL="0" indent="0" algn="l"/>
            <a:t>→</a:t>
          </a:fld>
          <a:endParaRPr lang="en-US" sz="1100" b="0" i="0" u="none" strike="noStrike">
            <a:solidFill>
              <a:srgbClr val="A514F6"/>
            </a:solidFill>
            <a:latin typeface="Aptos Narrow"/>
            <a:ea typeface="+mn-ea"/>
            <a:cs typeface="+mn-cs"/>
          </a:endParaRPr>
        </a:p>
      </xdr:txBody>
    </xdr:sp>
    <xdr:clientData/>
  </xdr:twoCellAnchor>
  <xdr:twoCellAnchor>
    <xdr:from>
      <xdr:col>6</xdr:col>
      <xdr:colOff>220980</xdr:colOff>
      <xdr:row>33</xdr:row>
      <xdr:rowOff>141246</xdr:rowOff>
    </xdr:from>
    <xdr:to>
      <xdr:col>6</xdr:col>
      <xdr:colOff>495300</xdr:colOff>
      <xdr:row>35</xdr:row>
      <xdr:rowOff>23136</xdr:rowOff>
    </xdr:to>
    <xdr:sp macro="" textlink="Processing!R19">
      <xdr:nvSpPr>
        <xdr:cNvPr id="126" name="TextBox 125">
          <a:extLst>
            <a:ext uri="{FF2B5EF4-FFF2-40B4-BE49-F238E27FC236}">
              <a16:creationId xmlns:a16="http://schemas.microsoft.com/office/drawing/2014/main" id="{D111666D-8FFF-46EE-B462-86A6107DBE0F}"/>
            </a:ext>
          </a:extLst>
        </xdr:cNvPr>
        <xdr:cNvSpPr txBox="1"/>
      </xdr:nvSpPr>
      <xdr:spPr>
        <a:xfrm>
          <a:off x="3878580" y="6176286"/>
          <a:ext cx="2743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9B2980A2-87B0-4B58-BBCA-7227326554D8}" type="TxLink">
            <a:rPr lang="en-US" sz="1100" b="0" i="0" u="none" strike="noStrike">
              <a:solidFill>
                <a:srgbClr val="A514F6"/>
              </a:solidFill>
              <a:latin typeface="Aptos Narrow"/>
              <a:ea typeface="+mn-ea"/>
              <a:cs typeface="+mn-cs"/>
            </a:rPr>
            <a:pPr marL="0" indent="0" algn="l"/>
            <a:t>→</a:t>
          </a:fld>
          <a:endParaRPr lang="en-US" sz="1100" b="0" i="0" u="none" strike="noStrike">
            <a:solidFill>
              <a:srgbClr val="A514F6"/>
            </a:solidFill>
            <a:latin typeface="Aptos Narrow"/>
            <a:ea typeface="+mn-ea"/>
            <a:cs typeface="+mn-cs"/>
          </a:endParaRPr>
        </a:p>
      </xdr:txBody>
    </xdr:sp>
    <xdr:clientData/>
  </xdr:twoCellAnchor>
  <xdr:twoCellAnchor>
    <xdr:from>
      <xdr:col>7</xdr:col>
      <xdr:colOff>281940</xdr:colOff>
      <xdr:row>33</xdr:row>
      <xdr:rowOff>141246</xdr:rowOff>
    </xdr:from>
    <xdr:to>
      <xdr:col>7</xdr:col>
      <xdr:colOff>556260</xdr:colOff>
      <xdr:row>35</xdr:row>
      <xdr:rowOff>23136</xdr:rowOff>
    </xdr:to>
    <xdr:sp macro="" textlink="Processing!R20">
      <xdr:nvSpPr>
        <xdr:cNvPr id="127" name="TextBox 126">
          <a:extLst>
            <a:ext uri="{FF2B5EF4-FFF2-40B4-BE49-F238E27FC236}">
              <a16:creationId xmlns:a16="http://schemas.microsoft.com/office/drawing/2014/main" id="{C9FDEE2C-0DAA-4448-BB49-97297CB892A8}"/>
            </a:ext>
          </a:extLst>
        </xdr:cNvPr>
        <xdr:cNvSpPr txBox="1"/>
      </xdr:nvSpPr>
      <xdr:spPr>
        <a:xfrm>
          <a:off x="4549140" y="6176286"/>
          <a:ext cx="2743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997FD843-73F4-4743-9CE3-C42A2412D5D0}" type="TxLink">
            <a:rPr lang="en-US" sz="1100" b="0" i="0" u="none" strike="noStrike">
              <a:solidFill>
                <a:srgbClr val="A514F6"/>
              </a:solidFill>
              <a:latin typeface="Aptos Narrow"/>
              <a:ea typeface="+mn-ea"/>
              <a:cs typeface="+mn-cs"/>
            </a:rPr>
            <a:pPr marL="0" indent="0" algn="l"/>
            <a:t>→</a:t>
          </a:fld>
          <a:endParaRPr lang="en-US" sz="1100" b="0" i="0" u="none" strike="noStrike">
            <a:solidFill>
              <a:srgbClr val="A514F6"/>
            </a:solidFill>
            <a:latin typeface="Aptos Narrow"/>
            <a:ea typeface="+mn-ea"/>
            <a:cs typeface="+mn-cs"/>
          </a:endParaRPr>
        </a:p>
      </xdr:txBody>
    </xdr:sp>
    <xdr:clientData/>
  </xdr:twoCellAnchor>
  <xdr:twoCellAnchor>
    <xdr:from>
      <xdr:col>8</xdr:col>
      <xdr:colOff>342900</xdr:colOff>
      <xdr:row>33</xdr:row>
      <xdr:rowOff>141246</xdr:rowOff>
    </xdr:from>
    <xdr:to>
      <xdr:col>9</xdr:col>
      <xdr:colOff>7620</xdr:colOff>
      <xdr:row>35</xdr:row>
      <xdr:rowOff>23136</xdr:rowOff>
    </xdr:to>
    <xdr:sp macro="" textlink="Processing!R21">
      <xdr:nvSpPr>
        <xdr:cNvPr id="128" name="TextBox 127">
          <a:extLst>
            <a:ext uri="{FF2B5EF4-FFF2-40B4-BE49-F238E27FC236}">
              <a16:creationId xmlns:a16="http://schemas.microsoft.com/office/drawing/2014/main" id="{EA8E7A89-6CBF-43A4-A0FA-AF3CC3316F17}"/>
            </a:ext>
          </a:extLst>
        </xdr:cNvPr>
        <xdr:cNvSpPr txBox="1"/>
      </xdr:nvSpPr>
      <xdr:spPr>
        <a:xfrm>
          <a:off x="5219700" y="6176286"/>
          <a:ext cx="2743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CD39102E-9BB9-4277-B68F-444C4EAE8578}" type="TxLink">
            <a:rPr lang="en-US" sz="1100" b="0" i="0" u="none" strike="noStrike">
              <a:solidFill>
                <a:srgbClr val="A514F6"/>
              </a:solidFill>
              <a:latin typeface="Aptos Narrow"/>
              <a:ea typeface="+mn-ea"/>
              <a:cs typeface="+mn-cs"/>
            </a:rPr>
            <a:pPr marL="0" indent="0" algn="l"/>
            <a:t>→</a:t>
          </a:fld>
          <a:endParaRPr lang="en-US" sz="1100" b="0" i="0" u="none" strike="noStrike">
            <a:solidFill>
              <a:srgbClr val="A514F6"/>
            </a:solidFill>
            <a:latin typeface="Aptos Narrow"/>
            <a:ea typeface="+mn-ea"/>
            <a:cs typeface="+mn-cs"/>
          </a:endParaRPr>
        </a:p>
      </xdr:txBody>
    </xdr:sp>
    <xdr:clientData/>
  </xdr:twoCellAnchor>
  <xdr:twoCellAnchor>
    <xdr:from>
      <xdr:col>4</xdr:col>
      <xdr:colOff>408492</xdr:colOff>
      <xdr:row>33</xdr:row>
      <xdr:rowOff>137160</xdr:rowOff>
    </xdr:from>
    <xdr:to>
      <xdr:col>5</xdr:col>
      <xdr:colOff>93600</xdr:colOff>
      <xdr:row>35</xdr:row>
      <xdr:rowOff>17330</xdr:rowOff>
    </xdr:to>
    <xdr:grpSp>
      <xdr:nvGrpSpPr>
        <xdr:cNvPr id="129" name="Group 128">
          <a:extLst>
            <a:ext uri="{FF2B5EF4-FFF2-40B4-BE49-F238E27FC236}">
              <a16:creationId xmlns:a16="http://schemas.microsoft.com/office/drawing/2014/main" id="{1E8C2B6A-7C91-4E35-92FE-8A02ABB9220E}"/>
            </a:ext>
          </a:extLst>
        </xdr:cNvPr>
        <xdr:cNvGrpSpPr/>
      </xdr:nvGrpSpPr>
      <xdr:grpSpPr>
        <a:xfrm>
          <a:off x="2846892" y="6172200"/>
          <a:ext cx="294708" cy="245930"/>
          <a:chOff x="4455268" y="2130357"/>
          <a:chExt cx="1926076" cy="2092309"/>
        </a:xfrm>
        <a:solidFill>
          <a:srgbClr val="A514F6"/>
        </a:solidFill>
      </xdr:grpSpPr>
      <xdr:sp macro="" textlink="">
        <xdr:nvSpPr>
          <xdr:cNvPr id="130" name="Flowchart: Decision 129">
            <a:extLst>
              <a:ext uri="{FF2B5EF4-FFF2-40B4-BE49-F238E27FC236}">
                <a16:creationId xmlns:a16="http://schemas.microsoft.com/office/drawing/2014/main" id="{A47E8128-ECDE-5135-276B-2FD617FB00BC}"/>
              </a:ext>
            </a:extLst>
          </xdr:cNvPr>
          <xdr:cNvSpPr/>
        </xdr:nvSpPr>
        <xdr:spPr>
          <a:xfrm>
            <a:off x="4455268" y="3230444"/>
            <a:ext cx="1926076" cy="992222"/>
          </a:xfrm>
          <a:prstGeom prst="flowChartDecision">
            <a:avLst/>
          </a:prstGeom>
          <a:grp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31" name="Flowchart: Decision 130">
            <a:extLst>
              <a:ext uri="{FF2B5EF4-FFF2-40B4-BE49-F238E27FC236}">
                <a16:creationId xmlns:a16="http://schemas.microsoft.com/office/drawing/2014/main" id="{E71F5118-C14E-5557-63C9-EF47D4F336A8}"/>
              </a:ext>
            </a:extLst>
          </xdr:cNvPr>
          <xdr:cNvSpPr/>
        </xdr:nvSpPr>
        <xdr:spPr>
          <a:xfrm>
            <a:off x="4455268" y="2680401"/>
            <a:ext cx="1926076" cy="992222"/>
          </a:xfrm>
          <a:prstGeom prst="flowChartDecision">
            <a:avLst/>
          </a:prstGeom>
          <a:grp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32" name="Flowchart: Decision 131">
            <a:extLst>
              <a:ext uri="{FF2B5EF4-FFF2-40B4-BE49-F238E27FC236}">
                <a16:creationId xmlns:a16="http://schemas.microsoft.com/office/drawing/2014/main" id="{658F8199-3EAC-F14B-A98B-2A11F7E98D75}"/>
              </a:ext>
            </a:extLst>
          </xdr:cNvPr>
          <xdr:cNvSpPr/>
        </xdr:nvSpPr>
        <xdr:spPr>
          <a:xfrm>
            <a:off x="4455268" y="2130357"/>
            <a:ext cx="1926076" cy="992222"/>
          </a:xfrm>
          <a:prstGeom prst="flowChartDecision">
            <a:avLst/>
          </a:prstGeom>
          <a:grp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editAs="oneCell">
    <xdr:from>
      <xdr:col>3</xdr:col>
      <xdr:colOff>365760</xdr:colOff>
      <xdr:row>33</xdr:row>
      <xdr:rowOff>129540</xdr:rowOff>
    </xdr:from>
    <xdr:to>
      <xdr:col>4</xdr:col>
      <xdr:colOff>30480</xdr:colOff>
      <xdr:row>35</xdr:row>
      <xdr:rowOff>38100</xdr:rowOff>
    </xdr:to>
    <xdr:pic>
      <xdr:nvPicPr>
        <xdr:cNvPr id="133" name="Graphic 132" descr="Graduation cap with solid fill">
          <a:extLst>
            <a:ext uri="{FF2B5EF4-FFF2-40B4-BE49-F238E27FC236}">
              <a16:creationId xmlns:a16="http://schemas.microsoft.com/office/drawing/2014/main" id="{BEFE3CC5-DAB9-4016-B18D-C31D267189BF}"/>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2194560" y="6164580"/>
          <a:ext cx="274320" cy="274320"/>
        </a:xfrm>
        <a:prstGeom prst="rect">
          <a:avLst/>
        </a:prstGeom>
      </xdr:spPr>
    </xdr:pic>
    <xdr:clientData/>
  </xdr:twoCellAnchor>
  <xdr:twoCellAnchor editAs="oneCell">
    <xdr:from>
      <xdr:col>5</xdr:col>
      <xdr:colOff>464820</xdr:colOff>
      <xdr:row>33</xdr:row>
      <xdr:rowOff>114300</xdr:rowOff>
    </xdr:from>
    <xdr:to>
      <xdr:col>6</xdr:col>
      <xdr:colOff>175260</xdr:colOff>
      <xdr:row>35</xdr:row>
      <xdr:rowOff>68580</xdr:rowOff>
    </xdr:to>
    <xdr:pic>
      <xdr:nvPicPr>
        <xdr:cNvPr id="134" name="Graphic 133" descr="Users with solid fill">
          <a:extLst>
            <a:ext uri="{FF2B5EF4-FFF2-40B4-BE49-F238E27FC236}">
              <a16:creationId xmlns:a16="http://schemas.microsoft.com/office/drawing/2014/main" id="{61177664-A8F4-42FD-8BD6-B59E57BE1F70}"/>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3512820" y="6149340"/>
          <a:ext cx="320040" cy="320040"/>
        </a:xfrm>
        <a:prstGeom prst="rect">
          <a:avLst/>
        </a:prstGeom>
      </xdr:spPr>
    </xdr:pic>
    <xdr:clientData/>
  </xdr:twoCellAnchor>
  <xdr:twoCellAnchor>
    <xdr:from>
      <xdr:col>6</xdr:col>
      <xdr:colOff>571500</xdr:colOff>
      <xdr:row>33</xdr:row>
      <xdr:rowOff>137160</xdr:rowOff>
    </xdr:from>
    <xdr:to>
      <xdr:col>7</xdr:col>
      <xdr:colOff>213360</xdr:colOff>
      <xdr:row>35</xdr:row>
      <xdr:rowOff>22860</xdr:rowOff>
    </xdr:to>
    <xdr:sp macro="" textlink="">
      <xdr:nvSpPr>
        <xdr:cNvPr id="135" name="Oval 134">
          <a:extLst>
            <a:ext uri="{FF2B5EF4-FFF2-40B4-BE49-F238E27FC236}">
              <a16:creationId xmlns:a16="http://schemas.microsoft.com/office/drawing/2014/main" id="{FEE0E686-B0F1-4F2B-B1F1-379CDC00B984}"/>
            </a:ext>
          </a:extLst>
        </xdr:cNvPr>
        <xdr:cNvSpPr/>
      </xdr:nvSpPr>
      <xdr:spPr>
        <a:xfrm>
          <a:off x="4229100" y="6172200"/>
          <a:ext cx="251460" cy="251460"/>
        </a:xfrm>
        <a:prstGeom prst="ellipse">
          <a:avLst/>
        </a:prstGeom>
        <a:solidFill>
          <a:srgbClr val="A514F6"/>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a:solidFill>
                <a:schemeClr val="bg1"/>
              </a:solidFill>
            </a:rPr>
            <a:t>$</a:t>
          </a:r>
          <a:endParaRPr lang="ru-RU" sz="1600">
            <a:solidFill>
              <a:schemeClr val="bg1"/>
            </a:solidFill>
          </a:endParaRPr>
        </a:p>
      </xdr:txBody>
    </xdr:sp>
    <xdr:clientData/>
  </xdr:twoCellAnchor>
  <xdr:twoCellAnchor>
    <xdr:from>
      <xdr:col>8</xdr:col>
      <xdr:colOff>60995</xdr:colOff>
      <xdr:row>33</xdr:row>
      <xdr:rowOff>118988</xdr:rowOff>
    </xdr:from>
    <xdr:to>
      <xdr:col>8</xdr:col>
      <xdr:colOff>275665</xdr:colOff>
      <xdr:row>35</xdr:row>
      <xdr:rowOff>68660</xdr:rowOff>
    </xdr:to>
    <xdr:sp macro="" textlink="">
      <xdr:nvSpPr>
        <xdr:cNvPr id="136" name="Freeform: Shape 135">
          <a:extLst>
            <a:ext uri="{FF2B5EF4-FFF2-40B4-BE49-F238E27FC236}">
              <a16:creationId xmlns:a16="http://schemas.microsoft.com/office/drawing/2014/main" id="{5F8A06E3-41E6-4BC0-99B5-FFA11E3800E0}"/>
            </a:ext>
          </a:extLst>
        </xdr:cNvPr>
        <xdr:cNvSpPr/>
      </xdr:nvSpPr>
      <xdr:spPr>
        <a:xfrm rot="18600000">
          <a:off x="4887414" y="6204409"/>
          <a:ext cx="315432" cy="214670"/>
        </a:xfrm>
        <a:custGeom>
          <a:avLst/>
          <a:gdLst>
            <a:gd name="csX0" fmla="*/ 1407326 w 5329310"/>
            <a:gd name="csY0" fmla="*/ 756025 h 3622360"/>
            <a:gd name="csX1" fmla="*/ 424497 w 5329310"/>
            <a:gd name="csY1" fmla="*/ 1562480 h 3622360"/>
            <a:gd name="csX2" fmla="*/ 0 w 5329310"/>
            <a:gd name="csY2" fmla="*/ 1056584 h 3622360"/>
            <a:gd name="csX3" fmla="*/ 407512 w 5329310"/>
            <a:gd name="csY3" fmla="*/ 726245 h 3622360"/>
            <a:gd name="csX4" fmla="*/ 2644319 w 5329310"/>
            <a:gd name="csY4" fmla="*/ 2026711 h 3622360"/>
            <a:gd name="csX5" fmla="*/ 1570263 w 5329310"/>
            <a:gd name="csY5" fmla="*/ 2927951 h 3622360"/>
            <a:gd name="csX6" fmla="*/ 1165358 w 5329310"/>
            <a:gd name="csY6" fmla="*/ 2445404 h 3622360"/>
            <a:gd name="csX7" fmla="*/ 2213146 w 5329310"/>
            <a:gd name="csY7" fmla="*/ 1566206 h 3622360"/>
            <a:gd name="csX8" fmla="*/ 2194736 w 5329310"/>
            <a:gd name="csY8" fmla="*/ 2042158 h 3622360"/>
            <a:gd name="csX9" fmla="*/ 2202046 w 5329310"/>
            <a:gd name="csY9" fmla="*/ 794282 h 3622360"/>
            <a:gd name="csX10" fmla="*/ 2197372 w 5329310"/>
            <a:gd name="csY10" fmla="*/ 1223381 h 3622360"/>
            <a:gd name="csX11" fmla="*/ 987584 w 5329310"/>
            <a:gd name="csY11" fmla="*/ 2233541 h 3622360"/>
            <a:gd name="csX12" fmla="*/ 582679 w 5329310"/>
            <a:gd name="csY12" fmla="*/ 1750994 h 3622360"/>
            <a:gd name="csX13" fmla="*/ 1750131 w 5329310"/>
            <a:gd name="csY13" fmla="*/ 771386 h 3622360"/>
            <a:gd name="csX14" fmla="*/ 4053383 w 5329310"/>
            <a:gd name="csY14" fmla="*/ 2054226 h 3622360"/>
            <a:gd name="csX15" fmla="*/ 2152942 w 5329310"/>
            <a:gd name="csY15" fmla="*/ 3622360 h 3622360"/>
            <a:gd name="csX16" fmla="*/ 1748037 w 5329310"/>
            <a:gd name="csY16" fmla="*/ 3139813 h 3622360"/>
            <a:gd name="csX17" fmla="*/ 3052944 w 5329310"/>
            <a:gd name="csY17" fmla="*/ 2031604 h 3622360"/>
            <a:gd name="csX18" fmla="*/ 5329310 w 5329310"/>
            <a:gd name="csY18" fmla="*/ 1547567 h 3622360"/>
            <a:gd name="csX19" fmla="*/ 4381420 w 5329310"/>
            <a:gd name="csY19" fmla="*/ 2070045 h 3622360"/>
            <a:gd name="csX20" fmla="*/ 4381420 w 5329310"/>
            <a:gd name="csY20" fmla="*/ 1755309 h 3622360"/>
            <a:gd name="csX21" fmla="*/ 2538404 w 5329310"/>
            <a:gd name="csY21" fmla="*/ 1755309 h 3622360"/>
            <a:gd name="csX22" fmla="*/ 2538404 w 5329310"/>
            <a:gd name="csY22" fmla="*/ 1339825 h 3622360"/>
            <a:gd name="csX23" fmla="*/ 2539242 w 5329310"/>
            <a:gd name="csY23" fmla="*/ 1339825 h 3622360"/>
            <a:gd name="csX24" fmla="*/ 2539242 w 5329310"/>
            <a:gd name="csY24" fmla="*/ 432344 h 3622360"/>
            <a:gd name="csX25" fmla="*/ 844290 w 5329310"/>
            <a:gd name="csY25" fmla="*/ 372906 h 3622360"/>
            <a:gd name="csX26" fmla="*/ 1296711 w 5329310"/>
            <a:gd name="csY26" fmla="*/ 0 h 3622360"/>
            <a:gd name="csX27" fmla="*/ 2959290 w 5329310"/>
            <a:gd name="csY27" fmla="*/ 35342 h 3622360"/>
            <a:gd name="csX28" fmla="*/ 2947263 w 5329310"/>
            <a:gd name="csY28" fmla="*/ 378323 h 3622360"/>
            <a:gd name="csX29" fmla="*/ 2950722 w 5329310"/>
            <a:gd name="csY29" fmla="*/ 378323 h 3622360"/>
            <a:gd name="csX30" fmla="*/ 2950722 w 5329310"/>
            <a:gd name="csY30" fmla="*/ 1339825 h 3622360"/>
            <a:gd name="csX31" fmla="*/ 4381420 w 5329310"/>
            <a:gd name="csY31" fmla="*/ 1339825 h 3622360"/>
            <a:gd name="csX32" fmla="*/ 4381420 w 5329310"/>
            <a:gd name="csY32" fmla="*/ 1025089 h 362236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 ang="0">
              <a:pos x="csX27" y="csY27"/>
            </a:cxn>
            <a:cxn ang="0">
              <a:pos x="csX28" y="csY28"/>
            </a:cxn>
            <a:cxn ang="0">
              <a:pos x="csX29" y="csY29"/>
            </a:cxn>
            <a:cxn ang="0">
              <a:pos x="csX30" y="csY30"/>
            </a:cxn>
            <a:cxn ang="0">
              <a:pos x="csX31" y="csY31"/>
            </a:cxn>
            <a:cxn ang="0">
              <a:pos x="csX32" y="csY32"/>
            </a:cxn>
          </a:cxnLst>
          <a:rect l="l" t="t" r="r" b="b"/>
          <a:pathLst>
            <a:path w="5329310" h="3622360">
              <a:moveTo>
                <a:pt x="1407326" y="756025"/>
              </a:moveTo>
              <a:lnTo>
                <a:pt x="424497" y="1562480"/>
              </a:lnTo>
              <a:lnTo>
                <a:pt x="0" y="1056584"/>
              </a:lnTo>
              <a:lnTo>
                <a:pt x="407512" y="726245"/>
              </a:lnTo>
              <a:close/>
              <a:moveTo>
                <a:pt x="2644319" y="2026711"/>
              </a:moveTo>
              <a:lnTo>
                <a:pt x="1570263" y="2927951"/>
              </a:lnTo>
              <a:lnTo>
                <a:pt x="1165358" y="2445404"/>
              </a:lnTo>
              <a:lnTo>
                <a:pt x="2213146" y="1566206"/>
              </a:lnTo>
              <a:lnTo>
                <a:pt x="2194736" y="2042158"/>
              </a:lnTo>
              <a:close/>
              <a:moveTo>
                <a:pt x="2202046" y="794282"/>
              </a:moveTo>
              <a:lnTo>
                <a:pt x="2197372" y="1223381"/>
              </a:lnTo>
              <a:lnTo>
                <a:pt x="987584" y="2233541"/>
              </a:lnTo>
              <a:lnTo>
                <a:pt x="582679" y="1750994"/>
              </a:lnTo>
              <a:lnTo>
                <a:pt x="1750131" y="771386"/>
              </a:lnTo>
              <a:close/>
              <a:moveTo>
                <a:pt x="4053383" y="2054226"/>
              </a:moveTo>
              <a:lnTo>
                <a:pt x="2152942" y="3622360"/>
              </a:lnTo>
              <a:lnTo>
                <a:pt x="1748037" y="3139813"/>
              </a:lnTo>
              <a:cubicBezTo>
                <a:pt x="2190788" y="2763879"/>
                <a:pt x="2610192" y="2407538"/>
                <a:pt x="3052944" y="2031604"/>
              </a:cubicBezTo>
              <a:close/>
              <a:moveTo>
                <a:pt x="5329310" y="1547567"/>
              </a:moveTo>
              <a:lnTo>
                <a:pt x="4381420" y="2070045"/>
              </a:lnTo>
              <a:lnTo>
                <a:pt x="4381420" y="1755309"/>
              </a:lnTo>
              <a:lnTo>
                <a:pt x="2538404" y="1755309"/>
              </a:lnTo>
              <a:lnTo>
                <a:pt x="2538404" y="1339825"/>
              </a:lnTo>
              <a:lnTo>
                <a:pt x="2539242" y="1339825"/>
              </a:lnTo>
              <a:lnTo>
                <a:pt x="2539242" y="432344"/>
              </a:lnTo>
              <a:lnTo>
                <a:pt x="844290" y="372906"/>
              </a:lnTo>
              <a:lnTo>
                <a:pt x="1296711" y="0"/>
              </a:lnTo>
              <a:lnTo>
                <a:pt x="2959290" y="35342"/>
              </a:lnTo>
              <a:lnTo>
                <a:pt x="2947263" y="378323"/>
              </a:lnTo>
              <a:lnTo>
                <a:pt x="2950722" y="378323"/>
              </a:lnTo>
              <a:lnTo>
                <a:pt x="2950722" y="1339825"/>
              </a:lnTo>
              <a:lnTo>
                <a:pt x="4381420" y="1339825"/>
              </a:lnTo>
              <a:lnTo>
                <a:pt x="4381420" y="1025089"/>
              </a:lnTo>
              <a:close/>
            </a:path>
          </a:pathLst>
        </a:custGeom>
        <a:solidFill>
          <a:srgbClr val="A514F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9</xdr:col>
      <xdr:colOff>60960</xdr:colOff>
      <xdr:row>33</xdr:row>
      <xdr:rowOff>121920</xdr:rowOff>
    </xdr:from>
    <xdr:to>
      <xdr:col>9</xdr:col>
      <xdr:colOff>358140</xdr:colOff>
      <xdr:row>35</xdr:row>
      <xdr:rowOff>53340</xdr:rowOff>
    </xdr:to>
    <xdr:pic>
      <xdr:nvPicPr>
        <xdr:cNvPr id="137" name="Graphic 136" descr="Bullseye with solid fill">
          <a:extLst>
            <a:ext uri="{FF2B5EF4-FFF2-40B4-BE49-F238E27FC236}">
              <a16:creationId xmlns:a16="http://schemas.microsoft.com/office/drawing/2014/main" id="{1A33C7C0-4A7D-492F-80A2-569075CB4469}"/>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5547360" y="6156960"/>
          <a:ext cx="297180" cy="297180"/>
        </a:xfrm>
        <a:prstGeom prst="rect">
          <a:avLst/>
        </a:prstGeom>
      </xdr:spPr>
    </xdr:pic>
    <xdr:clientData/>
  </xdr:twoCellAnchor>
  <xdr:twoCellAnchor>
    <xdr:from>
      <xdr:col>3</xdr:col>
      <xdr:colOff>22860</xdr:colOff>
      <xdr:row>36</xdr:row>
      <xdr:rowOff>38100</xdr:rowOff>
    </xdr:from>
    <xdr:to>
      <xdr:col>10</xdr:col>
      <xdr:colOff>80772</xdr:colOff>
      <xdr:row>39</xdr:row>
      <xdr:rowOff>129540</xdr:rowOff>
    </xdr:to>
    <xdr:graphicFrame macro="">
      <xdr:nvGraphicFramePr>
        <xdr:cNvPr id="138" name="Chart 137">
          <a:extLst>
            <a:ext uri="{FF2B5EF4-FFF2-40B4-BE49-F238E27FC236}">
              <a16:creationId xmlns:a16="http://schemas.microsoft.com/office/drawing/2014/main" id="{FE844FC8-7518-4A60-B920-53FB119FF9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4</xdr:col>
      <xdr:colOff>42949</xdr:colOff>
      <xdr:row>31</xdr:row>
      <xdr:rowOff>181918</xdr:rowOff>
    </xdr:from>
    <xdr:to>
      <xdr:col>5</xdr:col>
      <xdr:colOff>456514</xdr:colOff>
      <xdr:row>36</xdr:row>
      <xdr:rowOff>151707</xdr:rowOff>
    </xdr:to>
    <xdr:sp macro="" textlink="Processing!$Q$18">
      <xdr:nvSpPr>
        <xdr:cNvPr id="139" name="TextBox 138">
          <a:extLst>
            <a:ext uri="{FF2B5EF4-FFF2-40B4-BE49-F238E27FC236}">
              <a16:creationId xmlns:a16="http://schemas.microsoft.com/office/drawing/2014/main" id="{5562795C-3796-48DB-8D4F-2E11D04BFF29}"/>
            </a:ext>
          </a:extLst>
        </xdr:cNvPr>
        <xdr:cNvSpPr txBox="1"/>
      </xdr:nvSpPr>
      <xdr:spPr>
        <a:xfrm>
          <a:off x="2481349" y="5851198"/>
          <a:ext cx="1023165" cy="8841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6E563F7-6F04-431E-BE5E-013EF9DECF46}" type="TxLink">
            <a:rPr lang="en-US" sz="15000" b="0" i="0" u="none" strike="noStrike">
              <a:blipFill>
                <a:blip xmlns:r="http://schemas.openxmlformats.org/officeDocument/2006/relationships" r:embed="rId24">
                  <a:extLst>
                    <a:ext uri="{96DAC541-7B7A-43D3-8B79-37D633B846F1}">
                      <asvg:svgBlip xmlns:asvg="http://schemas.microsoft.com/office/drawing/2016/SVG/main" r:embed="rId25"/>
                    </a:ext>
                  </a:extLst>
                </a:blip>
                <a:stretch>
                  <a:fillRect/>
                </a:stretch>
              </a:blipFill>
              <a:latin typeface="Aptos Narrow"/>
              <a:ea typeface="+mn-ea"/>
              <a:cs typeface="+mn-cs"/>
            </a:rPr>
            <a:pPr marL="0" indent="0" algn="ctr"/>
            <a:t>•</a:t>
          </a:fld>
          <a:endParaRPr lang="en-US" sz="15000" b="0" i="0" u="none" strike="noStrike">
            <a:blipFill>
              <a:blip xmlns:r="http://schemas.openxmlformats.org/officeDocument/2006/relationships" r:embed="rId24">
                <a:extLst>
                  <a:ext uri="{96DAC541-7B7A-43D3-8B79-37D633B846F1}">
                    <asvg:svgBlip xmlns:asvg="http://schemas.microsoft.com/office/drawing/2016/SVG/main" r:embed="rId25"/>
                  </a:ext>
                </a:extLst>
              </a:blip>
              <a:stretch>
                <a:fillRect/>
              </a:stretch>
            </a:blipFill>
            <a:latin typeface="Aptos Narrow"/>
            <a:ea typeface="+mn-ea"/>
            <a:cs typeface="+mn-cs"/>
          </a:endParaRPr>
        </a:p>
      </xdr:txBody>
    </xdr:sp>
    <xdr:clientData/>
  </xdr:twoCellAnchor>
  <xdr:twoCellAnchor>
    <xdr:from>
      <xdr:col>5</xdr:col>
      <xdr:colOff>126769</xdr:colOff>
      <xdr:row>31</xdr:row>
      <xdr:rowOff>181918</xdr:rowOff>
    </xdr:from>
    <xdr:to>
      <xdr:col>6</xdr:col>
      <xdr:colOff>540334</xdr:colOff>
      <xdr:row>36</xdr:row>
      <xdr:rowOff>151707</xdr:rowOff>
    </xdr:to>
    <xdr:sp macro="" textlink="Processing!$Q$19">
      <xdr:nvSpPr>
        <xdr:cNvPr id="140" name="TextBox 139">
          <a:extLst>
            <a:ext uri="{FF2B5EF4-FFF2-40B4-BE49-F238E27FC236}">
              <a16:creationId xmlns:a16="http://schemas.microsoft.com/office/drawing/2014/main" id="{F1D955C3-A027-4ADD-B1E0-63C169E20CB9}"/>
            </a:ext>
          </a:extLst>
        </xdr:cNvPr>
        <xdr:cNvSpPr txBox="1"/>
      </xdr:nvSpPr>
      <xdr:spPr>
        <a:xfrm>
          <a:off x="3174769" y="5851198"/>
          <a:ext cx="1023165" cy="8841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62CA686-CC56-49F2-8265-E7890150581A}" type="TxLink">
            <a:rPr lang="en-US" sz="15000" b="0" i="0" u="none" strike="noStrike">
              <a:blipFill>
                <a:blip xmlns:r="http://schemas.openxmlformats.org/officeDocument/2006/relationships" r:embed="rId26">
                  <a:extLst>
                    <a:ext uri="{96DAC541-7B7A-43D3-8B79-37D633B846F1}">
                      <asvg:svgBlip xmlns:asvg="http://schemas.microsoft.com/office/drawing/2016/SVG/main" r:embed="rId27"/>
                    </a:ext>
                  </a:extLst>
                </a:blip>
                <a:stretch>
                  <a:fillRect/>
                </a:stretch>
              </a:blipFill>
              <a:latin typeface="Aptos Narrow"/>
              <a:ea typeface="+mn-ea"/>
              <a:cs typeface="+mn-cs"/>
            </a:rPr>
            <a:pPr marL="0" indent="0" algn="ctr"/>
            <a:t>•</a:t>
          </a:fld>
          <a:endParaRPr lang="en-US" sz="15000" b="0" i="0" u="none" strike="noStrike">
            <a:blipFill>
              <a:blip xmlns:r="http://schemas.openxmlformats.org/officeDocument/2006/relationships" r:embed="rId26">
                <a:extLst>
                  <a:ext uri="{96DAC541-7B7A-43D3-8B79-37D633B846F1}">
                    <asvg:svgBlip xmlns:asvg="http://schemas.microsoft.com/office/drawing/2016/SVG/main" r:embed="rId27"/>
                  </a:ext>
                </a:extLst>
              </a:blip>
              <a:stretch>
                <a:fillRect/>
              </a:stretch>
            </a:blipFill>
            <a:latin typeface="Aptos Narrow"/>
            <a:ea typeface="+mn-ea"/>
            <a:cs typeface="+mn-cs"/>
          </a:endParaRPr>
        </a:p>
      </xdr:txBody>
    </xdr:sp>
    <xdr:clientData/>
  </xdr:twoCellAnchor>
  <xdr:twoCellAnchor>
    <xdr:from>
      <xdr:col>6</xdr:col>
      <xdr:colOff>180109</xdr:colOff>
      <xdr:row>31</xdr:row>
      <xdr:rowOff>181918</xdr:rowOff>
    </xdr:from>
    <xdr:to>
      <xdr:col>7</xdr:col>
      <xdr:colOff>593674</xdr:colOff>
      <xdr:row>36</xdr:row>
      <xdr:rowOff>151707</xdr:rowOff>
    </xdr:to>
    <xdr:sp macro="" textlink="Processing!$Q$20">
      <xdr:nvSpPr>
        <xdr:cNvPr id="141" name="TextBox 140">
          <a:extLst>
            <a:ext uri="{FF2B5EF4-FFF2-40B4-BE49-F238E27FC236}">
              <a16:creationId xmlns:a16="http://schemas.microsoft.com/office/drawing/2014/main" id="{CC326796-166D-4084-B779-C60CF816BCAD}"/>
            </a:ext>
          </a:extLst>
        </xdr:cNvPr>
        <xdr:cNvSpPr txBox="1"/>
      </xdr:nvSpPr>
      <xdr:spPr>
        <a:xfrm>
          <a:off x="3837709" y="5851198"/>
          <a:ext cx="1023165" cy="8841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0C67C81-521C-4560-906F-EDED6DEC486E}" type="TxLink">
            <a:rPr lang="en-US" sz="15000" b="0" i="0" u="none" strike="noStrike">
              <a:blipFill>
                <a:blip xmlns:r="http://schemas.openxmlformats.org/officeDocument/2006/relationships" r:embed="rId28">
                  <a:extLst>
                    <a:ext uri="{96DAC541-7B7A-43D3-8B79-37D633B846F1}">
                      <asvg:svgBlip xmlns:asvg="http://schemas.microsoft.com/office/drawing/2016/SVG/main" r:embed="rId29"/>
                    </a:ext>
                  </a:extLst>
                </a:blip>
                <a:stretch>
                  <a:fillRect/>
                </a:stretch>
              </a:blipFill>
              <a:latin typeface="Aptos Narrow"/>
              <a:ea typeface="+mn-ea"/>
              <a:cs typeface="+mn-cs"/>
            </a:rPr>
            <a:pPr marL="0" indent="0" algn="ctr"/>
            <a:t>•</a:t>
          </a:fld>
          <a:endParaRPr lang="en-US" sz="15000" b="0" i="0" u="none" strike="noStrike">
            <a:blipFill>
              <a:blip xmlns:r="http://schemas.openxmlformats.org/officeDocument/2006/relationships" r:embed="rId28">
                <a:extLst>
                  <a:ext uri="{96DAC541-7B7A-43D3-8B79-37D633B846F1}">
                    <asvg:svgBlip xmlns:asvg="http://schemas.microsoft.com/office/drawing/2016/SVG/main" r:embed="rId29"/>
                  </a:ext>
                </a:extLst>
              </a:blip>
              <a:stretch>
                <a:fillRect/>
              </a:stretch>
            </a:blipFill>
            <a:latin typeface="Aptos Narrow"/>
            <a:ea typeface="+mn-ea"/>
            <a:cs typeface="+mn-cs"/>
          </a:endParaRPr>
        </a:p>
      </xdr:txBody>
    </xdr:sp>
    <xdr:clientData/>
  </xdr:twoCellAnchor>
  <xdr:twoCellAnchor>
    <xdr:from>
      <xdr:col>7</xdr:col>
      <xdr:colOff>241069</xdr:colOff>
      <xdr:row>31</xdr:row>
      <xdr:rowOff>181918</xdr:rowOff>
    </xdr:from>
    <xdr:to>
      <xdr:col>9</xdr:col>
      <xdr:colOff>45034</xdr:colOff>
      <xdr:row>36</xdr:row>
      <xdr:rowOff>151707</xdr:rowOff>
    </xdr:to>
    <xdr:sp macro="" textlink="Processing!$Q$21">
      <xdr:nvSpPr>
        <xdr:cNvPr id="142" name="TextBox 141">
          <a:extLst>
            <a:ext uri="{FF2B5EF4-FFF2-40B4-BE49-F238E27FC236}">
              <a16:creationId xmlns:a16="http://schemas.microsoft.com/office/drawing/2014/main" id="{93F10DCB-7D06-433A-B01B-34EA587D86C3}"/>
            </a:ext>
          </a:extLst>
        </xdr:cNvPr>
        <xdr:cNvSpPr txBox="1"/>
      </xdr:nvSpPr>
      <xdr:spPr>
        <a:xfrm>
          <a:off x="4508269" y="5851198"/>
          <a:ext cx="1023165" cy="8841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8C4DE4B-44A7-4A98-87B6-882158129776}" type="TxLink">
            <a:rPr lang="en-US" sz="15000" b="0" i="0" u="none" strike="noStrike">
              <a:blipFill>
                <a:blip xmlns:r="http://schemas.openxmlformats.org/officeDocument/2006/relationships" r:embed="rId30">
                  <a:extLst>
                    <a:ext uri="{96DAC541-7B7A-43D3-8B79-37D633B846F1}">
                      <asvg:svgBlip xmlns:asvg="http://schemas.microsoft.com/office/drawing/2016/SVG/main" r:embed="rId31"/>
                    </a:ext>
                  </a:extLst>
                </a:blip>
                <a:stretch>
                  <a:fillRect/>
                </a:stretch>
              </a:blipFill>
              <a:latin typeface="Aptos Narrow"/>
              <a:ea typeface="+mn-ea"/>
              <a:cs typeface="+mn-cs"/>
            </a:rPr>
            <a:pPr marL="0" indent="0" algn="ctr"/>
            <a:t> </a:t>
          </a:fld>
          <a:endParaRPr lang="en-US" sz="15000" b="0" i="0" u="none" strike="noStrike">
            <a:blipFill>
              <a:blip xmlns:r="http://schemas.openxmlformats.org/officeDocument/2006/relationships" r:embed="rId30">
                <a:extLst>
                  <a:ext uri="{96DAC541-7B7A-43D3-8B79-37D633B846F1}">
                    <asvg:svgBlip xmlns:asvg="http://schemas.microsoft.com/office/drawing/2016/SVG/main" r:embed="rId31"/>
                  </a:ext>
                </a:extLst>
              </a:blip>
              <a:stretch>
                <a:fillRect/>
              </a:stretch>
            </a:blipFill>
            <a:latin typeface="Aptos Narrow"/>
            <a:ea typeface="+mn-ea"/>
            <a:cs typeface="+mn-cs"/>
          </a:endParaRPr>
        </a:p>
      </xdr:txBody>
    </xdr:sp>
    <xdr:clientData/>
  </xdr:twoCellAnchor>
  <xdr:twoCellAnchor>
    <xdr:from>
      <xdr:col>8</xdr:col>
      <xdr:colOff>294409</xdr:colOff>
      <xdr:row>31</xdr:row>
      <xdr:rowOff>181918</xdr:rowOff>
    </xdr:from>
    <xdr:to>
      <xdr:col>10</xdr:col>
      <xdr:colOff>98374</xdr:colOff>
      <xdr:row>36</xdr:row>
      <xdr:rowOff>151707</xdr:rowOff>
    </xdr:to>
    <xdr:sp macro="" textlink="Processing!$Q$22">
      <xdr:nvSpPr>
        <xdr:cNvPr id="143" name="TextBox 142">
          <a:extLst>
            <a:ext uri="{FF2B5EF4-FFF2-40B4-BE49-F238E27FC236}">
              <a16:creationId xmlns:a16="http://schemas.microsoft.com/office/drawing/2014/main" id="{51110FAD-49F7-4E40-91A8-CB1847BBDE25}"/>
            </a:ext>
          </a:extLst>
        </xdr:cNvPr>
        <xdr:cNvSpPr txBox="1"/>
      </xdr:nvSpPr>
      <xdr:spPr>
        <a:xfrm>
          <a:off x="5171209" y="5851198"/>
          <a:ext cx="1023165" cy="8841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10A3101-E8A8-4CAD-8D6D-1C51CC04AAE2}" type="TxLink">
            <a:rPr lang="en-US" sz="15000" b="0" i="0" u="none" strike="noStrike">
              <a:blipFill>
                <a:blip xmlns:r="http://schemas.openxmlformats.org/officeDocument/2006/relationships" r:embed="rId32">
                  <a:extLst>
                    <a:ext uri="{96DAC541-7B7A-43D3-8B79-37D633B846F1}">
                      <asvg:svgBlip xmlns:asvg="http://schemas.microsoft.com/office/drawing/2016/SVG/main" r:embed="rId33"/>
                    </a:ext>
                  </a:extLst>
                </a:blip>
                <a:stretch>
                  <a:fillRect/>
                </a:stretch>
              </a:blipFill>
              <a:latin typeface="Aptos Narrow"/>
              <a:ea typeface="+mn-ea"/>
              <a:cs typeface="+mn-cs"/>
            </a:rPr>
            <a:pPr marL="0" indent="0" algn="ctr"/>
            <a:t> </a:t>
          </a:fld>
          <a:endParaRPr lang="en-US" sz="15000" b="0" i="0" u="none" strike="noStrike">
            <a:blipFill>
              <a:blip xmlns:r="http://schemas.openxmlformats.org/officeDocument/2006/relationships" r:embed="rId32">
                <a:extLst>
                  <a:ext uri="{96DAC541-7B7A-43D3-8B79-37D633B846F1}">
                    <asvg:svgBlip xmlns:asvg="http://schemas.microsoft.com/office/drawing/2016/SVG/main" r:embed="rId33"/>
                  </a:ext>
                </a:extLst>
              </a:blip>
              <a:stretch>
                <a:fillRect/>
              </a:stretch>
            </a:blipFill>
            <a:latin typeface="Aptos Narrow"/>
            <a:ea typeface="+mn-ea"/>
            <a:cs typeface="+mn-cs"/>
          </a:endParaRPr>
        </a:p>
      </xdr:txBody>
    </xdr:sp>
    <xdr:clientData/>
  </xdr:twoCellAnchor>
  <xdr:twoCellAnchor>
    <xdr:from>
      <xdr:col>8</xdr:col>
      <xdr:colOff>190500</xdr:colOff>
      <xdr:row>31</xdr:row>
      <xdr:rowOff>75932</xdr:rowOff>
    </xdr:from>
    <xdr:to>
      <xdr:col>9</xdr:col>
      <xdr:colOff>480060</xdr:colOff>
      <xdr:row>32</xdr:row>
      <xdr:rowOff>140702</xdr:rowOff>
    </xdr:to>
    <xdr:sp macro="" textlink="Processing!U16">
      <xdr:nvSpPr>
        <xdr:cNvPr id="144" name="TextBox 143">
          <a:extLst>
            <a:ext uri="{FF2B5EF4-FFF2-40B4-BE49-F238E27FC236}">
              <a16:creationId xmlns:a16="http://schemas.microsoft.com/office/drawing/2014/main" id="{2AD15A27-65AD-4BBE-9D76-DDA841E48BE9}"/>
            </a:ext>
          </a:extLst>
        </xdr:cNvPr>
        <xdr:cNvSpPr txBox="1"/>
      </xdr:nvSpPr>
      <xdr:spPr>
        <a:xfrm>
          <a:off x="5067300" y="5745212"/>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4774D879-049C-454F-ADD6-037A171D4577}" type="TxLink">
            <a:rPr lang="en-US" sz="1400" b="0" i="0" u="none" strike="noStrike">
              <a:solidFill>
                <a:sysClr val="windowText" lastClr="000000"/>
              </a:solidFill>
              <a:latin typeface="Aptos Narrow"/>
              <a:ea typeface="+mn-ea"/>
              <a:cs typeface="+mn-cs"/>
            </a:rPr>
            <a:pPr marL="0" indent="0" algn="r"/>
            <a:t>67%</a:t>
          </a:fld>
          <a:endParaRPr lang="ru-RU" sz="2400" b="0" i="0" u="none" strike="noStrike">
            <a:solidFill>
              <a:sysClr val="windowText" lastClr="000000"/>
            </a:solidFill>
            <a:latin typeface="Aptos Narrow"/>
            <a:ea typeface="+mn-ea"/>
            <a:cs typeface="+mn-cs"/>
          </a:endParaRPr>
        </a:p>
      </xdr:txBody>
    </xdr:sp>
    <xdr:clientData/>
  </xdr:twoCellAnchor>
  <xdr:twoCellAnchor>
    <xdr:from>
      <xdr:col>10</xdr:col>
      <xdr:colOff>255270</xdr:colOff>
      <xdr:row>32</xdr:row>
      <xdr:rowOff>22860</xdr:rowOff>
    </xdr:from>
    <xdr:to>
      <xdr:col>15</xdr:col>
      <xdr:colOff>590550</xdr:colOff>
      <xdr:row>39</xdr:row>
      <xdr:rowOff>121518</xdr:rowOff>
    </xdr:to>
    <mc:AlternateContent xmlns:mc="http://schemas.openxmlformats.org/markup-compatibility/2006">
      <mc:Choice xmlns:cx1="http://schemas.microsoft.com/office/drawing/2015/9/8/chartex" Requires="cx1">
        <xdr:graphicFrame macro="">
          <xdr:nvGraphicFramePr>
            <xdr:cNvPr id="145" name="Chart 144">
              <a:extLst>
                <a:ext uri="{FF2B5EF4-FFF2-40B4-BE49-F238E27FC236}">
                  <a16:creationId xmlns:a16="http://schemas.microsoft.com/office/drawing/2014/main" id="{75D220E0-218E-49C6-B3E5-D165D08821D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4"/>
            </a:graphicData>
          </a:graphic>
        </xdr:graphicFrame>
      </mc:Choice>
      <mc:Fallback>
        <xdr:sp macro="" textlink="">
          <xdr:nvSpPr>
            <xdr:cNvPr id="0" name=""/>
            <xdr:cNvSpPr>
              <a:spLocks noTextEdit="1"/>
            </xdr:cNvSpPr>
          </xdr:nvSpPr>
          <xdr:spPr>
            <a:xfrm>
              <a:off x="6351270" y="5875020"/>
              <a:ext cx="3383280" cy="1378818"/>
            </a:xfrm>
            <a:prstGeom prst="rect">
              <a:avLst/>
            </a:prstGeom>
            <a:solidFill>
              <a:prstClr val="white"/>
            </a:solidFill>
            <a:ln w="1">
              <a:solidFill>
                <a:prstClr val="green"/>
              </a:solidFill>
            </a:ln>
          </xdr:spPr>
          <xdr:txBody>
            <a:bodyPr vertOverflow="clip" horzOverflow="clip"/>
            <a:lstStyle/>
            <a:p>
              <a:r>
                <a:rPr lang="ru-RU"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38100</xdr:colOff>
      <xdr:row>35</xdr:row>
      <xdr:rowOff>129272</xdr:rowOff>
    </xdr:from>
    <xdr:to>
      <xdr:col>4</xdr:col>
      <xdr:colOff>327660</xdr:colOff>
      <xdr:row>37</xdr:row>
      <xdr:rowOff>11162</xdr:rowOff>
    </xdr:to>
    <xdr:sp macro="" textlink="Processing!P17">
      <xdr:nvSpPr>
        <xdr:cNvPr id="146" name="TextBox 145">
          <a:extLst>
            <a:ext uri="{FF2B5EF4-FFF2-40B4-BE49-F238E27FC236}">
              <a16:creationId xmlns:a16="http://schemas.microsoft.com/office/drawing/2014/main" id="{BC787933-D529-4137-A6B6-FB773E99BD10}"/>
            </a:ext>
          </a:extLst>
        </xdr:cNvPr>
        <xdr:cNvSpPr txBox="1"/>
      </xdr:nvSpPr>
      <xdr:spPr>
        <a:xfrm>
          <a:off x="1866900" y="6530072"/>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78A1BC5-0E27-40C3-ACF4-115259E79CF1}" type="TxLink">
            <a:rPr lang="en-US" sz="800" b="0" i="0" u="none" strike="noStrike">
              <a:solidFill>
                <a:schemeClr val="tx1"/>
              </a:solidFill>
              <a:latin typeface="Aptos Narrow"/>
              <a:ea typeface="+mn-ea"/>
              <a:cs typeface="+mn-cs"/>
            </a:rPr>
            <a:pPr marL="0" indent="0" algn="ctr"/>
            <a:t>Education</a:t>
          </a:fld>
          <a:endParaRPr lang="ru-RU" sz="800" b="0" i="0" u="none" strike="noStrike">
            <a:solidFill>
              <a:schemeClr val="tx1"/>
            </a:solidFill>
            <a:latin typeface="Aptos Narrow"/>
            <a:ea typeface="+mn-ea"/>
            <a:cs typeface="+mn-cs"/>
          </a:endParaRPr>
        </a:p>
      </xdr:txBody>
    </xdr:sp>
    <xdr:clientData/>
  </xdr:twoCellAnchor>
  <xdr:twoCellAnchor>
    <xdr:from>
      <xdr:col>4</xdr:col>
      <xdr:colOff>69342</xdr:colOff>
      <xdr:row>35</xdr:row>
      <xdr:rowOff>129272</xdr:rowOff>
    </xdr:from>
    <xdr:to>
      <xdr:col>5</xdr:col>
      <xdr:colOff>448818</xdr:colOff>
      <xdr:row>37</xdr:row>
      <xdr:rowOff>11162</xdr:rowOff>
    </xdr:to>
    <xdr:sp macro="" textlink="Processing!P18">
      <xdr:nvSpPr>
        <xdr:cNvPr id="147" name="TextBox 146">
          <a:extLst>
            <a:ext uri="{FF2B5EF4-FFF2-40B4-BE49-F238E27FC236}">
              <a16:creationId xmlns:a16="http://schemas.microsoft.com/office/drawing/2014/main" id="{DFA73723-D8F2-41DE-A687-145D84BE7BFA}"/>
            </a:ext>
          </a:extLst>
        </xdr:cNvPr>
        <xdr:cNvSpPr txBox="1"/>
      </xdr:nvSpPr>
      <xdr:spPr>
        <a:xfrm>
          <a:off x="2507742" y="6530072"/>
          <a:ext cx="989076"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39B99F5-7EDE-4539-8627-56A03475B22B}" type="TxLink">
            <a:rPr lang="en-US" sz="800" b="0" i="0" u="none" strike="noStrike">
              <a:solidFill>
                <a:schemeClr val="tx1"/>
              </a:solidFill>
              <a:latin typeface="Aptos Narrow"/>
              <a:ea typeface="+mn-ea"/>
              <a:cs typeface="+mn-cs"/>
            </a:rPr>
            <a:pPr marL="0" indent="0" algn="ctr"/>
            <a:t>Creatie Assets</a:t>
          </a:fld>
          <a:endParaRPr lang="ru-RU" sz="800" b="0" i="0" u="none" strike="noStrike">
            <a:solidFill>
              <a:schemeClr val="tx1"/>
            </a:solidFill>
            <a:latin typeface="Aptos Narrow"/>
            <a:ea typeface="+mn-ea"/>
            <a:cs typeface="+mn-cs"/>
          </a:endParaRPr>
        </a:p>
      </xdr:txBody>
    </xdr:sp>
    <xdr:clientData/>
  </xdr:twoCellAnchor>
  <xdr:twoCellAnchor>
    <xdr:from>
      <xdr:col>5</xdr:col>
      <xdr:colOff>137922</xdr:colOff>
      <xdr:row>35</xdr:row>
      <xdr:rowOff>129272</xdr:rowOff>
    </xdr:from>
    <xdr:to>
      <xdr:col>6</xdr:col>
      <xdr:colOff>517398</xdr:colOff>
      <xdr:row>37</xdr:row>
      <xdr:rowOff>11162</xdr:rowOff>
    </xdr:to>
    <xdr:sp macro="" textlink="Processing!P19">
      <xdr:nvSpPr>
        <xdr:cNvPr id="148" name="TextBox 147">
          <a:extLst>
            <a:ext uri="{FF2B5EF4-FFF2-40B4-BE49-F238E27FC236}">
              <a16:creationId xmlns:a16="http://schemas.microsoft.com/office/drawing/2014/main" id="{581A9F51-984A-4329-A3FA-1159DAB10187}"/>
            </a:ext>
          </a:extLst>
        </xdr:cNvPr>
        <xdr:cNvSpPr txBox="1"/>
      </xdr:nvSpPr>
      <xdr:spPr>
        <a:xfrm>
          <a:off x="3185922" y="6530072"/>
          <a:ext cx="989076"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DAB8184-91FE-45D4-B076-F742ABC12F08}" type="TxLink">
            <a:rPr lang="en-US" sz="800" b="0" i="0" u="none" strike="noStrike">
              <a:solidFill>
                <a:schemeClr val="tx1"/>
              </a:solidFill>
              <a:latin typeface="Aptos Narrow"/>
              <a:ea typeface="+mn-ea"/>
              <a:cs typeface="+mn-cs"/>
            </a:rPr>
            <a:pPr marL="0" indent="0" algn="ctr"/>
            <a:t>Build Audience</a:t>
          </a:fld>
          <a:endParaRPr lang="ru-RU" sz="800" b="0" i="0" u="none" strike="noStrike">
            <a:solidFill>
              <a:schemeClr val="tx1"/>
            </a:solidFill>
            <a:latin typeface="Aptos Narrow"/>
            <a:ea typeface="+mn-ea"/>
            <a:cs typeface="+mn-cs"/>
          </a:endParaRPr>
        </a:p>
      </xdr:txBody>
    </xdr:sp>
    <xdr:clientData/>
  </xdr:twoCellAnchor>
  <xdr:twoCellAnchor>
    <xdr:from>
      <xdr:col>6</xdr:col>
      <xdr:colOff>198882</xdr:colOff>
      <xdr:row>35</xdr:row>
      <xdr:rowOff>129272</xdr:rowOff>
    </xdr:from>
    <xdr:to>
      <xdr:col>7</xdr:col>
      <xdr:colOff>578358</xdr:colOff>
      <xdr:row>37</xdr:row>
      <xdr:rowOff>11162</xdr:rowOff>
    </xdr:to>
    <xdr:sp macro="" textlink="Processing!P20">
      <xdr:nvSpPr>
        <xdr:cNvPr id="149" name="TextBox 148">
          <a:extLst>
            <a:ext uri="{FF2B5EF4-FFF2-40B4-BE49-F238E27FC236}">
              <a16:creationId xmlns:a16="http://schemas.microsoft.com/office/drawing/2014/main" id="{B228FCB6-AA70-4948-8979-1DAC1D8E9875}"/>
            </a:ext>
          </a:extLst>
        </xdr:cNvPr>
        <xdr:cNvSpPr txBox="1"/>
      </xdr:nvSpPr>
      <xdr:spPr>
        <a:xfrm>
          <a:off x="3856482" y="6530072"/>
          <a:ext cx="989076"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633B88F-9F1B-44B3-A35A-ED633189AC44}" type="TxLink">
            <a:rPr lang="en-US" sz="800" b="0" i="0" u="none" strike="noStrike">
              <a:solidFill>
                <a:schemeClr val="tx1"/>
              </a:solidFill>
              <a:latin typeface="Aptos Narrow"/>
              <a:ea typeface="+mn-ea"/>
              <a:cs typeface="+mn-cs"/>
            </a:rPr>
            <a:pPr marL="0" indent="0" algn="ctr"/>
            <a:t>Get Income</a:t>
          </a:fld>
          <a:endParaRPr lang="ru-RU" sz="800" b="0" i="0" u="none" strike="noStrike">
            <a:solidFill>
              <a:schemeClr val="tx1"/>
            </a:solidFill>
            <a:latin typeface="Aptos Narrow"/>
            <a:ea typeface="+mn-ea"/>
            <a:cs typeface="+mn-cs"/>
          </a:endParaRPr>
        </a:p>
      </xdr:txBody>
    </xdr:sp>
    <xdr:clientData/>
  </xdr:twoCellAnchor>
  <xdr:twoCellAnchor>
    <xdr:from>
      <xdr:col>7</xdr:col>
      <xdr:colOff>267462</xdr:colOff>
      <xdr:row>35</xdr:row>
      <xdr:rowOff>129272</xdr:rowOff>
    </xdr:from>
    <xdr:to>
      <xdr:col>9</xdr:col>
      <xdr:colOff>37338</xdr:colOff>
      <xdr:row>37</xdr:row>
      <xdr:rowOff>11162</xdr:rowOff>
    </xdr:to>
    <xdr:sp macro="" textlink="Processing!P21">
      <xdr:nvSpPr>
        <xdr:cNvPr id="150" name="TextBox 149">
          <a:extLst>
            <a:ext uri="{FF2B5EF4-FFF2-40B4-BE49-F238E27FC236}">
              <a16:creationId xmlns:a16="http://schemas.microsoft.com/office/drawing/2014/main" id="{17F4F764-8D77-4E21-A21E-F0DFDCE3F492}"/>
            </a:ext>
          </a:extLst>
        </xdr:cNvPr>
        <xdr:cNvSpPr txBox="1"/>
      </xdr:nvSpPr>
      <xdr:spPr>
        <a:xfrm>
          <a:off x="4534662" y="6530072"/>
          <a:ext cx="989076"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BF05F2C-9D95-4E9C-AAB1-32E924107076}" type="TxLink">
            <a:rPr lang="en-US" sz="800" b="0" i="0" u="none" strike="noStrike">
              <a:solidFill>
                <a:schemeClr val="tx1"/>
              </a:solidFill>
              <a:latin typeface="Aptos Narrow"/>
              <a:ea typeface="+mn-ea"/>
              <a:cs typeface="+mn-cs"/>
            </a:rPr>
            <a:pPr marL="0" indent="0" algn="ctr"/>
            <a:t>Invest &amp; Growth</a:t>
          </a:fld>
          <a:endParaRPr lang="ru-RU" sz="800" b="0" i="0" u="none" strike="noStrike">
            <a:solidFill>
              <a:schemeClr val="tx1"/>
            </a:solidFill>
            <a:latin typeface="Aptos Narrow"/>
            <a:ea typeface="+mn-ea"/>
            <a:cs typeface="+mn-cs"/>
          </a:endParaRPr>
        </a:p>
      </xdr:txBody>
    </xdr:sp>
    <xdr:clientData/>
  </xdr:twoCellAnchor>
  <xdr:twoCellAnchor>
    <xdr:from>
      <xdr:col>8</xdr:col>
      <xdr:colOff>320802</xdr:colOff>
      <xdr:row>35</xdr:row>
      <xdr:rowOff>129272</xdr:rowOff>
    </xdr:from>
    <xdr:to>
      <xdr:col>10</xdr:col>
      <xdr:colOff>90678</xdr:colOff>
      <xdr:row>37</xdr:row>
      <xdr:rowOff>11162</xdr:rowOff>
    </xdr:to>
    <xdr:sp macro="" textlink="Processing!P22">
      <xdr:nvSpPr>
        <xdr:cNvPr id="151" name="TextBox 150">
          <a:extLst>
            <a:ext uri="{FF2B5EF4-FFF2-40B4-BE49-F238E27FC236}">
              <a16:creationId xmlns:a16="http://schemas.microsoft.com/office/drawing/2014/main" id="{FAD11ACA-43FB-4196-8C82-519E1307B7B8}"/>
            </a:ext>
          </a:extLst>
        </xdr:cNvPr>
        <xdr:cNvSpPr txBox="1"/>
      </xdr:nvSpPr>
      <xdr:spPr>
        <a:xfrm>
          <a:off x="5197602" y="6530072"/>
          <a:ext cx="989076"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46EAD2F-A8C1-464B-B24A-3CE65CE53BC6}" type="TxLink">
            <a:rPr lang="en-US" sz="800" b="0" i="0" u="none" strike="noStrike">
              <a:solidFill>
                <a:schemeClr val="tx1"/>
              </a:solidFill>
              <a:latin typeface="Aptos Narrow"/>
              <a:ea typeface="+mn-ea"/>
              <a:cs typeface="+mn-cs"/>
            </a:rPr>
            <a:pPr marL="0" indent="0" algn="ctr"/>
            <a:t>Build Capital</a:t>
          </a:fld>
          <a:endParaRPr lang="ru-RU" sz="800" b="0" i="0" u="none" strike="noStrike">
            <a:solidFill>
              <a:schemeClr val="tx1"/>
            </a:solidFill>
            <a:latin typeface="Aptos Narrow"/>
            <a:ea typeface="+mn-ea"/>
            <a:cs typeface="+mn-cs"/>
          </a:endParaRPr>
        </a:p>
      </xdr:txBody>
    </xdr:sp>
    <xdr:clientData/>
  </xdr:twoCellAnchor>
  <xdr:twoCellAnchor>
    <xdr:from>
      <xdr:col>17</xdr:col>
      <xdr:colOff>22860</xdr:colOff>
      <xdr:row>33</xdr:row>
      <xdr:rowOff>133108</xdr:rowOff>
    </xdr:from>
    <xdr:to>
      <xdr:col>22</xdr:col>
      <xdr:colOff>487680</xdr:colOff>
      <xdr:row>39</xdr:row>
      <xdr:rowOff>83819</xdr:rowOff>
    </xdr:to>
    <xdr:graphicFrame macro="">
      <xdr:nvGraphicFramePr>
        <xdr:cNvPr id="152" name="Chart 151">
          <a:extLst>
            <a:ext uri="{FF2B5EF4-FFF2-40B4-BE49-F238E27FC236}">
              <a16:creationId xmlns:a16="http://schemas.microsoft.com/office/drawing/2014/main" id="{BE029381-04D2-4E91-A08E-709241DC84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5"/>
        </a:graphicData>
      </a:graphic>
    </xdr:graphicFrame>
    <xdr:clientData/>
  </xdr:twoCellAnchor>
  <xdr:twoCellAnchor>
    <xdr:from>
      <xdr:col>16</xdr:col>
      <xdr:colOff>266700</xdr:colOff>
      <xdr:row>35</xdr:row>
      <xdr:rowOff>22592</xdr:rowOff>
    </xdr:from>
    <xdr:to>
      <xdr:col>17</xdr:col>
      <xdr:colOff>152400</xdr:colOff>
      <xdr:row>36</xdr:row>
      <xdr:rowOff>87362</xdr:rowOff>
    </xdr:to>
    <xdr:sp macro="" textlink="Processing!C28">
      <xdr:nvSpPr>
        <xdr:cNvPr id="153" name="TextBox 152">
          <a:extLst>
            <a:ext uri="{FF2B5EF4-FFF2-40B4-BE49-F238E27FC236}">
              <a16:creationId xmlns:a16="http://schemas.microsoft.com/office/drawing/2014/main" id="{7B317C55-5CAE-450F-A83F-738B69D66FE7}"/>
            </a:ext>
          </a:extLst>
        </xdr:cNvPr>
        <xdr:cNvSpPr txBox="1"/>
      </xdr:nvSpPr>
      <xdr:spPr>
        <a:xfrm>
          <a:off x="10020300" y="6423392"/>
          <a:ext cx="4953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05968366-23FC-446C-9E84-E6E3997BBEB9}" type="TxLink">
            <a:rPr lang="en-US" sz="1100" b="0" i="0" u="none" strike="noStrike">
              <a:solidFill>
                <a:srgbClr val="405390"/>
              </a:solidFill>
              <a:latin typeface="Aptos Narrow"/>
              <a:ea typeface="+mn-ea"/>
              <a:cs typeface="+mn-cs"/>
            </a:rPr>
            <a:pPr marL="0" indent="0" algn="r"/>
            <a:t>2028</a:t>
          </a:fld>
          <a:endParaRPr lang="ru-RU" sz="1800" b="0" i="0" u="none" strike="noStrike">
            <a:solidFill>
              <a:srgbClr val="405390"/>
            </a:solidFill>
            <a:latin typeface="Aptos Narrow"/>
            <a:ea typeface="+mn-ea"/>
            <a:cs typeface="+mn-cs"/>
          </a:endParaRPr>
        </a:p>
      </xdr:txBody>
    </xdr:sp>
    <xdr:clientData/>
  </xdr:twoCellAnchor>
  <xdr:twoCellAnchor>
    <xdr:from>
      <xdr:col>16</xdr:col>
      <xdr:colOff>266700</xdr:colOff>
      <xdr:row>36</xdr:row>
      <xdr:rowOff>53072</xdr:rowOff>
    </xdr:from>
    <xdr:to>
      <xdr:col>17</xdr:col>
      <xdr:colOff>152400</xdr:colOff>
      <xdr:row>37</xdr:row>
      <xdr:rowOff>117842</xdr:rowOff>
    </xdr:to>
    <xdr:sp macro="" textlink="Processing!C32">
      <xdr:nvSpPr>
        <xdr:cNvPr id="154" name="TextBox 153">
          <a:extLst>
            <a:ext uri="{FF2B5EF4-FFF2-40B4-BE49-F238E27FC236}">
              <a16:creationId xmlns:a16="http://schemas.microsoft.com/office/drawing/2014/main" id="{8F5BA264-BDBF-434B-B2FF-308766B21C2E}"/>
            </a:ext>
          </a:extLst>
        </xdr:cNvPr>
        <xdr:cNvSpPr txBox="1"/>
      </xdr:nvSpPr>
      <xdr:spPr>
        <a:xfrm>
          <a:off x="10020300" y="6636752"/>
          <a:ext cx="4953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FBCE056B-2C23-47AF-A930-C4E6F1539C40}" type="TxLink">
            <a:rPr lang="en-US" sz="1100" b="0" i="0" u="none" strike="noStrike">
              <a:solidFill>
                <a:srgbClr val="405390"/>
              </a:solidFill>
              <a:latin typeface="Aptos Narrow"/>
              <a:ea typeface="+mn-ea"/>
              <a:cs typeface="+mn-cs"/>
            </a:rPr>
            <a:pPr marL="0" indent="0" algn="r"/>
            <a:t>2029</a:t>
          </a:fld>
          <a:endParaRPr lang="ru-RU" sz="1100" b="0" i="0" u="none" strike="noStrike">
            <a:solidFill>
              <a:srgbClr val="405390"/>
            </a:solidFill>
            <a:latin typeface="Aptos Narrow"/>
            <a:ea typeface="+mn-ea"/>
            <a:cs typeface="+mn-cs"/>
          </a:endParaRPr>
        </a:p>
      </xdr:txBody>
    </xdr:sp>
    <xdr:clientData/>
  </xdr:twoCellAnchor>
  <xdr:twoCellAnchor>
    <xdr:from>
      <xdr:col>16</xdr:col>
      <xdr:colOff>266700</xdr:colOff>
      <xdr:row>37</xdr:row>
      <xdr:rowOff>83552</xdr:rowOff>
    </xdr:from>
    <xdr:to>
      <xdr:col>17</xdr:col>
      <xdr:colOff>152400</xdr:colOff>
      <xdr:row>38</xdr:row>
      <xdr:rowOff>148322</xdr:rowOff>
    </xdr:to>
    <xdr:sp macro="" textlink="Processing!C36">
      <xdr:nvSpPr>
        <xdr:cNvPr id="155" name="TextBox 154">
          <a:extLst>
            <a:ext uri="{FF2B5EF4-FFF2-40B4-BE49-F238E27FC236}">
              <a16:creationId xmlns:a16="http://schemas.microsoft.com/office/drawing/2014/main" id="{67E11745-A5E2-4442-AAD4-C35394DD4743}"/>
            </a:ext>
          </a:extLst>
        </xdr:cNvPr>
        <xdr:cNvSpPr txBox="1"/>
      </xdr:nvSpPr>
      <xdr:spPr>
        <a:xfrm>
          <a:off x="10020300" y="6850112"/>
          <a:ext cx="4953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F7BE8DF8-8947-4E2B-A8FF-642FD4FEC3F8}" type="TxLink">
            <a:rPr lang="en-US" sz="1100" b="0" i="0" u="none" strike="noStrike">
              <a:solidFill>
                <a:srgbClr val="405390"/>
              </a:solidFill>
              <a:latin typeface="Aptos Narrow"/>
              <a:ea typeface="+mn-ea"/>
              <a:cs typeface="+mn-cs"/>
            </a:rPr>
            <a:pPr marL="0" indent="0" algn="r"/>
            <a:t>2030</a:t>
          </a:fld>
          <a:endParaRPr lang="ru-RU" sz="1100" b="0" i="0" u="none" strike="noStrike">
            <a:solidFill>
              <a:srgbClr val="405390"/>
            </a:solidFill>
            <a:latin typeface="Aptos Narrow"/>
            <a:ea typeface="+mn-ea"/>
            <a:cs typeface="+mn-cs"/>
          </a:endParaRPr>
        </a:p>
      </xdr:txBody>
    </xdr:sp>
    <xdr:clientData/>
  </xdr:twoCellAnchor>
  <xdr:twoCellAnchor>
    <xdr:from>
      <xdr:col>17</xdr:col>
      <xdr:colOff>190500</xdr:colOff>
      <xdr:row>33</xdr:row>
      <xdr:rowOff>60960</xdr:rowOff>
    </xdr:from>
    <xdr:to>
      <xdr:col>22</xdr:col>
      <xdr:colOff>342900</xdr:colOff>
      <xdr:row>33</xdr:row>
      <xdr:rowOff>88392</xdr:rowOff>
    </xdr:to>
    <xdr:sp macro="" textlink="">
      <xdr:nvSpPr>
        <xdr:cNvPr id="156" name="Rectangle 155">
          <a:extLst>
            <a:ext uri="{FF2B5EF4-FFF2-40B4-BE49-F238E27FC236}">
              <a16:creationId xmlns:a16="http://schemas.microsoft.com/office/drawing/2014/main" id="{E14E6FDA-A52B-44E6-86EB-7E1CC4F4584C}"/>
            </a:ext>
          </a:extLst>
        </xdr:cNvPr>
        <xdr:cNvSpPr/>
      </xdr:nvSpPr>
      <xdr:spPr>
        <a:xfrm>
          <a:off x="10553700" y="6096000"/>
          <a:ext cx="3200400" cy="27432"/>
        </a:xfrm>
        <a:prstGeom prst="rect">
          <a:avLst/>
        </a:prstGeom>
        <a:gradFill>
          <a:gsLst>
            <a:gs pos="0">
              <a:srgbClr val="F3F0FD"/>
            </a:gs>
            <a:gs pos="100000">
              <a:srgbClr val="6336F2"/>
            </a:gs>
          </a:gsLst>
          <a:lin ang="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403860</xdr:colOff>
      <xdr:row>31</xdr:row>
      <xdr:rowOff>121920</xdr:rowOff>
    </xdr:from>
    <xdr:to>
      <xdr:col>22</xdr:col>
      <xdr:colOff>522732</xdr:colOff>
      <xdr:row>35</xdr:row>
      <xdr:rowOff>30480</xdr:rowOff>
    </xdr:to>
    <xdr:graphicFrame macro="">
      <xdr:nvGraphicFramePr>
        <xdr:cNvPr id="157" name="Chart 156">
          <a:extLst>
            <a:ext uri="{FF2B5EF4-FFF2-40B4-BE49-F238E27FC236}">
              <a16:creationId xmlns:a16="http://schemas.microsoft.com/office/drawing/2014/main" id="{51C07156-725F-4AB4-BC89-D2F605DAFC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6"/>
        </a:graphicData>
      </a:graphic>
    </xdr:graphicFrame>
    <xdr:clientData/>
  </xdr:twoCellAnchor>
  <xdr:twoCellAnchor>
    <xdr:from>
      <xdr:col>21</xdr:col>
      <xdr:colOff>106680</xdr:colOff>
      <xdr:row>31</xdr:row>
      <xdr:rowOff>106412</xdr:rowOff>
    </xdr:from>
    <xdr:to>
      <xdr:col>22</xdr:col>
      <xdr:colOff>396240</xdr:colOff>
      <xdr:row>32</xdr:row>
      <xdr:rowOff>171182</xdr:rowOff>
    </xdr:to>
    <xdr:sp macro="" textlink="Processing!S63">
      <xdr:nvSpPr>
        <xdr:cNvPr id="158" name="TextBox 157">
          <a:extLst>
            <a:ext uri="{FF2B5EF4-FFF2-40B4-BE49-F238E27FC236}">
              <a16:creationId xmlns:a16="http://schemas.microsoft.com/office/drawing/2014/main" id="{2C2295BA-8085-4F16-BC92-3CE8B298807A}"/>
            </a:ext>
          </a:extLst>
        </xdr:cNvPr>
        <xdr:cNvSpPr txBox="1"/>
      </xdr:nvSpPr>
      <xdr:spPr>
        <a:xfrm>
          <a:off x="12908280" y="5775692"/>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BC2F55E5-3AFD-4DDF-B919-98960407424E}" type="TxLink">
            <a:rPr lang="en-US" sz="1400" b="0" i="0" u="none" strike="noStrike">
              <a:solidFill>
                <a:sysClr val="windowText" lastClr="000000"/>
              </a:solidFill>
              <a:latin typeface="Aptos Narrow"/>
              <a:ea typeface="+mn-ea"/>
              <a:cs typeface="+mn-cs"/>
            </a:rPr>
            <a:pPr marL="0" indent="0" algn="r"/>
            <a:t>67%</a:t>
          </a:fld>
          <a:endParaRPr lang="ru-RU" sz="1400" b="0" i="0" u="none" strike="noStrike">
            <a:solidFill>
              <a:sysClr val="windowText" lastClr="000000"/>
            </a:solidFill>
            <a:latin typeface="Aptos Narrow"/>
            <a:ea typeface="+mn-ea"/>
            <a:cs typeface="+mn-cs"/>
          </a:endParaRPr>
        </a:p>
      </xdr:txBody>
    </xdr:sp>
    <xdr:clientData/>
  </xdr:twoCellAnchor>
  <xdr:twoCellAnchor>
    <xdr:from>
      <xdr:col>0</xdr:col>
      <xdr:colOff>421020</xdr:colOff>
      <xdr:row>26</xdr:row>
      <xdr:rowOff>180408</xdr:rowOff>
    </xdr:from>
    <xdr:to>
      <xdr:col>2</xdr:col>
      <xdr:colOff>540327</xdr:colOff>
      <xdr:row>29</xdr:row>
      <xdr:rowOff>101831</xdr:rowOff>
    </xdr:to>
    <xdr:sp macro="" textlink="Processing!T10">
      <xdr:nvSpPr>
        <xdr:cNvPr id="159" name="TextBox 158">
          <a:extLst>
            <a:ext uri="{FF2B5EF4-FFF2-40B4-BE49-F238E27FC236}">
              <a16:creationId xmlns:a16="http://schemas.microsoft.com/office/drawing/2014/main" id="{3BBF8EAF-D0A2-43B4-89B9-FC8C19E35597}"/>
            </a:ext>
          </a:extLst>
        </xdr:cNvPr>
        <xdr:cNvSpPr txBox="1"/>
      </xdr:nvSpPr>
      <xdr:spPr>
        <a:xfrm>
          <a:off x="421020" y="4935288"/>
          <a:ext cx="1338507" cy="4700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39644E15-6806-45EF-A805-843F6B867C12}" type="TxLink">
            <a:rPr lang="en-US" sz="1200" b="0" i="0" u="none" strike="noStrike">
              <a:solidFill>
                <a:schemeClr val="tx1"/>
              </a:solidFill>
              <a:latin typeface="Aptos Narrow"/>
              <a:ea typeface="+mn-ea"/>
              <a:cs typeface="+mn-cs"/>
            </a:rPr>
            <a:pPr marL="0" indent="0"/>
            <a:t>Goal Progress to $100,000</a:t>
          </a:fld>
          <a:endParaRPr lang="ru-RU" sz="1600" b="0" i="0" u="none" strike="noStrike">
            <a:solidFill>
              <a:schemeClr val="tx1"/>
            </a:solidFill>
            <a:latin typeface="Aptos Narrow"/>
            <a:ea typeface="+mn-ea"/>
            <a:cs typeface="+mn-cs"/>
          </a:endParaRPr>
        </a:p>
      </xdr:txBody>
    </xdr:sp>
    <xdr:clientData/>
  </xdr:twoCellAnchor>
  <xdr:twoCellAnchor>
    <xdr:from>
      <xdr:col>0</xdr:col>
      <xdr:colOff>557645</xdr:colOff>
      <xdr:row>29</xdr:row>
      <xdr:rowOff>154569</xdr:rowOff>
    </xdr:from>
    <xdr:to>
      <xdr:col>2</xdr:col>
      <xdr:colOff>527165</xdr:colOff>
      <xdr:row>36</xdr:row>
      <xdr:rowOff>63129</xdr:rowOff>
    </xdr:to>
    <xdr:grpSp>
      <xdr:nvGrpSpPr>
        <xdr:cNvPr id="160" name="Group 159">
          <a:extLst>
            <a:ext uri="{FF2B5EF4-FFF2-40B4-BE49-F238E27FC236}">
              <a16:creationId xmlns:a16="http://schemas.microsoft.com/office/drawing/2014/main" id="{5A8503FB-B49B-4C28-A2B9-427E0491DC1E}"/>
            </a:ext>
          </a:extLst>
        </xdr:cNvPr>
        <xdr:cNvGrpSpPr/>
      </xdr:nvGrpSpPr>
      <xdr:grpSpPr>
        <a:xfrm>
          <a:off x="557645" y="5458089"/>
          <a:ext cx="1188720" cy="1188720"/>
          <a:chOff x="527165" y="5229489"/>
          <a:chExt cx="1188720" cy="1188720"/>
        </a:xfrm>
      </xdr:grpSpPr>
      <xdr:sp macro="" textlink="">
        <xdr:nvSpPr>
          <xdr:cNvPr id="161" name="Circle: Hollow 160">
            <a:extLst>
              <a:ext uri="{FF2B5EF4-FFF2-40B4-BE49-F238E27FC236}">
                <a16:creationId xmlns:a16="http://schemas.microsoft.com/office/drawing/2014/main" id="{846B8036-B5C0-6CE1-D169-D4775CBEA102}"/>
              </a:ext>
            </a:extLst>
          </xdr:cNvPr>
          <xdr:cNvSpPr/>
        </xdr:nvSpPr>
        <xdr:spPr>
          <a:xfrm>
            <a:off x="664325" y="5366649"/>
            <a:ext cx="914400" cy="914400"/>
          </a:xfrm>
          <a:prstGeom prst="donut">
            <a:avLst>
              <a:gd name="adj" fmla="val 6414"/>
            </a:avLst>
          </a:prstGeom>
          <a:solidFill>
            <a:srgbClr val="A5B1D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solidFill>
                <a:schemeClr val="tx1"/>
              </a:solidFill>
            </a:endParaRPr>
          </a:p>
        </xdr:txBody>
      </xdr:sp>
      <xdr:graphicFrame macro="">
        <xdr:nvGraphicFramePr>
          <xdr:cNvPr id="162" name="Chart 161">
            <a:extLst>
              <a:ext uri="{FF2B5EF4-FFF2-40B4-BE49-F238E27FC236}">
                <a16:creationId xmlns:a16="http://schemas.microsoft.com/office/drawing/2014/main" id="{61733CF8-C58D-91B8-D3E0-FEF5672AA017}"/>
              </a:ext>
            </a:extLst>
          </xdr:cNvPr>
          <xdr:cNvGraphicFramePr>
            <a:graphicFrameLocks/>
          </xdr:cNvGraphicFramePr>
        </xdr:nvGraphicFramePr>
        <xdr:xfrm>
          <a:off x="527165" y="5229489"/>
          <a:ext cx="1188720" cy="1188720"/>
        </xdr:xfrm>
        <a:graphic>
          <a:graphicData uri="http://schemas.openxmlformats.org/drawingml/2006/chart">
            <c:chart xmlns:c="http://schemas.openxmlformats.org/drawingml/2006/chart" xmlns:r="http://schemas.openxmlformats.org/officeDocument/2006/relationships" r:id="rId37"/>
          </a:graphicData>
        </a:graphic>
      </xdr:graphicFrame>
      <xdr:sp macro="" textlink="Processing!U10">
        <xdr:nvSpPr>
          <xdr:cNvPr id="163" name="TextBox 162">
            <a:extLst>
              <a:ext uri="{FF2B5EF4-FFF2-40B4-BE49-F238E27FC236}">
                <a16:creationId xmlns:a16="http://schemas.microsoft.com/office/drawing/2014/main" id="{14998E3B-476C-1E0D-8DDB-441C52CE5821}"/>
              </a:ext>
            </a:extLst>
          </xdr:cNvPr>
          <xdr:cNvSpPr txBox="1"/>
        </xdr:nvSpPr>
        <xdr:spPr>
          <a:xfrm>
            <a:off x="742634" y="5651312"/>
            <a:ext cx="747232" cy="3472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40D1D87-7800-4742-B6F0-9BB403083383}" type="TxLink">
              <a:rPr lang="en-US" sz="1600" b="0" i="0" u="none" strike="noStrike">
                <a:solidFill>
                  <a:schemeClr val="tx1"/>
                </a:solidFill>
                <a:latin typeface="Aptos Narrow"/>
                <a:ea typeface="+mn-ea"/>
                <a:cs typeface="+mn-cs"/>
              </a:rPr>
              <a:pPr marL="0" indent="0" algn="ctr"/>
              <a:t>14%</a:t>
            </a:fld>
            <a:endParaRPr lang="ru-RU" sz="2000" b="0" i="0" u="none" strike="noStrike">
              <a:solidFill>
                <a:schemeClr val="tx1"/>
              </a:solidFill>
              <a:latin typeface="Aptos Narrow"/>
              <a:ea typeface="+mn-ea"/>
              <a:cs typeface="+mn-cs"/>
            </a:endParaRPr>
          </a:p>
        </xdr:txBody>
      </xdr:sp>
    </xdr:grpSp>
    <xdr:clientData/>
  </xdr:twoCellAnchor>
  <xdr:twoCellAnchor editAs="oneCell">
    <xdr:from>
      <xdr:col>20</xdr:col>
      <xdr:colOff>30480</xdr:colOff>
      <xdr:row>9</xdr:row>
      <xdr:rowOff>60692</xdr:rowOff>
    </xdr:from>
    <xdr:to>
      <xdr:col>22</xdr:col>
      <xdr:colOff>457200</xdr:colOff>
      <xdr:row>11</xdr:row>
      <xdr:rowOff>152132</xdr:rowOff>
    </xdr:to>
    <mc:AlternateContent xmlns:mc="http://schemas.openxmlformats.org/markup-compatibility/2006" xmlns:a14="http://schemas.microsoft.com/office/drawing/2010/main">
      <mc:Choice Requires="a14">
        <xdr:graphicFrame macro="">
          <xdr:nvGraphicFramePr>
            <xdr:cNvPr id="165" name="Year 8">
              <a:extLst>
                <a:ext uri="{FF2B5EF4-FFF2-40B4-BE49-F238E27FC236}">
                  <a16:creationId xmlns:a16="http://schemas.microsoft.com/office/drawing/2014/main" id="{06DE2654-722B-46BB-90D7-122A0E18067D}"/>
                </a:ext>
              </a:extLst>
            </xdr:cNvPr>
            <xdr:cNvGraphicFramePr/>
          </xdr:nvGraphicFramePr>
          <xdr:xfrm>
            <a:off x="0" y="0"/>
            <a:ext cx="0" cy="0"/>
          </xdr:xfrm>
          <a:graphic>
            <a:graphicData uri="http://schemas.microsoft.com/office/drawing/2010/slicer">
              <sle:slicer xmlns:sle="http://schemas.microsoft.com/office/drawing/2010/slicer" name="Year 8"/>
            </a:graphicData>
          </a:graphic>
        </xdr:graphicFrame>
      </mc:Choice>
      <mc:Fallback xmlns="">
        <xdr:sp macro="" textlink="">
          <xdr:nvSpPr>
            <xdr:cNvPr id="0" name=""/>
            <xdr:cNvSpPr>
              <a:spLocks noTextEdit="1"/>
            </xdr:cNvSpPr>
          </xdr:nvSpPr>
          <xdr:spPr>
            <a:xfrm>
              <a:off x="12222480" y="1706612"/>
              <a:ext cx="1645920" cy="45720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563880</xdr:colOff>
      <xdr:row>27</xdr:row>
      <xdr:rowOff>137161</xdr:rowOff>
    </xdr:from>
    <xdr:to>
      <xdr:col>16</xdr:col>
      <xdr:colOff>521208</xdr:colOff>
      <xdr:row>30</xdr:row>
      <xdr:rowOff>18289</xdr:rowOff>
    </xdr:to>
    <mc:AlternateContent xmlns:mc="http://schemas.openxmlformats.org/markup-compatibility/2006" xmlns:a14="http://schemas.microsoft.com/office/drawing/2010/main">
      <mc:Choice Requires="a14">
        <xdr:graphicFrame macro="">
          <xdr:nvGraphicFramePr>
            <xdr:cNvPr id="166" name="Month 12">
              <a:extLst>
                <a:ext uri="{FF2B5EF4-FFF2-40B4-BE49-F238E27FC236}">
                  <a16:creationId xmlns:a16="http://schemas.microsoft.com/office/drawing/2014/main" id="{65251DCF-7710-4EE3-8DF0-F5B49EE83ACD}"/>
                </a:ext>
              </a:extLst>
            </xdr:cNvPr>
            <xdr:cNvGraphicFramePr/>
          </xdr:nvGraphicFramePr>
          <xdr:xfrm>
            <a:off x="0" y="0"/>
            <a:ext cx="0" cy="0"/>
          </xdr:xfrm>
          <a:graphic>
            <a:graphicData uri="http://schemas.microsoft.com/office/drawing/2010/slicer">
              <sle:slicer xmlns:sle="http://schemas.microsoft.com/office/drawing/2010/slicer" name="Month 12"/>
            </a:graphicData>
          </a:graphic>
        </xdr:graphicFrame>
      </mc:Choice>
      <mc:Fallback xmlns="">
        <xdr:sp macro="" textlink="">
          <xdr:nvSpPr>
            <xdr:cNvPr id="0" name=""/>
            <xdr:cNvSpPr>
              <a:spLocks noTextEdit="1"/>
            </xdr:cNvSpPr>
          </xdr:nvSpPr>
          <xdr:spPr>
            <a:xfrm>
              <a:off x="2392680" y="5074921"/>
              <a:ext cx="7882128" cy="429768"/>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281940</xdr:colOff>
      <xdr:row>4</xdr:row>
      <xdr:rowOff>106278</xdr:rowOff>
    </xdr:from>
    <xdr:to>
      <xdr:col>19</xdr:col>
      <xdr:colOff>220980</xdr:colOff>
      <xdr:row>7</xdr:row>
      <xdr:rowOff>106278</xdr:rowOff>
    </xdr:to>
    <xdr:grpSp>
      <xdr:nvGrpSpPr>
        <xdr:cNvPr id="167" name="Group 166">
          <a:extLst>
            <a:ext uri="{FF2B5EF4-FFF2-40B4-BE49-F238E27FC236}">
              <a16:creationId xmlns:a16="http://schemas.microsoft.com/office/drawing/2014/main" id="{EF979CB6-3466-40DC-B6EA-F677EC24DED7}"/>
            </a:ext>
          </a:extLst>
        </xdr:cNvPr>
        <xdr:cNvGrpSpPr/>
      </xdr:nvGrpSpPr>
      <xdr:grpSpPr>
        <a:xfrm>
          <a:off x="11254740" y="837798"/>
          <a:ext cx="548640" cy="548640"/>
          <a:chOff x="3048000" y="9144000"/>
          <a:chExt cx="548640" cy="548640"/>
        </a:xfrm>
        <a:effectLst>
          <a:outerShdw blurRad="50800" dist="38100" dir="2700000" algn="tl" rotWithShape="0">
            <a:prstClr val="black">
              <a:alpha val="20000"/>
            </a:prstClr>
          </a:outerShdw>
        </a:effectLst>
      </xdr:grpSpPr>
      <xdr:sp macro="" textlink="">
        <xdr:nvSpPr>
          <xdr:cNvPr id="168" name="Oval 167">
            <a:extLst>
              <a:ext uri="{FF2B5EF4-FFF2-40B4-BE49-F238E27FC236}">
                <a16:creationId xmlns:a16="http://schemas.microsoft.com/office/drawing/2014/main" id="{C8BBD74C-4D43-9DC3-6D0E-FE47C217576C}"/>
              </a:ext>
            </a:extLst>
          </xdr:cNvPr>
          <xdr:cNvSpPr/>
        </xdr:nvSpPr>
        <xdr:spPr>
          <a:xfrm>
            <a:off x="3048000" y="9144000"/>
            <a:ext cx="548640" cy="548640"/>
          </a:xfrm>
          <a:prstGeom prst="ellipse">
            <a:avLst/>
          </a:prstGeom>
          <a:gradFill flip="none" rotWithShape="1">
            <a:gsLst>
              <a:gs pos="0">
                <a:srgbClr val="F5F2FC"/>
              </a:gs>
              <a:gs pos="100000">
                <a:srgbClr val="EEE8FE"/>
              </a:gs>
            </a:gsLst>
            <a:path path="circle">
              <a:fillToRect l="100000" b="100000"/>
            </a:path>
            <a:tileRect t="-100000" r="-100000"/>
          </a:gra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sp macro="" textlink="">
        <xdr:nvSpPr>
          <xdr:cNvPr id="169" name="Rectangle: Rounded Corners 168">
            <a:extLst>
              <a:ext uri="{FF2B5EF4-FFF2-40B4-BE49-F238E27FC236}">
                <a16:creationId xmlns:a16="http://schemas.microsoft.com/office/drawing/2014/main" id="{8D6D2550-3C28-A184-E983-0A6B98618BB2}"/>
              </a:ext>
            </a:extLst>
          </xdr:cNvPr>
          <xdr:cNvSpPr/>
        </xdr:nvSpPr>
        <xdr:spPr>
          <a:xfrm>
            <a:off x="3177539" y="9304020"/>
            <a:ext cx="304801" cy="53548"/>
          </a:xfrm>
          <a:prstGeom prst="roundRect">
            <a:avLst>
              <a:gd name="adj" fmla="val 50000"/>
            </a:avLst>
          </a:prstGeom>
          <a:solidFill>
            <a:srgbClr val="603DD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70" name="Rectangle: Rounded Corners 169">
            <a:extLst>
              <a:ext uri="{FF2B5EF4-FFF2-40B4-BE49-F238E27FC236}">
                <a16:creationId xmlns:a16="http://schemas.microsoft.com/office/drawing/2014/main" id="{41ED6882-17ED-BD03-DEBA-CBDBBEF68BC9}"/>
              </a:ext>
            </a:extLst>
          </xdr:cNvPr>
          <xdr:cNvSpPr/>
        </xdr:nvSpPr>
        <xdr:spPr>
          <a:xfrm>
            <a:off x="3177539" y="9372380"/>
            <a:ext cx="264178" cy="53548"/>
          </a:xfrm>
          <a:prstGeom prst="roundRect">
            <a:avLst>
              <a:gd name="adj" fmla="val 50000"/>
            </a:avLst>
          </a:prstGeom>
          <a:solidFill>
            <a:srgbClr val="603DD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71" name="Rectangle: Rounded Corners 170">
            <a:extLst>
              <a:ext uri="{FF2B5EF4-FFF2-40B4-BE49-F238E27FC236}">
                <a16:creationId xmlns:a16="http://schemas.microsoft.com/office/drawing/2014/main" id="{23E52C66-2228-8945-D6F2-6A1D2A2956EA}"/>
              </a:ext>
            </a:extLst>
          </xdr:cNvPr>
          <xdr:cNvSpPr/>
        </xdr:nvSpPr>
        <xdr:spPr>
          <a:xfrm>
            <a:off x="3177539" y="9440740"/>
            <a:ext cx="220149" cy="53548"/>
          </a:xfrm>
          <a:prstGeom prst="roundRect">
            <a:avLst>
              <a:gd name="adj" fmla="val 50000"/>
            </a:avLst>
          </a:prstGeom>
          <a:solidFill>
            <a:srgbClr val="603DD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72" name="Rectangle: Rounded Corners 171">
            <a:extLst>
              <a:ext uri="{FF2B5EF4-FFF2-40B4-BE49-F238E27FC236}">
                <a16:creationId xmlns:a16="http://schemas.microsoft.com/office/drawing/2014/main" id="{950D8368-30B2-0C4D-F19B-2CB5BB9BD4E6}"/>
              </a:ext>
            </a:extLst>
          </xdr:cNvPr>
          <xdr:cNvSpPr/>
        </xdr:nvSpPr>
        <xdr:spPr>
          <a:xfrm>
            <a:off x="3177539" y="9509100"/>
            <a:ext cx="157249" cy="53548"/>
          </a:xfrm>
          <a:prstGeom prst="roundRect">
            <a:avLst>
              <a:gd name="adj" fmla="val 50000"/>
            </a:avLst>
          </a:prstGeom>
          <a:solidFill>
            <a:srgbClr val="603DD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xdr:from>
      <xdr:col>16</xdr:col>
      <xdr:colOff>411480</xdr:colOff>
      <xdr:row>6</xdr:row>
      <xdr:rowOff>98792</xdr:rowOff>
    </xdr:from>
    <xdr:to>
      <xdr:col>18</xdr:col>
      <xdr:colOff>266700</xdr:colOff>
      <xdr:row>7</xdr:row>
      <xdr:rowOff>163562</xdr:rowOff>
    </xdr:to>
    <xdr:sp macro="" textlink="Processing!V6">
      <xdr:nvSpPr>
        <xdr:cNvPr id="173" name="TextBox 172">
          <a:extLst>
            <a:ext uri="{FF2B5EF4-FFF2-40B4-BE49-F238E27FC236}">
              <a16:creationId xmlns:a16="http://schemas.microsoft.com/office/drawing/2014/main" id="{838273BD-FC4E-4DDE-A034-FA49EB7FB285}"/>
            </a:ext>
          </a:extLst>
        </xdr:cNvPr>
        <xdr:cNvSpPr txBox="1"/>
      </xdr:nvSpPr>
      <xdr:spPr>
        <a:xfrm>
          <a:off x="10165080" y="1196072"/>
          <a:ext cx="10744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D16940DD-7C67-43BB-8571-87ADB608B8CC}" type="TxLink">
            <a:rPr lang="en-US" sz="1100" b="0" i="0" u="none" strike="noStrike">
              <a:solidFill>
                <a:srgbClr val="405390"/>
              </a:solidFill>
              <a:latin typeface="Aptos Narrow"/>
              <a:ea typeface="+mn-ea"/>
              <a:cs typeface="+mn-cs"/>
            </a:rPr>
            <a:pPr marL="0" indent="0" algn="r"/>
            <a:t>Blog Articles</a:t>
          </a:fld>
          <a:endParaRPr lang="ru-RU" sz="1100" b="0" i="0" u="none" strike="noStrike">
            <a:solidFill>
              <a:srgbClr val="405390"/>
            </a:solidFill>
            <a:latin typeface="Aptos Narrow"/>
            <a:ea typeface="+mn-ea"/>
            <a:cs typeface="+mn-cs"/>
          </a:endParaRPr>
        </a:p>
      </xdr:txBody>
    </xdr:sp>
    <xdr:clientData/>
  </xdr:twoCellAnchor>
  <xdr:twoCellAnchor editAs="oneCell">
    <xdr:from>
      <xdr:col>0</xdr:col>
      <xdr:colOff>560344</xdr:colOff>
      <xdr:row>20</xdr:row>
      <xdr:rowOff>145502</xdr:rowOff>
    </xdr:from>
    <xdr:to>
      <xdr:col>1</xdr:col>
      <xdr:colOff>179344</xdr:colOff>
      <xdr:row>22</xdr:row>
      <xdr:rowOff>8342</xdr:rowOff>
    </xdr:to>
    <xdr:pic>
      <xdr:nvPicPr>
        <xdr:cNvPr id="174" name="Graphic 173" descr="Signal outline">
          <a:extLst>
            <a:ext uri="{FF2B5EF4-FFF2-40B4-BE49-F238E27FC236}">
              <a16:creationId xmlns:a16="http://schemas.microsoft.com/office/drawing/2014/main" id="{88495E56-C972-4857-9D4B-BDFE793749CC}"/>
            </a:ext>
          </a:extLst>
        </xdr:cNvPr>
        <xdr:cNvPicPr>
          <a:picLocks noChangeAspect="1"/>
        </xdr:cNvPicPr>
      </xdr:nvPicPr>
      <xdr:blipFill>
        <a:blip xmlns:r="http://schemas.openxmlformats.org/officeDocument/2006/relationships" r:embed="rId38">
          <a:extLst>
            <a:ext uri="{96DAC541-7B7A-43D3-8B79-37D633B846F1}">
              <asvg:svgBlip xmlns:asvg="http://schemas.microsoft.com/office/drawing/2016/SVG/main" r:embed="rId39"/>
            </a:ext>
          </a:extLst>
        </a:blip>
        <a:stretch>
          <a:fillRect/>
        </a:stretch>
      </xdr:blipFill>
      <xdr:spPr>
        <a:xfrm rot="5400000" flipH="1">
          <a:off x="560344" y="3803102"/>
          <a:ext cx="228600" cy="228600"/>
        </a:xfrm>
        <a:prstGeom prst="rect">
          <a:avLst/>
        </a:prstGeom>
      </xdr:spPr>
    </xdr:pic>
    <xdr:clientData/>
  </xdr:twoCellAnchor>
  <xdr:twoCellAnchor>
    <xdr:from>
      <xdr:col>1</xdr:col>
      <xdr:colOff>167482</xdr:colOff>
      <xdr:row>5</xdr:row>
      <xdr:rowOff>14846</xdr:rowOff>
    </xdr:from>
    <xdr:to>
      <xdr:col>3</xdr:col>
      <xdr:colOff>7620</xdr:colOff>
      <xdr:row>6</xdr:row>
      <xdr:rowOff>79616</xdr:rowOff>
    </xdr:to>
    <xdr:sp macro="" textlink="Processing!$T$1">
      <xdr:nvSpPr>
        <xdr:cNvPr id="176" name="TextBox 175">
          <a:extLst>
            <a:ext uri="{FF2B5EF4-FFF2-40B4-BE49-F238E27FC236}">
              <a16:creationId xmlns:a16="http://schemas.microsoft.com/office/drawing/2014/main" id="{625A5535-C4CA-C1C1-55DE-571991199D29}"/>
            </a:ext>
          </a:extLst>
        </xdr:cNvPr>
        <xdr:cNvSpPr txBox="1"/>
      </xdr:nvSpPr>
      <xdr:spPr>
        <a:xfrm>
          <a:off x="777082" y="929246"/>
          <a:ext cx="1059338"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4F53AA2D-0019-4AB4-94F1-3357C8BF1D28}" type="TxLink">
            <a:rPr lang="en-US" sz="1200" b="0" i="0" u="none" strike="noStrike">
              <a:solidFill>
                <a:srgbClr val="4E65B0"/>
              </a:solidFill>
              <a:latin typeface="Aptos Narrow"/>
              <a:ea typeface="+mn-ea"/>
              <a:cs typeface="+mn-cs"/>
            </a:rPr>
            <a:pPr marL="0" indent="0"/>
            <a:t>Dashboard</a:t>
          </a:fld>
          <a:endParaRPr lang="ru-RU" sz="1200" b="0" i="0" u="none" strike="noStrike">
            <a:solidFill>
              <a:srgbClr val="4E65B0"/>
            </a:solidFill>
            <a:latin typeface="Aptos Narrow"/>
            <a:ea typeface="+mn-ea"/>
            <a:cs typeface="+mn-cs"/>
          </a:endParaRPr>
        </a:p>
      </xdr:txBody>
    </xdr:sp>
    <xdr:clientData/>
  </xdr:twoCellAnchor>
  <xdr:twoCellAnchor editAs="oneCell">
    <xdr:from>
      <xdr:col>1</xdr:col>
      <xdr:colOff>424858</xdr:colOff>
      <xdr:row>2</xdr:row>
      <xdr:rowOff>75806</xdr:rowOff>
    </xdr:from>
    <xdr:to>
      <xdr:col>2</xdr:col>
      <xdr:colOff>89578</xdr:colOff>
      <xdr:row>3</xdr:row>
      <xdr:rowOff>167246</xdr:rowOff>
    </xdr:to>
    <xdr:pic>
      <xdr:nvPicPr>
        <xdr:cNvPr id="177" name="Graphic 176" descr="Moon with solid fill">
          <a:hlinkClick xmlns:r="http://schemas.openxmlformats.org/officeDocument/2006/relationships" r:id="rId40"/>
          <a:extLst>
            <a:ext uri="{FF2B5EF4-FFF2-40B4-BE49-F238E27FC236}">
              <a16:creationId xmlns:a16="http://schemas.microsoft.com/office/drawing/2014/main" id="{01BBF6C8-BA62-4518-98A2-BBCA9C1822E1}"/>
            </a:ext>
          </a:extLst>
        </xdr:cNvPr>
        <xdr:cNvPicPr>
          <a:picLocks noChangeAspect="1"/>
        </xdr:cNvPicPr>
      </xdr:nvPicPr>
      <xdr:blipFill>
        <a:blip xmlns:r="http://schemas.openxmlformats.org/officeDocument/2006/relationships" r:embed="rId41">
          <a:extLst>
            <a:ext uri="{96DAC541-7B7A-43D3-8B79-37D633B846F1}">
              <asvg:svgBlip xmlns:asvg="http://schemas.microsoft.com/office/drawing/2016/SVG/main" r:embed="rId42"/>
            </a:ext>
          </a:extLst>
        </a:blip>
        <a:stretch>
          <a:fillRect/>
        </a:stretch>
      </xdr:blipFill>
      <xdr:spPr>
        <a:xfrm>
          <a:off x="1034458" y="441566"/>
          <a:ext cx="274320" cy="274320"/>
        </a:xfrm>
        <a:prstGeom prst="rect">
          <a:avLst/>
        </a:prstGeom>
      </xdr:spPr>
    </xdr:pic>
    <xdr:clientData/>
  </xdr:twoCellAnchor>
  <xdr:twoCellAnchor>
    <xdr:from>
      <xdr:col>0</xdr:col>
      <xdr:colOff>523918</xdr:colOff>
      <xdr:row>5</xdr:row>
      <xdr:rowOff>24791</xdr:rowOff>
    </xdr:from>
    <xdr:to>
      <xdr:col>3</xdr:col>
      <xdr:colOff>74338</xdr:colOff>
      <xdr:row>6</xdr:row>
      <xdr:rowOff>88722</xdr:rowOff>
    </xdr:to>
    <xdr:sp macro="" textlink="">
      <xdr:nvSpPr>
        <xdr:cNvPr id="184" name="Rectangle: Rounded Corners 183">
          <a:hlinkClick xmlns:r="http://schemas.openxmlformats.org/officeDocument/2006/relationships" r:id="rId43"/>
          <a:extLst>
            <a:ext uri="{FF2B5EF4-FFF2-40B4-BE49-F238E27FC236}">
              <a16:creationId xmlns:a16="http://schemas.microsoft.com/office/drawing/2014/main" id="{839B14DE-458A-49B2-8367-DC7034AB9851}"/>
            </a:ext>
          </a:extLst>
        </xdr:cNvPr>
        <xdr:cNvSpPr/>
      </xdr:nvSpPr>
      <xdr:spPr>
        <a:xfrm>
          <a:off x="523918" y="939191"/>
          <a:ext cx="1379220" cy="24681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523918</xdr:colOff>
      <xdr:row>11</xdr:row>
      <xdr:rowOff>62891</xdr:rowOff>
    </xdr:from>
    <xdr:to>
      <xdr:col>3</xdr:col>
      <xdr:colOff>74338</xdr:colOff>
      <xdr:row>12</xdr:row>
      <xdr:rowOff>126822</xdr:rowOff>
    </xdr:to>
    <xdr:sp macro="" textlink="">
      <xdr:nvSpPr>
        <xdr:cNvPr id="186" name="Rectangle: Rounded Corners 185">
          <a:hlinkClick xmlns:r="http://schemas.openxmlformats.org/officeDocument/2006/relationships" r:id="rId44"/>
          <a:extLst>
            <a:ext uri="{FF2B5EF4-FFF2-40B4-BE49-F238E27FC236}">
              <a16:creationId xmlns:a16="http://schemas.microsoft.com/office/drawing/2014/main" id="{3D9D94D7-A2C8-40FD-B794-E452A8C5ED83}"/>
            </a:ext>
          </a:extLst>
        </xdr:cNvPr>
        <xdr:cNvSpPr/>
      </xdr:nvSpPr>
      <xdr:spPr>
        <a:xfrm>
          <a:off x="523918" y="2074571"/>
          <a:ext cx="1379220" cy="24681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523918</xdr:colOff>
      <xdr:row>14</xdr:row>
      <xdr:rowOff>85751</xdr:rowOff>
    </xdr:from>
    <xdr:to>
      <xdr:col>3</xdr:col>
      <xdr:colOff>74338</xdr:colOff>
      <xdr:row>15</xdr:row>
      <xdr:rowOff>149682</xdr:rowOff>
    </xdr:to>
    <xdr:sp macro="" textlink="">
      <xdr:nvSpPr>
        <xdr:cNvPr id="187" name="Rectangle: Rounded Corners 186">
          <a:hlinkClick xmlns:r="http://schemas.openxmlformats.org/officeDocument/2006/relationships" r:id="rId45"/>
          <a:extLst>
            <a:ext uri="{FF2B5EF4-FFF2-40B4-BE49-F238E27FC236}">
              <a16:creationId xmlns:a16="http://schemas.microsoft.com/office/drawing/2014/main" id="{FC3AB121-42D7-4713-A74C-81BA7C556D00}"/>
            </a:ext>
          </a:extLst>
        </xdr:cNvPr>
        <xdr:cNvSpPr/>
      </xdr:nvSpPr>
      <xdr:spPr>
        <a:xfrm>
          <a:off x="523918" y="2646071"/>
          <a:ext cx="1379220" cy="24681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523918</xdr:colOff>
      <xdr:row>17</xdr:row>
      <xdr:rowOff>116231</xdr:rowOff>
    </xdr:from>
    <xdr:to>
      <xdr:col>3</xdr:col>
      <xdr:colOff>74338</xdr:colOff>
      <xdr:row>18</xdr:row>
      <xdr:rowOff>180162</xdr:rowOff>
    </xdr:to>
    <xdr:sp macro="" textlink="">
      <xdr:nvSpPr>
        <xdr:cNvPr id="188" name="Rectangle: Rounded Corners 187">
          <a:hlinkClick xmlns:r="http://schemas.openxmlformats.org/officeDocument/2006/relationships" r:id="rId46"/>
          <a:extLst>
            <a:ext uri="{FF2B5EF4-FFF2-40B4-BE49-F238E27FC236}">
              <a16:creationId xmlns:a16="http://schemas.microsoft.com/office/drawing/2014/main" id="{1ACB5C6B-8511-4C84-AC15-D47307392CBB}"/>
            </a:ext>
          </a:extLst>
        </xdr:cNvPr>
        <xdr:cNvSpPr/>
      </xdr:nvSpPr>
      <xdr:spPr>
        <a:xfrm>
          <a:off x="523918" y="3225191"/>
          <a:ext cx="1379220" cy="24681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523918</xdr:colOff>
      <xdr:row>20</xdr:row>
      <xdr:rowOff>146711</xdr:rowOff>
    </xdr:from>
    <xdr:to>
      <xdr:col>3</xdr:col>
      <xdr:colOff>74338</xdr:colOff>
      <xdr:row>22</xdr:row>
      <xdr:rowOff>27762</xdr:rowOff>
    </xdr:to>
    <xdr:sp macro="" textlink="">
      <xdr:nvSpPr>
        <xdr:cNvPr id="189" name="Rectangle: Rounded Corners 188">
          <a:hlinkClick xmlns:r="http://schemas.openxmlformats.org/officeDocument/2006/relationships" r:id="rId47"/>
          <a:extLst>
            <a:ext uri="{FF2B5EF4-FFF2-40B4-BE49-F238E27FC236}">
              <a16:creationId xmlns:a16="http://schemas.microsoft.com/office/drawing/2014/main" id="{A152F4F7-8572-4671-BEA0-E2621A754D7D}"/>
            </a:ext>
          </a:extLst>
        </xdr:cNvPr>
        <xdr:cNvSpPr/>
      </xdr:nvSpPr>
      <xdr:spPr>
        <a:xfrm>
          <a:off x="523918" y="3804311"/>
          <a:ext cx="1379220" cy="24681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523918</xdr:colOff>
      <xdr:row>23</xdr:row>
      <xdr:rowOff>146711</xdr:rowOff>
    </xdr:from>
    <xdr:to>
      <xdr:col>3</xdr:col>
      <xdr:colOff>74338</xdr:colOff>
      <xdr:row>25</xdr:row>
      <xdr:rowOff>27762</xdr:rowOff>
    </xdr:to>
    <xdr:sp macro="" textlink="">
      <xdr:nvSpPr>
        <xdr:cNvPr id="190" name="Rectangle: Rounded Corners 189">
          <a:hlinkClick xmlns:r="http://schemas.openxmlformats.org/officeDocument/2006/relationships" r:id="rId48"/>
          <a:extLst>
            <a:ext uri="{FF2B5EF4-FFF2-40B4-BE49-F238E27FC236}">
              <a16:creationId xmlns:a16="http://schemas.microsoft.com/office/drawing/2014/main" id="{B2279B01-2585-4F4F-97BB-7E97D5B2DF4A}"/>
            </a:ext>
          </a:extLst>
        </xdr:cNvPr>
        <xdr:cNvSpPr/>
      </xdr:nvSpPr>
      <xdr:spPr>
        <a:xfrm>
          <a:off x="523918" y="4352951"/>
          <a:ext cx="1379220" cy="24681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3</xdr:col>
      <xdr:colOff>97198</xdr:colOff>
      <xdr:row>3</xdr:row>
      <xdr:rowOff>37706</xdr:rowOff>
    </xdr:from>
    <xdr:to>
      <xdr:col>6</xdr:col>
      <xdr:colOff>135298</xdr:colOff>
      <xdr:row>8</xdr:row>
      <xdr:rowOff>60566</xdr:rowOff>
    </xdr:to>
    <xdr:sp macro="" textlink="">
      <xdr:nvSpPr>
        <xdr:cNvPr id="191" name="Rectangle: Rounded Corners 190">
          <a:hlinkClick xmlns:r="http://schemas.openxmlformats.org/officeDocument/2006/relationships" r:id="rId49"/>
          <a:extLst>
            <a:ext uri="{FF2B5EF4-FFF2-40B4-BE49-F238E27FC236}">
              <a16:creationId xmlns:a16="http://schemas.microsoft.com/office/drawing/2014/main" id="{81456453-8DD4-4244-8E1E-4091DEF1B39A}"/>
            </a:ext>
          </a:extLst>
        </xdr:cNvPr>
        <xdr:cNvSpPr/>
      </xdr:nvSpPr>
      <xdr:spPr>
        <a:xfrm>
          <a:off x="1925998" y="586346"/>
          <a:ext cx="1866900" cy="9372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6</xdr:col>
      <xdr:colOff>302938</xdr:colOff>
      <xdr:row>3</xdr:row>
      <xdr:rowOff>37706</xdr:rowOff>
    </xdr:from>
    <xdr:to>
      <xdr:col>9</xdr:col>
      <xdr:colOff>341038</xdr:colOff>
      <xdr:row>8</xdr:row>
      <xdr:rowOff>60566</xdr:rowOff>
    </xdr:to>
    <xdr:sp macro="" textlink="">
      <xdr:nvSpPr>
        <xdr:cNvPr id="192" name="Rectangle: Rounded Corners 191">
          <a:hlinkClick xmlns:r="http://schemas.openxmlformats.org/officeDocument/2006/relationships" r:id="rId44"/>
          <a:extLst>
            <a:ext uri="{FF2B5EF4-FFF2-40B4-BE49-F238E27FC236}">
              <a16:creationId xmlns:a16="http://schemas.microsoft.com/office/drawing/2014/main" id="{7765D0F4-E017-4F9B-9767-F3D3187A14A1}"/>
            </a:ext>
          </a:extLst>
        </xdr:cNvPr>
        <xdr:cNvSpPr/>
      </xdr:nvSpPr>
      <xdr:spPr>
        <a:xfrm>
          <a:off x="3960538" y="586346"/>
          <a:ext cx="1866900" cy="9372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9</xdr:col>
      <xdr:colOff>508678</xdr:colOff>
      <xdr:row>3</xdr:row>
      <xdr:rowOff>37706</xdr:rowOff>
    </xdr:from>
    <xdr:to>
      <xdr:col>12</xdr:col>
      <xdr:colOff>546778</xdr:colOff>
      <xdr:row>8</xdr:row>
      <xdr:rowOff>60566</xdr:rowOff>
    </xdr:to>
    <xdr:sp macro="" textlink="">
      <xdr:nvSpPr>
        <xdr:cNvPr id="193" name="Rectangle: Rounded Corners 192">
          <a:hlinkClick xmlns:r="http://schemas.openxmlformats.org/officeDocument/2006/relationships" r:id="rId45"/>
          <a:extLst>
            <a:ext uri="{FF2B5EF4-FFF2-40B4-BE49-F238E27FC236}">
              <a16:creationId xmlns:a16="http://schemas.microsoft.com/office/drawing/2014/main" id="{C1DD208C-36BC-4EAA-8064-4C1E98958786}"/>
            </a:ext>
          </a:extLst>
        </xdr:cNvPr>
        <xdr:cNvSpPr/>
      </xdr:nvSpPr>
      <xdr:spPr>
        <a:xfrm>
          <a:off x="5995078" y="586346"/>
          <a:ext cx="1866900" cy="9372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13</xdr:col>
      <xdr:colOff>89578</xdr:colOff>
      <xdr:row>3</xdr:row>
      <xdr:rowOff>37706</xdr:rowOff>
    </xdr:from>
    <xdr:to>
      <xdr:col>16</xdr:col>
      <xdr:colOff>127678</xdr:colOff>
      <xdr:row>8</xdr:row>
      <xdr:rowOff>60566</xdr:rowOff>
    </xdr:to>
    <xdr:sp macro="" textlink="">
      <xdr:nvSpPr>
        <xdr:cNvPr id="194" name="Rectangle: Rounded Corners 193">
          <a:hlinkClick xmlns:r="http://schemas.openxmlformats.org/officeDocument/2006/relationships" r:id="rId46"/>
          <a:extLst>
            <a:ext uri="{FF2B5EF4-FFF2-40B4-BE49-F238E27FC236}">
              <a16:creationId xmlns:a16="http://schemas.microsoft.com/office/drawing/2014/main" id="{68B28D6C-C003-44F8-A01B-37D4BD659AEF}"/>
            </a:ext>
          </a:extLst>
        </xdr:cNvPr>
        <xdr:cNvSpPr/>
      </xdr:nvSpPr>
      <xdr:spPr>
        <a:xfrm>
          <a:off x="8014378" y="586346"/>
          <a:ext cx="1866900" cy="9372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310558</xdr:colOff>
      <xdr:row>3</xdr:row>
      <xdr:rowOff>37706</xdr:rowOff>
    </xdr:from>
    <xdr:to>
      <xdr:col>19</xdr:col>
      <xdr:colOff>348658</xdr:colOff>
      <xdr:row>8</xdr:row>
      <xdr:rowOff>60566</xdr:rowOff>
    </xdr:to>
    <xdr:sp macro="" textlink="">
      <xdr:nvSpPr>
        <xdr:cNvPr id="195" name="Rectangle: Rounded Corners 194">
          <a:hlinkClick xmlns:r="http://schemas.openxmlformats.org/officeDocument/2006/relationships" r:id="rId47"/>
          <a:extLst>
            <a:ext uri="{FF2B5EF4-FFF2-40B4-BE49-F238E27FC236}">
              <a16:creationId xmlns:a16="http://schemas.microsoft.com/office/drawing/2014/main" id="{99CFEEA8-AD82-4E59-A19B-4864A14E9CC6}"/>
            </a:ext>
          </a:extLst>
        </xdr:cNvPr>
        <xdr:cNvSpPr/>
      </xdr:nvSpPr>
      <xdr:spPr>
        <a:xfrm>
          <a:off x="10064158" y="586346"/>
          <a:ext cx="1866900" cy="9372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19</xdr:col>
      <xdr:colOff>501058</xdr:colOff>
      <xdr:row>3</xdr:row>
      <xdr:rowOff>37706</xdr:rowOff>
    </xdr:from>
    <xdr:to>
      <xdr:col>22</xdr:col>
      <xdr:colOff>539158</xdr:colOff>
      <xdr:row>8</xdr:row>
      <xdr:rowOff>60566</xdr:rowOff>
    </xdr:to>
    <xdr:sp macro="" textlink="">
      <xdr:nvSpPr>
        <xdr:cNvPr id="196" name="Rectangle: Rounded Corners 195">
          <a:hlinkClick xmlns:r="http://schemas.openxmlformats.org/officeDocument/2006/relationships" r:id="rId48"/>
          <a:extLst>
            <a:ext uri="{FF2B5EF4-FFF2-40B4-BE49-F238E27FC236}">
              <a16:creationId xmlns:a16="http://schemas.microsoft.com/office/drawing/2014/main" id="{969CBC2E-DE56-41F5-B843-0596DA7698D7}"/>
            </a:ext>
          </a:extLst>
        </xdr:cNvPr>
        <xdr:cNvSpPr/>
      </xdr:nvSpPr>
      <xdr:spPr>
        <a:xfrm>
          <a:off x="12083458" y="586346"/>
          <a:ext cx="1866900" cy="9372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76200</xdr:colOff>
      <xdr:row>1</xdr:row>
      <xdr:rowOff>38100</xdr:rowOff>
    </xdr:to>
    <xdr:sp macro="" textlink="">
      <xdr:nvSpPr>
        <xdr:cNvPr id="203" name="Rectangle 202">
          <a:extLst>
            <a:ext uri="{FF2B5EF4-FFF2-40B4-BE49-F238E27FC236}">
              <a16:creationId xmlns:a16="http://schemas.microsoft.com/office/drawing/2014/main" id="{16CD6B10-A4E9-45FE-8D06-89E88801F751}"/>
            </a:ext>
          </a:extLst>
        </xdr:cNvPr>
        <xdr:cNvSpPr/>
      </xdr:nvSpPr>
      <xdr:spPr>
        <a:xfrm>
          <a:off x="0" y="0"/>
          <a:ext cx="685800" cy="220980"/>
        </a:xfrm>
        <a:prstGeom prst="rect">
          <a:avLst/>
        </a:prstGeom>
        <a:solidFill>
          <a:srgbClr val="D2C2F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0</xdr:colOff>
      <xdr:row>8</xdr:row>
      <xdr:rowOff>121920</xdr:rowOff>
    </xdr:from>
    <xdr:to>
      <xdr:col>24</xdr:col>
      <xdr:colOff>464820</xdr:colOff>
      <xdr:row>42</xdr:row>
      <xdr:rowOff>137160</xdr:rowOff>
    </xdr:to>
    <xdr:sp macro="" textlink="">
      <xdr:nvSpPr>
        <xdr:cNvPr id="2" name="Rectangle 1">
          <a:extLst>
            <a:ext uri="{FF2B5EF4-FFF2-40B4-BE49-F238E27FC236}">
              <a16:creationId xmlns:a16="http://schemas.microsoft.com/office/drawing/2014/main" id="{5D2B2A24-97C4-4C84-99D5-8406A65F81D0}"/>
            </a:ext>
          </a:extLst>
        </xdr:cNvPr>
        <xdr:cNvSpPr/>
      </xdr:nvSpPr>
      <xdr:spPr>
        <a:xfrm>
          <a:off x="0" y="1584960"/>
          <a:ext cx="15095220" cy="6233160"/>
        </a:xfrm>
        <a:prstGeom prst="rect">
          <a:avLst/>
        </a:prstGeom>
        <a:gradFill flip="none" rotWithShape="1">
          <a:gsLst>
            <a:gs pos="0">
              <a:srgbClr val="D2C2FB"/>
            </a:gs>
            <a:gs pos="100000">
              <a:srgbClr val="D2C2FB"/>
            </a:gs>
            <a:gs pos="31000">
              <a:srgbClr val="C1AEFC"/>
            </a:gs>
          </a:gsLst>
          <a:path path="circle">
            <a:fillToRect r="100000" b="100000"/>
          </a:path>
          <a:tileRect l="-100000" t="-100000"/>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0</xdr:col>
      <xdr:colOff>318178</xdr:colOff>
      <xdr:row>1</xdr:row>
      <xdr:rowOff>98666</xdr:rowOff>
    </xdr:from>
    <xdr:to>
      <xdr:col>23</xdr:col>
      <xdr:colOff>196258</xdr:colOff>
      <xdr:row>41</xdr:row>
      <xdr:rowOff>7226</xdr:rowOff>
    </xdr:to>
    <xdr:sp macro="" textlink="">
      <xdr:nvSpPr>
        <xdr:cNvPr id="3" name="Rectangle: Rounded Corners 2">
          <a:extLst>
            <a:ext uri="{FF2B5EF4-FFF2-40B4-BE49-F238E27FC236}">
              <a16:creationId xmlns:a16="http://schemas.microsoft.com/office/drawing/2014/main" id="{080DADBD-053B-4189-B724-CC7A354E1281}"/>
            </a:ext>
          </a:extLst>
        </xdr:cNvPr>
        <xdr:cNvSpPr/>
      </xdr:nvSpPr>
      <xdr:spPr>
        <a:xfrm>
          <a:off x="318178" y="281546"/>
          <a:ext cx="13898880" cy="7223760"/>
        </a:xfrm>
        <a:prstGeom prst="roundRect">
          <a:avLst>
            <a:gd name="adj" fmla="val 2721"/>
          </a:avLst>
        </a:prstGeom>
        <a:gradFill flip="none" rotWithShape="1">
          <a:gsLst>
            <a:gs pos="0">
              <a:srgbClr val="ECE6FE"/>
            </a:gs>
            <a:gs pos="46000">
              <a:srgbClr val="F4F3FA"/>
            </a:gs>
          </a:gsLst>
          <a:lin ang="2700000" scaled="0"/>
          <a:tileRect/>
        </a:gradFill>
        <a:ln w="12700">
          <a:solidFill>
            <a:schemeClr val="bg1"/>
          </a:solidFill>
        </a:ln>
        <a:effectLst>
          <a:outerShdw blurRad="266700" dist="114300" dir="16800000" algn="br" rotWithShape="0">
            <a:srgbClr val="0066FF">
              <a:alpha val="12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sz="2000"/>
        </a:p>
      </xdr:txBody>
    </xdr:sp>
    <xdr:clientData/>
  </xdr:twoCellAnchor>
  <xdr:twoCellAnchor>
    <xdr:from>
      <xdr:col>1</xdr:col>
      <xdr:colOff>200040</xdr:colOff>
      <xdr:row>37</xdr:row>
      <xdr:rowOff>38548</xdr:rowOff>
    </xdr:from>
    <xdr:to>
      <xdr:col>3</xdr:col>
      <xdr:colOff>184265</xdr:colOff>
      <xdr:row>38</xdr:row>
      <xdr:rowOff>116228</xdr:rowOff>
    </xdr:to>
    <xdr:sp macro="" textlink="Processing!T11">
      <xdr:nvSpPr>
        <xdr:cNvPr id="4" name="TextBox 3">
          <a:extLst>
            <a:ext uri="{FF2B5EF4-FFF2-40B4-BE49-F238E27FC236}">
              <a16:creationId xmlns:a16="http://schemas.microsoft.com/office/drawing/2014/main" id="{1F41D56A-608F-49BB-882F-62139829FC20}"/>
            </a:ext>
          </a:extLst>
        </xdr:cNvPr>
        <xdr:cNvSpPr txBox="1"/>
      </xdr:nvSpPr>
      <xdr:spPr>
        <a:xfrm>
          <a:off x="809640" y="6805108"/>
          <a:ext cx="1203425" cy="260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C8609768-DD84-47F1-8D13-D870C0ABBA91}" type="TxLink">
            <a:rPr lang="en-US" sz="1200" b="0" i="0" u="none" strike="noStrike">
              <a:solidFill>
                <a:schemeClr val="tx1"/>
              </a:solidFill>
              <a:latin typeface="Aptos Narrow"/>
              <a:ea typeface="+mn-ea"/>
              <a:cs typeface="+mn-cs"/>
            </a:rPr>
            <a:pPr marL="0" indent="0"/>
            <a:t>Current Capital</a:t>
          </a:fld>
          <a:endParaRPr lang="ru-RU" sz="1200" b="0" i="0" u="none" strike="noStrike">
            <a:solidFill>
              <a:schemeClr val="tx1"/>
            </a:solidFill>
            <a:latin typeface="Aptos Narrow"/>
            <a:ea typeface="+mn-ea"/>
            <a:cs typeface="+mn-cs"/>
          </a:endParaRPr>
        </a:p>
      </xdr:txBody>
    </xdr:sp>
    <xdr:clientData/>
  </xdr:twoCellAnchor>
  <xdr:twoCellAnchor>
    <xdr:from>
      <xdr:col>1</xdr:col>
      <xdr:colOff>109986</xdr:colOff>
      <xdr:row>36</xdr:row>
      <xdr:rowOff>44782</xdr:rowOff>
    </xdr:from>
    <xdr:to>
      <xdr:col>3</xdr:col>
      <xdr:colOff>94211</xdr:colOff>
      <xdr:row>37</xdr:row>
      <xdr:rowOff>122462</xdr:rowOff>
    </xdr:to>
    <xdr:sp macro="" textlink="Processing!U11">
      <xdr:nvSpPr>
        <xdr:cNvPr id="5" name="TextBox 4">
          <a:extLst>
            <a:ext uri="{FF2B5EF4-FFF2-40B4-BE49-F238E27FC236}">
              <a16:creationId xmlns:a16="http://schemas.microsoft.com/office/drawing/2014/main" id="{58148F12-9F33-4877-B187-6B1096F730C4}"/>
            </a:ext>
          </a:extLst>
        </xdr:cNvPr>
        <xdr:cNvSpPr txBox="1"/>
      </xdr:nvSpPr>
      <xdr:spPr>
        <a:xfrm>
          <a:off x="719586" y="6628462"/>
          <a:ext cx="1203425" cy="260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2D4CF443-8582-4200-A0C8-3FA26552584D}" type="TxLink">
            <a:rPr lang="en-US" sz="1200" b="0" i="0" u="none" strike="noStrike">
              <a:solidFill>
                <a:srgbClr val="603DDD"/>
              </a:solidFill>
              <a:latin typeface="Aptos Narrow"/>
              <a:ea typeface="+mn-ea"/>
              <a:cs typeface="+mn-cs"/>
            </a:rPr>
            <a:pPr marL="0" indent="0" algn="r"/>
            <a:t> $13,700 </a:t>
          </a:fld>
          <a:endParaRPr lang="ru-RU" sz="1400" b="0" i="0" u="none" strike="noStrike">
            <a:solidFill>
              <a:srgbClr val="603DDD"/>
            </a:solidFill>
            <a:latin typeface="Aptos Narrow"/>
            <a:ea typeface="+mn-ea"/>
            <a:cs typeface="+mn-cs"/>
          </a:endParaRPr>
        </a:p>
      </xdr:txBody>
    </xdr:sp>
    <xdr:clientData/>
  </xdr:twoCellAnchor>
  <xdr:twoCellAnchor>
    <xdr:from>
      <xdr:col>0</xdr:col>
      <xdr:colOff>531951</xdr:colOff>
      <xdr:row>10</xdr:row>
      <xdr:rowOff>174858</xdr:rowOff>
    </xdr:from>
    <xdr:to>
      <xdr:col>3</xdr:col>
      <xdr:colOff>422223</xdr:colOff>
      <xdr:row>12</xdr:row>
      <xdr:rowOff>174858</xdr:rowOff>
    </xdr:to>
    <xdr:sp macro="" textlink="">
      <xdr:nvSpPr>
        <xdr:cNvPr id="6" name="Rectangle: Rounded Corners 5">
          <a:extLst>
            <a:ext uri="{FF2B5EF4-FFF2-40B4-BE49-F238E27FC236}">
              <a16:creationId xmlns:a16="http://schemas.microsoft.com/office/drawing/2014/main" id="{81BD2E44-E91F-4FDB-8139-31E8CD820946}"/>
            </a:ext>
          </a:extLst>
        </xdr:cNvPr>
        <xdr:cNvSpPr/>
      </xdr:nvSpPr>
      <xdr:spPr>
        <a:xfrm>
          <a:off x="531951" y="2003658"/>
          <a:ext cx="1719072" cy="365760"/>
        </a:xfrm>
        <a:prstGeom prst="roundRect">
          <a:avLst/>
        </a:prstGeom>
        <a:gradFill flip="none" rotWithShape="1">
          <a:gsLst>
            <a:gs pos="2000">
              <a:srgbClr val="66FFFF"/>
            </a:gs>
            <a:gs pos="90000">
              <a:schemeClr val="bg1"/>
            </a:gs>
          </a:gsLst>
          <a:path path="circle">
            <a:fillToRect t="100000" r="100000"/>
          </a:path>
          <a:tileRect l="-100000" b="-100000"/>
        </a:gradFill>
        <a:ln w="9525">
          <a:solidFill>
            <a:schemeClr val="bg1"/>
          </a:solidFill>
        </a:ln>
        <a:effectLst>
          <a:outerShdw blurRad="101600" dist="63500" dir="2700000" algn="tl" rotWithShape="0">
            <a:srgbClr val="4E65B0">
              <a:alpha val="8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ru-RU" sz="1300">
            <a:solidFill>
              <a:schemeClr val="tx1"/>
            </a:solidFill>
          </a:endParaRPr>
        </a:p>
      </xdr:txBody>
    </xdr:sp>
    <xdr:clientData/>
  </xdr:twoCellAnchor>
  <xdr:twoCellAnchor>
    <xdr:from>
      <xdr:col>1</xdr:col>
      <xdr:colOff>175102</xdr:colOff>
      <xdr:row>8</xdr:row>
      <xdr:rowOff>37706</xdr:rowOff>
    </xdr:from>
    <xdr:to>
      <xdr:col>3</xdr:col>
      <xdr:colOff>601822</xdr:colOff>
      <xdr:row>9</xdr:row>
      <xdr:rowOff>102476</xdr:rowOff>
    </xdr:to>
    <xdr:sp macro="" textlink="Processing!T2">
      <xdr:nvSpPr>
        <xdr:cNvPr id="7" name="TextBox 6">
          <a:extLst>
            <a:ext uri="{FF2B5EF4-FFF2-40B4-BE49-F238E27FC236}">
              <a16:creationId xmlns:a16="http://schemas.microsoft.com/office/drawing/2014/main" id="{62D5BFE4-F356-44B7-8EC3-8382250F9605}"/>
            </a:ext>
          </a:extLst>
        </xdr:cNvPr>
        <xdr:cNvSpPr txBox="1"/>
      </xdr:nvSpPr>
      <xdr:spPr>
        <a:xfrm>
          <a:off x="784702" y="1500746"/>
          <a:ext cx="16459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F46B766F-CC7B-4AE3-9E8D-3E114D6F1F8D}" type="TxLink">
            <a:rPr lang="en-US" sz="1200" b="0" i="0" u="none" strike="noStrike">
              <a:solidFill>
                <a:srgbClr val="4E65B0"/>
              </a:solidFill>
              <a:latin typeface="Aptos Narrow"/>
              <a:ea typeface="+mn-ea"/>
              <a:cs typeface="+mn-cs"/>
            </a:rPr>
            <a:pPr marL="0" indent="0"/>
            <a:t>Total Capital</a:t>
          </a:fld>
          <a:endParaRPr lang="ru-RU" sz="1200" b="0" i="0" u="none" strike="noStrike">
            <a:solidFill>
              <a:srgbClr val="4E65B0"/>
            </a:solidFill>
            <a:latin typeface="Aptos Narrow"/>
            <a:ea typeface="+mn-ea"/>
            <a:cs typeface="+mn-cs"/>
          </a:endParaRPr>
        </a:p>
      </xdr:txBody>
    </xdr:sp>
    <xdr:clientData/>
  </xdr:twoCellAnchor>
  <xdr:twoCellAnchor>
    <xdr:from>
      <xdr:col>1</xdr:col>
      <xdr:colOff>175102</xdr:colOff>
      <xdr:row>11</xdr:row>
      <xdr:rowOff>60566</xdr:rowOff>
    </xdr:from>
    <xdr:to>
      <xdr:col>3</xdr:col>
      <xdr:colOff>601822</xdr:colOff>
      <xdr:row>12</xdr:row>
      <xdr:rowOff>125336</xdr:rowOff>
    </xdr:to>
    <xdr:sp macro="" textlink="Processing!T3">
      <xdr:nvSpPr>
        <xdr:cNvPr id="8" name="TextBox 7">
          <a:extLst>
            <a:ext uri="{FF2B5EF4-FFF2-40B4-BE49-F238E27FC236}">
              <a16:creationId xmlns:a16="http://schemas.microsoft.com/office/drawing/2014/main" id="{63629637-50E1-4B0D-BD86-86AD5F24B507}"/>
            </a:ext>
          </a:extLst>
        </xdr:cNvPr>
        <xdr:cNvSpPr txBox="1"/>
      </xdr:nvSpPr>
      <xdr:spPr>
        <a:xfrm>
          <a:off x="784702" y="2072246"/>
          <a:ext cx="16459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B7479F05-7C2F-4942-BD92-5994B11FB3E0}" type="TxLink">
            <a:rPr lang="en-US" sz="1200" b="0" i="0" u="none" strike="noStrike">
              <a:solidFill>
                <a:schemeClr val="tx1"/>
              </a:solidFill>
              <a:latin typeface="Aptos Narrow"/>
              <a:ea typeface="+mn-ea"/>
              <a:cs typeface="+mn-cs"/>
            </a:rPr>
            <a:pPr marL="0" indent="0"/>
            <a:t>Cost &amp; Income</a:t>
          </a:fld>
          <a:endParaRPr lang="ru-RU" sz="1400" b="0" i="0" u="none" strike="noStrike">
            <a:solidFill>
              <a:schemeClr val="tx1"/>
            </a:solidFill>
            <a:latin typeface="Aptos Narrow"/>
            <a:ea typeface="+mn-ea"/>
            <a:cs typeface="+mn-cs"/>
          </a:endParaRPr>
        </a:p>
      </xdr:txBody>
    </xdr:sp>
    <xdr:clientData/>
  </xdr:twoCellAnchor>
  <xdr:twoCellAnchor>
    <xdr:from>
      <xdr:col>1</xdr:col>
      <xdr:colOff>175102</xdr:colOff>
      <xdr:row>14</xdr:row>
      <xdr:rowOff>83426</xdr:rowOff>
    </xdr:from>
    <xdr:to>
      <xdr:col>3</xdr:col>
      <xdr:colOff>601822</xdr:colOff>
      <xdr:row>15</xdr:row>
      <xdr:rowOff>148196</xdr:rowOff>
    </xdr:to>
    <xdr:sp macro="" textlink="Processing!T4">
      <xdr:nvSpPr>
        <xdr:cNvPr id="9" name="TextBox 8">
          <a:extLst>
            <a:ext uri="{FF2B5EF4-FFF2-40B4-BE49-F238E27FC236}">
              <a16:creationId xmlns:a16="http://schemas.microsoft.com/office/drawing/2014/main" id="{79A68143-ED28-4702-909B-9D7E190860FC}"/>
            </a:ext>
          </a:extLst>
        </xdr:cNvPr>
        <xdr:cNvSpPr txBox="1"/>
      </xdr:nvSpPr>
      <xdr:spPr>
        <a:xfrm>
          <a:off x="784702" y="2643746"/>
          <a:ext cx="16459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6BD30846-1266-4AB5-8EB7-AFF1E473DC78}" type="TxLink">
            <a:rPr lang="en-US" sz="1200" b="0" i="0" u="none" strike="noStrike">
              <a:solidFill>
                <a:srgbClr val="4E65B0"/>
              </a:solidFill>
              <a:latin typeface="Aptos Narrow"/>
              <a:ea typeface="+mn-ea"/>
              <a:cs typeface="+mn-cs"/>
            </a:rPr>
            <a:pPr marL="0" indent="0"/>
            <a:t>Income vs Capital</a:t>
          </a:fld>
          <a:endParaRPr lang="ru-RU" sz="1400" b="0" i="0" u="none" strike="noStrike">
            <a:solidFill>
              <a:srgbClr val="4E65B0"/>
            </a:solidFill>
            <a:latin typeface="Aptos Narrow"/>
            <a:ea typeface="+mn-ea"/>
            <a:cs typeface="+mn-cs"/>
          </a:endParaRPr>
        </a:p>
      </xdr:txBody>
    </xdr:sp>
    <xdr:clientData/>
  </xdr:twoCellAnchor>
  <xdr:twoCellAnchor>
    <xdr:from>
      <xdr:col>1</xdr:col>
      <xdr:colOff>175102</xdr:colOff>
      <xdr:row>17</xdr:row>
      <xdr:rowOff>106286</xdr:rowOff>
    </xdr:from>
    <xdr:to>
      <xdr:col>3</xdr:col>
      <xdr:colOff>601822</xdr:colOff>
      <xdr:row>18</xdr:row>
      <xdr:rowOff>171056</xdr:rowOff>
    </xdr:to>
    <xdr:sp macro="" textlink="Processing!T5">
      <xdr:nvSpPr>
        <xdr:cNvPr id="10" name="TextBox 9">
          <a:extLst>
            <a:ext uri="{FF2B5EF4-FFF2-40B4-BE49-F238E27FC236}">
              <a16:creationId xmlns:a16="http://schemas.microsoft.com/office/drawing/2014/main" id="{F941F60C-4ADF-409D-93BA-C0A23E553522}"/>
            </a:ext>
          </a:extLst>
        </xdr:cNvPr>
        <xdr:cNvSpPr txBox="1"/>
      </xdr:nvSpPr>
      <xdr:spPr>
        <a:xfrm>
          <a:off x="784702" y="3215246"/>
          <a:ext cx="16459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A611AB34-669A-409A-AAD2-C50A6FB6560C}" type="TxLink">
            <a:rPr lang="en-US" sz="1200" b="0" i="0" u="none" strike="noStrike">
              <a:solidFill>
                <a:srgbClr val="4E65B0"/>
              </a:solidFill>
              <a:latin typeface="Aptos Narrow"/>
              <a:ea typeface="+mn-ea"/>
              <a:cs typeface="+mn-cs"/>
            </a:rPr>
            <a:pPr marL="0" indent="0"/>
            <a:t>Leverage Index</a:t>
          </a:fld>
          <a:endParaRPr lang="ru-RU" sz="1400" b="0" i="0" u="none" strike="noStrike">
            <a:solidFill>
              <a:srgbClr val="4E65B0"/>
            </a:solidFill>
            <a:latin typeface="Aptos Narrow"/>
            <a:ea typeface="+mn-ea"/>
            <a:cs typeface="+mn-cs"/>
          </a:endParaRPr>
        </a:p>
      </xdr:txBody>
    </xdr:sp>
    <xdr:clientData/>
  </xdr:twoCellAnchor>
  <xdr:twoCellAnchor>
    <xdr:from>
      <xdr:col>1</xdr:col>
      <xdr:colOff>175102</xdr:colOff>
      <xdr:row>20</xdr:row>
      <xdr:rowOff>129146</xdr:rowOff>
    </xdr:from>
    <xdr:to>
      <xdr:col>3</xdr:col>
      <xdr:colOff>601822</xdr:colOff>
      <xdr:row>22</xdr:row>
      <xdr:rowOff>11036</xdr:rowOff>
    </xdr:to>
    <xdr:sp macro="" textlink="Processing!T6">
      <xdr:nvSpPr>
        <xdr:cNvPr id="11" name="TextBox 10">
          <a:extLst>
            <a:ext uri="{FF2B5EF4-FFF2-40B4-BE49-F238E27FC236}">
              <a16:creationId xmlns:a16="http://schemas.microsoft.com/office/drawing/2014/main" id="{A3B0D27B-F9E3-41A2-A42F-5F48D2B43E91}"/>
            </a:ext>
          </a:extLst>
        </xdr:cNvPr>
        <xdr:cNvSpPr txBox="1"/>
      </xdr:nvSpPr>
      <xdr:spPr>
        <a:xfrm>
          <a:off x="784702" y="3786746"/>
          <a:ext cx="16459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5FE9B56D-9C38-489F-809A-3351F02D04CF}" type="TxLink">
            <a:rPr lang="en-US" sz="1200" b="0" i="0" u="none" strike="noStrike">
              <a:solidFill>
                <a:srgbClr val="4E65B0"/>
              </a:solidFill>
              <a:latin typeface="Aptos Narrow"/>
              <a:ea typeface="+mn-ea"/>
              <a:cs typeface="+mn-cs"/>
            </a:rPr>
            <a:pPr marL="0" indent="0"/>
            <a:t>Traffic Top Rank</a:t>
          </a:fld>
          <a:endParaRPr lang="ru-RU" sz="1400" b="0" i="0" u="none" strike="noStrike">
            <a:solidFill>
              <a:srgbClr val="4E65B0"/>
            </a:solidFill>
            <a:latin typeface="Aptos Narrow"/>
            <a:ea typeface="+mn-ea"/>
            <a:cs typeface="+mn-cs"/>
          </a:endParaRPr>
        </a:p>
      </xdr:txBody>
    </xdr:sp>
    <xdr:clientData/>
  </xdr:twoCellAnchor>
  <xdr:twoCellAnchor>
    <xdr:from>
      <xdr:col>1</xdr:col>
      <xdr:colOff>175102</xdr:colOff>
      <xdr:row>23</xdr:row>
      <xdr:rowOff>152006</xdr:rowOff>
    </xdr:from>
    <xdr:to>
      <xdr:col>3</xdr:col>
      <xdr:colOff>601822</xdr:colOff>
      <xdr:row>25</xdr:row>
      <xdr:rowOff>33896</xdr:rowOff>
    </xdr:to>
    <xdr:sp macro="" textlink="Processing!T7">
      <xdr:nvSpPr>
        <xdr:cNvPr id="12" name="TextBox 11">
          <a:extLst>
            <a:ext uri="{FF2B5EF4-FFF2-40B4-BE49-F238E27FC236}">
              <a16:creationId xmlns:a16="http://schemas.microsoft.com/office/drawing/2014/main" id="{F23092F0-7361-4273-A101-85F227737684}"/>
            </a:ext>
          </a:extLst>
        </xdr:cNvPr>
        <xdr:cNvSpPr txBox="1"/>
      </xdr:nvSpPr>
      <xdr:spPr>
        <a:xfrm>
          <a:off x="784702" y="4358246"/>
          <a:ext cx="16459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6B076968-1A6F-49DC-B194-E25A20AFEB60}" type="TxLink">
            <a:rPr lang="en-US" sz="1200" b="0" i="0" u="none" strike="noStrike">
              <a:solidFill>
                <a:srgbClr val="4E65B0"/>
              </a:solidFill>
              <a:latin typeface="Aptos Narrow"/>
              <a:ea typeface="+mn-ea"/>
              <a:cs typeface="+mn-cs"/>
            </a:rPr>
            <a:pPr marL="0" indent="0"/>
            <a:t>Capital Efficiency</a:t>
          </a:fld>
          <a:endParaRPr lang="ru-RU" sz="1400" b="0" i="0" u="none" strike="noStrike">
            <a:solidFill>
              <a:srgbClr val="4E65B0"/>
            </a:solidFill>
            <a:latin typeface="Aptos Narrow"/>
            <a:ea typeface="+mn-ea"/>
            <a:cs typeface="+mn-cs"/>
          </a:endParaRPr>
        </a:p>
      </xdr:txBody>
    </xdr:sp>
    <xdr:clientData/>
  </xdr:twoCellAnchor>
  <xdr:twoCellAnchor>
    <xdr:from>
      <xdr:col>3</xdr:col>
      <xdr:colOff>121920</xdr:colOff>
      <xdr:row>3</xdr:row>
      <xdr:rowOff>37698</xdr:rowOff>
    </xdr:from>
    <xdr:to>
      <xdr:col>6</xdr:col>
      <xdr:colOff>140208</xdr:colOff>
      <xdr:row>8</xdr:row>
      <xdr:rowOff>37698</xdr:rowOff>
    </xdr:to>
    <xdr:sp macro="" textlink="Processing!T2">
      <xdr:nvSpPr>
        <xdr:cNvPr id="13" name="Rectangle: Rounded Corners 12">
          <a:extLst>
            <a:ext uri="{FF2B5EF4-FFF2-40B4-BE49-F238E27FC236}">
              <a16:creationId xmlns:a16="http://schemas.microsoft.com/office/drawing/2014/main" id="{65454F49-04FA-4FBC-AAE7-0D74BD78D7D0}"/>
            </a:ext>
          </a:extLst>
        </xdr:cNvPr>
        <xdr:cNvSpPr/>
      </xdr:nvSpPr>
      <xdr:spPr>
        <a:xfrm>
          <a:off x="1950720" y="586338"/>
          <a:ext cx="1847088" cy="914400"/>
        </a:xfrm>
        <a:prstGeom prst="roundRect">
          <a:avLst>
            <a:gd name="adj" fmla="val 15133"/>
          </a:avLst>
        </a:prstGeom>
        <a:solidFill>
          <a:schemeClr val="bg1"/>
        </a:solidFill>
        <a:ln w="9525">
          <a:solidFill>
            <a:schemeClr val="bg1"/>
          </a:solidFill>
        </a:ln>
        <a:effectLst>
          <a:outerShdw blurRad="127000" dist="63500" dir="8100000" algn="tr" rotWithShape="0">
            <a:srgbClr val="8B8BCB">
              <a:alpha val="69804"/>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fld id="{0C5E5868-911B-44D3-89AA-72A45AF24645}" type="TxLink">
            <a:rPr lang="en-US" sz="1200" b="0" i="0" u="none" strike="noStrike">
              <a:solidFill>
                <a:schemeClr val="tx1"/>
              </a:solidFill>
              <a:latin typeface="Aptos Narrow"/>
            </a:rPr>
            <a:pPr algn="l"/>
            <a:t>Total Capital</a:t>
          </a:fld>
          <a:endParaRPr lang="ru-RU" sz="2000">
            <a:solidFill>
              <a:schemeClr val="tx1"/>
            </a:solidFill>
          </a:endParaRPr>
        </a:p>
      </xdr:txBody>
    </xdr:sp>
    <xdr:clientData/>
  </xdr:twoCellAnchor>
  <xdr:twoCellAnchor>
    <xdr:from>
      <xdr:col>3</xdr:col>
      <xdr:colOff>121920</xdr:colOff>
      <xdr:row>9</xdr:row>
      <xdr:rowOff>30212</xdr:rowOff>
    </xdr:from>
    <xdr:to>
      <xdr:col>17</xdr:col>
      <xdr:colOff>91440</xdr:colOff>
      <xdr:row>30</xdr:row>
      <xdr:rowOff>30212</xdr:rowOff>
    </xdr:to>
    <xdr:sp macro="" textlink="Processing!L14">
      <xdr:nvSpPr>
        <xdr:cNvPr id="14" name="Rectangle: Rounded Corners 13">
          <a:extLst>
            <a:ext uri="{FF2B5EF4-FFF2-40B4-BE49-F238E27FC236}">
              <a16:creationId xmlns:a16="http://schemas.microsoft.com/office/drawing/2014/main" id="{84A18511-CE33-4FAF-8ED9-F783F8FA0C7C}"/>
            </a:ext>
          </a:extLst>
        </xdr:cNvPr>
        <xdr:cNvSpPr/>
      </xdr:nvSpPr>
      <xdr:spPr>
        <a:xfrm>
          <a:off x="1950720" y="1676132"/>
          <a:ext cx="8503920" cy="3840480"/>
        </a:xfrm>
        <a:prstGeom prst="roundRect">
          <a:avLst>
            <a:gd name="adj" fmla="val 5530"/>
          </a:avLst>
        </a:prstGeom>
        <a:solidFill>
          <a:schemeClr val="bg1"/>
        </a:solidFill>
        <a:ln w="9525">
          <a:solidFill>
            <a:schemeClr val="bg1"/>
          </a:solidFill>
        </a:ln>
        <a:effectLst>
          <a:outerShdw blurRad="127000" dist="63500" dir="8100000" algn="tr" rotWithShape="0">
            <a:srgbClr val="8B8BCB">
              <a:alpha val="69804"/>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fld id="{F65EB140-5CDD-4377-A8B8-04FCBD68BF83}" type="TxLink">
            <a:rPr lang="en-US" sz="1400" b="0" i="0" u="none" strike="noStrike" kern="1200">
              <a:solidFill>
                <a:schemeClr val="tx1"/>
              </a:solidFill>
              <a:latin typeface="Aptos Narrow"/>
              <a:ea typeface="+mn-ea"/>
              <a:cs typeface="+mn-cs"/>
            </a:rPr>
            <a:pPr marL="0" indent="0" algn="ctr" defTabSz="914400" rtl="0" eaLnBrk="1" latinLnBrk="0" hangingPunct="1"/>
            <a:t>Income &amp; Expenses</a:t>
          </a:fld>
          <a:endParaRPr lang="ru-RU" sz="1400" b="0" i="0" u="none" strike="noStrike" kern="1200">
            <a:solidFill>
              <a:schemeClr val="tx1"/>
            </a:solidFill>
            <a:latin typeface="Aptos Narrow"/>
            <a:ea typeface="+mn-ea"/>
            <a:cs typeface="+mn-cs"/>
          </a:endParaRPr>
        </a:p>
      </xdr:txBody>
    </xdr:sp>
    <xdr:clientData/>
  </xdr:twoCellAnchor>
  <xdr:twoCellAnchor>
    <xdr:from>
      <xdr:col>3</xdr:col>
      <xdr:colOff>121920</xdr:colOff>
      <xdr:row>31</xdr:row>
      <xdr:rowOff>30078</xdr:rowOff>
    </xdr:from>
    <xdr:to>
      <xdr:col>9</xdr:col>
      <xdr:colOff>579120</xdr:colOff>
      <xdr:row>39</xdr:row>
      <xdr:rowOff>121518</xdr:rowOff>
    </xdr:to>
    <xdr:sp macro="" textlink="Processing!P16">
      <xdr:nvSpPr>
        <xdr:cNvPr id="15" name="Rectangle: Rounded Corners 14">
          <a:extLst>
            <a:ext uri="{FF2B5EF4-FFF2-40B4-BE49-F238E27FC236}">
              <a16:creationId xmlns:a16="http://schemas.microsoft.com/office/drawing/2014/main" id="{DD77970A-3218-4EA8-8E63-A055E89C012B}"/>
            </a:ext>
          </a:extLst>
        </xdr:cNvPr>
        <xdr:cNvSpPr/>
      </xdr:nvSpPr>
      <xdr:spPr>
        <a:xfrm>
          <a:off x="1950720" y="5699358"/>
          <a:ext cx="4114800" cy="1554480"/>
        </a:xfrm>
        <a:prstGeom prst="roundRect">
          <a:avLst>
            <a:gd name="adj" fmla="val 9300"/>
          </a:avLst>
        </a:prstGeom>
        <a:solidFill>
          <a:schemeClr val="bg1"/>
        </a:solidFill>
        <a:ln w="9525">
          <a:solidFill>
            <a:schemeClr val="bg1"/>
          </a:solidFill>
        </a:ln>
        <a:effectLst>
          <a:outerShdw blurRad="127000" dist="63500" dir="8100000" algn="tr" rotWithShape="0">
            <a:srgbClr val="8B8BCB">
              <a:alpha val="69804"/>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ACCAFBB1-A89B-4943-A2F7-25E2E0899564}" type="TxLink">
            <a:rPr lang="en-US" sz="1200" b="0" i="0" u="none" strike="noStrike" kern="1200">
              <a:solidFill>
                <a:schemeClr val="tx1"/>
              </a:solidFill>
              <a:latin typeface="Aptos Narrow"/>
              <a:ea typeface="+mn-ea"/>
              <a:cs typeface="+mn-cs"/>
            </a:rPr>
            <a:pPr marL="0" indent="0" algn="l" defTabSz="914400" rtl="0" eaLnBrk="1" latinLnBrk="0" hangingPunct="1"/>
            <a:t>Wealth Engine Flywheel</a:t>
          </a:fld>
          <a:endParaRPr lang="ru-RU" sz="1200" b="0" i="0" u="none" strike="noStrike" kern="1200">
            <a:solidFill>
              <a:schemeClr val="tx1"/>
            </a:solidFill>
            <a:latin typeface="Aptos Narrow"/>
            <a:ea typeface="+mn-ea"/>
            <a:cs typeface="+mn-cs"/>
          </a:endParaRPr>
        </a:p>
      </xdr:txBody>
    </xdr:sp>
    <xdr:clientData/>
  </xdr:twoCellAnchor>
  <xdr:twoCellAnchor>
    <xdr:from>
      <xdr:col>17</xdr:col>
      <xdr:colOff>297180</xdr:colOff>
      <xdr:row>20</xdr:row>
      <xdr:rowOff>35465</xdr:rowOff>
    </xdr:from>
    <xdr:to>
      <xdr:col>22</xdr:col>
      <xdr:colOff>541020</xdr:colOff>
      <xdr:row>30</xdr:row>
      <xdr:rowOff>35466</xdr:rowOff>
    </xdr:to>
    <xdr:sp macro="" textlink="Processing!A16">
      <xdr:nvSpPr>
        <xdr:cNvPr id="16" name="Rectangle: Rounded Corners 15">
          <a:extLst>
            <a:ext uri="{FF2B5EF4-FFF2-40B4-BE49-F238E27FC236}">
              <a16:creationId xmlns:a16="http://schemas.microsoft.com/office/drawing/2014/main" id="{5FB454D8-B2B3-4841-B332-A07409E47F36}"/>
            </a:ext>
          </a:extLst>
        </xdr:cNvPr>
        <xdr:cNvSpPr/>
      </xdr:nvSpPr>
      <xdr:spPr>
        <a:xfrm>
          <a:off x="10660380" y="3693065"/>
          <a:ext cx="3291840" cy="1828801"/>
        </a:xfrm>
        <a:prstGeom prst="roundRect">
          <a:avLst>
            <a:gd name="adj" fmla="val 9300"/>
          </a:avLst>
        </a:prstGeom>
        <a:solidFill>
          <a:schemeClr val="bg1"/>
        </a:solidFill>
        <a:ln w="9525">
          <a:solidFill>
            <a:schemeClr val="bg1"/>
          </a:solidFill>
        </a:ln>
        <a:effectLst>
          <a:outerShdw blurRad="127000" dist="63500" dir="8100000" algn="tr" rotWithShape="0">
            <a:srgbClr val="8B8BCB">
              <a:alpha val="69804"/>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5F50C319-AD92-49EB-8653-535576404961}" type="TxLink">
            <a:rPr lang="en-US" sz="1200" b="0" i="0" u="none" strike="noStrike" kern="1200">
              <a:solidFill>
                <a:schemeClr val="tx1"/>
              </a:solidFill>
              <a:latin typeface="Aptos Narrow"/>
              <a:ea typeface="+mn-ea"/>
              <a:cs typeface="+mn-cs"/>
            </a:rPr>
            <a:pPr marL="0" indent="0" algn="l" defTabSz="914400" rtl="0" eaLnBrk="1" latinLnBrk="0" hangingPunct="1"/>
            <a:t>Income Sources</a:t>
          </a:fld>
          <a:endParaRPr lang="ru-RU" sz="1200" b="0" i="0" u="none" strike="noStrike" kern="1200">
            <a:solidFill>
              <a:schemeClr val="tx1"/>
            </a:solidFill>
            <a:latin typeface="Aptos Narrow"/>
            <a:ea typeface="+mn-ea"/>
            <a:cs typeface="+mn-cs"/>
          </a:endParaRPr>
        </a:p>
      </xdr:txBody>
    </xdr:sp>
    <xdr:clientData/>
  </xdr:twoCellAnchor>
  <xdr:twoCellAnchor>
    <xdr:from>
      <xdr:col>17</xdr:col>
      <xdr:colOff>297180</xdr:colOff>
      <xdr:row>9</xdr:row>
      <xdr:rowOff>30212</xdr:rowOff>
    </xdr:from>
    <xdr:to>
      <xdr:col>22</xdr:col>
      <xdr:colOff>541020</xdr:colOff>
      <xdr:row>19</xdr:row>
      <xdr:rowOff>30212</xdr:rowOff>
    </xdr:to>
    <xdr:sp macro="" textlink="Processing!D16">
      <xdr:nvSpPr>
        <xdr:cNvPr id="17" name="Rectangle: Rounded Corners 16">
          <a:extLst>
            <a:ext uri="{FF2B5EF4-FFF2-40B4-BE49-F238E27FC236}">
              <a16:creationId xmlns:a16="http://schemas.microsoft.com/office/drawing/2014/main" id="{BA7A6C10-D7DF-45FC-89EE-D9214C48C122}"/>
            </a:ext>
          </a:extLst>
        </xdr:cNvPr>
        <xdr:cNvSpPr/>
      </xdr:nvSpPr>
      <xdr:spPr>
        <a:xfrm>
          <a:off x="10660380" y="1676132"/>
          <a:ext cx="3291840" cy="1828800"/>
        </a:xfrm>
        <a:prstGeom prst="roundRect">
          <a:avLst>
            <a:gd name="adj" fmla="val 9300"/>
          </a:avLst>
        </a:prstGeom>
        <a:solidFill>
          <a:schemeClr val="bg1"/>
        </a:solidFill>
        <a:ln w="9525">
          <a:solidFill>
            <a:schemeClr val="bg1"/>
          </a:solidFill>
        </a:ln>
        <a:effectLst>
          <a:outerShdw blurRad="127000" dist="63500" dir="8100000" algn="tr" rotWithShape="0">
            <a:srgbClr val="8B8BCB">
              <a:alpha val="69804"/>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A49CB9EF-72CA-4B79-A7CE-949CB1AE4CC8}" type="TxLink">
            <a:rPr lang="en-US" sz="1200" b="0" i="0" u="none" strike="noStrike" kern="1200">
              <a:solidFill>
                <a:schemeClr val="tx1"/>
              </a:solidFill>
              <a:latin typeface="Aptos Narrow"/>
              <a:ea typeface="+mn-ea"/>
              <a:cs typeface="+mn-cs"/>
            </a:rPr>
            <a:pPr marL="0" indent="0" algn="l" defTabSz="914400" rtl="0" eaLnBrk="1" latinLnBrk="0" hangingPunct="1"/>
            <a:t>Capital Allocation</a:t>
          </a:fld>
          <a:endParaRPr lang="ru-RU" sz="1200" b="0" i="0" u="none" strike="noStrike" kern="1200">
            <a:solidFill>
              <a:schemeClr val="tx1"/>
            </a:solidFill>
            <a:latin typeface="Aptos Narrow"/>
            <a:ea typeface="+mn-ea"/>
            <a:cs typeface="+mn-cs"/>
          </a:endParaRPr>
        </a:p>
      </xdr:txBody>
    </xdr:sp>
    <xdr:clientData/>
  </xdr:twoCellAnchor>
  <xdr:twoCellAnchor>
    <xdr:from>
      <xdr:col>10</xdr:col>
      <xdr:colOff>163830</xdr:colOff>
      <xdr:row>31</xdr:row>
      <xdr:rowOff>30078</xdr:rowOff>
    </xdr:from>
    <xdr:to>
      <xdr:col>16</xdr:col>
      <xdr:colOff>72390</xdr:colOff>
      <xdr:row>39</xdr:row>
      <xdr:rowOff>121518</xdr:rowOff>
    </xdr:to>
    <xdr:sp macro="" textlink="Processing!Q1">
      <xdr:nvSpPr>
        <xdr:cNvPr id="18" name="Rectangle: Rounded Corners 17">
          <a:extLst>
            <a:ext uri="{FF2B5EF4-FFF2-40B4-BE49-F238E27FC236}">
              <a16:creationId xmlns:a16="http://schemas.microsoft.com/office/drawing/2014/main" id="{1B735854-A131-424D-8AF3-6DA5705CDF6D}"/>
            </a:ext>
          </a:extLst>
        </xdr:cNvPr>
        <xdr:cNvSpPr/>
      </xdr:nvSpPr>
      <xdr:spPr>
        <a:xfrm>
          <a:off x="6259830" y="5699358"/>
          <a:ext cx="3566160" cy="1554480"/>
        </a:xfrm>
        <a:prstGeom prst="roundRect">
          <a:avLst>
            <a:gd name="adj" fmla="val 9300"/>
          </a:avLst>
        </a:prstGeom>
        <a:solidFill>
          <a:schemeClr val="bg1"/>
        </a:solidFill>
        <a:ln w="9525">
          <a:solidFill>
            <a:schemeClr val="bg1"/>
          </a:solidFill>
        </a:ln>
        <a:effectLst>
          <a:outerShdw blurRad="127000" dist="63500" dir="8100000" algn="tr" rotWithShape="0">
            <a:srgbClr val="8B8BCB">
              <a:alpha val="69804"/>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FA370704-18CA-4E94-97EC-5BD804615EDF}" type="TxLink">
            <a:rPr lang="en-US" sz="1200" b="0" i="0" u="none" strike="noStrike" kern="1200">
              <a:solidFill>
                <a:schemeClr val="tx1"/>
              </a:solidFill>
              <a:latin typeface="Aptos Narrow"/>
              <a:ea typeface="+mn-ea"/>
              <a:cs typeface="+mn-cs"/>
            </a:rPr>
            <a:pPr marL="0" indent="0" algn="l" defTabSz="914400" rtl="0" eaLnBrk="1" latinLnBrk="0" hangingPunct="1"/>
            <a:t>Capital Accumulation</a:t>
          </a:fld>
          <a:endParaRPr lang="ru-RU" sz="1200" b="0" i="0" u="none" strike="noStrike" kern="1200">
            <a:solidFill>
              <a:schemeClr val="tx1"/>
            </a:solidFill>
            <a:latin typeface="Aptos Narrow"/>
            <a:ea typeface="+mn-ea"/>
            <a:cs typeface="+mn-cs"/>
          </a:endParaRPr>
        </a:p>
      </xdr:txBody>
    </xdr:sp>
    <xdr:clientData/>
  </xdr:twoCellAnchor>
  <xdr:twoCellAnchor>
    <xdr:from>
      <xdr:col>16</xdr:col>
      <xdr:colOff>266700</xdr:colOff>
      <xdr:row>31</xdr:row>
      <xdr:rowOff>30078</xdr:rowOff>
    </xdr:from>
    <xdr:to>
      <xdr:col>22</xdr:col>
      <xdr:colOff>541020</xdr:colOff>
      <xdr:row>39</xdr:row>
      <xdr:rowOff>121518</xdr:rowOff>
    </xdr:to>
    <xdr:sp macro="" textlink="Processing!A27">
      <xdr:nvSpPr>
        <xdr:cNvPr id="19" name="Rectangle: Rounded Corners 18">
          <a:extLst>
            <a:ext uri="{FF2B5EF4-FFF2-40B4-BE49-F238E27FC236}">
              <a16:creationId xmlns:a16="http://schemas.microsoft.com/office/drawing/2014/main" id="{899456CF-B367-41BE-9436-E28234D5B184}"/>
            </a:ext>
          </a:extLst>
        </xdr:cNvPr>
        <xdr:cNvSpPr/>
      </xdr:nvSpPr>
      <xdr:spPr>
        <a:xfrm>
          <a:off x="10020300" y="5699358"/>
          <a:ext cx="3931920" cy="1554480"/>
        </a:xfrm>
        <a:prstGeom prst="roundRect">
          <a:avLst>
            <a:gd name="adj" fmla="val 9300"/>
          </a:avLst>
        </a:prstGeom>
        <a:solidFill>
          <a:schemeClr val="bg1"/>
        </a:solidFill>
        <a:ln w="9525">
          <a:solidFill>
            <a:schemeClr val="bg1"/>
          </a:solidFill>
        </a:ln>
        <a:effectLst>
          <a:outerShdw blurRad="127000" dist="63500" dir="8100000" algn="tr" rotWithShape="0">
            <a:srgbClr val="8B8BCB">
              <a:alpha val="69804"/>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37229D55-C24D-43D5-9FC5-AF6053A2C156}" type="TxLink">
            <a:rPr lang="en-US" sz="1200" b="0" i="0" u="none" strike="noStrike" kern="1200">
              <a:solidFill>
                <a:schemeClr val="tx1"/>
              </a:solidFill>
              <a:latin typeface="Aptos Narrow"/>
              <a:ea typeface="+mn-ea"/>
              <a:cs typeface="+mn-cs"/>
            </a:rPr>
            <a:pPr marL="0" indent="0" algn="l" defTabSz="914400" rtl="0" eaLnBrk="1" latinLnBrk="0" hangingPunct="1"/>
            <a:t>Heatmap  Monthly Activity</a:t>
          </a:fld>
          <a:endParaRPr lang="ru-RU" sz="1200" b="0" i="0" u="none" strike="noStrike" kern="1200">
            <a:solidFill>
              <a:schemeClr val="tx1"/>
            </a:solidFill>
            <a:latin typeface="Aptos Narrow"/>
            <a:ea typeface="+mn-ea"/>
            <a:cs typeface="+mn-cs"/>
          </a:endParaRPr>
        </a:p>
      </xdr:txBody>
    </xdr:sp>
    <xdr:clientData/>
  </xdr:twoCellAnchor>
  <xdr:twoCellAnchor>
    <xdr:from>
      <xdr:col>6</xdr:col>
      <xdr:colOff>324002</xdr:colOff>
      <xdr:row>3</xdr:row>
      <xdr:rowOff>37698</xdr:rowOff>
    </xdr:from>
    <xdr:to>
      <xdr:col>9</xdr:col>
      <xdr:colOff>342290</xdr:colOff>
      <xdr:row>8</xdr:row>
      <xdr:rowOff>37698</xdr:rowOff>
    </xdr:to>
    <xdr:sp macro="" textlink="Processing!T3">
      <xdr:nvSpPr>
        <xdr:cNvPr id="20" name="Rectangle: Rounded Corners 19">
          <a:extLst>
            <a:ext uri="{FF2B5EF4-FFF2-40B4-BE49-F238E27FC236}">
              <a16:creationId xmlns:a16="http://schemas.microsoft.com/office/drawing/2014/main" id="{EB508012-DAE2-49A4-9100-0AFC0942EC4E}"/>
            </a:ext>
          </a:extLst>
        </xdr:cNvPr>
        <xdr:cNvSpPr/>
      </xdr:nvSpPr>
      <xdr:spPr>
        <a:xfrm>
          <a:off x="3981602" y="586338"/>
          <a:ext cx="1847088" cy="914400"/>
        </a:xfrm>
        <a:prstGeom prst="roundRect">
          <a:avLst>
            <a:gd name="adj" fmla="val 15967"/>
          </a:avLst>
        </a:prstGeom>
        <a:solidFill>
          <a:schemeClr val="bg1"/>
        </a:solidFill>
        <a:ln w="9525">
          <a:solidFill>
            <a:schemeClr val="bg1"/>
          </a:solidFill>
        </a:ln>
        <a:effectLst>
          <a:outerShdw blurRad="127000" dist="63500" dir="8100000" algn="tr" rotWithShape="0">
            <a:srgbClr val="8B8BCB">
              <a:alpha val="69804"/>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E40EC387-B5F5-408F-B908-0ACEA007C8CA}" type="TxLink">
            <a:rPr lang="en-US" sz="1200" b="0" i="0" u="none" strike="noStrike" kern="1200">
              <a:solidFill>
                <a:schemeClr val="tx1"/>
              </a:solidFill>
              <a:latin typeface="Aptos Narrow"/>
              <a:ea typeface="+mn-ea"/>
              <a:cs typeface="+mn-cs"/>
            </a:rPr>
            <a:pPr marL="0" indent="0" algn="l" defTabSz="914400" rtl="0" eaLnBrk="1" latinLnBrk="0" hangingPunct="1"/>
            <a:t>Cost &amp; Income</a:t>
          </a:fld>
          <a:endParaRPr lang="ru-RU" sz="1200" b="0" i="0" u="none" strike="noStrike" kern="1200">
            <a:solidFill>
              <a:schemeClr val="tx1"/>
            </a:solidFill>
            <a:latin typeface="Aptos Narrow"/>
            <a:ea typeface="+mn-ea"/>
            <a:cs typeface="+mn-cs"/>
          </a:endParaRPr>
        </a:p>
      </xdr:txBody>
    </xdr:sp>
    <xdr:clientData/>
  </xdr:twoCellAnchor>
  <xdr:twoCellAnchor>
    <xdr:from>
      <xdr:col>9</xdr:col>
      <xdr:colOff>526084</xdr:colOff>
      <xdr:row>3</xdr:row>
      <xdr:rowOff>37698</xdr:rowOff>
    </xdr:from>
    <xdr:to>
      <xdr:col>12</xdr:col>
      <xdr:colOff>544372</xdr:colOff>
      <xdr:row>8</xdr:row>
      <xdr:rowOff>37698</xdr:rowOff>
    </xdr:to>
    <xdr:sp macro="" textlink="Processing!T4">
      <xdr:nvSpPr>
        <xdr:cNvPr id="21" name="Rectangle: Rounded Corners 20">
          <a:extLst>
            <a:ext uri="{FF2B5EF4-FFF2-40B4-BE49-F238E27FC236}">
              <a16:creationId xmlns:a16="http://schemas.microsoft.com/office/drawing/2014/main" id="{A8599DE0-938A-43B9-9A09-26476E9E52EE}"/>
            </a:ext>
          </a:extLst>
        </xdr:cNvPr>
        <xdr:cNvSpPr/>
      </xdr:nvSpPr>
      <xdr:spPr>
        <a:xfrm>
          <a:off x="6012484" y="586338"/>
          <a:ext cx="1847088" cy="914400"/>
        </a:xfrm>
        <a:prstGeom prst="roundRect">
          <a:avLst>
            <a:gd name="adj" fmla="val 13467"/>
          </a:avLst>
        </a:prstGeom>
        <a:solidFill>
          <a:schemeClr val="bg1"/>
        </a:solidFill>
        <a:ln w="9525">
          <a:solidFill>
            <a:schemeClr val="bg1"/>
          </a:solidFill>
        </a:ln>
        <a:effectLst>
          <a:outerShdw blurRad="127000" dist="63500" dir="8100000" algn="tr" rotWithShape="0">
            <a:srgbClr val="8B8BCB">
              <a:alpha val="69804"/>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DAD88EEC-2EDA-496C-9103-126AFD785F29}" type="TxLink">
            <a:rPr lang="en-US" sz="1200" b="0" i="0" u="none" strike="noStrike" kern="1200">
              <a:solidFill>
                <a:schemeClr val="tx1"/>
              </a:solidFill>
              <a:latin typeface="Aptos Narrow"/>
              <a:ea typeface="+mn-ea"/>
              <a:cs typeface="+mn-cs"/>
            </a:rPr>
            <a:pPr marL="0" indent="0" algn="l" defTabSz="914400" rtl="0" eaLnBrk="1" latinLnBrk="0" hangingPunct="1"/>
            <a:t>Income vs Capital</a:t>
          </a:fld>
          <a:endParaRPr lang="ru-RU" sz="1200" b="0" i="0" u="none" strike="noStrike" kern="1200">
            <a:solidFill>
              <a:schemeClr val="tx1"/>
            </a:solidFill>
            <a:latin typeface="Aptos Narrow"/>
            <a:ea typeface="+mn-ea"/>
            <a:cs typeface="+mn-cs"/>
          </a:endParaRPr>
        </a:p>
      </xdr:txBody>
    </xdr:sp>
    <xdr:clientData/>
  </xdr:twoCellAnchor>
  <xdr:twoCellAnchor>
    <xdr:from>
      <xdr:col>13</xdr:col>
      <xdr:colOff>118566</xdr:colOff>
      <xdr:row>3</xdr:row>
      <xdr:rowOff>37698</xdr:rowOff>
    </xdr:from>
    <xdr:to>
      <xdr:col>16</xdr:col>
      <xdr:colOff>136854</xdr:colOff>
      <xdr:row>8</xdr:row>
      <xdr:rowOff>37698</xdr:rowOff>
    </xdr:to>
    <xdr:sp macro="" textlink="Processing!T5">
      <xdr:nvSpPr>
        <xdr:cNvPr id="22" name="Rectangle: Rounded Corners 21">
          <a:extLst>
            <a:ext uri="{FF2B5EF4-FFF2-40B4-BE49-F238E27FC236}">
              <a16:creationId xmlns:a16="http://schemas.microsoft.com/office/drawing/2014/main" id="{853413EA-81CD-4438-B9D5-4AD09F341422}"/>
            </a:ext>
          </a:extLst>
        </xdr:cNvPr>
        <xdr:cNvSpPr/>
      </xdr:nvSpPr>
      <xdr:spPr>
        <a:xfrm>
          <a:off x="8043366" y="586338"/>
          <a:ext cx="1847088" cy="914400"/>
        </a:xfrm>
        <a:prstGeom prst="roundRect">
          <a:avLst>
            <a:gd name="adj" fmla="val 15967"/>
          </a:avLst>
        </a:prstGeom>
        <a:solidFill>
          <a:schemeClr val="bg1"/>
        </a:solidFill>
        <a:ln w="9525">
          <a:solidFill>
            <a:schemeClr val="bg1"/>
          </a:solidFill>
        </a:ln>
        <a:effectLst>
          <a:outerShdw blurRad="127000" dist="63500" dir="8100000" algn="tr" rotWithShape="0">
            <a:srgbClr val="8B8BCB">
              <a:alpha val="69804"/>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15F9A591-338C-4025-9198-52B79EDB19C4}" type="TxLink">
            <a:rPr lang="en-US" sz="1200" b="0" i="0" u="none" strike="noStrike" kern="1200">
              <a:solidFill>
                <a:schemeClr val="tx1"/>
              </a:solidFill>
              <a:latin typeface="Aptos Narrow"/>
              <a:ea typeface="+mn-ea"/>
              <a:cs typeface="+mn-cs"/>
            </a:rPr>
            <a:pPr marL="0" indent="0" algn="l" defTabSz="914400" rtl="0" eaLnBrk="1" latinLnBrk="0" hangingPunct="1"/>
            <a:t>Leverage Index</a:t>
          </a:fld>
          <a:endParaRPr lang="ru-RU" sz="1200" b="0" i="0" u="none" strike="noStrike" kern="1200">
            <a:solidFill>
              <a:schemeClr val="tx1"/>
            </a:solidFill>
            <a:latin typeface="Aptos Narrow"/>
            <a:ea typeface="+mn-ea"/>
            <a:cs typeface="+mn-cs"/>
          </a:endParaRPr>
        </a:p>
      </xdr:txBody>
    </xdr:sp>
    <xdr:clientData/>
  </xdr:twoCellAnchor>
  <xdr:twoCellAnchor>
    <xdr:from>
      <xdr:col>16</xdr:col>
      <xdr:colOff>320648</xdr:colOff>
      <xdr:row>3</xdr:row>
      <xdr:rowOff>37698</xdr:rowOff>
    </xdr:from>
    <xdr:to>
      <xdr:col>19</xdr:col>
      <xdr:colOff>338936</xdr:colOff>
      <xdr:row>8</xdr:row>
      <xdr:rowOff>37698</xdr:rowOff>
    </xdr:to>
    <xdr:sp macro="" textlink="Processing!T6">
      <xdr:nvSpPr>
        <xdr:cNvPr id="23" name="Rectangle: Rounded Corners 22">
          <a:extLst>
            <a:ext uri="{FF2B5EF4-FFF2-40B4-BE49-F238E27FC236}">
              <a16:creationId xmlns:a16="http://schemas.microsoft.com/office/drawing/2014/main" id="{E8A49441-D5EF-4865-AADA-0D45D9E94C1A}"/>
            </a:ext>
          </a:extLst>
        </xdr:cNvPr>
        <xdr:cNvSpPr/>
      </xdr:nvSpPr>
      <xdr:spPr>
        <a:xfrm>
          <a:off x="10074248" y="586338"/>
          <a:ext cx="1847088" cy="914400"/>
        </a:xfrm>
        <a:prstGeom prst="roundRect">
          <a:avLst>
            <a:gd name="adj" fmla="val 16800"/>
          </a:avLst>
        </a:prstGeom>
        <a:solidFill>
          <a:schemeClr val="bg1"/>
        </a:solidFill>
        <a:ln w="9525">
          <a:solidFill>
            <a:schemeClr val="bg1"/>
          </a:solidFill>
        </a:ln>
        <a:effectLst>
          <a:outerShdw blurRad="127000" dist="63500" dir="8100000" algn="tr" rotWithShape="0">
            <a:srgbClr val="8B8BCB">
              <a:alpha val="69804"/>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E4554C56-1CD8-4CD8-9343-19EB38BC3631}" type="TxLink">
            <a:rPr lang="en-US" sz="1200" b="0" i="0" u="none" strike="noStrike" kern="1200">
              <a:solidFill>
                <a:schemeClr val="tx1"/>
              </a:solidFill>
              <a:latin typeface="Aptos Narrow"/>
              <a:ea typeface="+mn-ea"/>
              <a:cs typeface="+mn-cs"/>
            </a:rPr>
            <a:pPr marL="0" indent="0" algn="l" defTabSz="914400" rtl="0" eaLnBrk="1" latinLnBrk="0" hangingPunct="1"/>
            <a:t>Traffic Top Rank</a:t>
          </a:fld>
          <a:endParaRPr lang="ru-RU" sz="1200" b="0" i="0" u="none" strike="noStrike" kern="1200">
            <a:solidFill>
              <a:schemeClr val="tx1"/>
            </a:solidFill>
            <a:latin typeface="Aptos Narrow"/>
            <a:ea typeface="+mn-ea"/>
            <a:cs typeface="+mn-cs"/>
          </a:endParaRPr>
        </a:p>
      </xdr:txBody>
    </xdr:sp>
    <xdr:clientData/>
  </xdr:twoCellAnchor>
  <xdr:twoCellAnchor>
    <xdr:from>
      <xdr:col>19</xdr:col>
      <xdr:colOff>522732</xdr:colOff>
      <xdr:row>3</xdr:row>
      <xdr:rowOff>37698</xdr:rowOff>
    </xdr:from>
    <xdr:to>
      <xdr:col>22</xdr:col>
      <xdr:colOff>541020</xdr:colOff>
      <xdr:row>8</xdr:row>
      <xdr:rowOff>37698</xdr:rowOff>
    </xdr:to>
    <xdr:sp macro="" textlink="Processing!T7">
      <xdr:nvSpPr>
        <xdr:cNvPr id="24" name="Rectangle: Rounded Corners 23">
          <a:extLst>
            <a:ext uri="{FF2B5EF4-FFF2-40B4-BE49-F238E27FC236}">
              <a16:creationId xmlns:a16="http://schemas.microsoft.com/office/drawing/2014/main" id="{426DFF21-3C37-4CE5-9126-F245EC3717EF}"/>
            </a:ext>
          </a:extLst>
        </xdr:cNvPr>
        <xdr:cNvSpPr/>
      </xdr:nvSpPr>
      <xdr:spPr>
        <a:xfrm>
          <a:off x="12105132" y="586338"/>
          <a:ext cx="1847088" cy="914400"/>
        </a:xfrm>
        <a:prstGeom prst="roundRect">
          <a:avLst>
            <a:gd name="adj" fmla="val 15967"/>
          </a:avLst>
        </a:prstGeom>
        <a:solidFill>
          <a:schemeClr val="bg1"/>
        </a:solidFill>
        <a:ln w="9525">
          <a:solidFill>
            <a:schemeClr val="bg1"/>
          </a:solidFill>
        </a:ln>
        <a:effectLst>
          <a:outerShdw blurRad="127000" dist="63500" dir="8100000" algn="tr" rotWithShape="0">
            <a:srgbClr val="8B8BCB">
              <a:alpha val="69804"/>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51868B0B-AE3C-4355-9BA0-AC8DCC58BC27}" type="TxLink">
            <a:rPr lang="en-US" sz="1200" b="0" i="0" u="none" strike="noStrike" kern="1200">
              <a:solidFill>
                <a:schemeClr val="tx1"/>
              </a:solidFill>
              <a:latin typeface="Aptos Narrow"/>
              <a:ea typeface="+mn-ea"/>
              <a:cs typeface="+mn-cs"/>
            </a:rPr>
            <a:pPr marL="0" indent="0" algn="l" defTabSz="914400" rtl="0" eaLnBrk="1" latinLnBrk="0" hangingPunct="1"/>
            <a:t>Capital Efficiency</a:t>
          </a:fld>
          <a:endParaRPr lang="ru-RU" sz="1200" b="0" i="0" u="none" strike="noStrike" kern="1200">
            <a:solidFill>
              <a:schemeClr val="tx1"/>
            </a:solidFill>
            <a:latin typeface="Aptos Narrow"/>
            <a:ea typeface="+mn-ea"/>
            <a:cs typeface="+mn-cs"/>
          </a:endParaRPr>
        </a:p>
      </xdr:txBody>
    </xdr:sp>
    <xdr:clientData/>
  </xdr:twoCellAnchor>
  <xdr:twoCellAnchor editAs="oneCell">
    <xdr:from>
      <xdr:col>0</xdr:col>
      <xdr:colOff>607738</xdr:colOff>
      <xdr:row>5</xdr:row>
      <xdr:rowOff>14846</xdr:rowOff>
    </xdr:from>
    <xdr:to>
      <xdr:col>1</xdr:col>
      <xdr:colOff>226738</xdr:colOff>
      <xdr:row>6</xdr:row>
      <xdr:rowOff>60566</xdr:rowOff>
    </xdr:to>
    <xdr:pic>
      <xdr:nvPicPr>
        <xdr:cNvPr id="25" name="Graphic 24" descr="Signal with solid fill">
          <a:extLst>
            <a:ext uri="{FF2B5EF4-FFF2-40B4-BE49-F238E27FC236}">
              <a16:creationId xmlns:a16="http://schemas.microsoft.com/office/drawing/2014/main" id="{16DB8DD0-7105-42E0-9E5F-04A87516F9C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07738" y="929246"/>
          <a:ext cx="228600" cy="228600"/>
        </a:xfrm>
        <a:prstGeom prst="rect">
          <a:avLst/>
        </a:prstGeom>
      </xdr:spPr>
    </xdr:pic>
    <xdr:clientData/>
  </xdr:twoCellAnchor>
  <xdr:twoCellAnchor>
    <xdr:from>
      <xdr:col>5</xdr:col>
      <xdr:colOff>83820</xdr:colOff>
      <xdr:row>4</xdr:row>
      <xdr:rowOff>123759</xdr:rowOff>
    </xdr:from>
    <xdr:to>
      <xdr:col>6</xdr:col>
      <xdr:colOff>22860</xdr:colOff>
      <xdr:row>7</xdr:row>
      <xdr:rowOff>134516</xdr:rowOff>
    </xdr:to>
    <xdr:grpSp>
      <xdr:nvGrpSpPr>
        <xdr:cNvPr id="26" name="Group 25">
          <a:extLst>
            <a:ext uri="{FF2B5EF4-FFF2-40B4-BE49-F238E27FC236}">
              <a16:creationId xmlns:a16="http://schemas.microsoft.com/office/drawing/2014/main" id="{9CDE3E53-7AD9-454D-925B-D04B66131D9B}"/>
            </a:ext>
          </a:extLst>
        </xdr:cNvPr>
        <xdr:cNvGrpSpPr/>
      </xdr:nvGrpSpPr>
      <xdr:grpSpPr>
        <a:xfrm>
          <a:off x="3131820" y="855279"/>
          <a:ext cx="548640" cy="559397"/>
          <a:chOff x="-1103845" y="633236"/>
          <a:chExt cx="7156174" cy="7305641"/>
        </a:xfrm>
        <a:effectLst>
          <a:outerShdw blurRad="50800" dist="38100" dir="2700000" algn="tl" rotWithShape="0">
            <a:srgbClr val="2A0240">
              <a:alpha val="20000"/>
            </a:srgbClr>
          </a:outerShdw>
        </a:effectLst>
      </xdr:grpSpPr>
      <xdr:sp macro="" textlink="">
        <xdr:nvSpPr>
          <xdr:cNvPr id="27" name="Oval 26">
            <a:extLst>
              <a:ext uri="{FF2B5EF4-FFF2-40B4-BE49-F238E27FC236}">
                <a16:creationId xmlns:a16="http://schemas.microsoft.com/office/drawing/2014/main" id="{F19A9609-FBC6-D031-5CF3-656407B47327}"/>
              </a:ext>
            </a:extLst>
          </xdr:cNvPr>
          <xdr:cNvSpPr/>
        </xdr:nvSpPr>
        <xdr:spPr>
          <a:xfrm>
            <a:off x="-1103845" y="633236"/>
            <a:ext cx="7156174" cy="7305641"/>
          </a:xfrm>
          <a:prstGeom prst="ellipse">
            <a:avLst/>
          </a:prstGeom>
          <a:gradFill flip="none" rotWithShape="1">
            <a:gsLst>
              <a:gs pos="0">
                <a:srgbClr val="F5F2FC"/>
              </a:gs>
              <a:gs pos="100000">
                <a:srgbClr val="EEE8FE"/>
              </a:gs>
            </a:gsLst>
            <a:path path="circle">
              <a:fillToRect l="100000" b="100000"/>
            </a:path>
            <a:tileRect t="-100000" r="-100000"/>
          </a:gra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sp macro="" textlink="">
        <xdr:nvSpPr>
          <xdr:cNvPr id="28" name="Freeform: Shape 27">
            <a:extLst>
              <a:ext uri="{FF2B5EF4-FFF2-40B4-BE49-F238E27FC236}">
                <a16:creationId xmlns:a16="http://schemas.microsoft.com/office/drawing/2014/main" id="{AC77D225-8225-22F5-31DB-BBBAEC30BE4B}"/>
              </a:ext>
            </a:extLst>
          </xdr:cNvPr>
          <xdr:cNvSpPr/>
        </xdr:nvSpPr>
        <xdr:spPr>
          <a:xfrm rot="18600000">
            <a:off x="106178" y="2764140"/>
            <a:ext cx="5329307" cy="3622357"/>
          </a:xfrm>
          <a:custGeom>
            <a:avLst/>
            <a:gdLst>
              <a:gd name="csX0" fmla="*/ 1407326 w 5329310"/>
              <a:gd name="csY0" fmla="*/ 756025 h 3622360"/>
              <a:gd name="csX1" fmla="*/ 424497 w 5329310"/>
              <a:gd name="csY1" fmla="*/ 1562480 h 3622360"/>
              <a:gd name="csX2" fmla="*/ 0 w 5329310"/>
              <a:gd name="csY2" fmla="*/ 1056584 h 3622360"/>
              <a:gd name="csX3" fmla="*/ 407512 w 5329310"/>
              <a:gd name="csY3" fmla="*/ 726245 h 3622360"/>
              <a:gd name="csX4" fmla="*/ 2644319 w 5329310"/>
              <a:gd name="csY4" fmla="*/ 2026711 h 3622360"/>
              <a:gd name="csX5" fmla="*/ 1570263 w 5329310"/>
              <a:gd name="csY5" fmla="*/ 2927951 h 3622360"/>
              <a:gd name="csX6" fmla="*/ 1165358 w 5329310"/>
              <a:gd name="csY6" fmla="*/ 2445404 h 3622360"/>
              <a:gd name="csX7" fmla="*/ 2213146 w 5329310"/>
              <a:gd name="csY7" fmla="*/ 1566206 h 3622360"/>
              <a:gd name="csX8" fmla="*/ 2194736 w 5329310"/>
              <a:gd name="csY8" fmla="*/ 2042158 h 3622360"/>
              <a:gd name="csX9" fmla="*/ 2202046 w 5329310"/>
              <a:gd name="csY9" fmla="*/ 794282 h 3622360"/>
              <a:gd name="csX10" fmla="*/ 2197372 w 5329310"/>
              <a:gd name="csY10" fmla="*/ 1223381 h 3622360"/>
              <a:gd name="csX11" fmla="*/ 987584 w 5329310"/>
              <a:gd name="csY11" fmla="*/ 2233541 h 3622360"/>
              <a:gd name="csX12" fmla="*/ 582679 w 5329310"/>
              <a:gd name="csY12" fmla="*/ 1750994 h 3622360"/>
              <a:gd name="csX13" fmla="*/ 1750131 w 5329310"/>
              <a:gd name="csY13" fmla="*/ 771386 h 3622360"/>
              <a:gd name="csX14" fmla="*/ 4053383 w 5329310"/>
              <a:gd name="csY14" fmla="*/ 2054226 h 3622360"/>
              <a:gd name="csX15" fmla="*/ 2152942 w 5329310"/>
              <a:gd name="csY15" fmla="*/ 3622360 h 3622360"/>
              <a:gd name="csX16" fmla="*/ 1748037 w 5329310"/>
              <a:gd name="csY16" fmla="*/ 3139813 h 3622360"/>
              <a:gd name="csX17" fmla="*/ 3052944 w 5329310"/>
              <a:gd name="csY17" fmla="*/ 2031604 h 3622360"/>
              <a:gd name="csX18" fmla="*/ 5329310 w 5329310"/>
              <a:gd name="csY18" fmla="*/ 1547567 h 3622360"/>
              <a:gd name="csX19" fmla="*/ 4381420 w 5329310"/>
              <a:gd name="csY19" fmla="*/ 2070045 h 3622360"/>
              <a:gd name="csX20" fmla="*/ 4381420 w 5329310"/>
              <a:gd name="csY20" fmla="*/ 1755309 h 3622360"/>
              <a:gd name="csX21" fmla="*/ 2538404 w 5329310"/>
              <a:gd name="csY21" fmla="*/ 1755309 h 3622360"/>
              <a:gd name="csX22" fmla="*/ 2538404 w 5329310"/>
              <a:gd name="csY22" fmla="*/ 1339825 h 3622360"/>
              <a:gd name="csX23" fmla="*/ 2539242 w 5329310"/>
              <a:gd name="csY23" fmla="*/ 1339825 h 3622360"/>
              <a:gd name="csX24" fmla="*/ 2539242 w 5329310"/>
              <a:gd name="csY24" fmla="*/ 432344 h 3622360"/>
              <a:gd name="csX25" fmla="*/ 844290 w 5329310"/>
              <a:gd name="csY25" fmla="*/ 372906 h 3622360"/>
              <a:gd name="csX26" fmla="*/ 1296711 w 5329310"/>
              <a:gd name="csY26" fmla="*/ 0 h 3622360"/>
              <a:gd name="csX27" fmla="*/ 2959290 w 5329310"/>
              <a:gd name="csY27" fmla="*/ 35342 h 3622360"/>
              <a:gd name="csX28" fmla="*/ 2947263 w 5329310"/>
              <a:gd name="csY28" fmla="*/ 378323 h 3622360"/>
              <a:gd name="csX29" fmla="*/ 2950722 w 5329310"/>
              <a:gd name="csY29" fmla="*/ 378323 h 3622360"/>
              <a:gd name="csX30" fmla="*/ 2950722 w 5329310"/>
              <a:gd name="csY30" fmla="*/ 1339825 h 3622360"/>
              <a:gd name="csX31" fmla="*/ 4381420 w 5329310"/>
              <a:gd name="csY31" fmla="*/ 1339825 h 3622360"/>
              <a:gd name="csX32" fmla="*/ 4381420 w 5329310"/>
              <a:gd name="csY32" fmla="*/ 1025089 h 362236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 ang="0">
                <a:pos x="csX27" y="csY27"/>
              </a:cxn>
              <a:cxn ang="0">
                <a:pos x="csX28" y="csY28"/>
              </a:cxn>
              <a:cxn ang="0">
                <a:pos x="csX29" y="csY29"/>
              </a:cxn>
              <a:cxn ang="0">
                <a:pos x="csX30" y="csY30"/>
              </a:cxn>
              <a:cxn ang="0">
                <a:pos x="csX31" y="csY31"/>
              </a:cxn>
              <a:cxn ang="0">
                <a:pos x="csX32" y="csY32"/>
              </a:cxn>
            </a:cxnLst>
            <a:rect l="l" t="t" r="r" b="b"/>
            <a:pathLst>
              <a:path w="5329310" h="3622360">
                <a:moveTo>
                  <a:pt x="1407326" y="756025"/>
                </a:moveTo>
                <a:lnTo>
                  <a:pt x="424497" y="1562480"/>
                </a:lnTo>
                <a:lnTo>
                  <a:pt x="0" y="1056584"/>
                </a:lnTo>
                <a:lnTo>
                  <a:pt x="407512" y="726245"/>
                </a:lnTo>
                <a:close/>
                <a:moveTo>
                  <a:pt x="2644319" y="2026711"/>
                </a:moveTo>
                <a:lnTo>
                  <a:pt x="1570263" y="2927951"/>
                </a:lnTo>
                <a:lnTo>
                  <a:pt x="1165358" y="2445404"/>
                </a:lnTo>
                <a:lnTo>
                  <a:pt x="2213146" y="1566206"/>
                </a:lnTo>
                <a:lnTo>
                  <a:pt x="2194736" y="2042158"/>
                </a:lnTo>
                <a:close/>
                <a:moveTo>
                  <a:pt x="2202046" y="794282"/>
                </a:moveTo>
                <a:lnTo>
                  <a:pt x="2197372" y="1223381"/>
                </a:lnTo>
                <a:lnTo>
                  <a:pt x="987584" y="2233541"/>
                </a:lnTo>
                <a:lnTo>
                  <a:pt x="582679" y="1750994"/>
                </a:lnTo>
                <a:lnTo>
                  <a:pt x="1750131" y="771386"/>
                </a:lnTo>
                <a:close/>
                <a:moveTo>
                  <a:pt x="4053383" y="2054226"/>
                </a:moveTo>
                <a:lnTo>
                  <a:pt x="2152942" y="3622360"/>
                </a:lnTo>
                <a:lnTo>
                  <a:pt x="1748037" y="3139813"/>
                </a:lnTo>
                <a:cubicBezTo>
                  <a:pt x="2190788" y="2763879"/>
                  <a:pt x="2610192" y="2407538"/>
                  <a:pt x="3052944" y="2031604"/>
                </a:cubicBezTo>
                <a:close/>
                <a:moveTo>
                  <a:pt x="5329310" y="1547567"/>
                </a:moveTo>
                <a:lnTo>
                  <a:pt x="4381420" y="2070045"/>
                </a:lnTo>
                <a:lnTo>
                  <a:pt x="4381420" y="1755309"/>
                </a:lnTo>
                <a:lnTo>
                  <a:pt x="2538404" y="1755309"/>
                </a:lnTo>
                <a:lnTo>
                  <a:pt x="2538404" y="1339825"/>
                </a:lnTo>
                <a:lnTo>
                  <a:pt x="2539242" y="1339825"/>
                </a:lnTo>
                <a:lnTo>
                  <a:pt x="2539242" y="432344"/>
                </a:lnTo>
                <a:lnTo>
                  <a:pt x="844290" y="372906"/>
                </a:lnTo>
                <a:lnTo>
                  <a:pt x="1296711" y="0"/>
                </a:lnTo>
                <a:lnTo>
                  <a:pt x="2959290" y="35342"/>
                </a:lnTo>
                <a:lnTo>
                  <a:pt x="2947263" y="378323"/>
                </a:lnTo>
                <a:lnTo>
                  <a:pt x="2950722" y="378323"/>
                </a:lnTo>
                <a:lnTo>
                  <a:pt x="2950722" y="1339825"/>
                </a:lnTo>
                <a:lnTo>
                  <a:pt x="4381420" y="1339825"/>
                </a:lnTo>
                <a:lnTo>
                  <a:pt x="4381420" y="1025089"/>
                </a:lnTo>
                <a:close/>
              </a:path>
            </a:pathLst>
          </a:custGeom>
          <a:solidFill>
            <a:srgbClr val="6336F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xdr:from>
      <xdr:col>8</xdr:col>
      <xdr:colOff>286407</xdr:colOff>
      <xdr:row>4</xdr:row>
      <xdr:rowOff>121441</xdr:rowOff>
    </xdr:from>
    <xdr:to>
      <xdr:col>9</xdr:col>
      <xdr:colOff>225447</xdr:colOff>
      <xdr:row>7</xdr:row>
      <xdr:rowOff>136835</xdr:rowOff>
    </xdr:to>
    <xdr:grpSp>
      <xdr:nvGrpSpPr>
        <xdr:cNvPr id="29" name="Group 28">
          <a:extLst>
            <a:ext uri="{FF2B5EF4-FFF2-40B4-BE49-F238E27FC236}">
              <a16:creationId xmlns:a16="http://schemas.microsoft.com/office/drawing/2014/main" id="{5B60F4A1-B7B3-4D27-8CD8-8A1A2E6AFBDB}"/>
            </a:ext>
          </a:extLst>
        </xdr:cNvPr>
        <xdr:cNvGrpSpPr/>
      </xdr:nvGrpSpPr>
      <xdr:grpSpPr>
        <a:xfrm>
          <a:off x="5163207" y="852961"/>
          <a:ext cx="548640" cy="564034"/>
          <a:chOff x="7315200" y="8272259"/>
          <a:chExt cx="548640" cy="567187"/>
        </a:xfrm>
        <a:effectLst>
          <a:outerShdw blurRad="50800" dist="38100" dir="2700000" algn="tl" rotWithShape="0">
            <a:prstClr val="black">
              <a:alpha val="20000"/>
            </a:prstClr>
          </a:outerShdw>
        </a:effectLst>
      </xdr:grpSpPr>
      <xdr:sp macro="" textlink="">
        <xdr:nvSpPr>
          <xdr:cNvPr id="30" name="Oval 29">
            <a:extLst>
              <a:ext uri="{FF2B5EF4-FFF2-40B4-BE49-F238E27FC236}">
                <a16:creationId xmlns:a16="http://schemas.microsoft.com/office/drawing/2014/main" id="{ECE04371-532E-F453-763C-CBB72C8C9C47}"/>
              </a:ext>
            </a:extLst>
          </xdr:cNvPr>
          <xdr:cNvSpPr/>
        </xdr:nvSpPr>
        <xdr:spPr>
          <a:xfrm>
            <a:off x="7315200" y="8272259"/>
            <a:ext cx="548640" cy="567187"/>
          </a:xfrm>
          <a:prstGeom prst="ellipse">
            <a:avLst/>
          </a:prstGeom>
          <a:gradFill flip="none" rotWithShape="1">
            <a:gsLst>
              <a:gs pos="0">
                <a:srgbClr val="E7FFFE"/>
              </a:gs>
              <a:gs pos="100000">
                <a:srgbClr val="EEE8FE"/>
              </a:gs>
            </a:gsLst>
            <a:path path="circle">
              <a:fillToRect l="100000" b="100000"/>
            </a:path>
            <a:tileRect t="-100000" r="-100000"/>
          </a:gra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grpSp>
        <xdr:nvGrpSpPr>
          <xdr:cNvPr id="31" name="Group 30">
            <a:extLst>
              <a:ext uri="{FF2B5EF4-FFF2-40B4-BE49-F238E27FC236}">
                <a16:creationId xmlns:a16="http://schemas.microsoft.com/office/drawing/2014/main" id="{8A0A07B9-A1FA-285C-32DB-DDC18525BAA6}"/>
              </a:ext>
            </a:extLst>
          </xdr:cNvPr>
          <xdr:cNvGrpSpPr/>
        </xdr:nvGrpSpPr>
        <xdr:grpSpPr>
          <a:xfrm>
            <a:off x="7443262" y="8385091"/>
            <a:ext cx="292517" cy="349932"/>
            <a:chOff x="2956130" y="2689277"/>
            <a:chExt cx="2134619" cy="2485936"/>
          </a:xfrm>
        </xdr:grpSpPr>
        <xdr:sp macro="" textlink="">
          <xdr:nvSpPr>
            <xdr:cNvPr id="32" name="Flowchart: Delay 31">
              <a:extLst>
                <a:ext uri="{FF2B5EF4-FFF2-40B4-BE49-F238E27FC236}">
                  <a16:creationId xmlns:a16="http://schemas.microsoft.com/office/drawing/2014/main" id="{7070D6E5-918D-187C-043E-A081FF058EFB}"/>
                </a:ext>
              </a:extLst>
            </xdr:cNvPr>
            <xdr:cNvSpPr/>
          </xdr:nvSpPr>
          <xdr:spPr>
            <a:xfrm rot="5400000">
              <a:off x="4144193" y="3586002"/>
              <a:ext cx="636105" cy="1252728"/>
            </a:xfrm>
            <a:prstGeom prst="flowChartDelay">
              <a:avLst/>
            </a:prstGeom>
            <a:solidFill>
              <a:srgbClr val="01D1CC"/>
            </a:soli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sp macro="" textlink="">
          <xdr:nvSpPr>
            <xdr:cNvPr id="33" name="Flowchart: Delay 32">
              <a:extLst>
                <a:ext uri="{FF2B5EF4-FFF2-40B4-BE49-F238E27FC236}">
                  <a16:creationId xmlns:a16="http://schemas.microsoft.com/office/drawing/2014/main" id="{B1B265DF-34BF-8590-5119-A023BBA0871E}"/>
                </a:ext>
              </a:extLst>
            </xdr:cNvPr>
            <xdr:cNvSpPr/>
          </xdr:nvSpPr>
          <xdr:spPr>
            <a:xfrm rot="5400000">
              <a:off x="4144193" y="3291034"/>
              <a:ext cx="636105" cy="1252728"/>
            </a:xfrm>
            <a:prstGeom prst="flowChartDelay">
              <a:avLst/>
            </a:prstGeom>
            <a:solidFill>
              <a:srgbClr val="01D1CC"/>
            </a:soli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sp macro="" textlink="">
          <xdr:nvSpPr>
            <xdr:cNvPr id="34" name="Flowchart: Delay 33">
              <a:extLst>
                <a:ext uri="{FF2B5EF4-FFF2-40B4-BE49-F238E27FC236}">
                  <a16:creationId xmlns:a16="http://schemas.microsoft.com/office/drawing/2014/main" id="{A4F0649C-5535-6E19-44C4-9EDA29841707}"/>
                </a:ext>
              </a:extLst>
            </xdr:cNvPr>
            <xdr:cNvSpPr/>
          </xdr:nvSpPr>
          <xdr:spPr>
            <a:xfrm rot="5400000">
              <a:off x="4144193" y="2996067"/>
              <a:ext cx="636105" cy="1252728"/>
            </a:xfrm>
            <a:prstGeom prst="flowChartDelay">
              <a:avLst/>
            </a:prstGeom>
            <a:solidFill>
              <a:srgbClr val="01D1CC"/>
            </a:soli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sp macro="" textlink="">
          <xdr:nvSpPr>
            <xdr:cNvPr id="35" name="Flowchart: Delay 34">
              <a:extLst>
                <a:ext uri="{FF2B5EF4-FFF2-40B4-BE49-F238E27FC236}">
                  <a16:creationId xmlns:a16="http://schemas.microsoft.com/office/drawing/2014/main" id="{75BF8C49-8ABA-CB10-9F4A-31DA29020B50}"/>
                </a:ext>
              </a:extLst>
            </xdr:cNvPr>
            <xdr:cNvSpPr/>
          </xdr:nvSpPr>
          <xdr:spPr>
            <a:xfrm rot="5400000">
              <a:off x="4144193" y="2701100"/>
              <a:ext cx="636105" cy="1252728"/>
            </a:xfrm>
            <a:prstGeom prst="flowChartDelay">
              <a:avLst/>
            </a:prstGeom>
            <a:solidFill>
              <a:srgbClr val="01D1CC"/>
            </a:soli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sp macro="" textlink="">
          <xdr:nvSpPr>
            <xdr:cNvPr id="36" name="Oval 35">
              <a:extLst>
                <a:ext uri="{FF2B5EF4-FFF2-40B4-BE49-F238E27FC236}">
                  <a16:creationId xmlns:a16="http://schemas.microsoft.com/office/drawing/2014/main" id="{4102D127-C643-61E2-129A-5180B8F86D4B}"/>
                </a:ext>
              </a:extLst>
            </xdr:cNvPr>
            <xdr:cNvSpPr/>
          </xdr:nvSpPr>
          <xdr:spPr>
            <a:xfrm>
              <a:off x="3835881" y="2689277"/>
              <a:ext cx="1254868" cy="671208"/>
            </a:xfrm>
            <a:prstGeom prst="ellipse">
              <a:avLst/>
            </a:prstGeom>
            <a:solidFill>
              <a:srgbClr val="01D1CC"/>
            </a:soli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sp macro="" textlink="">
          <xdr:nvSpPr>
            <xdr:cNvPr id="37" name="Flowchart: Delay 36">
              <a:extLst>
                <a:ext uri="{FF2B5EF4-FFF2-40B4-BE49-F238E27FC236}">
                  <a16:creationId xmlns:a16="http://schemas.microsoft.com/office/drawing/2014/main" id="{3D495934-926A-C7F8-0635-14C28A23BD9E}"/>
                </a:ext>
              </a:extLst>
            </xdr:cNvPr>
            <xdr:cNvSpPr/>
          </xdr:nvSpPr>
          <xdr:spPr>
            <a:xfrm rot="5400000">
              <a:off x="3264442" y="4230797"/>
              <a:ext cx="636105" cy="1252728"/>
            </a:xfrm>
            <a:prstGeom prst="flowChartDelay">
              <a:avLst/>
            </a:prstGeom>
            <a:solidFill>
              <a:srgbClr val="01D1CC"/>
            </a:soli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sp macro="" textlink="">
          <xdr:nvSpPr>
            <xdr:cNvPr id="38" name="Flowchart: Delay 37">
              <a:extLst>
                <a:ext uri="{FF2B5EF4-FFF2-40B4-BE49-F238E27FC236}">
                  <a16:creationId xmlns:a16="http://schemas.microsoft.com/office/drawing/2014/main" id="{CB58D9C6-FB31-C41F-78AB-B06BD4690099}"/>
                </a:ext>
              </a:extLst>
            </xdr:cNvPr>
            <xdr:cNvSpPr/>
          </xdr:nvSpPr>
          <xdr:spPr>
            <a:xfrm rot="5400000">
              <a:off x="3264442" y="3909773"/>
              <a:ext cx="636105" cy="1252728"/>
            </a:xfrm>
            <a:prstGeom prst="flowChartDelay">
              <a:avLst/>
            </a:prstGeom>
            <a:solidFill>
              <a:srgbClr val="01D1CC"/>
            </a:soli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sp macro="" textlink="">
          <xdr:nvSpPr>
            <xdr:cNvPr id="39" name="Flowchart: Delay 38">
              <a:extLst>
                <a:ext uri="{FF2B5EF4-FFF2-40B4-BE49-F238E27FC236}">
                  <a16:creationId xmlns:a16="http://schemas.microsoft.com/office/drawing/2014/main" id="{CE09FBC2-91C0-0DC7-0420-FC91440C87A1}"/>
                </a:ext>
              </a:extLst>
            </xdr:cNvPr>
            <xdr:cNvSpPr/>
          </xdr:nvSpPr>
          <xdr:spPr>
            <a:xfrm rot="5400000">
              <a:off x="3264442" y="3588750"/>
              <a:ext cx="636105" cy="1252728"/>
            </a:xfrm>
            <a:prstGeom prst="flowChartDelay">
              <a:avLst/>
            </a:prstGeom>
            <a:solidFill>
              <a:srgbClr val="01D1CC"/>
            </a:soli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sp macro="" textlink="">
          <xdr:nvSpPr>
            <xdr:cNvPr id="40" name="Oval 39">
              <a:extLst>
                <a:ext uri="{FF2B5EF4-FFF2-40B4-BE49-F238E27FC236}">
                  <a16:creationId xmlns:a16="http://schemas.microsoft.com/office/drawing/2014/main" id="{D78605F4-3774-EEA7-9C0A-2EC41671798D}"/>
                </a:ext>
              </a:extLst>
            </xdr:cNvPr>
            <xdr:cNvSpPr/>
          </xdr:nvSpPr>
          <xdr:spPr>
            <a:xfrm>
              <a:off x="2956130" y="3576927"/>
              <a:ext cx="1254868" cy="671208"/>
            </a:xfrm>
            <a:prstGeom prst="ellipse">
              <a:avLst/>
            </a:prstGeom>
            <a:solidFill>
              <a:srgbClr val="01D1CC"/>
            </a:soli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grpSp>
    </xdr:grpSp>
    <xdr:clientData/>
  </xdr:twoCellAnchor>
  <xdr:twoCellAnchor>
    <xdr:from>
      <xdr:col>15</xdr:col>
      <xdr:colOff>91440</xdr:colOff>
      <xdr:row>4</xdr:row>
      <xdr:rowOff>110490</xdr:rowOff>
    </xdr:from>
    <xdr:to>
      <xdr:col>16</xdr:col>
      <xdr:colOff>30480</xdr:colOff>
      <xdr:row>7</xdr:row>
      <xdr:rowOff>110490</xdr:rowOff>
    </xdr:to>
    <xdr:grpSp>
      <xdr:nvGrpSpPr>
        <xdr:cNvPr id="41" name="Group 40">
          <a:extLst>
            <a:ext uri="{FF2B5EF4-FFF2-40B4-BE49-F238E27FC236}">
              <a16:creationId xmlns:a16="http://schemas.microsoft.com/office/drawing/2014/main" id="{2C87FD80-EBFB-4E4C-A89D-F4CFCB773CCF}"/>
            </a:ext>
          </a:extLst>
        </xdr:cNvPr>
        <xdr:cNvGrpSpPr/>
      </xdr:nvGrpSpPr>
      <xdr:grpSpPr>
        <a:xfrm>
          <a:off x="9235440" y="842010"/>
          <a:ext cx="548640" cy="548640"/>
          <a:chOff x="6446520" y="7936230"/>
          <a:chExt cx="548640" cy="548640"/>
        </a:xfrm>
        <a:effectLst>
          <a:outerShdw blurRad="50800" dist="38100" dir="2700000" algn="tl" rotWithShape="0">
            <a:prstClr val="black">
              <a:alpha val="20000"/>
            </a:prstClr>
          </a:outerShdw>
        </a:effectLst>
      </xdr:grpSpPr>
      <xdr:sp macro="" textlink="">
        <xdr:nvSpPr>
          <xdr:cNvPr id="42" name="Oval 41">
            <a:extLst>
              <a:ext uri="{FF2B5EF4-FFF2-40B4-BE49-F238E27FC236}">
                <a16:creationId xmlns:a16="http://schemas.microsoft.com/office/drawing/2014/main" id="{9A4DF56A-E3C3-F529-F708-0A3A1A78EC35}"/>
              </a:ext>
            </a:extLst>
          </xdr:cNvPr>
          <xdr:cNvSpPr/>
        </xdr:nvSpPr>
        <xdr:spPr>
          <a:xfrm>
            <a:off x="6446520" y="7936230"/>
            <a:ext cx="548640" cy="548640"/>
          </a:xfrm>
          <a:prstGeom prst="ellipse">
            <a:avLst/>
          </a:prstGeom>
          <a:gradFill flip="none" rotWithShape="1">
            <a:gsLst>
              <a:gs pos="0">
                <a:srgbClr val="F5F2FC"/>
              </a:gs>
              <a:gs pos="100000">
                <a:srgbClr val="EEE8FE"/>
              </a:gs>
            </a:gsLst>
            <a:path path="circle">
              <a:fillToRect l="100000" b="100000"/>
            </a:path>
            <a:tileRect t="-100000" r="-100000"/>
          </a:gra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pic>
        <xdr:nvPicPr>
          <xdr:cNvPr id="43" name="Graphic 42" descr="Rocket with solid fill">
            <a:extLst>
              <a:ext uri="{FF2B5EF4-FFF2-40B4-BE49-F238E27FC236}">
                <a16:creationId xmlns:a16="http://schemas.microsoft.com/office/drawing/2014/main" id="{0013F7D5-7EB0-405B-CE40-B54B56AF6CD4}"/>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537960" y="8027670"/>
            <a:ext cx="365760" cy="365760"/>
          </a:xfrm>
          <a:prstGeom prst="rect">
            <a:avLst/>
          </a:prstGeom>
        </xdr:spPr>
      </xdr:pic>
    </xdr:grpSp>
    <xdr:clientData/>
  </xdr:twoCellAnchor>
  <xdr:twoCellAnchor>
    <xdr:from>
      <xdr:col>11</xdr:col>
      <xdr:colOff>463782</xdr:colOff>
      <xdr:row>4</xdr:row>
      <xdr:rowOff>67486</xdr:rowOff>
    </xdr:from>
    <xdr:to>
      <xdr:col>12</xdr:col>
      <xdr:colOff>494262</xdr:colOff>
      <xdr:row>7</xdr:row>
      <xdr:rowOff>158926</xdr:rowOff>
    </xdr:to>
    <xdr:grpSp>
      <xdr:nvGrpSpPr>
        <xdr:cNvPr id="44" name="Group 43">
          <a:extLst>
            <a:ext uri="{FF2B5EF4-FFF2-40B4-BE49-F238E27FC236}">
              <a16:creationId xmlns:a16="http://schemas.microsoft.com/office/drawing/2014/main" id="{13147896-30B1-4055-A793-40E67889A02B}"/>
            </a:ext>
          </a:extLst>
        </xdr:cNvPr>
        <xdr:cNvGrpSpPr/>
      </xdr:nvGrpSpPr>
      <xdr:grpSpPr>
        <a:xfrm>
          <a:off x="7169382" y="799006"/>
          <a:ext cx="640080" cy="640080"/>
          <a:chOff x="5889222" y="1357831"/>
          <a:chExt cx="640080" cy="640080"/>
        </a:xfrm>
        <a:effectLst>
          <a:outerShdw blurRad="50800" dist="38100" dir="2700000" algn="tl" rotWithShape="0">
            <a:prstClr val="black">
              <a:alpha val="20000"/>
            </a:prstClr>
          </a:outerShdw>
        </a:effectLst>
      </xdr:grpSpPr>
      <xdr:sp macro="" textlink="">
        <xdr:nvSpPr>
          <xdr:cNvPr id="45" name="Oval 44">
            <a:extLst>
              <a:ext uri="{FF2B5EF4-FFF2-40B4-BE49-F238E27FC236}">
                <a16:creationId xmlns:a16="http://schemas.microsoft.com/office/drawing/2014/main" id="{9C477A46-C14E-DA74-89BE-F3B2793A55FC}"/>
              </a:ext>
            </a:extLst>
          </xdr:cNvPr>
          <xdr:cNvSpPr/>
        </xdr:nvSpPr>
        <xdr:spPr>
          <a:xfrm>
            <a:off x="5924550" y="1396645"/>
            <a:ext cx="548640" cy="548640"/>
          </a:xfrm>
          <a:prstGeom prst="ellipse">
            <a:avLst/>
          </a:prstGeom>
          <a:gradFill flip="none" rotWithShape="1">
            <a:gsLst>
              <a:gs pos="0">
                <a:srgbClr val="F5F2FC"/>
              </a:gs>
              <a:gs pos="100000">
                <a:srgbClr val="EEE8FE"/>
              </a:gs>
            </a:gsLst>
            <a:path path="circle">
              <a:fillToRect l="100000" b="100000"/>
            </a:path>
            <a:tileRect t="-100000" r="-100000"/>
          </a:gra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graphicFrame macro="">
        <xdr:nvGraphicFramePr>
          <xdr:cNvPr id="46" name="Chart 45">
            <a:extLst>
              <a:ext uri="{FF2B5EF4-FFF2-40B4-BE49-F238E27FC236}">
                <a16:creationId xmlns:a16="http://schemas.microsoft.com/office/drawing/2014/main" id="{92DDCD31-1886-FEBD-9646-C83FCE912E86}"/>
              </a:ext>
            </a:extLst>
          </xdr:cNvPr>
          <xdr:cNvGraphicFramePr>
            <a:graphicFrameLocks/>
          </xdr:cNvGraphicFramePr>
        </xdr:nvGraphicFramePr>
        <xdr:xfrm>
          <a:off x="5889222" y="1357831"/>
          <a:ext cx="640080" cy="640080"/>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xdr:from>
      <xdr:col>21</xdr:col>
      <xdr:colOff>495300</xdr:colOff>
      <xdr:row>4</xdr:row>
      <xdr:rowOff>106278</xdr:rowOff>
    </xdr:from>
    <xdr:to>
      <xdr:col>22</xdr:col>
      <xdr:colOff>434340</xdr:colOff>
      <xdr:row>7</xdr:row>
      <xdr:rowOff>106278</xdr:rowOff>
    </xdr:to>
    <xdr:grpSp>
      <xdr:nvGrpSpPr>
        <xdr:cNvPr id="47" name="Group 46">
          <a:extLst>
            <a:ext uri="{FF2B5EF4-FFF2-40B4-BE49-F238E27FC236}">
              <a16:creationId xmlns:a16="http://schemas.microsoft.com/office/drawing/2014/main" id="{28FEB29A-C7AE-4A1B-BFCA-9FFB56FEDE67}"/>
            </a:ext>
          </a:extLst>
        </xdr:cNvPr>
        <xdr:cNvGrpSpPr/>
      </xdr:nvGrpSpPr>
      <xdr:grpSpPr>
        <a:xfrm>
          <a:off x="13296900" y="837798"/>
          <a:ext cx="548640" cy="548640"/>
          <a:chOff x="4876800" y="8778240"/>
          <a:chExt cx="548640" cy="548640"/>
        </a:xfrm>
        <a:effectLst>
          <a:outerShdw blurRad="50800" dist="38100" dir="2700000" algn="tl" rotWithShape="0">
            <a:prstClr val="black">
              <a:alpha val="20000"/>
            </a:prstClr>
          </a:outerShdw>
        </a:effectLst>
      </xdr:grpSpPr>
      <xdr:sp macro="" textlink="">
        <xdr:nvSpPr>
          <xdr:cNvPr id="48" name="Oval 47">
            <a:extLst>
              <a:ext uri="{FF2B5EF4-FFF2-40B4-BE49-F238E27FC236}">
                <a16:creationId xmlns:a16="http://schemas.microsoft.com/office/drawing/2014/main" id="{1321F292-5445-D167-2F74-F4ADAB4A3BFF}"/>
              </a:ext>
            </a:extLst>
          </xdr:cNvPr>
          <xdr:cNvSpPr/>
        </xdr:nvSpPr>
        <xdr:spPr>
          <a:xfrm>
            <a:off x="4876800" y="8778240"/>
            <a:ext cx="548640" cy="548640"/>
          </a:xfrm>
          <a:prstGeom prst="ellipse">
            <a:avLst/>
          </a:prstGeom>
          <a:gradFill flip="none" rotWithShape="1">
            <a:gsLst>
              <a:gs pos="0">
                <a:srgbClr val="F5F2FC"/>
              </a:gs>
              <a:gs pos="100000">
                <a:srgbClr val="EEE8FE"/>
              </a:gs>
            </a:gsLst>
            <a:path path="circle">
              <a:fillToRect l="100000" b="100000"/>
            </a:path>
            <a:tileRect t="-100000" r="-100000"/>
          </a:gra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pic>
        <xdr:nvPicPr>
          <xdr:cNvPr id="49" name="Graphic 48" descr="Bullseye with solid fill">
            <a:extLst>
              <a:ext uri="{FF2B5EF4-FFF2-40B4-BE49-F238E27FC236}">
                <a16:creationId xmlns:a16="http://schemas.microsoft.com/office/drawing/2014/main" id="{15162E77-19D3-7F17-AEDC-A0F3A9EB68F4}"/>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968240" y="8869680"/>
            <a:ext cx="365760" cy="365760"/>
          </a:xfrm>
          <a:prstGeom prst="rect">
            <a:avLst/>
          </a:prstGeom>
        </xdr:spPr>
      </xdr:pic>
    </xdr:grpSp>
    <xdr:clientData/>
  </xdr:twoCellAnchor>
  <xdr:twoCellAnchor>
    <xdr:from>
      <xdr:col>3</xdr:col>
      <xdr:colOff>129540</xdr:colOff>
      <xdr:row>5</xdr:row>
      <xdr:rowOff>53072</xdr:rowOff>
    </xdr:from>
    <xdr:to>
      <xdr:col>5</xdr:col>
      <xdr:colOff>281940</xdr:colOff>
      <xdr:row>6</xdr:row>
      <xdr:rowOff>117842</xdr:rowOff>
    </xdr:to>
    <xdr:sp macro="" textlink="Processing!U2">
      <xdr:nvSpPr>
        <xdr:cNvPr id="50" name="TextBox 49">
          <a:extLst>
            <a:ext uri="{FF2B5EF4-FFF2-40B4-BE49-F238E27FC236}">
              <a16:creationId xmlns:a16="http://schemas.microsoft.com/office/drawing/2014/main" id="{3BDE05CC-2654-4D78-8D5D-865ACEDC7D30}"/>
            </a:ext>
          </a:extLst>
        </xdr:cNvPr>
        <xdr:cNvSpPr txBox="1"/>
      </xdr:nvSpPr>
      <xdr:spPr>
        <a:xfrm>
          <a:off x="1958340" y="967472"/>
          <a:ext cx="13716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7EB0C1B9-4CF9-4703-B64E-C8BC47487701}" type="TxLink">
            <a:rPr lang="en-US" sz="2000" b="0" i="0" u="none" strike="noStrike">
              <a:solidFill>
                <a:schemeClr val="tx1"/>
              </a:solidFill>
              <a:latin typeface="Aptos Narrow"/>
              <a:ea typeface="+mn-ea"/>
              <a:cs typeface="+mn-cs"/>
            </a:rPr>
            <a:pPr marL="0" indent="0"/>
            <a:t> $13,700 </a:t>
          </a:fld>
          <a:endParaRPr lang="ru-RU" sz="2400" b="0" i="0" u="none" strike="noStrike">
            <a:solidFill>
              <a:schemeClr val="tx1"/>
            </a:solidFill>
            <a:latin typeface="Aptos Narrow"/>
            <a:ea typeface="+mn-ea"/>
            <a:cs typeface="+mn-cs"/>
          </a:endParaRPr>
        </a:p>
      </xdr:txBody>
    </xdr:sp>
    <xdr:clientData/>
  </xdr:twoCellAnchor>
  <xdr:twoCellAnchor>
    <xdr:from>
      <xdr:col>3</xdr:col>
      <xdr:colOff>205740</xdr:colOff>
      <xdr:row>6</xdr:row>
      <xdr:rowOff>98792</xdr:rowOff>
    </xdr:from>
    <xdr:to>
      <xdr:col>5</xdr:col>
      <xdr:colOff>358140</xdr:colOff>
      <xdr:row>7</xdr:row>
      <xdr:rowOff>163562</xdr:rowOff>
    </xdr:to>
    <xdr:sp macro="" textlink="Processing!V2">
      <xdr:nvSpPr>
        <xdr:cNvPr id="51" name="TextBox 50">
          <a:extLst>
            <a:ext uri="{FF2B5EF4-FFF2-40B4-BE49-F238E27FC236}">
              <a16:creationId xmlns:a16="http://schemas.microsoft.com/office/drawing/2014/main" id="{6950FECA-99B5-4131-A536-AB2427169429}"/>
            </a:ext>
          </a:extLst>
        </xdr:cNvPr>
        <xdr:cNvSpPr txBox="1"/>
      </xdr:nvSpPr>
      <xdr:spPr>
        <a:xfrm>
          <a:off x="2034540" y="1196072"/>
          <a:ext cx="13716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34CEED9D-0114-4B6F-BF24-04E7BDB18D64}" type="TxLink">
            <a:rPr lang="en-US" sz="1100" b="0" i="0" u="none" strike="noStrike">
              <a:solidFill>
                <a:srgbClr val="4E65B0"/>
              </a:solidFill>
              <a:latin typeface="Aptos Narrow"/>
              <a:ea typeface="+mn-ea"/>
              <a:cs typeface="+mn-cs"/>
            </a:rPr>
            <a:pPr marL="0" indent="0"/>
            <a:t>of $100,000</a:t>
          </a:fld>
          <a:endParaRPr lang="ru-RU" sz="2000" b="0" i="0" u="none" strike="noStrike">
            <a:solidFill>
              <a:srgbClr val="4E65B0"/>
            </a:solidFill>
            <a:latin typeface="Aptos Narrow"/>
            <a:ea typeface="+mn-ea"/>
            <a:cs typeface="+mn-cs"/>
          </a:endParaRPr>
        </a:p>
      </xdr:txBody>
    </xdr:sp>
    <xdr:clientData/>
  </xdr:twoCellAnchor>
  <xdr:twoCellAnchor>
    <xdr:from>
      <xdr:col>6</xdr:col>
      <xdr:colOff>365760</xdr:colOff>
      <xdr:row>5</xdr:row>
      <xdr:rowOff>53072</xdr:rowOff>
    </xdr:from>
    <xdr:to>
      <xdr:col>8</xdr:col>
      <xdr:colOff>518160</xdr:colOff>
      <xdr:row>6</xdr:row>
      <xdr:rowOff>117842</xdr:rowOff>
    </xdr:to>
    <xdr:sp macro="" textlink="Processing!U3">
      <xdr:nvSpPr>
        <xdr:cNvPr id="52" name="TextBox 51">
          <a:extLst>
            <a:ext uri="{FF2B5EF4-FFF2-40B4-BE49-F238E27FC236}">
              <a16:creationId xmlns:a16="http://schemas.microsoft.com/office/drawing/2014/main" id="{D3777194-3D6D-43C4-A8E5-FD28325661FC}"/>
            </a:ext>
          </a:extLst>
        </xdr:cNvPr>
        <xdr:cNvSpPr txBox="1"/>
      </xdr:nvSpPr>
      <xdr:spPr>
        <a:xfrm>
          <a:off x="4023360" y="967472"/>
          <a:ext cx="13716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0F63C1B4-98D6-4475-951E-AD51CD7DAC4A}" type="TxLink">
            <a:rPr lang="en-US" sz="2000" b="0" i="0" u="none" strike="noStrike">
              <a:solidFill>
                <a:schemeClr val="tx1"/>
              </a:solidFill>
              <a:latin typeface="Aptos Narrow"/>
              <a:ea typeface="+mn-ea"/>
              <a:cs typeface="+mn-cs"/>
            </a:rPr>
            <a:pPr marL="0" indent="0"/>
            <a:t> $5,460 </a:t>
          </a:fld>
          <a:endParaRPr lang="ru-RU" sz="2000" b="0" i="0" u="none" strike="noStrike">
            <a:solidFill>
              <a:schemeClr val="tx1"/>
            </a:solidFill>
            <a:latin typeface="Aptos Narrow"/>
            <a:ea typeface="+mn-ea"/>
            <a:cs typeface="+mn-cs"/>
          </a:endParaRPr>
        </a:p>
      </xdr:txBody>
    </xdr:sp>
    <xdr:clientData/>
  </xdr:twoCellAnchor>
  <xdr:twoCellAnchor>
    <xdr:from>
      <xdr:col>10</xdr:col>
      <xdr:colOff>259080</xdr:colOff>
      <xdr:row>5</xdr:row>
      <xdr:rowOff>53072</xdr:rowOff>
    </xdr:from>
    <xdr:to>
      <xdr:col>12</xdr:col>
      <xdr:colOff>53340</xdr:colOff>
      <xdr:row>6</xdr:row>
      <xdr:rowOff>117842</xdr:rowOff>
    </xdr:to>
    <xdr:sp macro="" textlink="Processing!U4">
      <xdr:nvSpPr>
        <xdr:cNvPr id="53" name="TextBox 52">
          <a:extLst>
            <a:ext uri="{FF2B5EF4-FFF2-40B4-BE49-F238E27FC236}">
              <a16:creationId xmlns:a16="http://schemas.microsoft.com/office/drawing/2014/main" id="{402887B6-A2E0-4D74-B3DA-F14BF9C2D1A3}"/>
            </a:ext>
          </a:extLst>
        </xdr:cNvPr>
        <xdr:cNvSpPr txBox="1"/>
      </xdr:nvSpPr>
      <xdr:spPr>
        <a:xfrm>
          <a:off x="6355080" y="967472"/>
          <a:ext cx="10134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B136825-12BE-45B0-B06E-8E794190B424}" type="TxLink">
            <a:rPr lang="en-US" sz="2000" b="0" i="0" u="none" strike="noStrike">
              <a:solidFill>
                <a:schemeClr val="tx1"/>
              </a:solidFill>
              <a:latin typeface="Aptos Narrow"/>
              <a:ea typeface="+mn-ea"/>
              <a:cs typeface="+mn-cs"/>
            </a:rPr>
            <a:pPr marL="0" indent="0" algn="ctr"/>
            <a:t>36%</a:t>
          </a:fld>
          <a:endParaRPr lang="ru-RU" sz="2000" b="0" i="0" u="none" strike="noStrike">
            <a:solidFill>
              <a:schemeClr val="tx1"/>
            </a:solidFill>
            <a:latin typeface="Aptos Narrow"/>
            <a:ea typeface="+mn-ea"/>
            <a:cs typeface="+mn-cs"/>
          </a:endParaRPr>
        </a:p>
      </xdr:txBody>
    </xdr:sp>
    <xdr:clientData/>
  </xdr:twoCellAnchor>
  <xdr:twoCellAnchor>
    <xdr:from>
      <xdr:col>13</xdr:col>
      <xdr:colOff>373380</xdr:colOff>
      <xdr:row>5</xdr:row>
      <xdr:rowOff>53072</xdr:rowOff>
    </xdr:from>
    <xdr:to>
      <xdr:col>15</xdr:col>
      <xdr:colOff>167640</xdr:colOff>
      <xdr:row>6</xdr:row>
      <xdr:rowOff>117842</xdr:rowOff>
    </xdr:to>
    <xdr:sp macro="" textlink="Processing!U5">
      <xdr:nvSpPr>
        <xdr:cNvPr id="54" name="TextBox 53">
          <a:extLst>
            <a:ext uri="{FF2B5EF4-FFF2-40B4-BE49-F238E27FC236}">
              <a16:creationId xmlns:a16="http://schemas.microsoft.com/office/drawing/2014/main" id="{38E212D8-F1F4-4DF3-847F-CB4109997387}"/>
            </a:ext>
          </a:extLst>
        </xdr:cNvPr>
        <xdr:cNvSpPr txBox="1"/>
      </xdr:nvSpPr>
      <xdr:spPr>
        <a:xfrm>
          <a:off x="8298180" y="967472"/>
          <a:ext cx="10134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6642627-6AA1-4646-84EA-6B02B91AC37E}" type="TxLink">
            <a:rPr lang="en-US" sz="2000" b="0" i="0" u="none" strike="noStrike">
              <a:solidFill>
                <a:schemeClr val="tx1"/>
              </a:solidFill>
              <a:latin typeface="Aptos Narrow"/>
              <a:ea typeface="+mn-ea"/>
              <a:cs typeface="+mn-cs"/>
            </a:rPr>
            <a:pPr marL="0" indent="0" algn="ctr"/>
            <a:t>227/100</a:t>
          </a:fld>
          <a:endParaRPr lang="ru-RU" sz="2000" b="0" i="0" u="none" strike="noStrike">
            <a:solidFill>
              <a:schemeClr val="tx1"/>
            </a:solidFill>
            <a:latin typeface="Aptos Narrow"/>
            <a:ea typeface="+mn-ea"/>
            <a:cs typeface="+mn-cs"/>
          </a:endParaRPr>
        </a:p>
      </xdr:txBody>
    </xdr:sp>
    <xdr:clientData/>
  </xdr:twoCellAnchor>
  <xdr:twoCellAnchor>
    <xdr:from>
      <xdr:col>16</xdr:col>
      <xdr:colOff>358140</xdr:colOff>
      <xdr:row>5</xdr:row>
      <xdr:rowOff>53072</xdr:rowOff>
    </xdr:from>
    <xdr:to>
      <xdr:col>18</xdr:col>
      <xdr:colOff>510540</xdr:colOff>
      <xdr:row>6</xdr:row>
      <xdr:rowOff>117842</xdr:rowOff>
    </xdr:to>
    <xdr:sp macro="" textlink="Processing!U6">
      <xdr:nvSpPr>
        <xdr:cNvPr id="55" name="TextBox 54">
          <a:extLst>
            <a:ext uri="{FF2B5EF4-FFF2-40B4-BE49-F238E27FC236}">
              <a16:creationId xmlns:a16="http://schemas.microsoft.com/office/drawing/2014/main" id="{AB7BE772-B66C-4F5D-A9B0-A5DFE0B5DB88}"/>
            </a:ext>
          </a:extLst>
        </xdr:cNvPr>
        <xdr:cNvSpPr txBox="1"/>
      </xdr:nvSpPr>
      <xdr:spPr>
        <a:xfrm>
          <a:off x="10111740" y="967472"/>
          <a:ext cx="13716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41825A9-FB69-4141-8337-34DD22D18C1D}" type="TxLink">
            <a:rPr lang="en-US" sz="2000" b="0" i="0" u="none" strike="noStrike">
              <a:solidFill>
                <a:schemeClr val="tx1"/>
              </a:solidFill>
              <a:latin typeface="Aptos Narrow"/>
              <a:ea typeface="+mn-ea"/>
              <a:cs typeface="+mn-cs"/>
            </a:rPr>
            <a:pPr marL="0" indent="0" algn="ctr"/>
            <a:t>20,821</a:t>
          </a:fld>
          <a:endParaRPr lang="ru-RU" sz="2000" b="0" i="0" u="none" strike="noStrike">
            <a:solidFill>
              <a:schemeClr val="tx1"/>
            </a:solidFill>
            <a:latin typeface="Aptos Narrow"/>
            <a:ea typeface="+mn-ea"/>
            <a:cs typeface="+mn-cs"/>
          </a:endParaRPr>
        </a:p>
      </xdr:txBody>
    </xdr:sp>
    <xdr:clientData/>
  </xdr:twoCellAnchor>
  <xdr:twoCellAnchor>
    <xdr:from>
      <xdr:col>19</xdr:col>
      <xdr:colOff>586740</xdr:colOff>
      <xdr:row>5</xdr:row>
      <xdr:rowOff>53072</xdr:rowOff>
    </xdr:from>
    <xdr:to>
      <xdr:col>22</xdr:col>
      <xdr:colOff>129540</xdr:colOff>
      <xdr:row>6</xdr:row>
      <xdr:rowOff>117842</xdr:rowOff>
    </xdr:to>
    <xdr:sp macro="" textlink="Processing!U7">
      <xdr:nvSpPr>
        <xdr:cNvPr id="56" name="TextBox 55">
          <a:extLst>
            <a:ext uri="{FF2B5EF4-FFF2-40B4-BE49-F238E27FC236}">
              <a16:creationId xmlns:a16="http://schemas.microsoft.com/office/drawing/2014/main" id="{CAF9ADF2-AD4C-4032-963E-736602ABB93F}"/>
            </a:ext>
          </a:extLst>
        </xdr:cNvPr>
        <xdr:cNvSpPr txBox="1"/>
      </xdr:nvSpPr>
      <xdr:spPr>
        <a:xfrm>
          <a:off x="12169140" y="967472"/>
          <a:ext cx="13716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0CC03C6-F54D-4FD5-915E-0A77F15FC7D5}" type="TxLink">
            <a:rPr lang="en-US" sz="2000" b="0" i="0" u="none" strike="noStrike">
              <a:solidFill>
                <a:schemeClr val="tx1"/>
              </a:solidFill>
              <a:latin typeface="Aptos Narrow"/>
              <a:ea typeface="+mn-ea"/>
              <a:cs typeface="+mn-cs"/>
            </a:rPr>
            <a:pPr marL="0" indent="0" algn="ctr"/>
            <a:t> $21.67 </a:t>
          </a:fld>
          <a:endParaRPr lang="ru-RU" sz="2000" b="0" i="0" u="none" strike="noStrike">
            <a:solidFill>
              <a:schemeClr val="tx1"/>
            </a:solidFill>
            <a:latin typeface="Aptos Narrow"/>
            <a:ea typeface="+mn-ea"/>
            <a:cs typeface="+mn-cs"/>
          </a:endParaRPr>
        </a:p>
      </xdr:txBody>
    </xdr:sp>
    <xdr:clientData/>
  </xdr:twoCellAnchor>
  <xdr:twoCellAnchor editAs="oneCell">
    <xdr:from>
      <xdr:col>0</xdr:col>
      <xdr:colOff>600654</xdr:colOff>
      <xdr:row>11</xdr:row>
      <xdr:rowOff>58879</xdr:rowOff>
    </xdr:from>
    <xdr:to>
      <xdr:col>1</xdr:col>
      <xdr:colOff>219654</xdr:colOff>
      <xdr:row>12</xdr:row>
      <xdr:rowOff>104772</xdr:rowOff>
    </xdr:to>
    <xdr:pic>
      <xdr:nvPicPr>
        <xdr:cNvPr id="57" name="Graphic 56" descr="Coins outline">
          <a:extLst>
            <a:ext uri="{FF2B5EF4-FFF2-40B4-BE49-F238E27FC236}">
              <a16:creationId xmlns:a16="http://schemas.microsoft.com/office/drawing/2014/main" id="{6307A71B-49EE-4FCE-AEEE-2A0E84A7779A}"/>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600654" y="2070559"/>
          <a:ext cx="228600" cy="228773"/>
        </a:xfrm>
        <a:prstGeom prst="rect">
          <a:avLst/>
        </a:prstGeom>
      </xdr:spPr>
    </xdr:pic>
    <xdr:clientData/>
  </xdr:twoCellAnchor>
  <xdr:twoCellAnchor>
    <xdr:from>
      <xdr:col>0</xdr:col>
      <xdr:colOff>588621</xdr:colOff>
      <xdr:row>14</xdr:row>
      <xdr:rowOff>119062</xdr:rowOff>
    </xdr:from>
    <xdr:to>
      <xdr:col>1</xdr:col>
      <xdr:colOff>155488</xdr:colOff>
      <xdr:row>15</xdr:row>
      <xdr:rowOff>112679</xdr:rowOff>
    </xdr:to>
    <xdr:grpSp>
      <xdr:nvGrpSpPr>
        <xdr:cNvPr id="58" name="Group 57">
          <a:extLst>
            <a:ext uri="{FF2B5EF4-FFF2-40B4-BE49-F238E27FC236}">
              <a16:creationId xmlns:a16="http://schemas.microsoft.com/office/drawing/2014/main" id="{6D8CA7A5-8E74-464C-BD34-2B1EA35FA23E}"/>
            </a:ext>
          </a:extLst>
        </xdr:cNvPr>
        <xdr:cNvGrpSpPr/>
      </xdr:nvGrpSpPr>
      <xdr:grpSpPr>
        <a:xfrm>
          <a:off x="588621" y="2679382"/>
          <a:ext cx="176467" cy="176497"/>
          <a:chOff x="2057174" y="7954500"/>
          <a:chExt cx="2078634" cy="2078634"/>
        </a:xfrm>
      </xdr:grpSpPr>
      <xdr:sp macro="" textlink="">
        <xdr:nvSpPr>
          <xdr:cNvPr id="59" name="Circle: Hollow 58">
            <a:extLst>
              <a:ext uri="{FF2B5EF4-FFF2-40B4-BE49-F238E27FC236}">
                <a16:creationId xmlns:a16="http://schemas.microsoft.com/office/drawing/2014/main" id="{4C515D83-15F1-4C12-A0F9-AF29EFAA40AF}"/>
              </a:ext>
            </a:extLst>
          </xdr:cNvPr>
          <xdr:cNvSpPr/>
        </xdr:nvSpPr>
        <xdr:spPr>
          <a:xfrm>
            <a:off x="2057174" y="7954500"/>
            <a:ext cx="2078634" cy="2078634"/>
          </a:xfrm>
          <a:prstGeom prst="donut">
            <a:avLst>
              <a:gd name="adj" fmla="val 26743"/>
            </a:avLst>
          </a:prstGeom>
          <a:noFill/>
          <a:ln w="9525">
            <a:solidFill>
              <a:srgbClr val="405390"/>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solidFill>
                <a:schemeClr val="tx1"/>
              </a:solidFill>
            </a:endParaRPr>
          </a:p>
        </xdr:txBody>
      </xdr:sp>
      <xdr:sp macro="" textlink="">
        <xdr:nvSpPr>
          <xdr:cNvPr id="60" name="Block Arc 59">
            <a:extLst>
              <a:ext uri="{FF2B5EF4-FFF2-40B4-BE49-F238E27FC236}">
                <a16:creationId xmlns:a16="http://schemas.microsoft.com/office/drawing/2014/main" id="{32A5B42B-DAA2-1F06-FD70-4E7FB255F0C2}"/>
              </a:ext>
            </a:extLst>
          </xdr:cNvPr>
          <xdr:cNvSpPr/>
        </xdr:nvSpPr>
        <xdr:spPr>
          <a:xfrm rot="5400000">
            <a:off x="2058644" y="7955966"/>
            <a:ext cx="2075694" cy="2075689"/>
          </a:xfrm>
          <a:prstGeom prst="blockArc">
            <a:avLst>
              <a:gd name="adj1" fmla="val 10800000"/>
              <a:gd name="adj2" fmla="val 14219001"/>
              <a:gd name="adj3" fmla="val 27631"/>
            </a:avLst>
          </a:prstGeom>
          <a:solidFill>
            <a:srgbClr val="4E65B0">
              <a:alpha val="70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solidFill>
                <a:schemeClr val="tx1"/>
              </a:solidFill>
            </a:endParaRPr>
          </a:p>
        </xdr:txBody>
      </xdr:sp>
    </xdr:grpSp>
    <xdr:clientData/>
  </xdr:twoCellAnchor>
  <xdr:twoCellAnchor editAs="oneCell">
    <xdr:from>
      <xdr:col>0</xdr:col>
      <xdr:colOff>562215</xdr:colOff>
      <xdr:row>17</xdr:row>
      <xdr:rowOff>118663</xdr:rowOff>
    </xdr:from>
    <xdr:to>
      <xdr:col>1</xdr:col>
      <xdr:colOff>181893</xdr:colOff>
      <xdr:row>18</xdr:row>
      <xdr:rowOff>165126</xdr:rowOff>
    </xdr:to>
    <xdr:pic>
      <xdr:nvPicPr>
        <xdr:cNvPr id="61" name="Graphic 60" descr="Rocket outline">
          <a:extLst>
            <a:ext uri="{FF2B5EF4-FFF2-40B4-BE49-F238E27FC236}">
              <a16:creationId xmlns:a16="http://schemas.microsoft.com/office/drawing/2014/main" id="{8FFC3EF9-CA09-4A9A-9426-6B04F67C4653}"/>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562215" y="3227623"/>
          <a:ext cx="229278" cy="229343"/>
        </a:xfrm>
        <a:prstGeom prst="rect">
          <a:avLst/>
        </a:prstGeom>
      </xdr:spPr>
    </xdr:pic>
    <xdr:clientData/>
  </xdr:twoCellAnchor>
  <xdr:twoCellAnchor editAs="oneCell">
    <xdr:from>
      <xdr:col>0</xdr:col>
      <xdr:colOff>562554</xdr:colOff>
      <xdr:row>23</xdr:row>
      <xdr:rowOff>150848</xdr:rowOff>
    </xdr:from>
    <xdr:to>
      <xdr:col>1</xdr:col>
      <xdr:colOff>181554</xdr:colOff>
      <xdr:row>25</xdr:row>
      <xdr:rowOff>12336</xdr:rowOff>
    </xdr:to>
    <xdr:pic>
      <xdr:nvPicPr>
        <xdr:cNvPr id="62" name="Graphic 61" descr="Bullseye outline">
          <a:extLst>
            <a:ext uri="{FF2B5EF4-FFF2-40B4-BE49-F238E27FC236}">
              <a16:creationId xmlns:a16="http://schemas.microsoft.com/office/drawing/2014/main" id="{91E9B371-C12E-4A9F-A4D7-0B8CF8D6AE54}"/>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562554" y="4357088"/>
          <a:ext cx="228600" cy="227248"/>
        </a:xfrm>
        <a:prstGeom prst="rect">
          <a:avLst/>
        </a:prstGeom>
      </xdr:spPr>
    </xdr:pic>
    <xdr:clientData/>
  </xdr:twoCellAnchor>
  <xdr:twoCellAnchor>
    <xdr:from>
      <xdr:col>1</xdr:col>
      <xdr:colOff>37728</xdr:colOff>
      <xdr:row>8</xdr:row>
      <xdr:rowOff>76759</xdr:rowOff>
    </xdr:from>
    <xdr:to>
      <xdr:col>1</xdr:col>
      <xdr:colOff>182372</xdr:colOff>
      <xdr:row>9</xdr:row>
      <xdr:rowOff>38797</xdr:rowOff>
    </xdr:to>
    <xdr:grpSp>
      <xdr:nvGrpSpPr>
        <xdr:cNvPr id="63" name="Graphic 142" descr="Bar graph with upward trend outline">
          <a:extLst>
            <a:ext uri="{FF2B5EF4-FFF2-40B4-BE49-F238E27FC236}">
              <a16:creationId xmlns:a16="http://schemas.microsoft.com/office/drawing/2014/main" id="{34860BC5-6C28-4D87-99CE-413DD5B694CF}"/>
            </a:ext>
          </a:extLst>
        </xdr:cNvPr>
        <xdr:cNvGrpSpPr/>
      </xdr:nvGrpSpPr>
      <xdr:grpSpPr>
        <a:xfrm>
          <a:off x="647328" y="1539799"/>
          <a:ext cx="144644" cy="144918"/>
          <a:chOff x="2656455" y="8532495"/>
          <a:chExt cx="578235" cy="571500"/>
        </a:xfrm>
        <a:solidFill>
          <a:srgbClr val="4E65B0"/>
        </a:solidFill>
      </xdr:grpSpPr>
      <xdr:sp macro="" textlink="">
        <xdr:nvSpPr>
          <xdr:cNvPr id="64" name="Freeform: Shape 63">
            <a:extLst>
              <a:ext uri="{FF2B5EF4-FFF2-40B4-BE49-F238E27FC236}">
                <a16:creationId xmlns:a16="http://schemas.microsoft.com/office/drawing/2014/main" id="{0C93A722-4EC7-A86A-5A9D-D7D2227A6D7F}"/>
              </a:ext>
            </a:extLst>
          </xdr:cNvPr>
          <xdr:cNvSpPr/>
        </xdr:nvSpPr>
        <xdr:spPr>
          <a:xfrm>
            <a:off x="3082290" y="8532495"/>
            <a:ext cx="152400" cy="571500"/>
          </a:xfrm>
          <a:custGeom>
            <a:avLst/>
            <a:gdLst>
              <a:gd name="csX0" fmla="*/ 152400 w 152400"/>
              <a:gd name="csY0" fmla="*/ 0 h 571500"/>
              <a:gd name="csX1" fmla="*/ 0 w 152400"/>
              <a:gd name="csY1" fmla="*/ 0 h 571500"/>
              <a:gd name="csX2" fmla="*/ 0 w 152400"/>
              <a:gd name="csY2" fmla="*/ 571500 h 571500"/>
              <a:gd name="csX3" fmla="*/ 152400 w 152400"/>
              <a:gd name="csY3" fmla="*/ 571500 h 571500"/>
              <a:gd name="csX4" fmla="*/ 133350 w 152400"/>
              <a:gd name="csY4" fmla="*/ 552450 h 571500"/>
              <a:gd name="csX5" fmla="*/ 19050 w 152400"/>
              <a:gd name="csY5" fmla="*/ 552450 h 571500"/>
              <a:gd name="csX6" fmla="*/ 19050 w 152400"/>
              <a:gd name="csY6" fmla="*/ 19050 h 571500"/>
              <a:gd name="csX7" fmla="*/ 133350 w 152400"/>
              <a:gd name="csY7" fmla="*/ 19050 h 57150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Lst>
            <a:rect l="l" t="t" r="r" b="b"/>
            <a:pathLst>
              <a:path w="152400" h="571500">
                <a:moveTo>
                  <a:pt x="152400" y="0"/>
                </a:moveTo>
                <a:lnTo>
                  <a:pt x="0" y="0"/>
                </a:lnTo>
                <a:lnTo>
                  <a:pt x="0" y="571500"/>
                </a:lnTo>
                <a:lnTo>
                  <a:pt x="152400" y="571500"/>
                </a:lnTo>
                <a:close/>
                <a:moveTo>
                  <a:pt x="133350" y="552450"/>
                </a:moveTo>
                <a:lnTo>
                  <a:pt x="19050" y="552450"/>
                </a:lnTo>
                <a:lnTo>
                  <a:pt x="19050" y="19050"/>
                </a:lnTo>
                <a:lnTo>
                  <a:pt x="133350" y="19050"/>
                </a:lnTo>
                <a:close/>
              </a:path>
            </a:pathLst>
          </a:custGeom>
          <a:grpFill/>
          <a:ln w="9525" cap="flat">
            <a:noFill/>
            <a:prstDash val="solid"/>
            <a:miter/>
          </a:ln>
        </xdr:spPr>
      </xdr:sp>
      <xdr:sp macro="" textlink="">
        <xdr:nvSpPr>
          <xdr:cNvPr id="65" name="Freeform: Shape 64">
            <a:extLst>
              <a:ext uri="{FF2B5EF4-FFF2-40B4-BE49-F238E27FC236}">
                <a16:creationId xmlns:a16="http://schemas.microsoft.com/office/drawing/2014/main" id="{9201C9CA-1853-AA67-6417-69A233DB545D}"/>
              </a:ext>
            </a:extLst>
          </xdr:cNvPr>
          <xdr:cNvSpPr/>
        </xdr:nvSpPr>
        <xdr:spPr>
          <a:xfrm>
            <a:off x="2872740" y="8742045"/>
            <a:ext cx="152400" cy="361950"/>
          </a:xfrm>
          <a:custGeom>
            <a:avLst/>
            <a:gdLst>
              <a:gd name="csX0" fmla="*/ 0 w 152400"/>
              <a:gd name="csY0" fmla="*/ 361950 h 361950"/>
              <a:gd name="csX1" fmla="*/ 152400 w 152400"/>
              <a:gd name="csY1" fmla="*/ 361950 h 361950"/>
              <a:gd name="csX2" fmla="*/ 152400 w 152400"/>
              <a:gd name="csY2" fmla="*/ 0 h 361950"/>
              <a:gd name="csX3" fmla="*/ 0 w 152400"/>
              <a:gd name="csY3" fmla="*/ 0 h 361950"/>
              <a:gd name="csX4" fmla="*/ 19050 w 152400"/>
              <a:gd name="csY4" fmla="*/ 19050 h 361950"/>
              <a:gd name="csX5" fmla="*/ 133350 w 152400"/>
              <a:gd name="csY5" fmla="*/ 19050 h 361950"/>
              <a:gd name="csX6" fmla="*/ 133350 w 152400"/>
              <a:gd name="csY6" fmla="*/ 342900 h 361950"/>
              <a:gd name="csX7" fmla="*/ 19050 w 152400"/>
              <a:gd name="csY7" fmla="*/ 342900 h 36195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Lst>
            <a:rect l="l" t="t" r="r" b="b"/>
            <a:pathLst>
              <a:path w="152400" h="361950">
                <a:moveTo>
                  <a:pt x="0" y="361950"/>
                </a:moveTo>
                <a:lnTo>
                  <a:pt x="152400" y="361950"/>
                </a:lnTo>
                <a:lnTo>
                  <a:pt x="152400" y="0"/>
                </a:lnTo>
                <a:lnTo>
                  <a:pt x="0" y="0"/>
                </a:lnTo>
                <a:close/>
                <a:moveTo>
                  <a:pt x="19050" y="19050"/>
                </a:moveTo>
                <a:lnTo>
                  <a:pt x="133350" y="19050"/>
                </a:lnTo>
                <a:lnTo>
                  <a:pt x="133350" y="342900"/>
                </a:lnTo>
                <a:lnTo>
                  <a:pt x="19050" y="342900"/>
                </a:lnTo>
                <a:close/>
              </a:path>
            </a:pathLst>
          </a:custGeom>
          <a:grpFill/>
          <a:ln w="9525" cap="flat">
            <a:noFill/>
            <a:prstDash val="solid"/>
            <a:miter/>
          </a:ln>
        </xdr:spPr>
      </xdr:sp>
      <xdr:sp macro="" textlink="">
        <xdr:nvSpPr>
          <xdr:cNvPr id="66" name="Freeform: Shape 65">
            <a:extLst>
              <a:ext uri="{FF2B5EF4-FFF2-40B4-BE49-F238E27FC236}">
                <a16:creationId xmlns:a16="http://schemas.microsoft.com/office/drawing/2014/main" id="{888C330E-8439-9994-1806-5E04A8E67F1F}"/>
              </a:ext>
            </a:extLst>
          </xdr:cNvPr>
          <xdr:cNvSpPr/>
        </xdr:nvSpPr>
        <xdr:spPr>
          <a:xfrm>
            <a:off x="2663190" y="8913495"/>
            <a:ext cx="152400" cy="190500"/>
          </a:xfrm>
          <a:custGeom>
            <a:avLst/>
            <a:gdLst>
              <a:gd name="csX0" fmla="*/ 0 w 152400"/>
              <a:gd name="csY0" fmla="*/ 190500 h 190500"/>
              <a:gd name="csX1" fmla="*/ 152400 w 152400"/>
              <a:gd name="csY1" fmla="*/ 190500 h 190500"/>
              <a:gd name="csX2" fmla="*/ 152400 w 152400"/>
              <a:gd name="csY2" fmla="*/ 0 h 190500"/>
              <a:gd name="csX3" fmla="*/ 0 w 152400"/>
              <a:gd name="csY3" fmla="*/ 0 h 190500"/>
              <a:gd name="csX4" fmla="*/ 19050 w 152400"/>
              <a:gd name="csY4" fmla="*/ 19050 h 190500"/>
              <a:gd name="csX5" fmla="*/ 133350 w 152400"/>
              <a:gd name="csY5" fmla="*/ 19050 h 190500"/>
              <a:gd name="csX6" fmla="*/ 133350 w 152400"/>
              <a:gd name="csY6" fmla="*/ 171450 h 190500"/>
              <a:gd name="csX7" fmla="*/ 19050 w 152400"/>
              <a:gd name="csY7" fmla="*/ 171450 h 19050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Lst>
            <a:rect l="l" t="t" r="r" b="b"/>
            <a:pathLst>
              <a:path w="152400" h="190500">
                <a:moveTo>
                  <a:pt x="0" y="190500"/>
                </a:moveTo>
                <a:lnTo>
                  <a:pt x="152400" y="190500"/>
                </a:lnTo>
                <a:lnTo>
                  <a:pt x="152400" y="0"/>
                </a:lnTo>
                <a:lnTo>
                  <a:pt x="0" y="0"/>
                </a:lnTo>
                <a:close/>
                <a:moveTo>
                  <a:pt x="19050" y="19050"/>
                </a:moveTo>
                <a:lnTo>
                  <a:pt x="133350" y="19050"/>
                </a:lnTo>
                <a:lnTo>
                  <a:pt x="133350" y="171450"/>
                </a:lnTo>
                <a:lnTo>
                  <a:pt x="19050" y="171450"/>
                </a:lnTo>
                <a:close/>
              </a:path>
            </a:pathLst>
          </a:custGeom>
          <a:grpFill/>
          <a:ln w="9525" cap="flat">
            <a:noFill/>
            <a:prstDash val="solid"/>
            <a:miter/>
          </a:ln>
        </xdr:spPr>
      </xdr:sp>
      <xdr:sp macro="" textlink="">
        <xdr:nvSpPr>
          <xdr:cNvPr id="67" name="Freeform: Shape 66">
            <a:extLst>
              <a:ext uri="{FF2B5EF4-FFF2-40B4-BE49-F238E27FC236}">
                <a16:creationId xmlns:a16="http://schemas.microsoft.com/office/drawing/2014/main" id="{0D33FF7D-DC6B-1BFC-0D95-DCCEBC6E706E}"/>
              </a:ext>
            </a:extLst>
          </xdr:cNvPr>
          <xdr:cNvSpPr/>
        </xdr:nvSpPr>
        <xdr:spPr>
          <a:xfrm>
            <a:off x="2656455" y="8532495"/>
            <a:ext cx="311562" cy="311534"/>
          </a:xfrm>
          <a:custGeom>
            <a:avLst/>
            <a:gdLst>
              <a:gd name="csX0" fmla="*/ 13468 w 311562"/>
              <a:gd name="csY0" fmla="*/ 311534 h 311534"/>
              <a:gd name="csX1" fmla="*/ 292351 w 311562"/>
              <a:gd name="csY1" fmla="*/ 32652 h 311534"/>
              <a:gd name="csX2" fmla="*/ 292485 w 311562"/>
              <a:gd name="csY2" fmla="*/ 32653 h 311534"/>
              <a:gd name="csX3" fmla="*/ 292513 w 311562"/>
              <a:gd name="csY3" fmla="*/ 32718 h 311534"/>
              <a:gd name="csX4" fmla="*/ 292513 w 311562"/>
              <a:gd name="csY4" fmla="*/ 123825 h 311534"/>
              <a:gd name="csX5" fmla="*/ 311563 w 311562"/>
              <a:gd name="csY5" fmla="*/ 123825 h 311534"/>
              <a:gd name="csX6" fmla="*/ 311563 w 311562"/>
              <a:gd name="csY6" fmla="*/ 0 h 311534"/>
              <a:gd name="csX7" fmla="*/ 187995 w 311562"/>
              <a:gd name="csY7" fmla="*/ 0 h 311534"/>
              <a:gd name="csX8" fmla="*/ 187995 w 311562"/>
              <a:gd name="csY8" fmla="*/ 19050 h 311534"/>
              <a:gd name="csX9" fmla="*/ 278787 w 311562"/>
              <a:gd name="csY9" fmla="*/ 19050 h 311534"/>
              <a:gd name="csX10" fmla="*/ 278882 w 311562"/>
              <a:gd name="csY10" fmla="*/ 19146 h 311534"/>
              <a:gd name="csX11" fmla="*/ 278854 w 311562"/>
              <a:gd name="csY11" fmla="*/ 19212 h 311534"/>
              <a:gd name="csX12" fmla="*/ 0 w 311562"/>
              <a:gd name="csY12" fmla="*/ 298066 h 311534"/>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Lst>
            <a:rect l="l" t="t" r="r" b="b"/>
            <a:pathLst>
              <a:path w="311562" h="311534">
                <a:moveTo>
                  <a:pt x="13468" y="311534"/>
                </a:moveTo>
                <a:lnTo>
                  <a:pt x="292351" y="32652"/>
                </a:lnTo>
                <a:cubicBezTo>
                  <a:pt x="292388" y="32615"/>
                  <a:pt x="292449" y="32616"/>
                  <a:pt x="292485" y="32653"/>
                </a:cubicBezTo>
                <a:cubicBezTo>
                  <a:pt x="292502" y="32671"/>
                  <a:pt x="292513" y="32694"/>
                  <a:pt x="292513" y="32718"/>
                </a:cubicBezTo>
                <a:lnTo>
                  <a:pt x="292513" y="123825"/>
                </a:lnTo>
                <a:lnTo>
                  <a:pt x="311563" y="123825"/>
                </a:lnTo>
                <a:lnTo>
                  <a:pt x="311563" y="0"/>
                </a:lnTo>
                <a:lnTo>
                  <a:pt x="187995" y="0"/>
                </a:lnTo>
                <a:lnTo>
                  <a:pt x="187995" y="19050"/>
                </a:lnTo>
                <a:lnTo>
                  <a:pt x="278787" y="19050"/>
                </a:lnTo>
                <a:cubicBezTo>
                  <a:pt x="278840" y="19051"/>
                  <a:pt x="278882" y="19094"/>
                  <a:pt x="278882" y="19146"/>
                </a:cubicBezTo>
                <a:cubicBezTo>
                  <a:pt x="278881" y="19171"/>
                  <a:pt x="278871" y="19195"/>
                  <a:pt x="278854" y="19212"/>
                </a:cubicBezTo>
                <a:lnTo>
                  <a:pt x="0" y="298066"/>
                </a:lnTo>
                <a:close/>
              </a:path>
            </a:pathLst>
          </a:custGeom>
          <a:grpFill/>
          <a:ln w="9525" cap="flat">
            <a:noFill/>
            <a:prstDash val="solid"/>
            <a:miter/>
          </a:ln>
        </xdr:spPr>
      </xdr:sp>
    </xdr:grpSp>
    <xdr:clientData/>
  </xdr:twoCellAnchor>
  <xdr:twoCellAnchor>
    <xdr:from>
      <xdr:col>17</xdr:col>
      <xdr:colOff>373313</xdr:colOff>
      <xdr:row>21</xdr:row>
      <xdr:rowOff>126905</xdr:rowOff>
    </xdr:from>
    <xdr:to>
      <xdr:col>22</xdr:col>
      <xdr:colOff>159953</xdr:colOff>
      <xdr:row>30</xdr:row>
      <xdr:rowOff>35466</xdr:rowOff>
    </xdr:to>
    <xdr:graphicFrame macro="">
      <xdr:nvGraphicFramePr>
        <xdr:cNvPr id="73" name="Chart 72">
          <a:extLst>
            <a:ext uri="{FF2B5EF4-FFF2-40B4-BE49-F238E27FC236}">
              <a16:creationId xmlns:a16="http://schemas.microsoft.com/office/drawing/2014/main" id="{74901F52-0065-451D-86D9-C0D3B2B4E8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18</xdr:col>
      <xdr:colOff>242822</xdr:colOff>
      <xdr:row>23</xdr:row>
      <xdr:rowOff>126905</xdr:rowOff>
    </xdr:from>
    <xdr:to>
      <xdr:col>19</xdr:col>
      <xdr:colOff>456182</xdr:colOff>
      <xdr:row>28</xdr:row>
      <xdr:rowOff>35466</xdr:rowOff>
    </xdr:to>
    <xdr:sp macro="" textlink="">
      <xdr:nvSpPr>
        <xdr:cNvPr id="74" name="Oval 73">
          <a:extLst>
            <a:ext uri="{FF2B5EF4-FFF2-40B4-BE49-F238E27FC236}">
              <a16:creationId xmlns:a16="http://schemas.microsoft.com/office/drawing/2014/main" id="{DA89F31B-41EE-47C4-9C22-B100ED4E04AA}"/>
            </a:ext>
          </a:extLst>
        </xdr:cNvPr>
        <xdr:cNvSpPr/>
      </xdr:nvSpPr>
      <xdr:spPr>
        <a:xfrm>
          <a:off x="11215622" y="4333145"/>
          <a:ext cx="822960" cy="822961"/>
        </a:xfrm>
        <a:prstGeom prst="ellipse">
          <a:avLst/>
        </a:prstGeom>
        <a:solidFill>
          <a:schemeClr val="bg1"/>
        </a:solidFill>
        <a:ln>
          <a:noFill/>
        </a:ln>
        <a:effectLst>
          <a:outerShdw blurRad="228600" sx="102000" sy="102000" algn="c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i="0" u="none" strike="noStrike">
            <a:solidFill>
              <a:srgbClr val="000000"/>
            </a:solidFill>
            <a:latin typeface="Aptos Narrow"/>
          </a:endParaRPr>
        </a:p>
      </xdr:txBody>
    </xdr:sp>
    <xdr:clientData/>
  </xdr:twoCellAnchor>
  <xdr:twoCellAnchor>
    <xdr:from>
      <xdr:col>21</xdr:col>
      <xdr:colOff>160020</xdr:colOff>
      <xdr:row>21</xdr:row>
      <xdr:rowOff>134525</xdr:rowOff>
    </xdr:from>
    <xdr:to>
      <xdr:col>22</xdr:col>
      <xdr:colOff>449580</xdr:colOff>
      <xdr:row>23</xdr:row>
      <xdr:rowOff>16415</xdr:rowOff>
    </xdr:to>
    <xdr:sp macro="" textlink="Processing!B17">
      <xdr:nvSpPr>
        <xdr:cNvPr id="75" name="TextBox 74">
          <a:extLst>
            <a:ext uri="{FF2B5EF4-FFF2-40B4-BE49-F238E27FC236}">
              <a16:creationId xmlns:a16="http://schemas.microsoft.com/office/drawing/2014/main" id="{A9E85D23-6533-4062-B3C3-C8191EFDFE04}"/>
            </a:ext>
          </a:extLst>
        </xdr:cNvPr>
        <xdr:cNvSpPr txBox="1"/>
      </xdr:nvSpPr>
      <xdr:spPr>
        <a:xfrm>
          <a:off x="12961620" y="3975005"/>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7ABDDD6F-6D8B-4712-8A42-4C7EF139CAE6}" type="TxLink">
            <a:rPr lang="en-US" sz="1100" b="0" i="0" u="none" strike="noStrike">
              <a:solidFill>
                <a:srgbClr val="405390"/>
              </a:solidFill>
              <a:latin typeface="Aptos Narrow"/>
              <a:ea typeface="+mn-ea"/>
              <a:cs typeface="+mn-cs"/>
            </a:rPr>
            <a:pPr marL="0" indent="0" algn="r"/>
            <a:t> $1,701 </a:t>
          </a:fld>
          <a:endParaRPr lang="ru-RU" sz="1600" b="0" i="0" u="none" strike="noStrike">
            <a:solidFill>
              <a:srgbClr val="405390"/>
            </a:solidFill>
            <a:latin typeface="Aptos Narrow"/>
            <a:ea typeface="+mn-ea"/>
            <a:cs typeface="+mn-cs"/>
          </a:endParaRPr>
        </a:p>
      </xdr:txBody>
    </xdr:sp>
    <xdr:clientData/>
  </xdr:twoCellAnchor>
  <xdr:twoCellAnchor>
    <xdr:from>
      <xdr:col>21</xdr:col>
      <xdr:colOff>160020</xdr:colOff>
      <xdr:row>23</xdr:row>
      <xdr:rowOff>50705</xdr:rowOff>
    </xdr:from>
    <xdr:to>
      <xdr:col>22</xdr:col>
      <xdr:colOff>449580</xdr:colOff>
      <xdr:row>24</xdr:row>
      <xdr:rowOff>115475</xdr:rowOff>
    </xdr:to>
    <xdr:sp macro="" textlink="Processing!B18">
      <xdr:nvSpPr>
        <xdr:cNvPr id="76" name="TextBox 75">
          <a:extLst>
            <a:ext uri="{FF2B5EF4-FFF2-40B4-BE49-F238E27FC236}">
              <a16:creationId xmlns:a16="http://schemas.microsoft.com/office/drawing/2014/main" id="{BC60B3B4-C9EF-423A-B1C6-7862D80A199C}"/>
            </a:ext>
          </a:extLst>
        </xdr:cNvPr>
        <xdr:cNvSpPr txBox="1"/>
      </xdr:nvSpPr>
      <xdr:spPr>
        <a:xfrm>
          <a:off x="12961620" y="4256945"/>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261E1FEE-62BD-434C-B868-A685FEB578BE}" type="TxLink">
            <a:rPr lang="en-US" sz="1100" b="0" i="0" u="none" strike="noStrike">
              <a:solidFill>
                <a:srgbClr val="405390"/>
              </a:solidFill>
              <a:latin typeface="Aptos Narrow"/>
              <a:ea typeface="+mn-ea"/>
              <a:cs typeface="+mn-cs"/>
            </a:rPr>
            <a:pPr marL="0" indent="0" algn="r"/>
            <a:t> $1,323 </a:t>
          </a:fld>
          <a:endParaRPr lang="ru-RU" sz="1100" b="0" i="0" u="none" strike="noStrike">
            <a:solidFill>
              <a:srgbClr val="405390"/>
            </a:solidFill>
            <a:latin typeface="Aptos Narrow"/>
            <a:ea typeface="+mn-ea"/>
            <a:cs typeface="+mn-cs"/>
          </a:endParaRPr>
        </a:p>
      </xdr:txBody>
    </xdr:sp>
    <xdr:clientData/>
  </xdr:twoCellAnchor>
  <xdr:twoCellAnchor>
    <xdr:from>
      <xdr:col>21</xdr:col>
      <xdr:colOff>160020</xdr:colOff>
      <xdr:row>24</xdr:row>
      <xdr:rowOff>149765</xdr:rowOff>
    </xdr:from>
    <xdr:to>
      <xdr:col>22</xdr:col>
      <xdr:colOff>449580</xdr:colOff>
      <xdr:row>26</xdr:row>
      <xdr:rowOff>31656</xdr:rowOff>
    </xdr:to>
    <xdr:sp macro="" textlink="Processing!B19">
      <xdr:nvSpPr>
        <xdr:cNvPr id="77" name="TextBox 76">
          <a:extLst>
            <a:ext uri="{FF2B5EF4-FFF2-40B4-BE49-F238E27FC236}">
              <a16:creationId xmlns:a16="http://schemas.microsoft.com/office/drawing/2014/main" id="{E2E9CDA5-8BCA-418A-AF26-DB721FE3FCA5}"/>
            </a:ext>
          </a:extLst>
        </xdr:cNvPr>
        <xdr:cNvSpPr txBox="1"/>
      </xdr:nvSpPr>
      <xdr:spPr>
        <a:xfrm>
          <a:off x="12961620" y="4538885"/>
          <a:ext cx="899160" cy="2476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2A036BD1-7C30-4B66-A74A-D4389008CF50}" type="TxLink">
            <a:rPr lang="en-US" sz="1100" b="0" i="0" u="none" strike="noStrike">
              <a:solidFill>
                <a:srgbClr val="405390"/>
              </a:solidFill>
              <a:latin typeface="Aptos Narrow"/>
              <a:ea typeface="+mn-ea"/>
              <a:cs typeface="+mn-cs"/>
            </a:rPr>
            <a:pPr marL="0" indent="0" algn="r"/>
            <a:t> $1,754 </a:t>
          </a:fld>
          <a:endParaRPr lang="ru-RU" sz="1100" b="0" i="0" u="none" strike="noStrike">
            <a:solidFill>
              <a:srgbClr val="405390"/>
            </a:solidFill>
            <a:latin typeface="Aptos Narrow"/>
            <a:ea typeface="+mn-ea"/>
            <a:cs typeface="+mn-cs"/>
          </a:endParaRPr>
        </a:p>
      </xdr:txBody>
    </xdr:sp>
    <xdr:clientData/>
  </xdr:twoCellAnchor>
  <xdr:twoCellAnchor>
    <xdr:from>
      <xdr:col>21</xdr:col>
      <xdr:colOff>160020</xdr:colOff>
      <xdr:row>26</xdr:row>
      <xdr:rowOff>65946</xdr:rowOff>
    </xdr:from>
    <xdr:to>
      <xdr:col>22</xdr:col>
      <xdr:colOff>449580</xdr:colOff>
      <xdr:row>27</xdr:row>
      <xdr:rowOff>130716</xdr:rowOff>
    </xdr:to>
    <xdr:sp macro="" textlink="Processing!B20">
      <xdr:nvSpPr>
        <xdr:cNvPr id="78" name="TextBox 77">
          <a:extLst>
            <a:ext uri="{FF2B5EF4-FFF2-40B4-BE49-F238E27FC236}">
              <a16:creationId xmlns:a16="http://schemas.microsoft.com/office/drawing/2014/main" id="{1595A98E-AB34-4746-9666-863E0876ED27}"/>
            </a:ext>
          </a:extLst>
        </xdr:cNvPr>
        <xdr:cNvSpPr txBox="1"/>
      </xdr:nvSpPr>
      <xdr:spPr>
        <a:xfrm>
          <a:off x="12961620" y="4820826"/>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3E4F60FB-8E45-4FB8-BBA7-38B8221B2525}" type="TxLink">
            <a:rPr lang="en-US" sz="1100" b="0" i="0" u="none" strike="noStrike">
              <a:solidFill>
                <a:srgbClr val="405390"/>
              </a:solidFill>
              <a:latin typeface="Aptos Narrow"/>
              <a:ea typeface="+mn-ea"/>
              <a:cs typeface="+mn-cs"/>
            </a:rPr>
            <a:pPr marL="0" indent="0" algn="r"/>
            <a:t> $1,495 </a:t>
          </a:fld>
          <a:endParaRPr lang="ru-RU" sz="1100" b="0" i="0" u="none" strike="noStrike">
            <a:solidFill>
              <a:srgbClr val="405390"/>
            </a:solidFill>
            <a:latin typeface="Aptos Narrow"/>
            <a:ea typeface="+mn-ea"/>
            <a:cs typeface="+mn-cs"/>
          </a:endParaRPr>
        </a:p>
      </xdr:txBody>
    </xdr:sp>
    <xdr:clientData/>
  </xdr:twoCellAnchor>
  <xdr:twoCellAnchor>
    <xdr:from>
      <xdr:col>21</xdr:col>
      <xdr:colOff>160020</xdr:colOff>
      <xdr:row>27</xdr:row>
      <xdr:rowOff>165006</xdr:rowOff>
    </xdr:from>
    <xdr:to>
      <xdr:col>22</xdr:col>
      <xdr:colOff>449580</xdr:colOff>
      <xdr:row>29</xdr:row>
      <xdr:rowOff>46896</xdr:rowOff>
    </xdr:to>
    <xdr:sp macro="" textlink="Processing!B21">
      <xdr:nvSpPr>
        <xdr:cNvPr id="79" name="TextBox 78">
          <a:extLst>
            <a:ext uri="{FF2B5EF4-FFF2-40B4-BE49-F238E27FC236}">
              <a16:creationId xmlns:a16="http://schemas.microsoft.com/office/drawing/2014/main" id="{C8388228-9967-4A1B-95E3-2DEC29117AC7}"/>
            </a:ext>
          </a:extLst>
        </xdr:cNvPr>
        <xdr:cNvSpPr txBox="1"/>
      </xdr:nvSpPr>
      <xdr:spPr>
        <a:xfrm>
          <a:off x="12961620" y="5102766"/>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7E472764-6107-4AB5-B152-80D09CF69334}" type="TxLink">
            <a:rPr lang="en-US" sz="1100" b="0" i="0" u="none" strike="noStrike">
              <a:solidFill>
                <a:srgbClr val="405390"/>
              </a:solidFill>
              <a:latin typeface="Aptos Narrow"/>
              <a:ea typeface="+mn-ea"/>
              <a:cs typeface="+mn-cs"/>
            </a:rPr>
            <a:pPr marL="0" indent="0" algn="r"/>
            <a:t> $1,567 </a:t>
          </a:fld>
          <a:endParaRPr lang="ru-RU" sz="1100" b="0" i="0" u="none" strike="noStrike">
            <a:solidFill>
              <a:srgbClr val="405390"/>
            </a:solidFill>
            <a:latin typeface="Aptos Narrow"/>
            <a:ea typeface="+mn-ea"/>
            <a:cs typeface="+mn-cs"/>
          </a:endParaRPr>
        </a:p>
      </xdr:txBody>
    </xdr:sp>
    <xdr:clientData/>
  </xdr:twoCellAnchor>
  <xdr:twoCellAnchor>
    <xdr:from>
      <xdr:col>20</xdr:col>
      <xdr:colOff>240617</xdr:colOff>
      <xdr:row>22</xdr:row>
      <xdr:rowOff>46380</xdr:rowOff>
    </xdr:from>
    <xdr:to>
      <xdr:col>20</xdr:col>
      <xdr:colOff>359489</xdr:colOff>
      <xdr:row>22</xdr:row>
      <xdr:rowOff>165252</xdr:rowOff>
    </xdr:to>
    <xdr:sp macro="" textlink="">
      <xdr:nvSpPr>
        <xdr:cNvPr id="80" name="Circle: Hollow 79">
          <a:extLst>
            <a:ext uri="{FF2B5EF4-FFF2-40B4-BE49-F238E27FC236}">
              <a16:creationId xmlns:a16="http://schemas.microsoft.com/office/drawing/2014/main" id="{AC1DD1DE-C2E7-43FC-B609-2595FADF4CAF}"/>
            </a:ext>
          </a:extLst>
        </xdr:cNvPr>
        <xdr:cNvSpPr/>
      </xdr:nvSpPr>
      <xdr:spPr>
        <a:xfrm>
          <a:off x="12432617" y="4069740"/>
          <a:ext cx="118872" cy="118872"/>
        </a:xfrm>
        <a:prstGeom prst="donu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clientData/>
  </xdr:twoCellAnchor>
  <xdr:twoCellAnchor>
    <xdr:from>
      <xdr:col>20</xdr:col>
      <xdr:colOff>240617</xdr:colOff>
      <xdr:row>23</xdr:row>
      <xdr:rowOff>139370</xdr:rowOff>
    </xdr:from>
    <xdr:to>
      <xdr:col>20</xdr:col>
      <xdr:colOff>359489</xdr:colOff>
      <xdr:row>24</xdr:row>
      <xdr:rowOff>74845</xdr:rowOff>
    </xdr:to>
    <xdr:sp macro="" textlink="">
      <xdr:nvSpPr>
        <xdr:cNvPr id="81" name="Circle: Hollow 80">
          <a:extLst>
            <a:ext uri="{FF2B5EF4-FFF2-40B4-BE49-F238E27FC236}">
              <a16:creationId xmlns:a16="http://schemas.microsoft.com/office/drawing/2014/main" id="{A19593B8-BAF4-41F2-99C8-8916B711956C}"/>
            </a:ext>
          </a:extLst>
        </xdr:cNvPr>
        <xdr:cNvSpPr/>
      </xdr:nvSpPr>
      <xdr:spPr>
        <a:xfrm>
          <a:off x="12432617" y="4345610"/>
          <a:ext cx="118872" cy="118355"/>
        </a:xfrm>
        <a:prstGeom prst="donu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clientData/>
  </xdr:twoCellAnchor>
  <xdr:twoCellAnchor>
    <xdr:from>
      <xdr:col>20</xdr:col>
      <xdr:colOff>240617</xdr:colOff>
      <xdr:row>25</xdr:row>
      <xdr:rowOff>46379</xdr:rowOff>
    </xdr:from>
    <xdr:to>
      <xdr:col>20</xdr:col>
      <xdr:colOff>359489</xdr:colOff>
      <xdr:row>25</xdr:row>
      <xdr:rowOff>165251</xdr:rowOff>
    </xdr:to>
    <xdr:sp macro="" textlink="">
      <xdr:nvSpPr>
        <xdr:cNvPr id="82" name="Circle: Hollow 81">
          <a:extLst>
            <a:ext uri="{FF2B5EF4-FFF2-40B4-BE49-F238E27FC236}">
              <a16:creationId xmlns:a16="http://schemas.microsoft.com/office/drawing/2014/main" id="{D16AC77F-40BD-4805-BD3D-360C720F5F7E}"/>
            </a:ext>
          </a:extLst>
        </xdr:cNvPr>
        <xdr:cNvSpPr/>
      </xdr:nvSpPr>
      <xdr:spPr>
        <a:xfrm>
          <a:off x="12432617" y="4618379"/>
          <a:ext cx="118872" cy="118872"/>
        </a:xfrm>
        <a:prstGeom prst="donu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clientData/>
  </xdr:twoCellAnchor>
  <xdr:twoCellAnchor>
    <xdr:from>
      <xdr:col>20</xdr:col>
      <xdr:colOff>240617</xdr:colOff>
      <xdr:row>26</xdr:row>
      <xdr:rowOff>136787</xdr:rowOff>
    </xdr:from>
    <xdr:to>
      <xdr:col>20</xdr:col>
      <xdr:colOff>359489</xdr:colOff>
      <xdr:row>27</xdr:row>
      <xdr:rowOff>72262</xdr:rowOff>
    </xdr:to>
    <xdr:sp macro="" textlink="">
      <xdr:nvSpPr>
        <xdr:cNvPr id="83" name="Circle: Hollow 82">
          <a:extLst>
            <a:ext uri="{FF2B5EF4-FFF2-40B4-BE49-F238E27FC236}">
              <a16:creationId xmlns:a16="http://schemas.microsoft.com/office/drawing/2014/main" id="{34E04AC2-6FAA-412D-959B-FC261766D2A9}"/>
            </a:ext>
          </a:extLst>
        </xdr:cNvPr>
        <xdr:cNvSpPr/>
      </xdr:nvSpPr>
      <xdr:spPr>
        <a:xfrm>
          <a:off x="12432617" y="4891667"/>
          <a:ext cx="118872" cy="118355"/>
        </a:xfrm>
        <a:prstGeom prst="donu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clientData/>
  </xdr:twoCellAnchor>
  <xdr:twoCellAnchor>
    <xdr:from>
      <xdr:col>20</xdr:col>
      <xdr:colOff>240617</xdr:colOff>
      <xdr:row>28</xdr:row>
      <xdr:rowOff>46380</xdr:rowOff>
    </xdr:from>
    <xdr:to>
      <xdr:col>20</xdr:col>
      <xdr:colOff>359489</xdr:colOff>
      <xdr:row>28</xdr:row>
      <xdr:rowOff>165252</xdr:rowOff>
    </xdr:to>
    <xdr:sp macro="" textlink="">
      <xdr:nvSpPr>
        <xdr:cNvPr id="84" name="Circle: Hollow 83">
          <a:extLst>
            <a:ext uri="{FF2B5EF4-FFF2-40B4-BE49-F238E27FC236}">
              <a16:creationId xmlns:a16="http://schemas.microsoft.com/office/drawing/2014/main" id="{ACFFCE5D-1208-4CC6-8E18-2D8B52781B82}"/>
            </a:ext>
          </a:extLst>
        </xdr:cNvPr>
        <xdr:cNvSpPr/>
      </xdr:nvSpPr>
      <xdr:spPr>
        <a:xfrm>
          <a:off x="12432617" y="5167020"/>
          <a:ext cx="118872" cy="118872"/>
        </a:xfrm>
        <a:prstGeom prst="donu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clientData/>
  </xdr:twoCellAnchor>
  <xdr:twoCellAnchor>
    <xdr:from>
      <xdr:col>18</xdr:col>
      <xdr:colOff>97926</xdr:colOff>
      <xdr:row>24</xdr:row>
      <xdr:rowOff>136141</xdr:rowOff>
    </xdr:from>
    <xdr:to>
      <xdr:col>19</xdr:col>
      <xdr:colOff>576310</xdr:colOff>
      <xdr:row>27</xdr:row>
      <xdr:rowOff>26230</xdr:rowOff>
    </xdr:to>
    <xdr:sp macro="" textlink="Processing!B22">
      <xdr:nvSpPr>
        <xdr:cNvPr id="85" name="TextBox 84">
          <a:extLst>
            <a:ext uri="{FF2B5EF4-FFF2-40B4-BE49-F238E27FC236}">
              <a16:creationId xmlns:a16="http://schemas.microsoft.com/office/drawing/2014/main" id="{07403601-C1AA-4B89-9A20-C24DF5F0DA1B}"/>
            </a:ext>
          </a:extLst>
        </xdr:cNvPr>
        <xdr:cNvSpPr txBox="1"/>
      </xdr:nvSpPr>
      <xdr:spPr>
        <a:xfrm>
          <a:off x="11070726" y="4525261"/>
          <a:ext cx="1087984" cy="4387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1A4C50B-B302-4FEA-B1E8-FC967638547F}" type="TxLink">
            <a:rPr lang="en-US" sz="1400" b="0" i="0" u="none" strike="noStrike">
              <a:solidFill>
                <a:srgbClr val="000000"/>
              </a:solidFill>
              <a:latin typeface="Aptos Narrow"/>
              <a:ea typeface="+mn-ea"/>
              <a:cs typeface="+mn-cs"/>
            </a:rPr>
            <a:pPr marL="0" indent="0" algn="ctr"/>
            <a:t> $7,840 </a:t>
          </a:fld>
          <a:endParaRPr lang="ru-RU" sz="2800" b="0" i="0" u="none" strike="noStrike">
            <a:solidFill>
              <a:schemeClr val="tx1"/>
            </a:solidFill>
            <a:latin typeface="Aptos Narrow"/>
            <a:ea typeface="+mn-ea"/>
            <a:cs typeface="+mn-cs"/>
          </a:endParaRPr>
        </a:p>
      </xdr:txBody>
    </xdr:sp>
    <xdr:clientData/>
  </xdr:twoCellAnchor>
  <xdr:twoCellAnchor>
    <xdr:from>
      <xdr:col>17</xdr:col>
      <xdr:colOff>297180</xdr:colOff>
      <xdr:row>10</xdr:row>
      <xdr:rowOff>121652</xdr:rowOff>
    </xdr:from>
    <xdr:to>
      <xdr:col>22</xdr:col>
      <xdr:colOff>83820</xdr:colOff>
      <xdr:row>19</xdr:row>
      <xdr:rowOff>30212</xdr:rowOff>
    </xdr:to>
    <xdr:graphicFrame macro="">
      <xdr:nvGraphicFramePr>
        <xdr:cNvPr id="86" name="Chart 85">
          <a:extLst>
            <a:ext uri="{FF2B5EF4-FFF2-40B4-BE49-F238E27FC236}">
              <a16:creationId xmlns:a16="http://schemas.microsoft.com/office/drawing/2014/main" id="{8BB84EED-8945-4DCB-90F9-70C0C74232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18</xdr:col>
      <xdr:colOff>244701</xdr:colOff>
      <xdr:row>12</xdr:row>
      <xdr:rowOff>121652</xdr:rowOff>
    </xdr:from>
    <xdr:to>
      <xdr:col>19</xdr:col>
      <xdr:colOff>458061</xdr:colOff>
      <xdr:row>17</xdr:row>
      <xdr:rowOff>30212</xdr:rowOff>
    </xdr:to>
    <xdr:sp macro="" textlink="">
      <xdr:nvSpPr>
        <xdr:cNvPr id="87" name="Oval 86">
          <a:extLst>
            <a:ext uri="{FF2B5EF4-FFF2-40B4-BE49-F238E27FC236}">
              <a16:creationId xmlns:a16="http://schemas.microsoft.com/office/drawing/2014/main" id="{B8AAC808-4939-4BE0-9D30-9A8B64FA3BA9}"/>
            </a:ext>
          </a:extLst>
        </xdr:cNvPr>
        <xdr:cNvSpPr/>
      </xdr:nvSpPr>
      <xdr:spPr>
        <a:xfrm>
          <a:off x="11217501" y="2316212"/>
          <a:ext cx="822960" cy="822960"/>
        </a:xfrm>
        <a:prstGeom prst="ellipse">
          <a:avLst/>
        </a:prstGeom>
        <a:solidFill>
          <a:schemeClr val="bg1"/>
        </a:solidFill>
        <a:ln>
          <a:noFill/>
        </a:ln>
        <a:effectLst>
          <a:outerShdw blurRad="228600" sx="102000" sy="102000" algn="c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i="0" u="none" strike="noStrike">
            <a:solidFill>
              <a:srgbClr val="000000"/>
            </a:solidFill>
            <a:latin typeface="Aptos Narrow"/>
          </a:endParaRPr>
        </a:p>
      </xdr:txBody>
    </xdr:sp>
    <xdr:clientData/>
  </xdr:twoCellAnchor>
  <xdr:twoCellAnchor>
    <xdr:from>
      <xdr:col>18</xdr:col>
      <xdr:colOff>201837</xdr:colOff>
      <xdr:row>14</xdr:row>
      <xdr:rowOff>43547</xdr:rowOff>
    </xdr:from>
    <xdr:to>
      <xdr:col>19</xdr:col>
      <xdr:colOff>491397</xdr:colOff>
      <xdr:row>15</xdr:row>
      <xdr:rowOff>108317</xdr:rowOff>
    </xdr:to>
    <xdr:sp macro="" textlink="Processing!E21">
      <xdr:nvSpPr>
        <xdr:cNvPr id="88" name="TextBox 87">
          <a:extLst>
            <a:ext uri="{FF2B5EF4-FFF2-40B4-BE49-F238E27FC236}">
              <a16:creationId xmlns:a16="http://schemas.microsoft.com/office/drawing/2014/main" id="{933A0FC3-CBAA-4F2D-A6BF-3FBBB233B57B}"/>
            </a:ext>
          </a:extLst>
        </xdr:cNvPr>
        <xdr:cNvSpPr txBox="1"/>
      </xdr:nvSpPr>
      <xdr:spPr>
        <a:xfrm>
          <a:off x="11174637" y="2603867"/>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86C8A1C-078A-43F3-B7CE-DB40D1D31544}" type="TxLink">
            <a:rPr lang="en-US" sz="1400" b="0" i="0" u="none" strike="noStrike">
              <a:solidFill>
                <a:schemeClr val="tx1"/>
              </a:solidFill>
              <a:latin typeface="Aptos Narrow"/>
              <a:ea typeface="+mn-ea"/>
              <a:cs typeface="+mn-cs"/>
            </a:rPr>
            <a:pPr marL="0" indent="0" algn="ctr"/>
            <a:t> $13,700 </a:t>
          </a:fld>
          <a:endParaRPr lang="ru-RU" sz="1400" b="0" i="0" u="none" strike="noStrike">
            <a:solidFill>
              <a:schemeClr val="tx1"/>
            </a:solidFill>
            <a:latin typeface="Aptos Narrow"/>
            <a:ea typeface="+mn-ea"/>
            <a:cs typeface="+mn-cs"/>
          </a:endParaRPr>
        </a:p>
      </xdr:txBody>
    </xdr:sp>
    <xdr:clientData/>
  </xdr:twoCellAnchor>
  <xdr:twoCellAnchor>
    <xdr:from>
      <xdr:col>20</xdr:col>
      <xdr:colOff>202791</xdr:colOff>
      <xdr:row>12</xdr:row>
      <xdr:rowOff>18131</xdr:rowOff>
    </xdr:from>
    <xdr:to>
      <xdr:col>20</xdr:col>
      <xdr:colOff>321663</xdr:colOff>
      <xdr:row>12</xdr:row>
      <xdr:rowOff>136019</xdr:rowOff>
    </xdr:to>
    <xdr:sp macro="" textlink="">
      <xdr:nvSpPr>
        <xdr:cNvPr id="89" name="Circle: Hollow 88">
          <a:extLst>
            <a:ext uri="{FF2B5EF4-FFF2-40B4-BE49-F238E27FC236}">
              <a16:creationId xmlns:a16="http://schemas.microsoft.com/office/drawing/2014/main" id="{03221B91-047A-49A4-BFC1-80C96506FFE9}"/>
            </a:ext>
          </a:extLst>
        </xdr:cNvPr>
        <xdr:cNvSpPr/>
      </xdr:nvSpPr>
      <xdr:spPr>
        <a:xfrm>
          <a:off x="12394791" y="2212691"/>
          <a:ext cx="118872" cy="117888"/>
        </a:xfrm>
        <a:prstGeom prst="donu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clientData/>
  </xdr:twoCellAnchor>
  <xdr:twoCellAnchor>
    <xdr:from>
      <xdr:col>20</xdr:col>
      <xdr:colOff>202791</xdr:colOff>
      <xdr:row>13</xdr:row>
      <xdr:rowOff>130613</xdr:rowOff>
    </xdr:from>
    <xdr:to>
      <xdr:col>20</xdr:col>
      <xdr:colOff>321663</xdr:colOff>
      <xdr:row>14</xdr:row>
      <xdr:rowOff>68281</xdr:rowOff>
    </xdr:to>
    <xdr:sp macro="" textlink="">
      <xdr:nvSpPr>
        <xdr:cNvPr id="90" name="Circle: Hollow 89">
          <a:extLst>
            <a:ext uri="{FF2B5EF4-FFF2-40B4-BE49-F238E27FC236}">
              <a16:creationId xmlns:a16="http://schemas.microsoft.com/office/drawing/2014/main" id="{4ABF5C78-E85D-4290-A640-A79E0C4A5159}"/>
            </a:ext>
          </a:extLst>
        </xdr:cNvPr>
        <xdr:cNvSpPr/>
      </xdr:nvSpPr>
      <xdr:spPr>
        <a:xfrm>
          <a:off x="12394791" y="2508053"/>
          <a:ext cx="118872" cy="120548"/>
        </a:xfrm>
        <a:prstGeom prst="donu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clientData/>
  </xdr:twoCellAnchor>
  <xdr:twoCellAnchor>
    <xdr:from>
      <xdr:col>20</xdr:col>
      <xdr:colOff>202791</xdr:colOff>
      <xdr:row>15</xdr:row>
      <xdr:rowOff>63016</xdr:rowOff>
    </xdr:from>
    <xdr:to>
      <xdr:col>20</xdr:col>
      <xdr:colOff>321663</xdr:colOff>
      <xdr:row>15</xdr:row>
      <xdr:rowOff>180905</xdr:rowOff>
    </xdr:to>
    <xdr:sp macro="" textlink="">
      <xdr:nvSpPr>
        <xdr:cNvPr id="91" name="Circle: Hollow 90">
          <a:extLst>
            <a:ext uri="{FF2B5EF4-FFF2-40B4-BE49-F238E27FC236}">
              <a16:creationId xmlns:a16="http://schemas.microsoft.com/office/drawing/2014/main" id="{B57255F8-F273-4CA4-88F3-1A8A31664AF8}"/>
            </a:ext>
          </a:extLst>
        </xdr:cNvPr>
        <xdr:cNvSpPr/>
      </xdr:nvSpPr>
      <xdr:spPr>
        <a:xfrm>
          <a:off x="12394791" y="2806216"/>
          <a:ext cx="118872" cy="117889"/>
        </a:xfrm>
        <a:prstGeom prst="donu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clientData/>
  </xdr:twoCellAnchor>
  <xdr:twoCellAnchor>
    <xdr:from>
      <xdr:col>20</xdr:col>
      <xdr:colOff>202791</xdr:colOff>
      <xdr:row>16</xdr:row>
      <xdr:rowOff>175639</xdr:rowOff>
    </xdr:from>
    <xdr:to>
      <xdr:col>20</xdr:col>
      <xdr:colOff>321663</xdr:colOff>
      <xdr:row>17</xdr:row>
      <xdr:rowOff>111632</xdr:rowOff>
    </xdr:to>
    <xdr:sp macro="" textlink="">
      <xdr:nvSpPr>
        <xdr:cNvPr id="92" name="Circle: Hollow 91">
          <a:extLst>
            <a:ext uri="{FF2B5EF4-FFF2-40B4-BE49-F238E27FC236}">
              <a16:creationId xmlns:a16="http://schemas.microsoft.com/office/drawing/2014/main" id="{EF67EAC0-FA93-4D1B-AF41-3F5DC5E6317A}"/>
            </a:ext>
          </a:extLst>
        </xdr:cNvPr>
        <xdr:cNvSpPr/>
      </xdr:nvSpPr>
      <xdr:spPr>
        <a:xfrm>
          <a:off x="12394791" y="3101719"/>
          <a:ext cx="118872" cy="118873"/>
        </a:xfrm>
        <a:prstGeom prst="donu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clientData/>
  </xdr:twoCellAnchor>
  <xdr:twoCellAnchor>
    <xdr:from>
      <xdr:col>21</xdr:col>
      <xdr:colOff>335280</xdr:colOff>
      <xdr:row>11</xdr:row>
      <xdr:rowOff>129272</xdr:rowOff>
    </xdr:from>
    <xdr:to>
      <xdr:col>22</xdr:col>
      <xdr:colOff>449580</xdr:colOff>
      <xdr:row>13</xdr:row>
      <xdr:rowOff>11162</xdr:rowOff>
    </xdr:to>
    <xdr:sp macro="" textlink="Processing!E17">
      <xdr:nvSpPr>
        <xdr:cNvPr id="93" name="TextBox 92">
          <a:extLst>
            <a:ext uri="{FF2B5EF4-FFF2-40B4-BE49-F238E27FC236}">
              <a16:creationId xmlns:a16="http://schemas.microsoft.com/office/drawing/2014/main" id="{728426BB-C002-48B4-A867-8A47DA6B6DC1}"/>
            </a:ext>
          </a:extLst>
        </xdr:cNvPr>
        <xdr:cNvSpPr txBox="1"/>
      </xdr:nvSpPr>
      <xdr:spPr>
        <a:xfrm>
          <a:off x="13136880" y="2140952"/>
          <a:ext cx="7239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42473A4A-D90A-4017-8C43-6308C7904446}" type="TxLink">
            <a:rPr lang="en-US" sz="1200" b="0" i="0" u="none" strike="noStrike">
              <a:solidFill>
                <a:srgbClr val="405390"/>
              </a:solidFill>
              <a:latin typeface="Aptos Narrow"/>
              <a:ea typeface="+mn-ea"/>
              <a:cs typeface="+mn-cs"/>
            </a:rPr>
            <a:pPr marL="0" indent="0" algn="r"/>
            <a:t> $3,042 </a:t>
          </a:fld>
          <a:endParaRPr lang="ru-RU" sz="1800" b="0" i="0" u="none" strike="noStrike">
            <a:solidFill>
              <a:srgbClr val="405390"/>
            </a:solidFill>
            <a:latin typeface="Aptos Narrow"/>
            <a:ea typeface="+mn-ea"/>
            <a:cs typeface="+mn-cs"/>
          </a:endParaRPr>
        </a:p>
      </xdr:txBody>
    </xdr:sp>
    <xdr:clientData/>
  </xdr:twoCellAnchor>
  <xdr:twoCellAnchor>
    <xdr:from>
      <xdr:col>21</xdr:col>
      <xdr:colOff>335280</xdr:colOff>
      <xdr:row>13</xdr:row>
      <xdr:rowOff>63232</xdr:rowOff>
    </xdr:from>
    <xdr:to>
      <xdr:col>22</xdr:col>
      <xdr:colOff>449580</xdr:colOff>
      <xdr:row>14</xdr:row>
      <xdr:rowOff>128002</xdr:rowOff>
    </xdr:to>
    <xdr:sp macro="" textlink="Processing!E18">
      <xdr:nvSpPr>
        <xdr:cNvPr id="94" name="TextBox 93">
          <a:extLst>
            <a:ext uri="{FF2B5EF4-FFF2-40B4-BE49-F238E27FC236}">
              <a16:creationId xmlns:a16="http://schemas.microsoft.com/office/drawing/2014/main" id="{5010FD25-5308-4A20-8884-825C7CB87C16}"/>
            </a:ext>
          </a:extLst>
        </xdr:cNvPr>
        <xdr:cNvSpPr txBox="1"/>
      </xdr:nvSpPr>
      <xdr:spPr>
        <a:xfrm>
          <a:off x="13136880" y="2440672"/>
          <a:ext cx="7239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98476C9B-18B6-4DE9-A31D-3A1E8C69E530}" type="TxLink">
            <a:rPr lang="en-US" sz="1200" b="0" i="0" u="none" strike="noStrike">
              <a:solidFill>
                <a:srgbClr val="405390"/>
              </a:solidFill>
              <a:latin typeface="Aptos Narrow"/>
              <a:ea typeface="+mn-ea"/>
              <a:cs typeface="+mn-cs"/>
            </a:rPr>
            <a:pPr marL="0" indent="0" algn="r"/>
            <a:t> $3,647 </a:t>
          </a:fld>
          <a:endParaRPr lang="ru-RU" sz="1800" b="0" i="0" u="none" strike="noStrike">
            <a:solidFill>
              <a:srgbClr val="405390"/>
            </a:solidFill>
            <a:latin typeface="Aptos Narrow"/>
            <a:ea typeface="+mn-ea"/>
            <a:cs typeface="+mn-cs"/>
          </a:endParaRPr>
        </a:p>
      </xdr:txBody>
    </xdr:sp>
    <xdr:clientData/>
  </xdr:twoCellAnchor>
  <xdr:twoCellAnchor>
    <xdr:from>
      <xdr:col>21</xdr:col>
      <xdr:colOff>335280</xdr:colOff>
      <xdr:row>14</xdr:row>
      <xdr:rowOff>180072</xdr:rowOff>
    </xdr:from>
    <xdr:to>
      <xdr:col>22</xdr:col>
      <xdr:colOff>449580</xdr:colOff>
      <xdr:row>16</xdr:row>
      <xdr:rowOff>61962</xdr:rowOff>
    </xdr:to>
    <xdr:sp macro="" textlink="Processing!E19">
      <xdr:nvSpPr>
        <xdr:cNvPr id="95" name="TextBox 94">
          <a:extLst>
            <a:ext uri="{FF2B5EF4-FFF2-40B4-BE49-F238E27FC236}">
              <a16:creationId xmlns:a16="http://schemas.microsoft.com/office/drawing/2014/main" id="{E36B26B2-5193-4FA6-959D-7621C77CAA58}"/>
            </a:ext>
          </a:extLst>
        </xdr:cNvPr>
        <xdr:cNvSpPr txBox="1"/>
      </xdr:nvSpPr>
      <xdr:spPr>
        <a:xfrm>
          <a:off x="13136880" y="2740392"/>
          <a:ext cx="7239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8ADAEC4A-E16B-47F6-BE89-923C953A2B61}" type="TxLink">
            <a:rPr lang="en-US" sz="1200" b="0" i="0" u="none" strike="noStrike">
              <a:solidFill>
                <a:srgbClr val="405390"/>
              </a:solidFill>
              <a:latin typeface="Aptos Narrow"/>
              <a:ea typeface="+mn-ea"/>
              <a:cs typeface="+mn-cs"/>
            </a:rPr>
            <a:pPr marL="0" indent="0" algn="r"/>
            <a:t> $4,271 </a:t>
          </a:fld>
          <a:endParaRPr lang="ru-RU" sz="1800" b="0" i="0" u="none" strike="noStrike">
            <a:solidFill>
              <a:srgbClr val="405390"/>
            </a:solidFill>
            <a:latin typeface="Aptos Narrow"/>
            <a:ea typeface="+mn-ea"/>
            <a:cs typeface="+mn-cs"/>
          </a:endParaRPr>
        </a:p>
      </xdr:txBody>
    </xdr:sp>
    <xdr:clientData/>
  </xdr:twoCellAnchor>
  <xdr:twoCellAnchor>
    <xdr:from>
      <xdr:col>21</xdr:col>
      <xdr:colOff>335280</xdr:colOff>
      <xdr:row>16</xdr:row>
      <xdr:rowOff>114032</xdr:rowOff>
    </xdr:from>
    <xdr:to>
      <xdr:col>22</xdr:col>
      <xdr:colOff>449580</xdr:colOff>
      <xdr:row>17</xdr:row>
      <xdr:rowOff>178802</xdr:rowOff>
    </xdr:to>
    <xdr:sp macro="" textlink="Processing!E20">
      <xdr:nvSpPr>
        <xdr:cNvPr id="96" name="TextBox 95">
          <a:extLst>
            <a:ext uri="{FF2B5EF4-FFF2-40B4-BE49-F238E27FC236}">
              <a16:creationId xmlns:a16="http://schemas.microsoft.com/office/drawing/2014/main" id="{16226A0B-6F10-44E2-9095-65A662B61ED6}"/>
            </a:ext>
          </a:extLst>
        </xdr:cNvPr>
        <xdr:cNvSpPr txBox="1"/>
      </xdr:nvSpPr>
      <xdr:spPr>
        <a:xfrm>
          <a:off x="13136880" y="3040112"/>
          <a:ext cx="7239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DE197AF2-16F8-47B6-AD1A-523A6FCF712A}" type="TxLink">
            <a:rPr lang="en-US" sz="1200" b="0" i="0" u="none" strike="noStrike">
              <a:solidFill>
                <a:srgbClr val="405390"/>
              </a:solidFill>
              <a:latin typeface="Aptos Narrow"/>
              <a:ea typeface="+mn-ea"/>
              <a:cs typeface="+mn-cs"/>
            </a:rPr>
            <a:pPr marL="0" indent="0" algn="r"/>
            <a:t> $2,740 </a:t>
          </a:fld>
          <a:endParaRPr lang="ru-RU" sz="1200" b="0" i="0" u="none" strike="noStrike">
            <a:solidFill>
              <a:srgbClr val="405390"/>
            </a:solidFill>
            <a:latin typeface="Aptos Narrow"/>
            <a:ea typeface="+mn-ea"/>
            <a:cs typeface="+mn-cs"/>
          </a:endParaRPr>
        </a:p>
      </xdr:txBody>
    </xdr:sp>
    <xdr:clientData/>
  </xdr:twoCellAnchor>
  <xdr:twoCellAnchor>
    <xdr:from>
      <xdr:col>3</xdr:col>
      <xdr:colOff>274320</xdr:colOff>
      <xdr:row>33</xdr:row>
      <xdr:rowOff>38100</xdr:rowOff>
    </xdr:from>
    <xdr:to>
      <xdr:col>4</xdr:col>
      <xdr:colOff>121920</xdr:colOff>
      <xdr:row>35</xdr:row>
      <xdr:rowOff>129540</xdr:rowOff>
    </xdr:to>
    <xdr:sp macro="" textlink="">
      <xdr:nvSpPr>
        <xdr:cNvPr id="97" name="Oval 96">
          <a:extLst>
            <a:ext uri="{FF2B5EF4-FFF2-40B4-BE49-F238E27FC236}">
              <a16:creationId xmlns:a16="http://schemas.microsoft.com/office/drawing/2014/main" id="{E4AA6DC8-E55E-4B33-824E-9D70225F24D3}"/>
            </a:ext>
          </a:extLst>
        </xdr:cNvPr>
        <xdr:cNvSpPr/>
      </xdr:nvSpPr>
      <xdr:spPr>
        <a:xfrm>
          <a:off x="2103120" y="6073140"/>
          <a:ext cx="457200" cy="457200"/>
        </a:xfrm>
        <a:prstGeom prst="ellipse">
          <a:avLst/>
        </a:prstGeom>
        <a:gradFill flip="none" rotWithShape="1">
          <a:gsLst>
            <a:gs pos="0">
              <a:srgbClr val="221054"/>
            </a:gs>
            <a:gs pos="100000">
              <a:srgbClr val="130C33"/>
            </a:gs>
          </a:gsLst>
          <a:path path="circle">
            <a:fillToRect l="100000" b="100000"/>
          </a:path>
          <a:tileRect t="-100000" r="-100000"/>
        </a:gradFill>
        <a:ln w="12700">
          <a:gradFill>
            <a:gsLst>
              <a:gs pos="0">
                <a:srgbClr val="66FFFF"/>
              </a:gs>
              <a:gs pos="75000">
                <a:srgbClr val="1B143B"/>
              </a:gs>
              <a:gs pos="33000">
                <a:srgbClr val="1B143B"/>
              </a:gs>
              <a:gs pos="100000">
                <a:srgbClr val="2DD6E3"/>
              </a:gs>
            </a:gsLst>
            <a:lin ang="7200000" scaled="0"/>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4</xdr:col>
      <xdr:colOff>336804</xdr:colOff>
      <xdr:row>33</xdr:row>
      <xdr:rowOff>38100</xdr:rowOff>
    </xdr:from>
    <xdr:to>
      <xdr:col>5</xdr:col>
      <xdr:colOff>184404</xdr:colOff>
      <xdr:row>35</xdr:row>
      <xdr:rowOff>129540</xdr:rowOff>
    </xdr:to>
    <xdr:sp macro="" textlink="">
      <xdr:nvSpPr>
        <xdr:cNvPr id="98" name="Oval 97">
          <a:extLst>
            <a:ext uri="{FF2B5EF4-FFF2-40B4-BE49-F238E27FC236}">
              <a16:creationId xmlns:a16="http://schemas.microsoft.com/office/drawing/2014/main" id="{EC5D2EE0-62BA-4A3C-9143-2F32C21BA495}"/>
            </a:ext>
          </a:extLst>
        </xdr:cNvPr>
        <xdr:cNvSpPr/>
      </xdr:nvSpPr>
      <xdr:spPr>
        <a:xfrm>
          <a:off x="2775204" y="6073140"/>
          <a:ext cx="457200" cy="457200"/>
        </a:xfrm>
        <a:prstGeom prst="ellipse">
          <a:avLst/>
        </a:prstGeom>
        <a:gradFill flip="none" rotWithShape="1">
          <a:gsLst>
            <a:gs pos="0">
              <a:srgbClr val="F5F2FC"/>
            </a:gs>
            <a:gs pos="100000">
              <a:srgbClr val="EEE8FE"/>
            </a:gs>
          </a:gsLst>
          <a:path path="circle">
            <a:fillToRect l="100000" b="100000"/>
          </a:path>
          <a:tileRect t="-100000" r="-100000"/>
        </a:gradFill>
        <a:ln w="9525">
          <a:solidFill>
            <a:schemeClr val="bg1"/>
          </a:solidFill>
        </a:ln>
        <a:effectLst>
          <a:outerShdw blurRad="50800" dist="38100" dir="2700000" algn="t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5</xdr:col>
      <xdr:colOff>399288</xdr:colOff>
      <xdr:row>33</xdr:row>
      <xdr:rowOff>38100</xdr:rowOff>
    </xdr:from>
    <xdr:to>
      <xdr:col>6</xdr:col>
      <xdr:colOff>246888</xdr:colOff>
      <xdr:row>35</xdr:row>
      <xdr:rowOff>129540</xdr:rowOff>
    </xdr:to>
    <xdr:sp macro="" textlink="">
      <xdr:nvSpPr>
        <xdr:cNvPr id="99" name="Oval 98">
          <a:extLst>
            <a:ext uri="{FF2B5EF4-FFF2-40B4-BE49-F238E27FC236}">
              <a16:creationId xmlns:a16="http://schemas.microsoft.com/office/drawing/2014/main" id="{CA09970B-E025-4AD9-8C7A-B13D9379C0C2}"/>
            </a:ext>
          </a:extLst>
        </xdr:cNvPr>
        <xdr:cNvSpPr/>
      </xdr:nvSpPr>
      <xdr:spPr>
        <a:xfrm>
          <a:off x="3447288" y="6073140"/>
          <a:ext cx="457200" cy="457200"/>
        </a:xfrm>
        <a:prstGeom prst="ellipse">
          <a:avLst/>
        </a:prstGeom>
        <a:gradFill flip="none" rotWithShape="1">
          <a:gsLst>
            <a:gs pos="0">
              <a:srgbClr val="F5F2FC"/>
            </a:gs>
            <a:gs pos="100000">
              <a:srgbClr val="EEE8FE"/>
            </a:gs>
          </a:gsLst>
          <a:path path="circle">
            <a:fillToRect l="100000" b="100000"/>
          </a:path>
          <a:tileRect t="-100000" r="-100000"/>
        </a:gradFill>
        <a:ln w="9525">
          <a:solidFill>
            <a:schemeClr val="bg1"/>
          </a:solidFill>
        </a:ln>
        <a:effectLst>
          <a:outerShdw blurRad="50800" dist="38100" dir="2700000" algn="t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6</xdr:col>
      <xdr:colOff>461772</xdr:colOff>
      <xdr:row>33</xdr:row>
      <xdr:rowOff>38100</xdr:rowOff>
    </xdr:from>
    <xdr:to>
      <xdr:col>7</xdr:col>
      <xdr:colOff>309372</xdr:colOff>
      <xdr:row>35</xdr:row>
      <xdr:rowOff>129540</xdr:rowOff>
    </xdr:to>
    <xdr:sp macro="" textlink="">
      <xdr:nvSpPr>
        <xdr:cNvPr id="100" name="Oval 99">
          <a:extLst>
            <a:ext uri="{FF2B5EF4-FFF2-40B4-BE49-F238E27FC236}">
              <a16:creationId xmlns:a16="http://schemas.microsoft.com/office/drawing/2014/main" id="{919BD895-41D2-4BDF-9137-A3D5DE7E298B}"/>
            </a:ext>
          </a:extLst>
        </xdr:cNvPr>
        <xdr:cNvSpPr/>
      </xdr:nvSpPr>
      <xdr:spPr>
        <a:xfrm>
          <a:off x="4119372" y="6073140"/>
          <a:ext cx="457200" cy="457200"/>
        </a:xfrm>
        <a:prstGeom prst="ellipse">
          <a:avLst/>
        </a:prstGeom>
        <a:gradFill flip="none" rotWithShape="1">
          <a:gsLst>
            <a:gs pos="0">
              <a:srgbClr val="F5F2FC"/>
            </a:gs>
            <a:gs pos="100000">
              <a:srgbClr val="EEE8FE"/>
            </a:gs>
          </a:gsLst>
          <a:path path="circle">
            <a:fillToRect l="100000" b="100000"/>
          </a:path>
          <a:tileRect t="-100000" r="-100000"/>
        </a:gradFill>
        <a:ln w="9525">
          <a:solidFill>
            <a:schemeClr val="bg1"/>
          </a:solidFill>
        </a:ln>
        <a:effectLst>
          <a:outerShdw blurRad="50800" dist="38100" dir="2700000" algn="t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7</xdr:col>
      <xdr:colOff>524256</xdr:colOff>
      <xdr:row>33</xdr:row>
      <xdr:rowOff>38100</xdr:rowOff>
    </xdr:from>
    <xdr:to>
      <xdr:col>8</xdr:col>
      <xdr:colOff>371856</xdr:colOff>
      <xdr:row>35</xdr:row>
      <xdr:rowOff>129540</xdr:rowOff>
    </xdr:to>
    <xdr:sp macro="" textlink="">
      <xdr:nvSpPr>
        <xdr:cNvPr id="101" name="Oval 100">
          <a:extLst>
            <a:ext uri="{FF2B5EF4-FFF2-40B4-BE49-F238E27FC236}">
              <a16:creationId xmlns:a16="http://schemas.microsoft.com/office/drawing/2014/main" id="{84983193-5D24-4389-B4A5-F2C82FB3F86A}"/>
            </a:ext>
          </a:extLst>
        </xdr:cNvPr>
        <xdr:cNvSpPr/>
      </xdr:nvSpPr>
      <xdr:spPr>
        <a:xfrm>
          <a:off x="4791456" y="6073140"/>
          <a:ext cx="457200" cy="457200"/>
        </a:xfrm>
        <a:prstGeom prst="ellipse">
          <a:avLst/>
        </a:prstGeom>
        <a:gradFill flip="none" rotWithShape="1">
          <a:gsLst>
            <a:gs pos="0">
              <a:srgbClr val="F5F2FC"/>
            </a:gs>
            <a:gs pos="100000">
              <a:srgbClr val="EEE8FE"/>
            </a:gs>
          </a:gsLst>
          <a:path path="circle">
            <a:fillToRect l="100000" b="100000"/>
          </a:path>
          <a:tileRect t="-100000" r="-100000"/>
        </a:gradFill>
        <a:ln w="9525">
          <a:solidFill>
            <a:schemeClr val="bg1"/>
          </a:solidFill>
        </a:ln>
        <a:effectLst>
          <a:outerShdw blurRad="50800" dist="38100" dir="2700000" algn="t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8</xdr:col>
      <xdr:colOff>586740</xdr:colOff>
      <xdr:row>33</xdr:row>
      <xdr:rowOff>38100</xdr:rowOff>
    </xdr:from>
    <xdr:to>
      <xdr:col>9</xdr:col>
      <xdr:colOff>434340</xdr:colOff>
      <xdr:row>35</xdr:row>
      <xdr:rowOff>129540</xdr:rowOff>
    </xdr:to>
    <xdr:sp macro="" textlink="">
      <xdr:nvSpPr>
        <xdr:cNvPr id="102" name="Oval 101">
          <a:extLst>
            <a:ext uri="{FF2B5EF4-FFF2-40B4-BE49-F238E27FC236}">
              <a16:creationId xmlns:a16="http://schemas.microsoft.com/office/drawing/2014/main" id="{BA86E6D3-2571-4C88-AEF8-C8E40F3FF8AF}"/>
            </a:ext>
          </a:extLst>
        </xdr:cNvPr>
        <xdr:cNvSpPr/>
      </xdr:nvSpPr>
      <xdr:spPr>
        <a:xfrm>
          <a:off x="5463540" y="6073140"/>
          <a:ext cx="457200" cy="457200"/>
        </a:xfrm>
        <a:prstGeom prst="ellipse">
          <a:avLst/>
        </a:prstGeom>
        <a:gradFill flip="none" rotWithShape="1">
          <a:gsLst>
            <a:gs pos="0">
              <a:srgbClr val="F5F2FC"/>
            </a:gs>
            <a:gs pos="100000">
              <a:srgbClr val="EEE8FE"/>
            </a:gs>
          </a:gsLst>
          <a:path path="circle">
            <a:fillToRect l="100000" b="100000"/>
          </a:path>
          <a:tileRect t="-100000" r="-100000"/>
        </a:gradFill>
        <a:ln w="9525">
          <a:solidFill>
            <a:schemeClr val="bg1"/>
          </a:solidFill>
        </a:ln>
        <a:effectLst>
          <a:outerShdw blurRad="50800" dist="38100" dir="2700000" algn="t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4</xdr:col>
      <xdr:colOff>99060</xdr:colOff>
      <xdr:row>33</xdr:row>
      <xdr:rowOff>136892</xdr:rowOff>
    </xdr:from>
    <xdr:to>
      <xdr:col>4</xdr:col>
      <xdr:colOff>373380</xdr:colOff>
      <xdr:row>35</xdr:row>
      <xdr:rowOff>18782</xdr:rowOff>
    </xdr:to>
    <xdr:sp macro="" textlink="Processing!R17">
      <xdr:nvSpPr>
        <xdr:cNvPr id="103" name="TextBox 102">
          <a:extLst>
            <a:ext uri="{FF2B5EF4-FFF2-40B4-BE49-F238E27FC236}">
              <a16:creationId xmlns:a16="http://schemas.microsoft.com/office/drawing/2014/main" id="{D70F143A-912C-466E-A29A-C94DDF6A8B04}"/>
            </a:ext>
          </a:extLst>
        </xdr:cNvPr>
        <xdr:cNvSpPr txBox="1"/>
      </xdr:nvSpPr>
      <xdr:spPr>
        <a:xfrm>
          <a:off x="2537460" y="6171932"/>
          <a:ext cx="2743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A5823056-52C5-4C14-A502-810225B9F685}" type="TxLink">
            <a:rPr lang="en-US" sz="1100" b="0" i="0" u="none" strike="noStrike">
              <a:solidFill>
                <a:srgbClr val="A514F6"/>
              </a:solidFill>
              <a:latin typeface="Aptos Narrow"/>
              <a:ea typeface="+mn-ea"/>
              <a:cs typeface="+mn-cs"/>
            </a:rPr>
            <a:pPr marL="0" indent="0" algn="l"/>
            <a:t>→</a:t>
          </a:fld>
          <a:endParaRPr lang="en-US" sz="1100" b="0" i="0" u="none" strike="noStrike">
            <a:solidFill>
              <a:srgbClr val="A514F6"/>
            </a:solidFill>
            <a:latin typeface="Aptos Narrow"/>
            <a:ea typeface="+mn-ea"/>
            <a:cs typeface="+mn-cs"/>
          </a:endParaRPr>
        </a:p>
      </xdr:txBody>
    </xdr:sp>
    <xdr:clientData/>
  </xdr:twoCellAnchor>
  <xdr:twoCellAnchor>
    <xdr:from>
      <xdr:col>5</xdr:col>
      <xdr:colOff>160020</xdr:colOff>
      <xdr:row>33</xdr:row>
      <xdr:rowOff>136892</xdr:rowOff>
    </xdr:from>
    <xdr:to>
      <xdr:col>5</xdr:col>
      <xdr:colOff>434340</xdr:colOff>
      <xdr:row>35</xdr:row>
      <xdr:rowOff>18782</xdr:rowOff>
    </xdr:to>
    <xdr:sp macro="" textlink="Processing!R18">
      <xdr:nvSpPr>
        <xdr:cNvPr id="104" name="TextBox 103">
          <a:extLst>
            <a:ext uri="{FF2B5EF4-FFF2-40B4-BE49-F238E27FC236}">
              <a16:creationId xmlns:a16="http://schemas.microsoft.com/office/drawing/2014/main" id="{724D654A-0BAC-4DE0-9AE2-FAF4D693A022}"/>
            </a:ext>
          </a:extLst>
        </xdr:cNvPr>
        <xdr:cNvSpPr txBox="1"/>
      </xdr:nvSpPr>
      <xdr:spPr>
        <a:xfrm>
          <a:off x="3208020" y="6171932"/>
          <a:ext cx="2743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0BE50523-FA2F-439E-9ACB-1ADB7863DE6C}" type="TxLink">
            <a:rPr lang="en-US" sz="1100" b="0" i="0" u="none" strike="noStrike">
              <a:solidFill>
                <a:srgbClr val="A514F6"/>
              </a:solidFill>
              <a:latin typeface="Aptos Narrow"/>
              <a:ea typeface="+mn-ea"/>
              <a:cs typeface="+mn-cs"/>
            </a:rPr>
            <a:pPr marL="0" indent="0" algn="l"/>
            <a:t>→</a:t>
          </a:fld>
          <a:endParaRPr lang="en-US" sz="1100" b="0" i="0" u="none" strike="noStrike">
            <a:solidFill>
              <a:srgbClr val="A514F6"/>
            </a:solidFill>
            <a:latin typeface="Aptos Narrow"/>
            <a:ea typeface="+mn-ea"/>
            <a:cs typeface="+mn-cs"/>
          </a:endParaRPr>
        </a:p>
      </xdr:txBody>
    </xdr:sp>
    <xdr:clientData/>
  </xdr:twoCellAnchor>
  <xdr:twoCellAnchor>
    <xdr:from>
      <xdr:col>6</xdr:col>
      <xdr:colOff>220980</xdr:colOff>
      <xdr:row>33</xdr:row>
      <xdr:rowOff>141246</xdr:rowOff>
    </xdr:from>
    <xdr:to>
      <xdr:col>6</xdr:col>
      <xdr:colOff>495300</xdr:colOff>
      <xdr:row>35</xdr:row>
      <xdr:rowOff>23136</xdr:rowOff>
    </xdr:to>
    <xdr:sp macro="" textlink="Processing!R19">
      <xdr:nvSpPr>
        <xdr:cNvPr id="105" name="TextBox 104">
          <a:extLst>
            <a:ext uri="{FF2B5EF4-FFF2-40B4-BE49-F238E27FC236}">
              <a16:creationId xmlns:a16="http://schemas.microsoft.com/office/drawing/2014/main" id="{447AF878-6291-42A5-9DA9-B75C35086163}"/>
            </a:ext>
          </a:extLst>
        </xdr:cNvPr>
        <xdr:cNvSpPr txBox="1"/>
      </xdr:nvSpPr>
      <xdr:spPr>
        <a:xfrm>
          <a:off x="3878580" y="6176286"/>
          <a:ext cx="2743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9B2980A2-87B0-4B58-BBCA-7227326554D8}" type="TxLink">
            <a:rPr lang="en-US" sz="1100" b="0" i="0" u="none" strike="noStrike">
              <a:solidFill>
                <a:srgbClr val="A514F6"/>
              </a:solidFill>
              <a:latin typeface="Aptos Narrow"/>
              <a:ea typeface="+mn-ea"/>
              <a:cs typeface="+mn-cs"/>
            </a:rPr>
            <a:pPr marL="0" indent="0" algn="l"/>
            <a:t>→</a:t>
          </a:fld>
          <a:endParaRPr lang="en-US" sz="1100" b="0" i="0" u="none" strike="noStrike">
            <a:solidFill>
              <a:srgbClr val="A514F6"/>
            </a:solidFill>
            <a:latin typeface="Aptos Narrow"/>
            <a:ea typeface="+mn-ea"/>
            <a:cs typeface="+mn-cs"/>
          </a:endParaRPr>
        </a:p>
      </xdr:txBody>
    </xdr:sp>
    <xdr:clientData/>
  </xdr:twoCellAnchor>
  <xdr:twoCellAnchor>
    <xdr:from>
      <xdr:col>7</xdr:col>
      <xdr:colOff>281940</xdr:colOff>
      <xdr:row>33</xdr:row>
      <xdr:rowOff>141246</xdr:rowOff>
    </xdr:from>
    <xdr:to>
      <xdr:col>7</xdr:col>
      <xdr:colOff>556260</xdr:colOff>
      <xdr:row>35</xdr:row>
      <xdr:rowOff>23136</xdr:rowOff>
    </xdr:to>
    <xdr:sp macro="" textlink="Processing!R20">
      <xdr:nvSpPr>
        <xdr:cNvPr id="106" name="TextBox 105">
          <a:extLst>
            <a:ext uri="{FF2B5EF4-FFF2-40B4-BE49-F238E27FC236}">
              <a16:creationId xmlns:a16="http://schemas.microsoft.com/office/drawing/2014/main" id="{4FE42164-995F-4E8F-942A-DCEF20CFD2E8}"/>
            </a:ext>
          </a:extLst>
        </xdr:cNvPr>
        <xdr:cNvSpPr txBox="1"/>
      </xdr:nvSpPr>
      <xdr:spPr>
        <a:xfrm>
          <a:off x="4549140" y="6176286"/>
          <a:ext cx="2743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997FD843-73F4-4743-9CE3-C42A2412D5D0}" type="TxLink">
            <a:rPr lang="en-US" sz="1100" b="0" i="0" u="none" strike="noStrike">
              <a:solidFill>
                <a:srgbClr val="A514F6"/>
              </a:solidFill>
              <a:latin typeface="Aptos Narrow"/>
              <a:ea typeface="+mn-ea"/>
              <a:cs typeface="+mn-cs"/>
            </a:rPr>
            <a:pPr marL="0" indent="0" algn="l"/>
            <a:t>→</a:t>
          </a:fld>
          <a:endParaRPr lang="en-US" sz="1100" b="0" i="0" u="none" strike="noStrike">
            <a:solidFill>
              <a:srgbClr val="A514F6"/>
            </a:solidFill>
            <a:latin typeface="Aptos Narrow"/>
            <a:ea typeface="+mn-ea"/>
            <a:cs typeface="+mn-cs"/>
          </a:endParaRPr>
        </a:p>
      </xdr:txBody>
    </xdr:sp>
    <xdr:clientData/>
  </xdr:twoCellAnchor>
  <xdr:twoCellAnchor>
    <xdr:from>
      <xdr:col>8</xdr:col>
      <xdr:colOff>342900</xdr:colOff>
      <xdr:row>33</xdr:row>
      <xdr:rowOff>141246</xdr:rowOff>
    </xdr:from>
    <xdr:to>
      <xdr:col>9</xdr:col>
      <xdr:colOff>7620</xdr:colOff>
      <xdr:row>35</xdr:row>
      <xdr:rowOff>23136</xdr:rowOff>
    </xdr:to>
    <xdr:sp macro="" textlink="Processing!R21">
      <xdr:nvSpPr>
        <xdr:cNvPr id="107" name="TextBox 106">
          <a:extLst>
            <a:ext uri="{FF2B5EF4-FFF2-40B4-BE49-F238E27FC236}">
              <a16:creationId xmlns:a16="http://schemas.microsoft.com/office/drawing/2014/main" id="{760B3DF1-62ED-43A0-975F-37BB5489A968}"/>
            </a:ext>
          </a:extLst>
        </xdr:cNvPr>
        <xdr:cNvSpPr txBox="1"/>
      </xdr:nvSpPr>
      <xdr:spPr>
        <a:xfrm>
          <a:off x="5219700" y="6176286"/>
          <a:ext cx="2743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CD39102E-9BB9-4277-B68F-444C4EAE8578}" type="TxLink">
            <a:rPr lang="en-US" sz="1100" b="0" i="0" u="none" strike="noStrike">
              <a:solidFill>
                <a:srgbClr val="A514F6"/>
              </a:solidFill>
              <a:latin typeface="Aptos Narrow"/>
              <a:ea typeface="+mn-ea"/>
              <a:cs typeface="+mn-cs"/>
            </a:rPr>
            <a:pPr marL="0" indent="0" algn="l"/>
            <a:t>→</a:t>
          </a:fld>
          <a:endParaRPr lang="en-US" sz="1100" b="0" i="0" u="none" strike="noStrike">
            <a:solidFill>
              <a:srgbClr val="A514F6"/>
            </a:solidFill>
            <a:latin typeface="Aptos Narrow"/>
            <a:ea typeface="+mn-ea"/>
            <a:cs typeface="+mn-cs"/>
          </a:endParaRPr>
        </a:p>
      </xdr:txBody>
    </xdr:sp>
    <xdr:clientData/>
  </xdr:twoCellAnchor>
  <xdr:twoCellAnchor>
    <xdr:from>
      <xdr:col>4</xdr:col>
      <xdr:colOff>408492</xdr:colOff>
      <xdr:row>33</xdr:row>
      <xdr:rowOff>137160</xdr:rowOff>
    </xdr:from>
    <xdr:to>
      <xdr:col>5</xdr:col>
      <xdr:colOff>93600</xdr:colOff>
      <xdr:row>35</xdr:row>
      <xdr:rowOff>17330</xdr:rowOff>
    </xdr:to>
    <xdr:grpSp>
      <xdr:nvGrpSpPr>
        <xdr:cNvPr id="108" name="Group 107">
          <a:extLst>
            <a:ext uri="{FF2B5EF4-FFF2-40B4-BE49-F238E27FC236}">
              <a16:creationId xmlns:a16="http://schemas.microsoft.com/office/drawing/2014/main" id="{4D87383E-4E9B-40BD-8FAB-306F654DDC67}"/>
            </a:ext>
          </a:extLst>
        </xdr:cNvPr>
        <xdr:cNvGrpSpPr/>
      </xdr:nvGrpSpPr>
      <xdr:grpSpPr>
        <a:xfrm>
          <a:off x="2846892" y="6172200"/>
          <a:ext cx="294708" cy="245930"/>
          <a:chOff x="4455268" y="2130357"/>
          <a:chExt cx="1926076" cy="2092309"/>
        </a:xfrm>
        <a:solidFill>
          <a:srgbClr val="A514F6"/>
        </a:solidFill>
      </xdr:grpSpPr>
      <xdr:sp macro="" textlink="">
        <xdr:nvSpPr>
          <xdr:cNvPr id="109" name="Flowchart: Decision 108">
            <a:extLst>
              <a:ext uri="{FF2B5EF4-FFF2-40B4-BE49-F238E27FC236}">
                <a16:creationId xmlns:a16="http://schemas.microsoft.com/office/drawing/2014/main" id="{6EEBD015-8A8C-9EAB-C2A5-AACC1029F8E6}"/>
              </a:ext>
            </a:extLst>
          </xdr:cNvPr>
          <xdr:cNvSpPr/>
        </xdr:nvSpPr>
        <xdr:spPr>
          <a:xfrm>
            <a:off x="4455268" y="3230444"/>
            <a:ext cx="1926076" cy="992222"/>
          </a:xfrm>
          <a:prstGeom prst="flowChartDecision">
            <a:avLst/>
          </a:prstGeom>
          <a:grp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10" name="Flowchart: Decision 109">
            <a:extLst>
              <a:ext uri="{FF2B5EF4-FFF2-40B4-BE49-F238E27FC236}">
                <a16:creationId xmlns:a16="http://schemas.microsoft.com/office/drawing/2014/main" id="{85B46894-5E74-5D46-63CF-5ED11E948D56}"/>
              </a:ext>
            </a:extLst>
          </xdr:cNvPr>
          <xdr:cNvSpPr/>
        </xdr:nvSpPr>
        <xdr:spPr>
          <a:xfrm>
            <a:off x="4455268" y="2680401"/>
            <a:ext cx="1926076" cy="992222"/>
          </a:xfrm>
          <a:prstGeom prst="flowChartDecision">
            <a:avLst/>
          </a:prstGeom>
          <a:grp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11" name="Flowchart: Decision 110">
            <a:extLst>
              <a:ext uri="{FF2B5EF4-FFF2-40B4-BE49-F238E27FC236}">
                <a16:creationId xmlns:a16="http://schemas.microsoft.com/office/drawing/2014/main" id="{56511D91-8C94-7A7B-2DF9-70B13C8013C6}"/>
              </a:ext>
            </a:extLst>
          </xdr:cNvPr>
          <xdr:cNvSpPr/>
        </xdr:nvSpPr>
        <xdr:spPr>
          <a:xfrm>
            <a:off x="4455268" y="2130357"/>
            <a:ext cx="1926076" cy="992222"/>
          </a:xfrm>
          <a:prstGeom prst="flowChartDecision">
            <a:avLst/>
          </a:prstGeom>
          <a:grp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editAs="oneCell">
    <xdr:from>
      <xdr:col>3</xdr:col>
      <xdr:colOff>365760</xdr:colOff>
      <xdr:row>33</xdr:row>
      <xdr:rowOff>129540</xdr:rowOff>
    </xdr:from>
    <xdr:to>
      <xdr:col>4</xdr:col>
      <xdr:colOff>30480</xdr:colOff>
      <xdr:row>35</xdr:row>
      <xdr:rowOff>38100</xdr:rowOff>
    </xdr:to>
    <xdr:pic>
      <xdr:nvPicPr>
        <xdr:cNvPr id="112" name="Graphic 111" descr="Graduation cap with solid fill">
          <a:extLst>
            <a:ext uri="{FF2B5EF4-FFF2-40B4-BE49-F238E27FC236}">
              <a16:creationId xmlns:a16="http://schemas.microsoft.com/office/drawing/2014/main" id="{A71E1D75-54AE-4732-A797-62AAAB3ED2EC}"/>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2194560" y="6164580"/>
          <a:ext cx="274320" cy="274320"/>
        </a:xfrm>
        <a:prstGeom prst="rect">
          <a:avLst/>
        </a:prstGeom>
      </xdr:spPr>
    </xdr:pic>
    <xdr:clientData/>
  </xdr:twoCellAnchor>
  <xdr:twoCellAnchor editAs="oneCell">
    <xdr:from>
      <xdr:col>5</xdr:col>
      <xdr:colOff>464820</xdr:colOff>
      <xdr:row>33</xdr:row>
      <xdr:rowOff>114300</xdr:rowOff>
    </xdr:from>
    <xdr:to>
      <xdr:col>6</xdr:col>
      <xdr:colOff>175260</xdr:colOff>
      <xdr:row>35</xdr:row>
      <xdr:rowOff>68580</xdr:rowOff>
    </xdr:to>
    <xdr:pic>
      <xdr:nvPicPr>
        <xdr:cNvPr id="113" name="Graphic 112" descr="Users with solid fill">
          <a:extLst>
            <a:ext uri="{FF2B5EF4-FFF2-40B4-BE49-F238E27FC236}">
              <a16:creationId xmlns:a16="http://schemas.microsoft.com/office/drawing/2014/main" id="{C6CD7D72-D177-47C4-BEB9-D78DF8877A5F}"/>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3512820" y="6149340"/>
          <a:ext cx="320040" cy="320040"/>
        </a:xfrm>
        <a:prstGeom prst="rect">
          <a:avLst/>
        </a:prstGeom>
      </xdr:spPr>
    </xdr:pic>
    <xdr:clientData/>
  </xdr:twoCellAnchor>
  <xdr:twoCellAnchor>
    <xdr:from>
      <xdr:col>6</xdr:col>
      <xdr:colOff>571500</xdr:colOff>
      <xdr:row>33</xdr:row>
      <xdr:rowOff>137160</xdr:rowOff>
    </xdr:from>
    <xdr:to>
      <xdr:col>7</xdr:col>
      <xdr:colOff>213360</xdr:colOff>
      <xdr:row>35</xdr:row>
      <xdr:rowOff>22860</xdr:rowOff>
    </xdr:to>
    <xdr:sp macro="" textlink="">
      <xdr:nvSpPr>
        <xdr:cNvPr id="114" name="Oval 113">
          <a:extLst>
            <a:ext uri="{FF2B5EF4-FFF2-40B4-BE49-F238E27FC236}">
              <a16:creationId xmlns:a16="http://schemas.microsoft.com/office/drawing/2014/main" id="{88912D35-2AF9-4C25-A0CA-DE8EF9AE463D}"/>
            </a:ext>
          </a:extLst>
        </xdr:cNvPr>
        <xdr:cNvSpPr/>
      </xdr:nvSpPr>
      <xdr:spPr>
        <a:xfrm>
          <a:off x="4229100" y="6172200"/>
          <a:ext cx="251460" cy="251460"/>
        </a:xfrm>
        <a:prstGeom prst="ellipse">
          <a:avLst/>
        </a:prstGeom>
        <a:solidFill>
          <a:srgbClr val="A514F6"/>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a:solidFill>
                <a:schemeClr val="bg1"/>
              </a:solidFill>
            </a:rPr>
            <a:t>$</a:t>
          </a:r>
          <a:endParaRPr lang="ru-RU" sz="1600">
            <a:solidFill>
              <a:schemeClr val="bg1"/>
            </a:solidFill>
          </a:endParaRPr>
        </a:p>
      </xdr:txBody>
    </xdr:sp>
    <xdr:clientData/>
  </xdr:twoCellAnchor>
  <xdr:twoCellAnchor>
    <xdr:from>
      <xdr:col>8</xdr:col>
      <xdr:colOff>60995</xdr:colOff>
      <xdr:row>33</xdr:row>
      <xdr:rowOff>118988</xdr:rowOff>
    </xdr:from>
    <xdr:to>
      <xdr:col>8</xdr:col>
      <xdr:colOff>275665</xdr:colOff>
      <xdr:row>35</xdr:row>
      <xdr:rowOff>68660</xdr:rowOff>
    </xdr:to>
    <xdr:sp macro="" textlink="">
      <xdr:nvSpPr>
        <xdr:cNvPr id="115" name="Freeform: Shape 114">
          <a:extLst>
            <a:ext uri="{FF2B5EF4-FFF2-40B4-BE49-F238E27FC236}">
              <a16:creationId xmlns:a16="http://schemas.microsoft.com/office/drawing/2014/main" id="{4FF8BD16-68E0-4D4F-BC35-AE29FC5FC173}"/>
            </a:ext>
          </a:extLst>
        </xdr:cNvPr>
        <xdr:cNvSpPr/>
      </xdr:nvSpPr>
      <xdr:spPr>
        <a:xfrm rot="18600000">
          <a:off x="4887414" y="6204409"/>
          <a:ext cx="315432" cy="214670"/>
        </a:xfrm>
        <a:custGeom>
          <a:avLst/>
          <a:gdLst>
            <a:gd name="csX0" fmla="*/ 1407326 w 5329310"/>
            <a:gd name="csY0" fmla="*/ 756025 h 3622360"/>
            <a:gd name="csX1" fmla="*/ 424497 w 5329310"/>
            <a:gd name="csY1" fmla="*/ 1562480 h 3622360"/>
            <a:gd name="csX2" fmla="*/ 0 w 5329310"/>
            <a:gd name="csY2" fmla="*/ 1056584 h 3622360"/>
            <a:gd name="csX3" fmla="*/ 407512 w 5329310"/>
            <a:gd name="csY3" fmla="*/ 726245 h 3622360"/>
            <a:gd name="csX4" fmla="*/ 2644319 w 5329310"/>
            <a:gd name="csY4" fmla="*/ 2026711 h 3622360"/>
            <a:gd name="csX5" fmla="*/ 1570263 w 5329310"/>
            <a:gd name="csY5" fmla="*/ 2927951 h 3622360"/>
            <a:gd name="csX6" fmla="*/ 1165358 w 5329310"/>
            <a:gd name="csY6" fmla="*/ 2445404 h 3622360"/>
            <a:gd name="csX7" fmla="*/ 2213146 w 5329310"/>
            <a:gd name="csY7" fmla="*/ 1566206 h 3622360"/>
            <a:gd name="csX8" fmla="*/ 2194736 w 5329310"/>
            <a:gd name="csY8" fmla="*/ 2042158 h 3622360"/>
            <a:gd name="csX9" fmla="*/ 2202046 w 5329310"/>
            <a:gd name="csY9" fmla="*/ 794282 h 3622360"/>
            <a:gd name="csX10" fmla="*/ 2197372 w 5329310"/>
            <a:gd name="csY10" fmla="*/ 1223381 h 3622360"/>
            <a:gd name="csX11" fmla="*/ 987584 w 5329310"/>
            <a:gd name="csY11" fmla="*/ 2233541 h 3622360"/>
            <a:gd name="csX12" fmla="*/ 582679 w 5329310"/>
            <a:gd name="csY12" fmla="*/ 1750994 h 3622360"/>
            <a:gd name="csX13" fmla="*/ 1750131 w 5329310"/>
            <a:gd name="csY13" fmla="*/ 771386 h 3622360"/>
            <a:gd name="csX14" fmla="*/ 4053383 w 5329310"/>
            <a:gd name="csY14" fmla="*/ 2054226 h 3622360"/>
            <a:gd name="csX15" fmla="*/ 2152942 w 5329310"/>
            <a:gd name="csY15" fmla="*/ 3622360 h 3622360"/>
            <a:gd name="csX16" fmla="*/ 1748037 w 5329310"/>
            <a:gd name="csY16" fmla="*/ 3139813 h 3622360"/>
            <a:gd name="csX17" fmla="*/ 3052944 w 5329310"/>
            <a:gd name="csY17" fmla="*/ 2031604 h 3622360"/>
            <a:gd name="csX18" fmla="*/ 5329310 w 5329310"/>
            <a:gd name="csY18" fmla="*/ 1547567 h 3622360"/>
            <a:gd name="csX19" fmla="*/ 4381420 w 5329310"/>
            <a:gd name="csY19" fmla="*/ 2070045 h 3622360"/>
            <a:gd name="csX20" fmla="*/ 4381420 w 5329310"/>
            <a:gd name="csY20" fmla="*/ 1755309 h 3622360"/>
            <a:gd name="csX21" fmla="*/ 2538404 w 5329310"/>
            <a:gd name="csY21" fmla="*/ 1755309 h 3622360"/>
            <a:gd name="csX22" fmla="*/ 2538404 w 5329310"/>
            <a:gd name="csY22" fmla="*/ 1339825 h 3622360"/>
            <a:gd name="csX23" fmla="*/ 2539242 w 5329310"/>
            <a:gd name="csY23" fmla="*/ 1339825 h 3622360"/>
            <a:gd name="csX24" fmla="*/ 2539242 w 5329310"/>
            <a:gd name="csY24" fmla="*/ 432344 h 3622360"/>
            <a:gd name="csX25" fmla="*/ 844290 w 5329310"/>
            <a:gd name="csY25" fmla="*/ 372906 h 3622360"/>
            <a:gd name="csX26" fmla="*/ 1296711 w 5329310"/>
            <a:gd name="csY26" fmla="*/ 0 h 3622360"/>
            <a:gd name="csX27" fmla="*/ 2959290 w 5329310"/>
            <a:gd name="csY27" fmla="*/ 35342 h 3622360"/>
            <a:gd name="csX28" fmla="*/ 2947263 w 5329310"/>
            <a:gd name="csY28" fmla="*/ 378323 h 3622360"/>
            <a:gd name="csX29" fmla="*/ 2950722 w 5329310"/>
            <a:gd name="csY29" fmla="*/ 378323 h 3622360"/>
            <a:gd name="csX30" fmla="*/ 2950722 w 5329310"/>
            <a:gd name="csY30" fmla="*/ 1339825 h 3622360"/>
            <a:gd name="csX31" fmla="*/ 4381420 w 5329310"/>
            <a:gd name="csY31" fmla="*/ 1339825 h 3622360"/>
            <a:gd name="csX32" fmla="*/ 4381420 w 5329310"/>
            <a:gd name="csY32" fmla="*/ 1025089 h 362236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 ang="0">
              <a:pos x="csX27" y="csY27"/>
            </a:cxn>
            <a:cxn ang="0">
              <a:pos x="csX28" y="csY28"/>
            </a:cxn>
            <a:cxn ang="0">
              <a:pos x="csX29" y="csY29"/>
            </a:cxn>
            <a:cxn ang="0">
              <a:pos x="csX30" y="csY30"/>
            </a:cxn>
            <a:cxn ang="0">
              <a:pos x="csX31" y="csY31"/>
            </a:cxn>
            <a:cxn ang="0">
              <a:pos x="csX32" y="csY32"/>
            </a:cxn>
          </a:cxnLst>
          <a:rect l="l" t="t" r="r" b="b"/>
          <a:pathLst>
            <a:path w="5329310" h="3622360">
              <a:moveTo>
                <a:pt x="1407326" y="756025"/>
              </a:moveTo>
              <a:lnTo>
                <a:pt x="424497" y="1562480"/>
              </a:lnTo>
              <a:lnTo>
                <a:pt x="0" y="1056584"/>
              </a:lnTo>
              <a:lnTo>
                <a:pt x="407512" y="726245"/>
              </a:lnTo>
              <a:close/>
              <a:moveTo>
                <a:pt x="2644319" y="2026711"/>
              </a:moveTo>
              <a:lnTo>
                <a:pt x="1570263" y="2927951"/>
              </a:lnTo>
              <a:lnTo>
                <a:pt x="1165358" y="2445404"/>
              </a:lnTo>
              <a:lnTo>
                <a:pt x="2213146" y="1566206"/>
              </a:lnTo>
              <a:lnTo>
                <a:pt x="2194736" y="2042158"/>
              </a:lnTo>
              <a:close/>
              <a:moveTo>
                <a:pt x="2202046" y="794282"/>
              </a:moveTo>
              <a:lnTo>
                <a:pt x="2197372" y="1223381"/>
              </a:lnTo>
              <a:lnTo>
                <a:pt x="987584" y="2233541"/>
              </a:lnTo>
              <a:lnTo>
                <a:pt x="582679" y="1750994"/>
              </a:lnTo>
              <a:lnTo>
                <a:pt x="1750131" y="771386"/>
              </a:lnTo>
              <a:close/>
              <a:moveTo>
                <a:pt x="4053383" y="2054226"/>
              </a:moveTo>
              <a:lnTo>
                <a:pt x="2152942" y="3622360"/>
              </a:lnTo>
              <a:lnTo>
                <a:pt x="1748037" y="3139813"/>
              </a:lnTo>
              <a:cubicBezTo>
                <a:pt x="2190788" y="2763879"/>
                <a:pt x="2610192" y="2407538"/>
                <a:pt x="3052944" y="2031604"/>
              </a:cubicBezTo>
              <a:close/>
              <a:moveTo>
                <a:pt x="5329310" y="1547567"/>
              </a:moveTo>
              <a:lnTo>
                <a:pt x="4381420" y="2070045"/>
              </a:lnTo>
              <a:lnTo>
                <a:pt x="4381420" y="1755309"/>
              </a:lnTo>
              <a:lnTo>
                <a:pt x="2538404" y="1755309"/>
              </a:lnTo>
              <a:lnTo>
                <a:pt x="2538404" y="1339825"/>
              </a:lnTo>
              <a:lnTo>
                <a:pt x="2539242" y="1339825"/>
              </a:lnTo>
              <a:lnTo>
                <a:pt x="2539242" y="432344"/>
              </a:lnTo>
              <a:lnTo>
                <a:pt x="844290" y="372906"/>
              </a:lnTo>
              <a:lnTo>
                <a:pt x="1296711" y="0"/>
              </a:lnTo>
              <a:lnTo>
                <a:pt x="2959290" y="35342"/>
              </a:lnTo>
              <a:lnTo>
                <a:pt x="2947263" y="378323"/>
              </a:lnTo>
              <a:lnTo>
                <a:pt x="2950722" y="378323"/>
              </a:lnTo>
              <a:lnTo>
                <a:pt x="2950722" y="1339825"/>
              </a:lnTo>
              <a:lnTo>
                <a:pt x="4381420" y="1339825"/>
              </a:lnTo>
              <a:lnTo>
                <a:pt x="4381420" y="1025089"/>
              </a:lnTo>
              <a:close/>
            </a:path>
          </a:pathLst>
        </a:custGeom>
        <a:solidFill>
          <a:srgbClr val="A514F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9</xdr:col>
      <xdr:colOff>60960</xdr:colOff>
      <xdr:row>33</xdr:row>
      <xdr:rowOff>121920</xdr:rowOff>
    </xdr:from>
    <xdr:to>
      <xdr:col>9</xdr:col>
      <xdr:colOff>358140</xdr:colOff>
      <xdr:row>35</xdr:row>
      <xdr:rowOff>53340</xdr:rowOff>
    </xdr:to>
    <xdr:pic>
      <xdr:nvPicPr>
        <xdr:cNvPr id="116" name="Graphic 115" descr="Bullseye with solid fill">
          <a:extLst>
            <a:ext uri="{FF2B5EF4-FFF2-40B4-BE49-F238E27FC236}">
              <a16:creationId xmlns:a16="http://schemas.microsoft.com/office/drawing/2014/main" id="{C6C114C9-8008-423A-86CC-AB1718A717AC}"/>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5547360" y="6156960"/>
          <a:ext cx="297180" cy="297180"/>
        </a:xfrm>
        <a:prstGeom prst="rect">
          <a:avLst/>
        </a:prstGeom>
      </xdr:spPr>
    </xdr:pic>
    <xdr:clientData/>
  </xdr:twoCellAnchor>
  <xdr:twoCellAnchor>
    <xdr:from>
      <xdr:col>3</xdr:col>
      <xdr:colOff>22860</xdr:colOff>
      <xdr:row>36</xdr:row>
      <xdr:rowOff>38100</xdr:rowOff>
    </xdr:from>
    <xdr:to>
      <xdr:col>10</xdr:col>
      <xdr:colOff>80772</xdr:colOff>
      <xdr:row>39</xdr:row>
      <xdr:rowOff>129540</xdr:rowOff>
    </xdr:to>
    <xdr:graphicFrame macro="">
      <xdr:nvGraphicFramePr>
        <xdr:cNvPr id="117" name="Chart 116">
          <a:extLst>
            <a:ext uri="{FF2B5EF4-FFF2-40B4-BE49-F238E27FC236}">
              <a16:creationId xmlns:a16="http://schemas.microsoft.com/office/drawing/2014/main" id="{1D42A29A-F93E-41A6-9E57-D74CA24CA8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4</xdr:col>
      <xdr:colOff>42949</xdr:colOff>
      <xdr:row>31</xdr:row>
      <xdr:rowOff>181918</xdr:rowOff>
    </xdr:from>
    <xdr:to>
      <xdr:col>5</xdr:col>
      <xdr:colOff>456514</xdr:colOff>
      <xdr:row>36</xdr:row>
      <xdr:rowOff>151707</xdr:rowOff>
    </xdr:to>
    <xdr:sp macro="" textlink="Processing!$Q$18">
      <xdr:nvSpPr>
        <xdr:cNvPr id="118" name="TextBox 117">
          <a:extLst>
            <a:ext uri="{FF2B5EF4-FFF2-40B4-BE49-F238E27FC236}">
              <a16:creationId xmlns:a16="http://schemas.microsoft.com/office/drawing/2014/main" id="{8C2C8557-E8EA-48BE-A7C0-B69558348EAC}"/>
            </a:ext>
          </a:extLst>
        </xdr:cNvPr>
        <xdr:cNvSpPr txBox="1"/>
      </xdr:nvSpPr>
      <xdr:spPr>
        <a:xfrm>
          <a:off x="2481349" y="5851198"/>
          <a:ext cx="1023165" cy="8841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6E563F7-6F04-431E-BE5E-013EF9DECF46}" type="TxLink">
            <a:rPr lang="en-US" sz="15000" b="0" i="0" u="none" strike="noStrike">
              <a:blipFill>
                <a:blip xmlns:r="http://schemas.openxmlformats.org/officeDocument/2006/relationships" r:embed="rId23">
                  <a:extLst>
                    <a:ext uri="{96DAC541-7B7A-43D3-8B79-37D633B846F1}">
                      <asvg:svgBlip xmlns:asvg="http://schemas.microsoft.com/office/drawing/2016/SVG/main" r:embed="rId24"/>
                    </a:ext>
                  </a:extLst>
                </a:blip>
                <a:stretch>
                  <a:fillRect/>
                </a:stretch>
              </a:blipFill>
              <a:latin typeface="Aptos Narrow"/>
              <a:ea typeface="+mn-ea"/>
              <a:cs typeface="+mn-cs"/>
            </a:rPr>
            <a:pPr marL="0" indent="0" algn="ctr"/>
            <a:t>•</a:t>
          </a:fld>
          <a:endParaRPr lang="en-US" sz="15000" b="0" i="0" u="none" strike="noStrike">
            <a:blipFill>
              <a:blip xmlns:r="http://schemas.openxmlformats.org/officeDocument/2006/relationships" r:embed="rId23">
                <a:extLst>
                  <a:ext uri="{96DAC541-7B7A-43D3-8B79-37D633B846F1}">
                    <asvg:svgBlip xmlns:asvg="http://schemas.microsoft.com/office/drawing/2016/SVG/main" r:embed="rId24"/>
                  </a:ext>
                </a:extLst>
              </a:blip>
              <a:stretch>
                <a:fillRect/>
              </a:stretch>
            </a:blipFill>
            <a:latin typeface="Aptos Narrow"/>
            <a:ea typeface="+mn-ea"/>
            <a:cs typeface="+mn-cs"/>
          </a:endParaRPr>
        </a:p>
      </xdr:txBody>
    </xdr:sp>
    <xdr:clientData/>
  </xdr:twoCellAnchor>
  <xdr:twoCellAnchor>
    <xdr:from>
      <xdr:col>5</xdr:col>
      <xdr:colOff>126769</xdr:colOff>
      <xdr:row>31</xdr:row>
      <xdr:rowOff>181918</xdr:rowOff>
    </xdr:from>
    <xdr:to>
      <xdr:col>6</xdr:col>
      <xdr:colOff>540334</xdr:colOff>
      <xdr:row>36</xdr:row>
      <xdr:rowOff>151707</xdr:rowOff>
    </xdr:to>
    <xdr:sp macro="" textlink="Processing!$Q$19">
      <xdr:nvSpPr>
        <xdr:cNvPr id="119" name="TextBox 118">
          <a:extLst>
            <a:ext uri="{FF2B5EF4-FFF2-40B4-BE49-F238E27FC236}">
              <a16:creationId xmlns:a16="http://schemas.microsoft.com/office/drawing/2014/main" id="{1FF3D268-27A9-430C-AB04-11D02B91C2A3}"/>
            </a:ext>
          </a:extLst>
        </xdr:cNvPr>
        <xdr:cNvSpPr txBox="1"/>
      </xdr:nvSpPr>
      <xdr:spPr>
        <a:xfrm>
          <a:off x="3174769" y="5851198"/>
          <a:ext cx="1023165" cy="8841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62CA686-CC56-49F2-8265-E7890150581A}" type="TxLink">
            <a:rPr lang="en-US" sz="15000" b="0" i="0" u="none" strike="noStrike">
              <a:blipFill>
                <a:blip xmlns:r="http://schemas.openxmlformats.org/officeDocument/2006/relationships" r:embed="rId25">
                  <a:extLst>
                    <a:ext uri="{96DAC541-7B7A-43D3-8B79-37D633B846F1}">
                      <asvg:svgBlip xmlns:asvg="http://schemas.microsoft.com/office/drawing/2016/SVG/main" r:embed="rId26"/>
                    </a:ext>
                  </a:extLst>
                </a:blip>
                <a:stretch>
                  <a:fillRect/>
                </a:stretch>
              </a:blipFill>
              <a:latin typeface="Aptos Narrow"/>
              <a:ea typeface="+mn-ea"/>
              <a:cs typeface="+mn-cs"/>
            </a:rPr>
            <a:pPr marL="0" indent="0" algn="ctr"/>
            <a:t>•</a:t>
          </a:fld>
          <a:endParaRPr lang="en-US" sz="15000" b="0" i="0" u="none" strike="noStrike">
            <a:blipFill>
              <a:blip xmlns:r="http://schemas.openxmlformats.org/officeDocument/2006/relationships" r:embed="rId25">
                <a:extLst>
                  <a:ext uri="{96DAC541-7B7A-43D3-8B79-37D633B846F1}">
                    <asvg:svgBlip xmlns:asvg="http://schemas.microsoft.com/office/drawing/2016/SVG/main" r:embed="rId26"/>
                  </a:ext>
                </a:extLst>
              </a:blip>
              <a:stretch>
                <a:fillRect/>
              </a:stretch>
            </a:blipFill>
            <a:latin typeface="Aptos Narrow"/>
            <a:ea typeface="+mn-ea"/>
            <a:cs typeface="+mn-cs"/>
          </a:endParaRPr>
        </a:p>
      </xdr:txBody>
    </xdr:sp>
    <xdr:clientData/>
  </xdr:twoCellAnchor>
  <xdr:twoCellAnchor>
    <xdr:from>
      <xdr:col>6</xdr:col>
      <xdr:colOff>180109</xdr:colOff>
      <xdr:row>31</xdr:row>
      <xdr:rowOff>181918</xdr:rowOff>
    </xdr:from>
    <xdr:to>
      <xdr:col>7</xdr:col>
      <xdr:colOff>593674</xdr:colOff>
      <xdr:row>36</xdr:row>
      <xdr:rowOff>151707</xdr:rowOff>
    </xdr:to>
    <xdr:sp macro="" textlink="Processing!$Q$20">
      <xdr:nvSpPr>
        <xdr:cNvPr id="120" name="TextBox 119">
          <a:extLst>
            <a:ext uri="{FF2B5EF4-FFF2-40B4-BE49-F238E27FC236}">
              <a16:creationId xmlns:a16="http://schemas.microsoft.com/office/drawing/2014/main" id="{D874D2D7-A562-4240-B283-43469BA985C6}"/>
            </a:ext>
          </a:extLst>
        </xdr:cNvPr>
        <xdr:cNvSpPr txBox="1"/>
      </xdr:nvSpPr>
      <xdr:spPr>
        <a:xfrm>
          <a:off x="3837709" y="5851198"/>
          <a:ext cx="1023165" cy="8841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0C67C81-521C-4560-906F-EDED6DEC486E}" type="TxLink">
            <a:rPr lang="en-US" sz="15000" b="0" i="0" u="none" strike="noStrike">
              <a:blipFill>
                <a:blip xmlns:r="http://schemas.openxmlformats.org/officeDocument/2006/relationships" r:embed="rId27">
                  <a:extLst>
                    <a:ext uri="{96DAC541-7B7A-43D3-8B79-37D633B846F1}">
                      <asvg:svgBlip xmlns:asvg="http://schemas.microsoft.com/office/drawing/2016/SVG/main" r:embed="rId28"/>
                    </a:ext>
                  </a:extLst>
                </a:blip>
                <a:stretch>
                  <a:fillRect/>
                </a:stretch>
              </a:blipFill>
              <a:latin typeface="Aptos Narrow"/>
              <a:ea typeface="+mn-ea"/>
              <a:cs typeface="+mn-cs"/>
            </a:rPr>
            <a:pPr marL="0" indent="0" algn="ctr"/>
            <a:t>•</a:t>
          </a:fld>
          <a:endParaRPr lang="en-US" sz="15000" b="0" i="0" u="none" strike="noStrike">
            <a:blipFill>
              <a:blip xmlns:r="http://schemas.openxmlformats.org/officeDocument/2006/relationships" r:embed="rId27">
                <a:extLst>
                  <a:ext uri="{96DAC541-7B7A-43D3-8B79-37D633B846F1}">
                    <asvg:svgBlip xmlns:asvg="http://schemas.microsoft.com/office/drawing/2016/SVG/main" r:embed="rId28"/>
                  </a:ext>
                </a:extLst>
              </a:blip>
              <a:stretch>
                <a:fillRect/>
              </a:stretch>
            </a:blipFill>
            <a:latin typeface="Aptos Narrow"/>
            <a:ea typeface="+mn-ea"/>
            <a:cs typeface="+mn-cs"/>
          </a:endParaRPr>
        </a:p>
      </xdr:txBody>
    </xdr:sp>
    <xdr:clientData/>
  </xdr:twoCellAnchor>
  <xdr:twoCellAnchor>
    <xdr:from>
      <xdr:col>7</xdr:col>
      <xdr:colOff>241069</xdr:colOff>
      <xdr:row>31</xdr:row>
      <xdr:rowOff>181918</xdr:rowOff>
    </xdr:from>
    <xdr:to>
      <xdr:col>9</xdr:col>
      <xdr:colOff>45034</xdr:colOff>
      <xdr:row>36</xdr:row>
      <xdr:rowOff>151707</xdr:rowOff>
    </xdr:to>
    <xdr:sp macro="" textlink="Processing!$Q$21">
      <xdr:nvSpPr>
        <xdr:cNvPr id="121" name="TextBox 120">
          <a:extLst>
            <a:ext uri="{FF2B5EF4-FFF2-40B4-BE49-F238E27FC236}">
              <a16:creationId xmlns:a16="http://schemas.microsoft.com/office/drawing/2014/main" id="{8C7974EC-F1D2-44A3-BCD2-7CCCF7CC9DD3}"/>
            </a:ext>
          </a:extLst>
        </xdr:cNvPr>
        <xdr:cNvSpPr txBox="1"/>
      </xdr:nvSpPr>
      <xdr:spPr>
        <a:xfrm>
          <a:off x="4508269" y="5851198"/>
          <a:ext cx="1023165" cy="8841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8C4DE4B-44A7-4A98-87B6-882158129776}" type="TxLink">
            <a:rPr lang="en-US" sz="15000" b="0" i="0" u="none" strike="noStrike">
              <a:blipFill>
                <a:blip xmlns:r="http://schemas.openxmlformats.org/officeDocument/2006/relationships" r:embed="rId29">
                  <a:extLst>
                    <a:ext uri="{96DAC541-7B7A-43D3-8B79-37D633B846F1}">
                      <asvg:svgBlip xmlns:asvg="http://schemas.microsoft.com/office/drawing/2016/SVG/main" r:embed="rId30"/>
                    </a:ext>
                  </a:extLst>
                </a:blip>
                <a:stretch>
                  <a:fillRect/>
                </a:stretch>
              </a:blipFill>
              <a:latin typeface="Aptos Narrow"/>
              <a:ea typeface="+mn-ea"/>
              <a:cs typeface="+mn-cs"/>
            </a:rPr>
            <a:pPr marL="0" indent="0" algn="ctr"/>
            <a:t> </a:t>
          </a:fld>
          <a:endParaRPr lang="en-US" sz="15000" b="0" i="0" u="none" strike="noStrike">
            <a:blipFill>
              <a:blip xmlns:r="http://schemas.openxmlformats.org/officeDocument/2006/relationships" r:embed="rId29">
                <a:extLst>
                  <a:ext uri="{96DAC541-7B7A-43D3-8B79-37D633B846F1}">
                    <asvg:svgBlip xmlns:asvg="http://schemas.microsoft.com/office/drawing/2016/SVG/main" r:embed="rId30"/>
                  </a:ext>
                </a:extLst>
              </a:blip>
              <a:stretch>
                <a:fillRect/>
              </a:stretch>
            </a:blipFill>
            <a:latin typeface="Aptos Narrow"/>
            <a:ea typeface="+mn-ea"/>
            <a:cs typeface="+mn-cs"/>
          </a:endParaRPr>
        </a:p>
      </xdr:txBody>
    </xdr:sp>
    <xdr:clientData/>
  </xdr:twoCellAnchor>
  <xdr:twoCellAnchor>
    <xdr:from>
      <xdr:col>8</xdr:col>
      <xdr:colOff>294409</xdr:colOff>
      <xdr:row>31</xdr:row>
      <xdr:rowOff>181918</xdr:rowOff>
    </xdr:from>
    <xdr:to>
      <xdr:col>10</xdr:col>
      <xdr:colOff>98374</xdr:colOff>
      <xdr:row>36</xdr:row>
      <xdr:rowOff>151707</xdr:rowOff>
    </xdr:to>
    <xdr:sp macro="" textlink="Processing!$Q$22">
      <xdr:nvSpPr>
        <xdr:cNvPr id="122" name="TextBox 121">
          <a:extLst>
            <a:ext uri="{FF2B5EF4-FFF2-40B4-BE49-F238E27FC236}">
              <a16:creationId xmlns:a16="http://schemas.microsoft.com/office/drawing/2014/main" id="{37CD153A-705E-42DB-BB76-DE9AF4B07DEB}"/>
            </a:ext>
          </a:extLst>
        </xdr:cNvPr>
        <xdr:cNvSpPr txBox="1"/>
      </xdr:nvSpPr>
      <xdr:spPr>
        <a:xfrm>
          <a:off x="5171209" y="5851198"/>
          <a:ext cx="1023165" cy="8841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10A3101-E8A8-4CAD-8D6D-1C51CC04AAE2}" type="TxLink">
            <a:rPr lang="en-US" sz="15000" b="0" i="0" u="none" strike="noStrike">
              <a:blipFill>
                <a:blip xmlns:r="http://schemas.openxmlformats.org/officeDocument/2006/relationships" r:embed="rId31">
                  <a:extLst>
                    <a:ext uri="{96DAC541-7B7A-43D3-8B79-37D633B846F1}">
                      <asvg:svgBlip xmlns:asvg="http://schemas.microsoft.com/office/drawing/2016/SVG/main" r:embed="rId32"/>
                    </a:ext>
                  </a:extLst>
                </a:blip>
                <a:stretch>
                  <a:fillRect/>
                </a:stretch>
              </a:blipFill>
              <a:latin typeface="Aptos Narrow"/>
              <a:ea typeface="+mn-ea"/>
              <a:cs typeface="+mn-cs"/>
            </a:rPr>
            <a:pPr marL="0" indent="0" algn="ctr"/>
            <a:t> </a:t>
          </a:fld>
          <a:endParaRPr lang="en-US" sz="15000" b="0" i="0" u="none" strike="noStrike">
            <a:blipFill>
              <a:blip xmlns:r="http://schemas.openxmlformats.org/officeDocument/2006/relationships" r:embed="rId31">
                <a:extLst>
                  <a:ext uri="{96DAC541-7B7A-43D3-8B79-37D633B846F1}">
                    <asvg:svgBlip xmlns:asvg="http://schemas.microsoft.com/office/drawing/2016/SVG/main" r:embed="rId32"/>
                  </a:ext>
                </a:extLst>
              </a:blip>
              <a:stretch>
                <a:fillRect/>
              </a:stretch>
            </a:blipFill>
            <a:latin typeface="Aptos Narrow"/>
            <a:ea typeface="+mn-ea"/>
            <a:cs typeface="+mn-cs"/>
          </a:endParaRPr>
        </a:p>
      </xdr:txBody>
    </xdr:sp>
    <xdr:clientData/>
  </xdr:twoCellAnchor>
  <xdr:twoCellAnchor>
    <xdr:from>
      <xdr:col>8</xdr:col>
      <xdr:colOff>190500</xdr:colOff>
      <xdr:row>31</xdr:row>
      <xdr:rowOff>75932</xdr:rowOff>
    </xdr:from>
    <xdr:to>
      <xdr:col>9</xdr:col>
      <xdr:colOff>480060</xdr:colOff>
      <xdr:row>32</xdr:row>
      <xdr:rowOff>140702</xdr:rowOff>
    </xdr:to>
    <xdr:sp macro="" textlink="Processing!U16">
      <xdr:nvSpPr>
        <xdr:cNvPr id="123" name="TextBox 122">
          <a:extLst>
            <a:ext uri="{FF2B5EF4-FFF2-40B4-BE49-F238E27FC236}">
              <a16:creationId xmlns:a16="http://schemas.microsoft.com/office/drawing/2014/main" id="{EF609257-E215-4359-A884-FC14D7E9EC50}"/>
            </a:ext>
          </a:extLst>
        </xdr:cNvPr>
        <xdr:cNvSpPr txBox="1"/>
      </xdr:nvSpPr>
      <xdr:spPr>
        <a:xfrm>
          <a:off x="5067300" y="5745212"/>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4774D879-049C-454F-ADD6-037A171D4577}" type="TxLink">
            <a:rPr lang="en-US" sz="1400" b="0" i="0" u="none" strike="noStrike">
              <a:solidFill>
                <a:sysClr val="windowText" lastClr="000000"/>
              </a:solidFill>
              <a:latin typeface="Aptos Narrow"/>
              <a:ea typeface="+mn-ea"/>
              <a:cs typeface="+mn-cs"/>
            </a:rPr>
            <a:pPr marL="0" indent="0" algn="r"/>
            <a:t>67%</a:t>
          </a:fld>
          <a:endParaRPr lang="ru-RU" sz="2400" b="0" i="0" u="none" strike="noStrike">
            <a:solidFill>
              <a:sysClr val="windowText" lastClr="000000"/>
            </a:solidFill>
            <a:latin typeface="Aptos Narrow"/>
            <a:ea typeface="+mn-ea"/>
            <a:cs typeface="+mn-cs"/>
          </a:endParaRPr>
        </a:p>
      </xdr:txBody>
    </xdr:sp>
    <xdr:clientData/>
  </xdr:twoCellAnchor>
  <xdr:twoCellAnchor>
    <xdr:from>
      <xdr:col>10</xdr:col>
      <xdr:colOff>255270</xdr:colOff>
      <xdr:row>32</xdr:row>
      <xdr:rowOff>22860</xdr:rowOff>
    </xdr:from>
    <xdr:to>
      <xdr:col>15</xdr:col>
      <xdr:colOff>590550</xdr:colOff>
      <xdr:row>39</xdr:row>
      <xdr:rowOff>121518</xdr:rowOff>
    </xdr:to>
    <mc:AlternateContent xmlns:mc="http://schemas.openxmlformats.org/markup-compatibility/2006">
      <mc:Choice xmlns:cx1="http://schemas.microsoft.com/office/drawing/2015/9/8/chartex" Requires="cx1">
        <xdr:graphicFrame macro="">
          <xdr:nvGraphicFramePr>
            <xdr:cNvPr id="124" name="Chart 123">
              <a:extLst>
                <a:ext uri="{FF2B5EF4-FFF2-40B4-BE49-F238E27FC236}">
                  <a16:creationId xmlns:a16="http://schemas.microsoft.com/office/drawing/2014/main" id="{EC2C97A4-EC45-40C2-B7F5-EB0AD7A19C7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3"/>
            </a:graphicData>
          </a:graphic>
        </xdr:graphicFrame>
      </mc:Choice>
      <mc:Fallback>
        <xdr:sp macro="" textlink="">
          <xdr:nvSpPr>
            <xdr:cNvPr id="0" name=""/>
            <xdr:cNvSpPr>
              <a:spLocks noTextEdit="1"/>
            </xdr:cNvSpPr>
          </xdr:nvSpPr>
          <xdr:spPr>
            <a:xfrm>
              <a:off x="6351270" y="5875020"/>
              <a:ext cx="3383280" cy="1378818"/>
            </a:xfrm>
            <a:prstGeom prst="rect">
              <a:avLst/>
            </a:prstGeom>
            <a:solidFill>
              <a:prstClr val="white"/>
            </a:solidFill>
            <a:ln w="1">
              <a:solidFill>
                <a:prstClr val="green"/>
              </a:solidFill>
            </a:ln>
          </xdr:spPr>
          <xdr:txBody>
            <a:bodyPr vertOverflow="clip" horzOverflow="clip"/>
            <a:lstStyle/>
            <a:p>
              <a:r>
                <a:rPr lang="ru-RU"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38100</xdr:colOff>
      <xdr:row>35</xdr:row>
      <xdr:rowOff>129272</xdr:rowOff>
    </xdr:from>
    <xdr:to>
      <xdr:col>4</xdr:col>
      <xdr:colOff>327660</xdr:colOff>
      <xdr:row>37</xdr:row>
      <xdr:rowOff>11162</xdr:rowOff>
    </xdr:to>
    <xdr:sp macro="" textlink="Processing!P17">
      <xdr:nvSpPr>
        <xdr:cNvPr id="125" name="TextBox 124">
          <a:extLst>
            <a:ext uri="{FF2B5EF4-FFF2-40B4-BE49-F238E27FC236}">
              <a16:creationId xmlns:a16="http://schemas.microsoft.com/office/drawing/2014/main" id="{7D9B795F-491F-4361-8BC3-C434E46A2934}"/>
            </a:ext>
          </a:extLst>
        </xdr:cNvPr>
        <xdr:cNvSpPr txBox="1"/>
      </xdr:nvSpPr>
      <xdr:spPr>
        <a:xfrm>
          <a:off x="1866900" y="6530072"/>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78A1BC5-0E27-40C3-ACF4-115259E79CF1}" type="TxLink">
            <a:rPr lang="en-US" sz="800" b="0" i="0" u="none" strike="noStrike">
              <a:solidFill>
                <a:schemeClr val="tx1"/>
              </a:solidFill>
              <a:latin typeface="Aptos Narrow"/>
              <a:ea typeface="+mn-ea"/>
              <a:cs typeface="+mn-cs"/>
            </a:rPr>
            <a:pPr marL="0" indent="0" algn="ctr"/>
            <a:t>Education</a:t>
          </a:fld>
          <a:endParaRPr lang="ru-RU" sz="800" b="0" i="0" u="none" strike="noStrike">
            <a:solidFill>
              <a:schemeClr val="tx1"/>
            </a:solidFill>
            <a:latin typeface="Aptos Narrow"/>
            <a:ea typeface="+mn-ea"/>
            <a:cs typeface="+mn-cs"/>
          </a:endParaRPr>
        </a:p>
      </xdr:txBody>
    </xdr:sp>
    <xdr:clientData/>
  </xdr:twoCellAnchor>
  <xdr:twoCellAnchor>
    <xdr:from>
      <xdr:col>4</xdr:col>
      <xdr:colOff>69342</xdr:colOff>
      <xdr:row>35</xdr:row>
      <xdr:rowOff>129272</xdr:rowOff>
    </xdr:from>
    <xdr:to>
      <xdr:col>5</xdr:col>
      <xdr:colOff>448818</xdr:colOff>
      <xdr:row>37</xdr:row>
      <xdr:rowOff>11162</xdr:rowOff>
    </xdr:to>
    <xdr:sp macro="" textlink="Processing!P18">
      <xdr:nvSpPr>
        <xdr:cNvPr id="126" name="TextBox 125">
          <a:extLst>
            <a:ext uri="{FF2B5EF4-FFF2-40B4-BE49-F238E27FC236}">
              <a16:creationId xmlns:a16="http://schemas.microsoft.com/office/drawing/2014/main" id="{5C0F5D7A-26EC-41A3-AA7E-A8A9C85BFC87}"/>
            </a:ext>
          </a:extLst>
        </xdr:cNvPr>
        <xdr:cNvSpPr txBox="1"/>
      </xdr:nvSpPr>
      <xdr:spPr>
        <a:xfrm>
          <a:off x="2507742" y="6530072"/>
          <a:ext cx="989076"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39B99F5-7EDE-4539-8627-56A03475B22B}" type="TxLink">
            <a:rPr lang="en-US" sz="800" b="0" i="0" u="none" strike="noStrike">
              <a:solidFill>
                <a:schemeClr val="tx1"/>
              </a:solidFill>
              <a:latin typeface="Aptos Narrow"/>
              <a:ea typeface="+mn-ea"/>
              <a:cs typeface="+mn-cs"/>
            </a:rPr>
            <a:pPr marL="0" indent="0" algn="ctr"/>
            <a:t>Creatie Assets</a:t>
          </a:fld>
          <a:endParaRPr lang="ru-RU" sz="800" b="0" i="0" u="none" strike="noStrike">
            <a:solidFill>
              <a:schemeClr val="tx1"/>
            </a:solidFill>
            <a:latin typeface="Aptos Narrow"/>
            <a:ea typeface="+mn-ea"/>
            <a:cs typeface="+mn-cs"/>
          </a:endParaRPr>
        </a:p>
      </xdr:txBody>
    </xdr:sp>
    <xdr:clientData/>
  </xdr:twoCellAnchor>
  <xdr:twoCellAnchor>
    <xdr:from>
      <xdr:col>5</xdr:col>
      <xdr:colOff>137922</xdr:colOff>
      <xdr:row>35</xdr:row>
      <xdr:rowOff>129272</xdr:rowOff>
    </xdr:from>
    <xdr:to>
      <xdr:col>6</xdr:col>
      <xdr:colOff>517398</xdr:colOff>
      <xdr:row>37</xdr:row>
      <xdr:rowOff>11162</xdr:rowOff>
    </xdr:to>
    <xdr:sp macro="" textlink="Processing!P19">
      <xdr:nvSpPr>
        <xdr:cNvPr id="127" name="TextBox 126">
          <a:extLst>
            <a:ext uri="{FF2B5EF4-FFF2-40B4-BE49-F238E27FC236}">
              <a16:creationId xmlns:a16="http://schemas.microsoft.com/office/drawing/2014/main" id="{2DA16907-B091-4EB5-8F1A-00A994752B41}"/>
            </a:ext>
          </a:extLst>
        </xdr:cNvPr>
        <xdr:cNvSpPr txBox="1"/>
      </xdr:nvSpPr>
      <xdr:spPr>
        <a:xfrm>
          <a:off x="3185922" y="6530072"/>
          <a:ext cx="989076"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DAB8184-91FE-45D4-B076-F742ABC12F08}" type="TxLink">
            <a:rPr lang="en-US" sz="800" b="0" i="0" u="none" strike="noStrike">
              <a:solidFill>
                <a:schemeClr val="tx1"/>
              </a:solidFill>
              <a:latin typeface="Aptos Narrow"/>
              <a:ea typeface="+mn-ea"/>
              <a:cs typeface="+mn-cs"/>
            </a:rPr>
            <a:pPr marL="0" indent="0" algn="ctr"/>
            <a:t>Build Audience</a:t>
          </a:fld>
          <a:endParaRPr lang="ru-RU" sz="800" b="0" i="0" u="none" strike="noStrike">
            <a:solidFill>
              <a:schemeClr val="tx1"/>
            </a:solidFill>
            <a:latin typeface="Aptos Narrow"/>
            <a:ea typeface="+mn-ea"/>
            <a:cs typeface="+mn-cs"/>
          </a:endParaRPr>
        </a:p>
      </xdr:txBody>
    </xdr:sp>
    <xdr:clientData/>
  </xdr:twoCellAnchor>
  <xdr:twoCellAnchor>
    <xdr:from>
      <xdr:col>6</xdr:col>
      <xdr:colOff>198882</xdr:colOff>
      <xdr:row>35</xdr:row>
      <xdr:rowOff>129272</xdr:rowOff>
    </xdr:from>
    <xdr:to>
      <xdr:col>7</xdr:col>
      <xdr:colOff>578358</xdr:colOff>
      <xdr:row>37</xdr:row>
      <xdr:rowOff>11162</xdr:rowOff>
    </xdr:to>
    <xdr:sp macro="" textlink="Processing!P20">
      <xdr:nvSpPr>
        <xdr:cNvPr id="128" name="TextBox 127">
          <a:extLst>
            <a:ext uri="{FF2B5EF4-FFF2-40B4-BE49-F238E27FC236}">
              <a16:creationId xmlns:a16="http://schemas.microsoft.com/office/drawing/2014/main" id="{19BFD6CE-E22C-4498-9630-1B1501183624}"/>
            </a:ext>
          </a:extLst>
        </xdr:cNvPr>
        <xdr:cNvSpPr txBox="1"/>
      </xdr:nvSpPr>
      <xdr:spPr>
        <a:xfrm>
          <a:off x="3856482" y="6530072"/>
          <a:ext cx="989076"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633B88F-9F1B-44B3-A35A-ED633189AC44}" type="TxLink">
            <a:rPr lang="en-US" sz="800" b="0" i="0" u="none" strike="noStrike">
              <a:solidFill>
                <a:schemeClr val="tx1"/>
              </a:solidFill>
              <a:latin typeface="Aptos Narrow"/>
              <a:ea typeface="+mn-ea"/>
              <a:cs typeface="+mn-cs"/>
            </a:rPr>
            <a:pPr marL="0" indent="0" algn="ctr"/>
            <a:t>Get Income</a:t>
          </a:fld>
          <a:endParaRPr lang="ru-RU" sz="800" b="0" i="0" u="none" strike="noStrike">
            <a:solidFill>
              <a:schemeClr val="tx1"/>
            </a:solidFill>
            <a:latin typeface="Aptos Narrow"/>
            <a:ea typeface="+mn-ea"/>
            <a:cs typeface="+mn-cs"/>
          </a:endParaRPr>
        </a:p>
      </xdr:txBody>
    </xdr:sp>
    <xdr:clientData/>
  </xdr:twoCellAnchor>
  <xdr:twoCellAnchor>
    <xdr:from>
      <xdr:col>7</xdr:col>
      <xdr:colOff>267462</xdr:colOff>
      <xdr:row>35</xdr:row>
      <xdr:rowOff>129272</xdr:rowOff>
    </xdr:from>
    <xdr:to>
      <xdr:col>9</xdr:col>
      <xdr:colOff>37338</xdr:colOff>
      <xdr:row>37</xdr:row>
      <xdr:rowOff>11162</xdr:rowOff>
    </xdr:to>
    <xdr:sp macro="" textlink="Processing!P21">
      <xdr:nvSpPr>
        <xdr:cNvPr id="129" name="TextBox 128">
          <a:extLst>
            <a:ext uri="{FF2B5EF4-FFF2-40B4-BE49-F238E27FC236}">
              <a16:creationId xmlns:a16="http://schemas.microsoft.com/office/drawing/2014/main" id="{43DFE465-00DB-4A45-B53D-5370474C0DFB}"/>
            </a:ext>
          </a:extLst>
        </xdr:cNvPr>
        <xdr:cNvSpPr txBox="1"/>
      </xdr:nvSpPr>
      <xdr:spPr>
        <a:xfrm>
          <a:off x="4534662" y="6530072"/>
          <a:ext cx="989076"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BF05F2C-9D95-4E9C-AAB1-32E924107076}" type="TxLink">
            <a:rPr lang="en-US" sz="800" b="0" i="0" u="none" strike="noStrike">
              <a:solidFill>
                <a:schemeClr val="tx1"/>
              </a:solidFill>
              <a:latin typeface="Aptos Narrow"/>
              <a:ea typeface="+mn-ea"/>
              <a:cs typeface="+mn-cs"/>
            </a:rPr>
            <a:pPr marL="0" indent="0" algn="ctr"/>
            <a:t>Invest &amp; Growth</a:t>
          </a:fld>
          <a:endParaRPr lang="ru-RU" sz="800" b="0" i="0" u="none" strike="noStrike">
            <a:solidFill>
              <a:schemeClr val="tx1"/>
            </a:solidFill>
            <a:latin typeface="Aptos Narrow"/>
            <a:ea typeface="+mn-ea"/>
            <a:cs typeface="+mn-cs"/>
          </a:endParaRPr>
        </a:p>
      </xdr:txBody>
    </xdr:sp>
    <xdr:clientData/>
  </xdr:twoCellAnchor>
  <xdr:twoCellAnchor>
    <xdr:from>
      <xdr:col>8</xdr:col>
      <xdr:colOff>320802</xdr:colOff>
      <xdr:row>35</xdr:row>
      <xdr:rowOff>129272</xdr:rowOff>
    </xdr:from>
    <xdr:to>
      <xdr:col>10</xdr:col>
      <xdr:colOff>90678</xdr:colOff>
      <xdr:row>37</xdr:row>
      <xdr:rowOff>11162</xdr:rowOff>
    </xdr:to>
    <xdr:sp macro="" textlink="Processing!P22">
      <xdr:nvSpPr>
        <xdr:cNvPr id="130" name="TextBox 129">
          <a:extLst>
            <a:ext uri="{FF2B5EF4-FFF2-40B4-BE49-F238E27FC236}">
              <a16:creationId xmlns:a16="http://schemas.microsoft.com/office/drawing/2014/main" id="{7A0F6AC0-4AAB-4BD1-B8FB-830A0BBB4600}"/>
            </a:ext>
          </a:extLst>
        </xdr:cNvPr>
        <xdr:cNvSpPr txBox="1"/>
      </xdr:nvSpPr>
      <xdr:spPr>
        <a:xfrm>
          <a:off x="5197602" y="6530072"/>
          <a:ext cx="989076"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46EAD2F-A8C1-464B-B24A-3CE65CE53BC6}" type="TxLink">
            <a:rPr lang="en-US" sz="800" b="0" i="0" u="none" strike="noStrike">
              <a:solidFill>
                <a:schemeClr val="tx1"/>
              </a:solidFill>
              <a:latin typeface="Aptos Narrow"/>
              <a:ea typeface="+mn-ea"/>
              <a:cs typeface="+mn-cs"/>
            </a:rPr>
            <a:pPr marL="0" indent="0" algn="ctr"/>
            <a:t>Build Capital</a:t>
          </a:fld>
          <a:endParaRPr lang="ru-RU" sz="800" b="0" i="0" u="none" strike="noStrike">
            <a:solidFill>
              <a:schemeClr val="tx1"/>
            </a:solidFill>
            <a:latin typeface="Aptos Narrow"/>
            <a:ea typeface="+mn-ea"/>
            <a:cs typeface="+mn-cs"/>
          </a:endParaRPr>
        </a:p>
      </xdr:txBody>
    </xdr:sp>
    <xdr:clientData/>
  </xdr:twoCellAnchor>
  <xdr:twoCellAnchor>
    <xdr:from>
      <xdr:col>17</xdr:col>
      <xdr:colOff>22860</xdr:colOff>
      <xdr:row>33</xdr:row>
      <xdr:rowOff>133108</xdr:rowOff>
    </xdr:from>
    <xdr:to>
      <xdr:col>22</xdr:col>
      <xdr:colOff>487680</xdr:colOff>
      <xdr:row>39</xdr:row>
      <xdr:rowOff>83819</xdr:rowOff>
    </xdr:to>
    <xdr:graphicFrame macro="">
      <xdr:nvGraphicFramePr>
        <xdr:cNvPr id="131" name="Chart 130">
          <a:extLst>
            <a:ext uri="{FF2B5EF4-FFF2-40B4-BE49-F238E27FC236}">
              <a16:creationId xmlns:a16="http://schemas.microsoft.com/office/drawing/2014/main" id="{5E1B0FD5-A414-49F4-8130-FED6CE93BC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4"/>
        </a:graphicData>
      </a:graphic>
    </xdr:graphicFrame>
    <xdr:clientData/>
  </xdr:twoCellAnchor>
  <xdr:twoCellAnchor>
    <xdr:from>
      <xdr:col>16</xdr:col>
      <xdr:colOff>266700</xdr:colOff>
      <xdr:row>35</xdr:row>
      <xdr:rowOff>22592</xdr:rowOff>
    </xdr:from>
    <xdr:to>
      <xdr:col>17</xdr:col>
      <xdr:colOff>152400</xdr:colOff>
      <xdr:row>36</xdr:row>
      <xdr:rowOff>87362</xdr:rowOff>
    </xdr:to>
    <xdr:sp macro="" textlink="Processing!C28">
      <xdr:nvSpPr>
        <xdr:cNvPr id="132" name="TextBox 131">
          <a:extLst>
            <a:ext uri="{FF2B5EF4-FFF2-40B4-BE49-F238E27FC236}">
              <a16:creationId xmlns:a16="http://schemas.microsoft.com/office/drawing/2014/main" id="{635B9050-F89A-4A51-BE16-1E98CFC9C533}"/>
            </a:ext>
          </a:extLst>
        </xdr:cNvPr>
        <xdr:cNvSpPr txBox="1"/>
      </xdr:nvSpPr>
      <xdr:spPr>
        <a:xfrm>
          <a:off x="10020300" y="6423392"/>
          <a:ext cx="4953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05968366-23FC-446C-9E84-E6E3997BBEB9}" type="TxLink">
            <a:rPr lang="en-US" sz="1100" b="0" i="0" u="none" strike="noStrike">
              <a:solidFill>
                <a:srgbClr val="405390"/>
              </a:solidFill>
              <a:latin typeface="Aptos Narrow"/>
              <a:ea typeface="+mn-ea"/>
              <a:cs typeface="+mn-cs"/>
            </a:rPr>
            <a:pPr marL="0" indent="0" algn="r"/>
            <a:t>2028</a:t>
          </a:fld>
          <a:endParaRPr lang="ru-RU" sz="1800" b="0" i="0" u="none" strike="noStrike">
            <a:solidFill>
              <a:srgbClr val="405390"/>
            </a:solidFill>
            <a:latin typeface="Aptos Narrow"/>
            <a:ea typeface="+mn-ea"/>
            <a:cs typeface="+mn-cs"/>
          </a:endParaRPr>
        </a:p>
      </xdr:txBody>
    </xdr:sp>
    <xdr:clientData/>
  </xdr:twoCellAnchor>
  <xdr:twoCellAnchor>
    <xdr:from>
      <xdr:col>16</xdr:col>
      <xdr:colOff>266700</xdr:colOff>
      <xdr:row>36</xdr:row>
      <xdr:rowOff>53072</xdr:rowOff>
    </xdr:from>
    <xdr:to>
      <xdr:col>17</xdr:col>
      <xdr:colOff>152400</xdr:colOff>
      <xdr:row>37</xdr:row>
      <xdr:rowOff>117842</xdr:rowOff>
    </xdr:to>
    <xdr:sp macro="" textlink="Processing!C32">
      <xdr:nvSpPr>
        <xdr:cNvPr id="133" name="TextBox 132">
          <a:extLst>
            <a:ext uri="{FF2B5EF4-FFF2-40B4-BE49-F238E27FC236}">
              <a16:creationId xmlns:a16="http://schemas.microsoft.com/office/drawing/2014/main" id="{E7A05D7A-6C01-45FE-9E3D-5DB6091D7CBA}"/>
            </a:ext>
          </a:extLst>
        </xdr:cNvPr>
        <xdr:cNvSpPr txBox="1"/>
      </xdr:nvSpPr>
      <xdr:spPr>
        <a:xfrm>
          <a:off x="10020300" y="6636752"/>
          <a:ext cx="4953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FBCE056B-2C23-47AF-A930-C4E6F1539C40}" type="TxLink">
            <a:rPr lang="en-US" sz="1100" b="0" i="0" u="none" strike="noStrike">
              <a:solidFill>
                <a:srgbClr val="405390"/>
              </a:solidFill>
              <a:latin typeface="Aptos Narrow"/>
              <a:ea typeface="+mn-ea"/>
              <a:cs typeface="+mn-cs"/>
            </a:rPr>
            <a:pPr marL="0" indent="0" algn="r"/>
            <a:t>2029</a:t>
          </a:fld>
          <a:endParaRPr lang="ru-RU" sz="1100" b="0" i="0" u="none" strike="noStrike">
            <a:solidFill>
              <a:srgbClr val="405390"/>
            </a:solidFill>
            <a:latin typeface="Aptos Narrow"/>
            <a:ea typeface="+mn-ea"/>
            <a:cs typeface="+mn-cs"/>
          </a:endParaRPr>
        </a:p>
      </xdr:txBody>
    </xdr:sp>
    <xdr:clientData/>
  </xdr:twoCellAnchor>
  <xdr:twoCellAnchor>
    <xdr:from>
      <xdr:col>16</xdr:col>
      <xdr:colOff>266700</xdr:colOff>
      <xdr:row>37</xdr:row>
      <xdr:rowOff>83552</xdr:rowOff>
    </xdr:from>
    <xdr:to>
      <xdr:col>17</xdr:col>
      <xdr:colOff>152400</xdr:colOff>
      <xdr:row>38</xdr:row>
      <xdr:rowOff>148322</xdr:rowOff>
    </xdr:to>
    <xdr:sp macro="" textlink="Processing!C36">
      <xdr:nvSpPr>
        <xdr:cNvPr id="134" name="TextBox 133">
          <a:extLst>
            <a:ext uri="{FF2B5EF4-FFF2-40B4-BE49-F238E27FC236}">
              <a16:creationId xmlns:a16="http://schemas.microsoft.com/office/drawing/2014/main" id="{D1BFFEA8-6514-4C49-8881-4FC9515EA78B}"/>
            </a:ext>
          </a:extLst>
        </xdr:cNvPr>
        <xdr:cNvSpPr txBox="1"/>
      </xdr:nvSpPr>
      <xdr:spPr>
        <a:xfrm>
          <a:off x="10020300" y="6850112"/>
          <a:ext cx="4953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F7BE8DF8-8947-4E2B-A8FF-642FD4FEC3F8}" type="TxLink">
            <a:rPr lang="en-US" sz="1100" b="0" i="0" u="none" strike="noStrike">
              <a:solidFill>
                <a:srgbClr val="405390"/>
              </a:solidFill>
              <a:latin typeface="Aptos Narrow"/>
              <a:ea typeface="+mn-ea"/>
              <a:cs typeface="+mn-cs"/>
            </a:rPr>
            <a:pPr marL="0" indent="0" algn="r"/>
            <a:t>2030</a:t>
          </a:fld>
          <a:endParaRPr lang="ru-RU" sz="1100" b="0" i="0" u="none" strike="noStrike">
            <a:solidFill>
              <a:srgbClr val="405390"/>
            </a:solidFill>
            <a:latin typeface="Aptos Narrow"/>
            <a:ea typeface="+mn-ea"/>
            <a:cs typeface="+mn-cs"/>
          </a:endParaRPr>
        </a:p>
      </xdr:txBody>
    </xdr:sp>
    <xdr:clientData/>
  </xdr:twoCellAnchor>
  <xdr:twoCellAnchor>
    <xdr:from>
      <xdr:col>17</xdr:col>
      <xdr:colOff>190500</xdr:colOff>
      <xdr:row>33</xdr:row>
      <xdr:rowOff>60960</xdr:rowOff>
    </xdr:from>
    <xdr:to>
      <xdr:col>22</xdr:col>
      <xdr:colOff>342900</xdr:colOff>
      <xdr:row>33</xdr:row>
      <xdr:rowOff>88392</xdr:rowOff>
    </xdr:to>
    <xdr:sp macro="" textlink="">
      <xdr:nvSpPr>
        <xdr:cNvPr id="135" name="Rectangle 134">
          <a:extLst>
            <a:ext uri="{FF2B5EF4-FFF2-40B4-BE49-F238E27FC236}">
              <a16:creationId xmlns:a16="http://schemas.microsoft.com/office/drawing/2014/main" id="{DA2AF7DE-BED3-4C86-A38E-4658BBA21FFD}"/>
            </a:ext>
          </a:extLst>
        </xdr:cNvPr>
        <xdr:cNvSpPr/>
      </xdr:nvSpPr>
      <xdr:spPr>
        <a:xfrm>
          <a:off x="10553700" y="6096000"/>
          <a:ext cx="3200400" cy="27432"/>
        </a:xfrm>
        <a:prstGeom prst="rect">
          <a:avLst/>
        </a:prstGeom>
        <a:gradFill>
          <a:gsLst>
            <a:gs pos="0">
              <a:srgbClr val="F3F0FD"/>
            </a:gs>
            <a:gs pos="100000">
              <a:srgbClr val="6336F2"/>
            </a:gs>
          </a:gsLst>
          <a:lin ang="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403860</xdr:colOff>
      <xdr:row>31</xdr:row>
      <xdr:rowOff>121920</xdr:rowOff>
    </xdr:from>
    <xdr:to>
      <xdr:col>22</xdr:col>
      <xdr:colOff>522732</xdr:colOff>
      <xdr:row>35</xdr:row>
      <xdr:rowOff>30480</xdr:rowOff>
    </xdr:to>
    <xdr:graphicFrame macro="">
      <xdr:nvGraphicFramePr>
        <xdr:cNvPr id="136" name="Chart 135">
          <a:extLst>
            <a:ext uri="{FF2B5EF4-FFF2-40B4-BE49-F238E27FC236}">
              <a16:creationId xmlns:a16="http://schemas.microsoft.com/office/drawing/2014/main" id="{610A89A6-4A1B-4C22-A222-A29E46DD86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5"/>
        </a:graphicData>
      </a:graphic>
    </xdr:graphicFrame>
    <xdr:clientData/>
  </xdr:twoCellAnchor>
  <xdr:twoCellAnchor>
    <xdr:from>
      <xdr:col>21</xdr:col>
      <xdr:colOff>106680</xdr:colOff>
      <xdr:row>31</xdr:row>
      <xdr:rowOff>106412</xdr:rowOff>
    </xdr:from>
    <xdr:to>
      <xdr:col>22</xdr:col>
      <xdr:colOff>396240</xdr:colOff>
      <xdr:row>32</xdr:row>
      <xdr:rowOff>171182</xdr:rowOff>
    </xdr:to>
    <xdr:sp macro="" textlink="Processing!S63">
      <xdr:nvSpPr>
        <xdr:cNvPr id="137" name="TextBox 136">
          <a:extLst>
            <a:ext uri="{FF2B5EF4-FFF2-40B4-BE49-F238E27FC236}">
              <a16:creationId xmlns:a16="http://schemas.microsoft.com/office/drawing/2014/main" id="{478124F2-EBF1-422C-B1A3-11CCCF312892}"/>
            </a:ext>
          </a:extLst>
        </xdr:cNvPr>
        <xdr:cNvSpPr txBox="1"/>
      </xdr:nvSpPr>
      <xdr:spPr>
        <a:xfrm>
          <a:off x="12908280" y="5775692"/>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BC2F55E5-3AFD-4DDF-B919-98960407424E}" type="TxLink">
            <a:rPr lang="en-US" sz="1400" b="0" i="0" u="none" strike="noStrike">
              <a:solidFill>
                <a:sysClr val="windowText" lastClr="000000"/>
              </a:solidFill>
              <a:latin typeface="Aptos Narrow"/>
              <a:ea typeface="+mn-ea"/>
              <a:cs typeface="+mn-cs"/>
            </a:rPr>
            <a:pPr marL="0" indent="0" algn="r"/>
            <a:t>67%</a:t>
          </a:fld>
          <a:endParaRPr lang="ru-RU" sz="1400" b="0" i="0" u="none" strike="noStrike">
            <a:solidFill>
              <a:sysClr val="windowText" lastClr="000000"/>
            </a:solidFill>
            <a:latin typeface="Aptos Narrow"/>
            <a:ea typeface="+mn-ea"/>
            <a:cs typeface="+mn-cs"/>
          </a:endParaRPr>
        </a:p>
      </xdr:txBody>
    </xdr:sp>
    <xdr:clientData/>
  </xdr:twoCellAnchor>
  <xdr:twoCellAnchor>
    <xdr:from>
      <xdr:col>0</xdr:col>
      <xdr:colOff>421020</xdr:colOff>
      <xdr:row>26</xdr:row>
      <xdr:rowOff>180408</xdr:rowOff>
    </xdr:from>
    <xdr:to>
      <xdr:col>2</xdr:col>
      <xdr:colOff>540327</xdr:colOff>
      <xdr:row>29</xdr:row>
      <xdr:rowOff>101831</xdr:rowOff>
    </xdr:to>
    <xdr:sp macro="" textlink="Processing!T10">
      <xdr:nvSpPr>
        <xdr:cNvPr id="138" name="TextBox 137">
          <a:extLst>
            <a:ext uri="{FF2B5EF4-FFF2-40B4-BE49-F238E27FC236}">
              <a16:creationId xmlns:a16="http://schemas.microsoft.com/office/drawing/2014/main" id="{097AB539-92F5-4C61-8813-C1E3B78F3777}"/>
            </a:ext>
          </a:extLst>
        </xdr:cNvPr>
        <xdr:cNvSpPr txBox="1"/>
      </xdr:nvSpPr>
      <xdr:spPr>
        <a:xfrm>
          <a:off x="421020" y="4935288"/>
          <a:ext cx="1338507" cy="4700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39644E15-6806-45EF-A805-843F6B867C12}" type="TxLink">
            <a:rPr lang="en-US" sz="1200" b="0" i="0" u="none" strike="noStrike">
              <a:solidFill>
                <a:schemeClr val="tx1"/>
              </a:solidFill>
              <a:latin typeface="Aptos Narrow"/>
              <a:ea typeface="+mn-ea"/>
              <a:cs typeface="+mn-cs"/>
            </a:rPr>
            <a:pPr marL="0" indent="0"/>
            <a:t>Goal Progress to $100,000</a:t>
          </a:fld>
          <a:endParaRPr lang="ru-RU" sz="1600" b="0" i="0" u="none" strike="noStrike">
            <a:solidFill>
              <a:schemeClr val="tx1"/>
            </a:solidFill>
            <a:latin typeface="Aptos Narrow"/>
            <a:ea typeface="+mn-ea"/>
            <a:cs typeface="+mn-cs"/>
          </a:endParaRPr>
        </a:p>
      </xdr:txBody>
    </xdr:sp>
    <xdr:clientData/>
  </xdr:twoCellAnchor>
  <xdr:twoCellAnchor>
    <xdr:from>
      <xdr:col>0</xdr:col>
      <xdr:colOff>557645</xdr:colOff>
      <xdr:row>29</xdr:row>
      <xdr:rowOff>154569</xdr:rowOff>
    </xdr:from>
    <xdr:to>
      <xdr:col>2</xdr:col>
      <xdr:colOff>527165</xdr:colOff>
      <xdr:row>36</xdr:row>
      <xdr:rowOff>63129</xdr:rowOff>
    </xdr:to>
    <xdr:grpSp>
      <xdr:nvGrpSpPr>
        <xdr:cNvPr id="139" name="Group 138">
          <a:extLst>
            <a:ext uri="{FF2B5EF4-FFF2-40B4-BE49-F238E27FC236}">
              <a16:creationId xmlns:a16="http://schemas.microsoft.com/office/drawing/2014/main" id="{459EBA07-0E9C-412F-88FF-11165F693D32}"/>
            </a:ext>
          </a:extLst>
        </xdr:cNvPr>
        <xdr:cNvGrpSpPr/>
      </xdr:nvGrpSpPr>
      <xdr:grpSpPr>
        <a:xfrm>
          <a:off x="557645" y="5458089"/>
          <a:ext cx="1188720" cy="1188720"/>
          <a:chOff x="527165" y="5229489"/>
          <a:chExt cx="1188720" cy="1188720"/>
        </a:xfrm>
      </xdr:grpSpPr>
      <xdr:sp macro="" textlink="">
        <xdr:nvSpPr>
          <xdr:cNvPr id="140" name="Circle: Hollow 139">
            <a:extLst>
              <a:ext uri="{FF2B5EF4-FFF2-40B4-BE49-F238E27FC236}">
                <a16:creationId xmlns:a16="http://schemas.microsoft.com/office/drawing/2014/main" id="{E3050CAD-8161-D38B-F138-C76B8E8A71F9}"/>
              </a:ext>
            </a:extLst>
          </xdr:cNvPr>
          <xdr:cNvSpPr/>
        </xdr:nvSpPr>
        <xdr:spPr>
          <a:xfrm>
            <a:off x="664325" y="5366649"/>
            <a:ext cx="914400" cy="914400"/>
          </a:xfrm>
          <a:prstGeom prst="donut">
            <a:avLst>
              <a:gd name="adj" fmla="val 6414"/>
            </a:avLst>
          </a:prstGeom>
          <a:solidFill>
            <a:srgbClr val="A5B1D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solidFill>
                <a:schemeClr val="tx1"/>
              </a:solidFill>
            </a:endParaRPr>
          </a:p>
        </xdr:txBody>
      </xdr:sp>
      <xdr:graphicFrame macro="">
        <xdr:nvGraphicFramePr>
          <xdr:cNvPr id="141" name="Chart 140">
            <a:extLst>
              <a:ext uri="{FF2B5EF4-FFF2-40B4-BE49-F238E27FC236}">
                <a16:creationId xmlns:a16="http://schemas.microsoft.com/office/drawing/2014/main" id="{2FBD9CB5-3AEA-CC48-67DE-6FF0E6D4AFF8}"/>
              </a:ext>
            </a:extLst>
          </xdr:cNvPr>
          <xdr:cNvGraphicFramePr>
            <a:graphicFrameLocks/>
          </xdr:cNvGraphicFramePr>
        </xdr:nvGraphicFramePr>
        <xdr:xfrm>
          <a:off x="527165" y="5229489"/>
          <a:ext cx="1188720" cy="1188720"/>
        </xdr:xfrm>
        <a:graphic>
          <a:graphicData uri="http://schemas.openxmlformats.org/drawingml/2006/chart">
            <c:chart xmlns:c="http://schemas.openxmlformats.org/drawingml/2006/chart" xmlns:r="http://schemas.openxmlformats.org/officeDocument/2006/relationships" r:id="rId36"/>
          </a:graphicData>
        </a:graphic>
      </xdr:graphicFrame>
      <xdr:sp macro="" textlink="Processing!U10">
        <xdr:nvSpPr>
          <xdr:cNvPr id="142" name="TextBox 141">
            <a:extLst>
              <a:ext uri="{FF2B5EF4-FFF2-40B4-BE49-F238E27FC236}">
                <a16:creationId xmlns:a16="http://schemas.microsoft.com/office/drawing/2014/main" id="{012AF48B-6468-6208-2D66-0AA7B33548F1}"/>
              </a:ext>
            </a:extLst>
          </xdr:cNvPr>
          <xdr:cNvSpPr txBox="1"/>
        </xdr:nvSpPr>
        <xdr:spPr>
          <a:xfrm>
            <a:off x="742634" y="5651312"/>
            <a:ext cx="747232" cy="3472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40D1D87-7800-4742-B6F0-9BB403083383}" type="TxLink">
              <a:rPr lang="en-US" sz="1600" b="0" i="0" u="none" strike="noStrike">
                <a:solidFill>
                  <a:schemeClr val="tx1"/>
                </a:solidFill>
                <a:latin typeface="Aptos Narrow"/>
                <a:ea typeface="+mn-ea"/>
                <a:cs typeface="+mn-cs"/>
              </a:rPr>
              <a:pPr marL="0" indent="0" algn="ctr"/>
              <a:t>14%</a:t>
            </a:fld>
            <a:endParaRPr lang="ru-RU" sz="2000" b="0" i="0" u="none" strike="noStrike">
              <a:solidFill>
                <a:schemeClr val="tx1"/>
              </a:solidFill>
              <a:latin typeface="Aptos Narrow"/>
              <a:ea typeface="+mn-ea"/>
              <a:cs typeface="+mn-cs"/>
            </a:endParaRPr>
          </a:p>
        </xdr:txBody>
      </xdr:sp>
    </xdr:grpSp>
    <xdr:clientData/>
  </xdr:twoCellAnchor>
  <xdr:twoCellAnchor editAs="oneCell">
    <xdr:from>
      <xdr:col>20</xdr:col>
      <xdr:colOff>30480</xdr:colOff>
      <xdr:row>9</xdr:row>
      <xdr:rowOff>60692</xdr:rowOff>
    </xdr:from>
    <xdr:to>
      <xdr:col>22</xdr:col>
      <xdr:colOff>457200</xdr:colOff>
      <xdr:row>11</xdr:row>
      <xdr:rowOff>152132</xdr:rowOff>
    </xdr:to>
    <mc:AlternateContent xmlns:mc="http://schemas.openxmlformats.org/markup-compatibility/2006" xmlns:a14="http://schemas.microsoft.com/office/drawing/2010/main">
      <mc:Choice Requires="a14">
        <xdr:graphicFrame macro="">
          <xdr:nvGraphicFramePr>
            <xdr:cNvPr id="143" name="Year 9">
              <a:extLst>
                <a:ext uri="{FF2B5EF4-FFF2-40B4-BE49-F238E27FC236}">
                  <a16:creationId xmlns:a16="http://schemas.microsoft.com/office/drawing/2014/main" id="{48A25516-A184-4FC8-9927-383FFA679F50}"/>
                </a:ext>
              </a:extLst>
            </xdr:cNvPr>
            <xdr:cNvGraphicFramePr/>
          </xdr:nvGraphicFramePr>
          <xdr:xfrm>
            <a:off x="0" y="0"/>
            <a:ext cx="0" cy="0"/>
          </xdr:xfrm>
          <a:graphic>
            <a:graphicData uri="http://schemas.microsoft.com/office/drawing/2010/slicer">
              <sle:slicer xmlns:sle="http://schemas.microsoft.com/office/drawing/2010/slicer" name="Year 9"/>
            </a:graphicData>
          </a:graphic>
        </xdr:graphicFrame>
      </mc:Choice>
      <mc:Fallback xmlns="">
        <xdr:sp macro="" textlink="">
          <xdr:nvSpPr>
            <xdr:cNvPr id="0" name=""/>
            <xdr:cNvSpPr>
              <a:spLocks noTextEdit="1"/>
            </xdr:cNvSpPr>
          </xdr:nvSpPr>
          <xdr:spPr>
            <a:xfrm>
              <a:off x="12222480" y="1706612"/>
              <a:ext cx="1645920" cy="45720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281940</xdr:colOff>
      <xdr:row>4</xdr:row>
      <xdr:rowOff>106278</xdr:rowOff>
    </xdr:from>
    <xdr:to>
      <xdr:col>19</xdr:col>
      <xdr:colOff>220980</xdr:colOff>
      <xdr:row>7</xdr:row>
      <xdr:rowOff>106278</xdr:rowOff>
    </xdr:to>
    <xdr:grpSp>
      <xdr:nvGrpSpPr>
        <xdr:cNvPr id="145" name="Group 144">
          <a:extLst>
            <a:ext uri="{FF2B5EF4-FFF2-40B4-BE49-F238E27FC236}">
              <a16:creationId xmlns:a16="http://schemas.microsoft.com/office/drawing/2014/main" id="{32D93F68-BCC2-41A7-8BA3-2072A9A326D9}"/>
            </a:ext>
          </a:extLst>
        </xdr:cNvPr>
        <xdr:cNvGrpSpPr/>
      </xdr:nvGrpSpPr>
      <xdr:grpSpPr>
        <a:xfrm>
          <a:off x="11254740" y="837798"/>
          <a:ext cx="548640" cy="548640"/>
          <a:chOff x="3048000" y="9144000"/>
          <a:chExt cx="548640" cy="548640"/>
        </a:xfrm>
        <a:effectLst>
          <a:outerShdw blurRad="50800" dist="38100" dir="2700000" algn="tl" rotWithShape="0">
            <a:prstClr val="black">
              <a:alpha val="20000"/>
            </a:prstClr>
          </a:outerShdw>
        </a:effectLst>
      </xdr:grpSpPr>
      <xdr:sp macro="" textlink="">
        <xdr:nvSpPr>
          <xdr:cNvPr id="146" name="Oval 145">
            <a:extLst>
              <a:ext uri="{FF2B5EF4-FFF2-40B4-BE49-F238E27FC236}">
                <a16:creationId xmlns:a16="http://schemas.microsoft.com/office/drawing/2014/main" id="{8EA93FB7-30B6-913B-9BB0-C6030F71C26A}"/>
              </a:ext>
            </a:extLst>
          </xdr:cNvPr>
          <xdr:cNvSpPr/>
        </xdr:nvSpPr>
        <xdr:spPr>
          <a:xfrm>
            <a:off x="3048000" y="9144000"/>
            <a:ext cx="548640" cy="548640"/>
          </a:xfrm>
          <a:prstGeom prst="ellipse">
            <a:avLst/>
          </a:prstGeom>
          <a:gradFill flip="none" rotWithShape="1">
            <a:gsLst>
              <a:gs pos="0">
                <a:srgbClr val="F5F2FC"/>
              </a:gs>
              <a:gs pos="100000">
                <a:srgbClr val="EEE8FE"/>
              </a:gs>
            </a:gsLst>
            <a:path path="circle">
              <a:fillToRect l="100000" b="100000"/>
            </a:path>
            <a:tileRect t="-100000" r="-100000"/>
          </a:gra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sp macro="" textlink="">
        <xdr:nvSpPr>
          <xdr:cNvPr id="147" name="Rectangle: Rounded Corners 146">
            <a:extLst>
              <a:ext uri="{FF2B5EF4-FFF2-40B4-BE49-F238E27FC236}">
                <a16:creationId xmlns:a16="http://schemas.microsoft.com/office/drawing/2014/main" id="{BAE37C5A-9209-68E2-2D5F-5DC26EDD3D18}"/>
              </a:ext>
            </a:extLst>
          </xdr:cNvPr>
          <xdr:cNvSpPr/>
        </xdr:nvSpPr>
        <xdr:spPr>
          <a:xfrm>
            <a:off x="3177539" y="9304020"/>
            <a:ext cx="304801" cy="53548"/>
          </a:xfrm>
          <a:prstGeom prst="roundRect">
            <a:avLst>
              <a:gd name="adj" fmla="val 50000"/>
            </a:avLst>
          </a:prstGeom>
          <a:solidFill>
            <a:srgbClr val="603DD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48" name="Rectangle: Rounded Corners 147">
            <a:extLst>
              <a:ext uri="{FF2B5EF4-FFF2-40B4-BE49-F238E27FC236}">
                <a16:creationId xmlns:a16="http://schemas.microsoft.com/office/drawing/2014/main" id="{92E20366-7F0D-F822-95E6-9EA6FAB55A6E}"/>
              </a:ext>
            </a:extLst>
          </xdr:cNvPr>
          <xdr:cNvSpPr/>
        </xdr:nvSpPr>
        <xdr:spPr>
          <a:xfrm>
            <a:off x="3177539" y="9372380"/>
            <a:ext cx="264178" cy="53548"/>
          </a:xfrm>
          <a:prstGeom prst="roundRect">
            <a:avLst>
              <a:gd name="adj" fmla="val 50000"/>
            </a:avLst>
          </a:prstGeom>
          <a:solidFill>
            <a:srgbClr val="603DD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49" name="Rectangle: Rounded Corners 148">
            <a:extLst>
              <a:ext uri="{FF2B5EF4-FFF2-40B4-BE49-F238E27FC236}">
                <a16:creationId xmlns:a16="http://schemas.microsoft.com/office/drawing/2014/main" id="{4E377E4F-B3DB-3D8B-B1AC-9F76F22D32A4}"/>
              </a:ext>
            </a:extLst>
          </xdr:cNvPr>
          <xdr:cNvSpPr/>
        </xdr:nvSpPr>
        <xdr:spPr>
          <a:xfrm>
            <a:off x="3177539" y="9440740"/>
            <a:ext cx="220149" cy="53548"/>
          </a:xfrm>
          <a:prstGeom prst="roundRect">
            <a:avLst>
              <a:gd name="adj" fmla="val 50000"/>
            </a:avLst>
          </a:prstGeom>
          <a:solidFill>
            <a:srgbClr val="603DD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50" name="Rectangle: Rounded Corners 149">
            <a:extLst>
              <a:ext uri="{FF2B5EF4-FFF2-40B4-BE49-F238E27FC236}">
                <a16:creationId xmlns:a16="http://schemas.microsoft.com/office/drawing/2014/main" id="{48945608-E107-190D-33CC-586D3EDE653F}"/>
              </a:ext>
            </a:extLst>
          </xdr:cNvPr>
          <xdr:cNvSpPr/>
        </xdr:nvSpPr>
        <xdr:spPr>
          <a:xfrm>
            <a:off x="3177539" y="9509100"/>
            <a:ext cx="157249" cy="53548"/>
          </a:xfrm>
          <a:prstGeom prst="roundRect">
            <a:avLst>
              <a:gd name="adj" fmla="val 50000"/>
            </a:avLst>
          </a:prstGeom>
          <a:solidFill>
            <a:srgbClr val="603DD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xdr:from>
      <xdr:col>16</xdr:col>
      <xdr:colOff>411480</xdr:colOff>
      <xdr:row>6</xdr:row>
      <xdr:rowOff>98792</xdr:rowOff>
    </xdr:from>
    <xdr:to>
      <xdr:col>18</xdr:col>
      <xdr:colOff>266700</xdr:colOff>
      <xdr:row>7</xdr:row>
      <xdr:rowOff>163562</xdr:rowOff>
    </xdr:to>
    <xdr:sp macro="" textlink="Processing!V6">
      <xdr:nvSpPr>
        <xdr:cNvPr id="151" name="TextBox 150">
          <a:extLst>
            <a:ext uri="{FF2B5EF4-FFF2-40B4-BE49-F238E27FC236}">
              <a16:creationId xmlns:a16="http://schemas.microsoft.com/office/drawing/2014/main" id="{DABE41D8-7E40-498D-837A-DFA16571F3D3}"/>
            </a:ext>
          </a:extLst>
        </xdr:cNvPr>
        <xdr:cNvSpPr txBox="1"/>
      </xdr:nvSpPr>
      <xdr:spPr>
        <a:xfrm>
          <a:off x="10165080" y="1196072"/>
          <a:ext cx="10744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D16940DD-7C67-43BB-8571-87ADB608B8CC}" type="TxLink">
            <a:rPr lang="en-US" sz="1100" b="0" i="0" u="none" strike="noStrike">
              <a:solidFill>
                <a:srgbClr val="405390"/>
              </a:solidFill>
              <a:latin typeface="Aptos Narrow"/>
              <a:ea typeface="+mn-ea"/>
              <a:cs typeface="+mn-cs"/>
            </a:rPr>
            <a:pPr marL="0" indent="0" algn="r"/>
            <a:t>Blog Articles</a:t>
          </a:fld>
          <a:endParaRPr lang="ru-RU" sz="1100" b="0" i="0" u="none" strike="noStrike">
            <a:solidFill>
              <a:srgbClr val="405390"/>
            </a:solidFill>
            <a:latin typeface="Aptos Narrow"/>
            <a:ea typeface="+mn-ea"/>
            <a:cs typeface="+mn-cs"/>
          </a:endParaRPr>
        </a:p>
      </xdr:txBody>
    </xdr:sp>
    <xdr:clientData/>
  </xdr:twoCellAnchor>
  <xdr:twoCellAnchor editAs="oneCell">
    <xdr:from>
      <xdr:col>0</xdr:col>
      <xdr:colOff>560344</xdr:colOff>
      <xdr:row>20</xdr:row>
      <xdr:rowOff>145502</xdr:rowOff>
    </xdr:from>
    <xdr:to>
      <xdr:col>1</xdr:col>
      <xdr:colOff>179344</xdr:colOff>
      <xdr:row>22</xdr:row>
      <xdr:rowOff>8342</xdr:rowOff>
    </xdr:to>
    <xdr:pic>
      <xdr:nvPicPr>
        <xdr:cNvPr id="152" name="Graphic 151" descr="Signal outline">
          <a:extLst>
            <a:ext uri="{FF2B5EF4-FFF2-40B4-BE49-F238E27FC236}">
              <a16:creationId xmlns:a16="http://schemas.microsoft.com/office/drawing/2014/main" id="{D06238BC-165B-4093-BA57-348CEDA69F67}"/>
            </a:ext>
          </a:extLst>
        </xdr:cNvPr>
        <xdr:cNvPicPr>
          <a:picLocks noChangeAspect="1"/>
        </xdr:cNvPicPr>
      </xdr:nvPicPr>
      <xdr:blipFill>
        <a:blip xmlns:r="http://schemas.openxmlformats.org/officeDocument/2006/relationships" r:embed="rId37">
          <a:extLst>
            <a:ext uri="{96DAC541-7B7A-43D3-8B79-37D633B846F1}">
              <asvg:svgBlip xmlns:asvg="http://schemas.microsoft.com/office/drawing/2016/SVG/main" r:embed="rId38"/>
            </a:ext>
          </a:extLst>
        </a:blip>
        <a:stretch>
          <a:fillRect/>
        </a:stretch>
      </xdr:blipFill>
      <xdr:spPr>
        <a:xfrm rot="5400000" flipH="1">
          <a:off x="560344" y="3803102"/>
          <a:ext cx="228600" cy="228600"/>
        </a:xfrm>
        <a:prstGeom prst="rect">
          <a:avLst/>
        </a:prstGeom>
      </xdr:spPr>
    </xdr:pic>
    <xdr:clientData/>
  </xdr:twoCellAnchor>
  <xdr:twoCellAnchor>
    <xdr:from>
      <xdr:col>1</xdr:col>
      <xdr:colOff>167482</xdr:colOff>
      <xdr:row>5</xdr:row>
      <xdr:rowOff>14846</xdr:rowOff>
    </xdr:from>
    <xdr:to>
      <xdr:col>3</xdr:col>
      <xdr:colOff>7620</xdr:colOff>
      <xdr:row>6</xdr:row>
      <xdr:rowOff>79616</xdr:rowOff>
    </xdr:to>
    <xdr:sp macro="" textlink="Processing!$T$1">
      <xdr:nvSpPr>
        <xdr:cNvPr id="153" name="TextBox 152">
          <a:extLst>
            <a:ext uri="{FF2B5EF4-FFF2-40B4-BE49-F238E27FC236}">
              <a16:creationId xmlns:a16="http://schemas.microsoft.com/office/drawing/2014/main" id="{658209FE-9C4B-4946-8D48-AF888BCB22C2}"/>
            </a:ext>
          </a:extLst>
        </xdr:cNvPr>
        <xdr:cNvSpPr txBox="1"/>
      </xdr:nvSpPr>
      <xdr:spPr>
        <a:xfrm>
          <a:off x="777082" y="929246"/>
          <a:ext cx="1059338"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4F53AA2D-0019-4AB4-94F1-3357C8BF1D28}" type="TxLink">
            <a:rPr lang="en-US" sz="1200" b="0" i="0" u="none" strike="noStrike">
              <a:solidFill>
                <a:srgbClr val="4E65B0"/>
              </a:solidFill>
              <a:latin typeface="Aptos Narrow"/>
              <a:ea typeface="+mn-ea"/>
              <a:cs typeface="+mn-cs"/>
            </a:rPr>
            <a:pPr marL="0" indent="0"/>
            <a:t>Dashboard</a:t>
          </a:fld>
          <a:endParaRPr lang="ru-RU" sz="1200" b="0" i="0" u="none" strike="noStrike">
            <a:solidFill>
              <a:srgbClr val="4E65B0"/>
            </a:solidFill>
            <a:latin typeface="Aptos Narrow"/>
            <a:ea typeface="+mn-ea"/>
            <a:cs typeface="+mn-cs"/>
          </a:endParaRPr>
        </a:p>
      </xdr:txBody>
    </xdr:sp>
    <xdr:clientData/>
  </xdr:twoCellAnchor>
  <xdr:twoCellAnchor>
    <xdr:from>
      <xdr:col>3</xdr:col>
      <xdr:colOff>190500</xdr:colOff>
      <xdr:row>11</xdr:row>
      <xdr:rowOff>75932</xdr:rowOff>
    </xdr:from>
    <xdr:to>
      <xdr:col>16</xdr:col>
      <xdr:colOff>586740</xdr:colOff>
      <xdr:row>29</xdr:row>
      <xdr:rowOff>75932</xdr:rowOff>
    </xdr:to>
    <xdr:graphicFrame macro="">
      <xdr:nvGraphicFramePr>
        <xdr:cNvPr id="154" name="Chart 153">
          <a:extLst>
            <a:ext uri="{FF2B5EF4-FFF2-40B4-BE49-F238E27FC236}">
              <a16:creationId xmlns:a16="http://schemas.microsoft.com/office/drawing/2014/main" id="{03E37FE0-6692-400C-8AAC-6B641E7B52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9"/>
        </a:graphicData>
      </a:graphic>
    </xdr:graphicFrame>
    <xdr:clientData/>
  </xdr:twoCellAnchor>
  <xdr:twoCellAnchor>
    <xdr:from>
      <xdr:col>6</xdr:col>
      <xdr:colOff>457200</xdr:colOff>
      <xdr:row>9</xdr:row>
      <xdr:rowOff>159752</xdr:rowOff>
    </xdr:from>
    <xdr:to>
      <xdr:col>8</xdr:col>
      <xdr:colOff>480060</xdr:colOff>
      <xdr:row>11</xdr:row>
      <xdr:rowOff>41642</xdr:rowOff>
    </xdr:to>
    <xdr:sp macro="" textlink="Processing!N14">
      <xdr:nvSpPr>
        <xdr:cNvPr id="155" name="TextBox 154">
          <a:extLst>
            <a:ext uri="{FF2B5EF4-FFF2-40B4-BE49-F238E27FC236}">
              <a16:creationId xmlns:a16="http://schemas.microsoft.com/office/drawing/2014/main" id="{79BDB917-A3FE-4F2E-8E47-CD8CC5E7E39F}"/>
            </a:ext>
          </a:extLst>
        </xdr:cNvPr>
        <xdr:cNvSpPr txBox="1"/>
      </xdr:nvSpPr>
      <xdr:spPr>
        <a:xfrm>
          <a:off x="4114800" y="1805672"/>
          <a:ext cx="12420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45E5A20B-22A0-4D54-A86B-EA71E019D056}" type="TxLink">
            <a:rPr lang="en-US" sz="1800" b="0" i="0" u="none" strike="noStrike">
              <a:solidFill>
                <a:srgbClr val="3DACAE"/>
              </a:solidFill>
              <a:latin typeface="Aptos Narrow"/>
              <a:ea typeface="+mn-ea"/>
              <a:cs typeface="+mn-cs"/>
            </a:rPr>
            <a:pPr marL="0" indent="0" algn="r"/>
            <a:t> $7,840 </a:t>
          </a:fld>
          <a:endParaRPr lang="ru-RU" sz="2400" b="0" i="0" u="none" strike="noStrike">
            <a:solidFill>
              <a:srgbClr val="3DACAE"/>
            </a:solidFill>
            <a:latin typeface="Aptos Narrow"/>
            <a:ea typeface="+mn-ea"/>
            <a:cs typeface="+mn-cs"/>
          </a:endParaRPr>
        </a:p>
      </xdr:txBody>
    </xdr:sp>
    <xdr:clientData/>
  </xdr:twoCellAnchor>
  <xdr:twoCellAnchor>
    <xdr:from>
      <xdr:col>11</xdr:col>
      <xdr:colOff>297180</xdr:colOff>
      <xdr:row>9</xdr:row>
      <xdr:rowOff>159752</xdr:rowOff>
    </xdr:from>
    <xdr:to>
      <xdr:col>13</xdr:col>
      <xdr:colOff>182880</xdr:colOff>
      <xdr:row>11</xdr:row>
      <xdr:rowOff>41642</xdr:rowOff>
    </xdr:to>
    <xdr:sp macro="" textlink="Processing!M14">
      <xdr:nvSpPr>
        <xdr:cNvPr id="156" name="TextBox 155">
          <a:extLst>
            <a:ext uri="{FF2B5EF4-FFF2-40B4-BE49-F238E27FC236}">
              <a16:creationId xmlns:a16="http://schemas.microsoft.com/office/drawing/2014/main" id="{ACB68AB6-9BF0-46B4-871A-C55C1C38CB6B}"/>
            </a:ext>
          </a:extLst>
        </xdr:cNvPr>
        <xdr:cNvSpPr txBox="1"/>
      </xdr:nvSpPr>
      <xdr:spPr>
        <a:xfrm>
          <a:off x="7002780" y="1805672"/>
          <a:ext cx="11049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70149A20-1CAC-4816-B700-E17EE3B3FA30}" type="TxLink">
            <a:rPr lang="en-US" sz="1800" b="0" i="0" u="none" strike="noStrike">
              <a:solidFill>
                <a:srgbClr val="FF4FFF"/>
              </a:solidFill>
              <a:latin typeface="Aptos Narrow"/>
              <a:ea typeface="+mn-ea"/>
              <a:cs typeface="+mn-cs"/>
            </a:rPr>
            <a:pPr marL="0" indent="0" algn="l"/>
            <a:t> $5,460 </a:t>
          </a:fld>
          <a:endParaRPr lang="ru-RU" sz="2400" b="0" i="0" u="none" strike="noStrike">
            <a:solidFill>
              <a:srgbClr val="FF4FFF"/>
            </a:solidFill>
            <a:latin typeface="Aptos Narrow"/>
            <a:ea typeface="+mn-ea"/>
            <a:cs typeface="+mn-cs"/>
          </a:endParaRPr>
        </a:p>
      </xdr:txBody>
    </xdr:sp>
    <xdr:clientData/>
  </xdr:twoCellAnchor>
  <xdr:twoCellAnchor editAs="oneCell">
    <xdr:from>
      <xdr:col>3</xdr:col>
      <xdr:colOff>563880</xdr:colOff>
      <xdr:row>27</xdr:row>
      <xdr:rowOff>137161</xdr:rowOff>
    </xdr:from>
    <xdr:to>
      <xdr:col>16</xdr:col>
      <xdr:colOff>521208</xdr:colOff>
      <xdr:row>30</xdr:row>
      <xdr:rowOff>18289</xdr:rowOff>
    </xdr:to>
    <mc:AlternateContent xmlns:mc="http://schemas.openxmlformats.org/markup-compatibility/2006" xmlns:a14="http://schemas.microsoft.com/office/drawing/2010/main">
      <mc:Choice Requires="a14">
        <xdr:graphicFrame macro="">
          <xdr:nvGraphicFramePr>
            <xdr:cNvPr id="144" name="Month 13">
              <a:extLst>
                <a:ext uri="{FF2B5EF4-FFF2-40B4-BE49-F238E27FC236}">
                  <a16:creationId xmlns:a16="http://schemas.microsoft.com/office/drawing/2014/main" id="{1646B733-A4C8-47B9-A3E0-CAD71AC815A6}"/>
                </a:ext>
              </a:extLst>
            </xdr:cNvPr>
            <xdr:cNvGraphicFramePr/>
          </xdr:nvGraphicFramePr>
          <xdr:xfrm>
            <a:off x="0" y="0"/>
            <a:ext cx="0" cy="0"/>
          </xdr:xfrm>
          <a:graphic>
            <a:graphicData uri="http://schemas.microsoft.com/office/drawing/2010/slicer">
              <sle:slicer xmlns:sle="http://schemas.microsoft.com/office/drawing/2010/slicer" name="Month 13"/>
            </a:graphicData>
          </a:graphic>
        </xdr:graphicFrame>
      </mc:Choice>
      <mc:Fallback xmlns="">
        <xdr:sp macro="" textlink="">
          <xdr:nvSpPr>
            <xdr:cNvPr id="0" name=""/>
            <xdr:cNvSpPr>
              <a:spLocks noTextEdit="1"/>
            </xdr:cNvSpPr>
          </xdr:nvSpPr>
          <xdr:spPr>
            <a:xfrm>
              <a:off x="2392680" y="5074921"/>
              <a:ext cx="7882128" cy="429768"/>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424858</xdr:colOff>
      <xdr:row>2</xdr:row>
      <xdr:rowOff>75806</xdr:rowOff>
    </xdr:from>
    <xdr:to>
      <xdr:col>2</xdr:col>
      <xdr:colOff>89578</xdr:colOff>
      <xdr:row>3</xdr:row>
      <xdr:rowOff>167246</xdr:rowOff>
    </xdr:to>
    <xdr:pic>
      <xdr:nvPicPr>
        <xdr:cNvPr id="157" name="Graphic 156" descr="Moon with solid fill">
          <a:hlinkClick xmlns:r="http://schemas.openxmlformats.org/officeDocument/2006/relationships" r:id="rId40"/>
          <a:extLst>
            <a:ext uri="{FF2B5EF4-FFF2-40B4-BE49-F238E27FC236}">
              <a16:creationId xmlns:a16="http://schemas.microsoft.com/office/drawing/2014/main" id="{BD71A920-A09C-4936-B197-54D51582C192}"/>
            </a:ext>
          </a:extLst>
        </xdr:cNvPr>
        <xdr:cNvPicPr>
          <a:picLocks noChangeAspect="1"/>
        </xdr:cNvPicPr>
      </xdr:nvPicPr>
      <xdr:blipFill>
        <a:blip xmlns:r="http://schemas.openxmlformats.org/officeDocument/2006/relationships" r:embed="rId41">
          <a:extLst>
            <a:ext uri="{96DAC541-7B7A-43D3-8B79-37D633B846F1}">
              <asvg:svgBlip xmlns:asvg="http://schemas.microsoft.com/office/drawing/2016/SVG/main" r:embed="rId42"/>
            </a:ext>
          </a:extLst>
        </a:blip>
        <a:stretch>
          <a:fillRect/>
        </a:stretch>
      </xdr:blipFill>
      <xdr:spPr>
        <a:xfrm>
          <a:off x="1034458" y="441566"/>
          <a:ext cx="274320" cy="274320"/>
        </a:xfrm>
        <a:prstGeom prst="rect">
          <a:avLst/>
        </a:prstGeom>
      </xdr:spPr>
    </xdr:pic>
    <xdr:clientData/>
  </xdr:twoCellAnchor>
  <xdr:twoCellAnchor>
    <xdr:from>
      <xdr:col>0</xdr:col>
      <xdr:colOff>508678</xdr:colOff>
      <xdr:row>5</xdr:row>
      <xdr:rowOff>1931</xdr:rowOff>
    </xdr:from>
    <xdr:to>
      <xdr:col>3</xdr:col>
      <xdr:colOff>59098</xdr:colOff>
      <xdr:row>6</xdr:row>
      <xdr:rowOff>65862</xdr:rowOff>
    </xdr:to>
    <xdr:sp macro="" textlink="">
      <xdr:nvSpPr>
        <xdr:cNvPr id="190" name="Rectangle: Rounded Corners 189">
          <a:hlinkClick xmlns:r="http://schemas.openxmlformats.org/officeDocument/2006/relationships" r:id="rId43"/>
          <a:extLst>
            <a:ext uri="{FF2B5EF4-FFF2-40B4-BE49-F238E27FC236}">
              <a16:creationId xmlns:a16="http://schemas.microsoft.com/office/drawing/2014/main" id="{5C799156-661B-41EA-9CC7-FDE32AA92337}"/>
            </a:ext>
          </a:extLst>
        </xdr:cNvPr>
        <xdr:cNvSpPr/>
      </xdr:nvSpPr>
      <xdr:spPr>
        <a:xfrm>
          <a:off x="508678" y="916331"/>
          <a:ext cx="1379220" cy="24681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508678</xdr:colOff>
      <xdr:row>8</xdr:row>
      <xdr:rowOff>32411</xdr:rowOff>
    </xdr:from>
    <xdr:to>
      <xdr:col>3</xdr:col>
      <xdr:colOff>59098</xdr:colOff>
      <xdr:row>9</xdr:row>
      <xdr:rowOff>96342</xdr:rowOff>
    </xdr:to>
    <xdr:sp macro="" textlink="">
      <xdr:nvSpPr>
        <xdr:cNvPr id="191" name="Rectangle: Rounded Corners 190">
          <a:hlinkClick xmlns:r="http://schemas.openxmlformats.org/officeDocument/2006/relationships" r:id="rId44"/>
          <a:extLst>
            <a:ext uri="{FF2B5EF4-FFF2-40B4-BE49-F238E27FC236}">
              <a16:creationId xmlns:a16="http://schemas.microsoft.com/office/drawing/2014/main" id="{CBE93771-B725-4E91-9077-AC3835848D89}"/>
            </a:ext>
          </a:extLst>
        </xdr:cNvPr>
        <xdr:cNvSpPr/>
      </xdr:nvSpPr>
      <xdr:spPr>
        <a:xfrm>
          <a:off x="508678" y="1495451"/>
          <a:ext cx="1379220" cy="24681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508678</xdr:colOff>
      <xdr:row>14</xdr:row>
      <xdr:rowOff>62891</xdr:rowOff>
    </xdr:from>
    <xdr:to>
      <xdr:col>3</xdr:col>
      <xdr:colOff>59098</xdr:colOff>
      <xdr:row>15</xdr:row>
      <xdr:rowOff>126822</xdr:rowOff>
    </xdr:to>
    <xdr:sp macro="" textlink="">
      <xdr:nvSpPr>
        <xdr:cNvPr id="193" name="Rectangle: Rounded Corners 192">
          <a:hlinkClick xmlns:r="http://schemas.openxmlformats.org/officeDocument/2006/relationships" r:id="rId45"/>
          <a:extLst>
            <a:ext uri="{FF2B5EF4-FFF2-40B4-BE49-F238E27FC236}">
              <a16:creationId xmlns:a16="http://schemas.microsoft.com/office/drawing/2014/main" id="{C13FBC58-CE45-47ED-9D47-3737EFCD8979}"/>
            </a:ext>
          </a:extLst>
        </xdr:cNvPr>
        <xdr:cNvSpPr/>
      </xdr:nvSpPr>
      <xdr:spPr>
        <a:xfrm>
          <a:off x="508678" y="2623211"/>
          <a:ext cx="1379220" cy="24681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508678</xdr:colOff>
      <xdr:row>17</xdr:row>
      <xdr:rowOff>93371</xdr:rowOff>
    </xdr:from>
    <xdr:to>
      <xdr:col>3</xdr:col>
      <xdr:colOff>59098</xdr:colOff>
      <xdr:row>18</xdr:row>
      <xdr:rowOff>157302</xdr:rowOff>
    </xdr:to>
    <xdr:sp macro="" textlink="">
      <xdr:nvSpPr>
        <xdr:cNvPr id="194" name="Rectangle: Rounded Corners 193">
          <a:hlinkClick xmlns:r="http://schemas.openxmlformats.org/officeDocument/2006/relationships" r:id="rId46"/>
          <a:extLst>
            <a:ext uri="{FF2B5EF4-FFF2-40B4-BE49-F238E27FC236}">
              <a16:creationId xmlns:a16="http://schemas.microsoft.com/office/drawing/2014/main" id="{B0AA900B-656F-41C4-B460-2B8A321962F6}"/>
            </a:ext>
          </a:extLst>
        </xdr:cNvPr>
        <xdr:cNvSpPr/>
      </xdr:nvSpPr>
      <xdr:spPr>
        <a:xfrm>
          <a:off x="508678" y="3202331"/>
          <a:ext cx="1379220" cy="24681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508678</xdr:colOff>
      <xdr:row>20</xdr:row>
      <xdr:rowOff>123851</xdr:rowOff>
    </xdr:from>
    <xdr:to>
      <xdr:col>3</xdr:col>
      <xdr:colOff>59098</xdr:colOff>
      <xdr:row>22</xdr:row>
      <xdr:rowOff>4902</xdr:rowOff>
    </xdr:to>
    <xdr:sp macro="" textlink="">
      <xdr:nvSpPr>
        <xdr:cNvPr id="195" name="Rectangle: Rounded Corners 194">
          <a:hlinkClick xmlns:r="http://schemas.openxmlformats.org/officeDocument/2006/relationships" r:id="rId47"/>
          <a:extLst>
            <a:ext uri="{FF2B5EF4-FFF2-40B4-BE49-F238E27FC236}">
              <a16:creationId xmlns:a16="http://schemas.microsoft.com/office/drawing/2014/main" id="{0336C60D-9BC6-4801-8D0D-7D13A301977A}"/>
            </a:ext>
          </a:extLst>
        </xdr:cNvPr>
        <xdr:cNvSpPr/>
      </xdr:nvSpPr>
      <xdr:spPr>
        <a:xfrm>
          <a:off x="508678" y="3781451"/>
          <a:ext cx="1379220" cy="24681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508678</xdr:colOff>
      <xdr:row>23</xdr:row>
      <xdr:rowOff>123851</xdr:rowOff>
    </xdr:from>
    <xdr:to>
      <xdr:col>3</xdr:col>
      <xdr:colOff>59098</xdr:colOff>
      <xdr:row>25</xdr:row>
      <xdr:rowOff>4902</xdr:rowOff>
    </xdr:to>
    <xdr:sp macro="" textlink="">
      <xdr:nvSpPr>
        <xdr:cNvPr id="196" name="Rectangle: Rounded Corners 195">
          <a:hlinkClick xmlns:r="http://schemas.openxmlformats.org/officeDocument/2006/relationships" r:id="rId48"/>
          <a:extLst>
            <a:ext uri="{FF2B5EF4-FFF2-40B4-BE49-F238E27FC236}">
              <a16:creationId xmlns:a16="http://schemas.microsoft.com/office/drawing/2014/main" id="{DE670CE8-9DB2-470A-820B-9487EAB0DE97}"/>
            </a:ext>
          </a:extLst>
        </xdr:cNvPr>
        <xdr:cNvSpPr/>
      </xdr:nvSpPr>
      <xdr:spPr>
        <a:xfrm>
          <a:off x="508678" y="4330091"/>
          <a:ext cx="1379220" cy="24681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3</xdr:col>
      <xdr:colOff>97198</xdr:colOff>
      <xdr:row>3</xdr:row>
      <xdr:rowOff>37706</xdr:rowOff>
    </xdr:from>
    <xdr:to>
      <xdr:col>6</xdr:col>
      <xdr:colOff>135298</xdr:colOff>
      <xdr:row>8</xdr:row>
      <xdr:rowOff>60566</xdr:rowOff>
    </xdr:to>
    <xdr:sp macro="" textlink="">
      <xdr:nvSpPr>
        <xdr:cNvPr id="197" name="Rectangle: Rounded Corners 196">
          <a:hlinkClick xmlns:r="http://schemas.openxmlformats.org/officeDocument/2006/relationships" r:id="rId44"/>
          <a:extLst>
            <a:ext uri="{FF2B5EF4-FFF2-40B4-BE49-F238E27FC236}">
              <a16:creationId xmlns:a16="http://schemas.microsoft.com/office/drawing/2014/main" id="{1766BC30-F62C-4CEE-AF05-41DD4DB34A36}"/>
            </a:ext>
          </a:extLst>
        </xdr:cNvPr>
        <xdr:cNvSpPr/>
      </xdr:nvSpPr>
      <xdr:spPr>
        <a:xfrm>
          <a:off x="1925998" y="586346"/>
          <a:ext cx="1866900" cy="9372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6</xdr:col>
      <xdr:colOff>302938</xdr:colOff>
      <xdr:row>3</xdr:row>
      <xdr:rowOff>37706</xdr:rowOff>
    </xdr:from>
    <xdr:to>
      <xdr:col>9</xdr:col>
      <xdr:colOff>341038</xdr:colOff>
      <xdr:row>8</xdr:row>
      <xdr:rowOff>60566</xdr:rowOff>
    </xdr:to>
    <xdr:sp macro="" textlink="">
      <xdr:nvSpPr>
        <xdr:cNvPr id="198" name="Rectangle: Rounded Corners 197">
          <a:hlinkClick xmlns:r="http://schemas.openxmlformats.org/officeDocument/2006/relationships" r:id="rId49"/>
          <a:extLst>
            <a:ext uri="{FF2B5EF4-FFF2-40B4-BE49-F238E27FC236}">
              <a16:creationId xmlns:a16="http://schemas.microsoft.com/office/drawing/2014/main" id="{C11EA052-34AE-4E94-B490-67CD01E45458}"/>
            </a:ext>
          </a:extLst>
        </xdr:cNvPr>
        <xdr:cNvSpPr/>
      </xdr:nvSpPr>
      <xdr:spPr>
        <a:xfrm>
          <a:off x="3960538" y="586346"/>
          <a:ext cx="1866900" cy="9372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9</xdr:col>
      <xdr:colOff>508678</xdr:colOff>
      <xdr:row>3</xdr:row>
      <xdr:rowOff>37706</xdr:rowOff>
    </xdr:from>
    <xdr:to>
      <xdr:col>12</xdr:col>
      <xdr:colOff>546778</xdr:colOff>
      <xdr:row>8</xdr:row>
      <xdr:rowOff>60566</xdr:rowOff>
    </xdr:to>
    <xdr:sp macro="" textlink="">
      <xdr:nvSpPr>
        <xdr:cNvPr id="199" name="Rectangle: Rounded Corners 198">
          <a:hlinkClick xmlns:r="http://schemas.openxmlformats.org/officeDocument/2006/relationships" r:id="rId45"/>
          <a:extLst>
            <a:ext uri="{FF2B5EF4-FFF2-40B4-BE49-F238E27FC236}">
              <a16:creationId xmlns:a16="http://schemas.microsoft.com/office/drawing/2014/main" id="{9095B5EB-DA04-4836-BDDF-BA46148CF451}"/>
            </a:ext>
          </a:extLst>
        </xdr:cNvPr>
        <xdr:cNvSpPr/>
      </xdr:nvSpPr>
      <xdr:spPr>
        <a:xfrm>
          <a:off x="5995078" y="586346"/>
          <a:ext cx="1866900" cy="9372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13</xdr:col>
      <xdr:colOff>89578</xdr:colOff>
      <xdr:row>3</xdr:row>
      <xdr:rowOff>37706</xdr:rowOff>
    </xdr:from>
    <xdr:to>
      <xdr:col>16</xdr:col>
      <xdr:colOff>127678</xdr:colOff>
      <xdr:row>8</xdr:row>
      <xdr:rowOff>60566</xdr:rowOff>
    </xdr:to>
    <xdr:sp macro="" textlink="">
      <xdr:nvSpPr>
        <xdr:cNvPr id="200" name="Rectangle: Rounded Corners 199">
          <a:hlinkClick xmlns:r="http://schemas.openxmlformats.org/officeDocument/2006/relationships" r:id="rId46"/>
          <a:extLst>
            <a:ext uri="{FF2B5EF4-FFF2-40B4-BE49-F238E27FC236}">
              <a16:creationId xmlns:a16="http://schemas.microsoft.com/office/drawing/2014/main" id="{1083AA16-4186-455A-BA44-0FE06286B8FC}"/>
            </a:ext>
          </a:extLst>
        </xdr:cNvPr>
        <xdr:cNvSpPr/>
      </xdr:nvSpPr>
      <xdr:spPr>
        <a:xfrm>
          <a:off x="8014378" y="586346"/>
          <a:ext cx="1866900" cy="9372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310558</xdr:colOff>
      <xdr:row>3</xdr:row>
      <xdr:rowOff>37706</xdr:rowOff>
    </xdr:from>
    <xdr:to>
      <xdr:col>19</xdr:col>
      <xdr:colOff>348658</xdr:colOff>
      <xdr:row>8</xdr:row>
      <xdr:rowOff>60566</xdr:rowOff>
    </xdr:to>
    <xdr:sp macro="" textlink="">
      <xdr:nvSpPr>
        <xdr:cNvPr id="201" name="Rectangle: Rounded Corners 200">
          <a:hlinkClick xmlns:r="http://schemas.openxmlformats.org/officeDocument/2006/relationships" r:id="rId47"/>
          <a:extLst>
            <a:ext uri="{FF2B5EF4-FFF2-40B4-BE49-F238E27FC236}">
              <a16:creationId xmlns:a16="http://schemas.microsoft.com/office/drawing/2014/main" id="{DB13E8B6-7C6B-45CD-8999-4C03BFEA3B61}"/>
            </a:ext>
          </a:extLst>
        </xdr:cNvPr>
        <xdr:cNvSpPr/>
      </xdr:nvSpPr>
      <xdr:spPr>
        <a:xfrm>
          <a:off x="10064158" y="586346"/>
          <a:ext cx="1866900" cy="9372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19</xdr:col>
      <xdr:colOff>501058</xdr:colOff>
      <xdr:row>3</xdr:row>
      <xdr:rowOff>37706</xdr:rowOff>
    </xdr:from>
    <xdr:to>
      <xdr:col>22</xdr:col>
      <xdr:colOff>539158</xdr:colOff>
      <xdr:row>8</xdr:row>
      <xdr:rowOff>60566</xdr:rowOff>
    </xdr:to>
    <xdr:sp macro="" textlink="">
      <xdr:nvSpPr>
        <xdr:cNvPr id="202" name="Rectangle: Rounded Corners 201">
          <a:hlinkClick xmlns:r="http://schemas.openxmlformats.org/officeDocument/2006/relationships" r:id="rId48"/>
          <a:extLst>
            <a:ext uri="{FF2B5EF4-FFF2-40B4-BE49-F238E27FC236}">
              <a16:creationId xmlns:a16="http://schemas.microsoft.com/office/drawing/2014/main" id="{CBAB5D0C-FF16-4923-8B03-138885772A78}"/>
            </a:ext>
          </a:extLst>
        </xdr:cNvPr>
        <xdr:cNvSpPr/>
      </xdr:nvSpPr>
      <xdr:spPr>
        <a:xfrm>
          <a:off x="12083458" y="586346"/>
          <a:ext cx="1866900" cy="9372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76200</xdr:colOff>
      <xdr:row>1</xdr:row>
      <xdr:rowOff>38100</xdr:rowOff>
    </xdr:to>
    <xdr:sp macro="" textlink="">
      <xdr:nvSpPr>
        <xdr:cNvPr id="212" name="Rectangle 211">
          <a:extLst>
            <a:ext uri="{FF2B5EF4-FFF2-40B4-BE49-F238E27FC236}">
              <a16:creationId xmlns:a16="http://schemas.microsoft.com/office/drawing/2014/main" id="{0CA70865-3D49-4887-A6C9-D19236153E16}"/>
            </a:ext>
          </a:extLst>
        </xdr:cNvPr>
        <xdr:cNvSpPr/>
      </xdr:nvSpPr>
      <xdr:spPr>
        <a:xfrm>
          <a:off x="0" y="0"/>
          <a:ext cx="685800" cy="220980"/>
        </a:xfrm>
        <a:prstGeom prst="rect">
          <a:avLst/>
        </a:prstGeom>
        <a:solidFill>
          <a:srgbClr val="D2C2F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0</xdr:colOff>
      <xdr:row>8</xdr:row>
      <xdr:rowOff>121920</xdr:rowOff>
    </xdr:from>
    <xdr:to>
      <xdr:col>24</xdr:col>
      <xdr:colOff>464820</xdr:colOff>
      <xdr:row>42</xdr:row>
      <xdr:rowOff>137160</xdr:rowOff>
    </xdr:to>
    <xdr:sp macro="" textlink="">
      <xdr:nvSpPr>
        <xdr:cNvPr id="2" name="Rectangle 1">
          <a:extLst>
            <a:ext uri="{FF2B5EF4-FFF2-40B4-BE49-F238E27FC236}">
              <a16:creationId xmlns:a16="http://schemas.microsoft.com/office/drawing/2014/main" id="{DD89BD13-CA70-4B69-B46E-7914751C4CB9}"/>
            </a:ext>
          </a:extLst>
        </xdr:cNvPr>
        <xdr:cNvSpPr/>
      </xdr:nvSpPr>
      <xdr:spPr>
        <a:xfrm>
          <a:off x="0" y="1584960"/>
          <a:ext cx="15095220" cy="6233160"/>
        </a:xfrm>
        <a:prstGeom prst="rect">
          <a:avLst/>
        </a:prstGeom>
        <a:gradFill flip="none" rotWithShape="1">
          <a:gsLst>
            <a:gs pos="0">
              <a:srgbClr val="D2C2FB"/>
            </a:gs>
            <a:gs pos="100000">
              <a:srgbClr val="D2C2FB"/>
            </a:gs>
            <a:gs pos="31000">
              <a:srgbClr val="C1AEFC"/>
            </a:gs>
          </a:gsLst>
          <a:path path="circle">
            <a:fillToRect r="100000" b="100000"/>
          </a:path>
          <a:tileRect l="-100000" t="-100000"/>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0</xdr:col>
      <xdr:colOff>318178</xdr:colOff>
      <xdr:row>1</xdr:row>
      <xdr:rowOff>98666</xdr:rowOff>
    </xdr:from>
    <xdr:to>
      <xdr:col>23</xdr:col>
      <xdr:colOff>196258</xdr:colOff>
      <xdr:row>41</xdr:row>
      <xdr:rowOff>7226</xdr:rowOff>
    </xdr:to>
    <xdr:sp macro="" textlink="">
      <xdr:nvSpPr>
        <xdr:cNvPr id="3" name="Rectangle: Rounded Corners 2">
          <a:extLst>
            <a:ext uri="{FF2B5EF4-FFF2-40B4-BE49-F238E27FC236}">
              <a16:creationId xmlns:a16="http://schemas.microsoft.com/office/drawing/2014/main" id="{05B084C2-C181-4C2A-BF7A-3E42CA6291E1}"/>
            </a:ext>
          </a:extLst>
        </xdr:cNvPr>
        <xdr:cNvSpPr/>
      </xdr:nvSpPr>
      <xdr:spPr>
        <a:xfrm>
          <a:off x="318178" y="281546"/>
          <a:ext cx="13898880" cy="7223760"/>
        </a:xfrm>
        <a:prstGeom prst="roundRect">
          <a:avLst>
            <a:gd name="adj" fmla="val 2721"/>
          </a:avLst>
        </a:prstGeom>
        <a:gradFill flip="none" rotWithShape="1">
          <a:gsLst>
            <a:gs pos="0">
              <a:srgbClr val="ECE6FE"/>
            </a:gs>
            <a:gs pos="46000">
              <a:srgbClr val="F4F3FA"/>
            </a:gs>
          </a:gsLst>
          <a:lin ang="2700000" scaled="0"/>
          <a:tileRect/>
        </a:gradFill>
        <a:ln w="12700">
          <a:solidFill>
            <a:schemeClr val="bg1"/>
          </a:solidFill>
        </a:ln>
        <a:effectLst>
          <a:outerShdw blurRad="266700" dist="114300" dir="16800000" algn="br" rotWithShape="0">
            <a:srgbClr val="0066FF">
              <a:alpha val="12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sz="2000"/>
        </a:p>
      </xdr:txBody>
    </xdr:sp>
    <xdr:clientData/>
  </xdr:twoCellAnchor>
  <xdr:twoCellAnchor>
    <xdr:from>
      <xdr:col>1</xdr:col>
      <xdr:colOff>200040</xdr:colOff>
      <xdr:row>37</xdr:row>
      <xdr:rowOff>38548</xdr:rowOff>
    </xdr:from>
    <xdr:to>
      <xdr:col>3</xdr:col>
      <xdr:colOff>184265</xdr:colOff>
      <xdr:row>38</xdr:row>
      <xdr:rowOff>116228</xdr:rowOff>
    </xdr:to>
    <xdr:sp macro="" textlink="Processing!T11">
      <xdr:nvSpPr>
        <xdr:cNvPr id="4" name="TextBox 3">
          <a:extLst>
            <a:ext uri="{FF2B5EF4-FFF2-40B4-BE49-F238E27FC236}">
              <a16:creationId xmlns:a16="http://schemas.microsoft.com/office/drawing/2014/main" id="{3ECB8A7F-70AA-4694-95E6-1F3A8EAF2D2E}"/>
            </a:ext>
          </a:extLst>
        </xdr:cNvPr>
        <xdr:cNvSpPr txBox="1"/>
      </xdr:nvSpPr>
      <xdr:spPr>
        <a:xfrm>
          <a:off x="809640" y="6805108"/>
          <a:ext cx="1203425" cy="260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C8609768-DD84-47F1-8D13-D870C0ABBA91}" type="TxLink">
            <a:rPr lang="en-US" sz="1200" b="0" i="0" u="none" strike="noStrike">
              <a:solidFill>
                <a:schemeClr val="tx1"/>
              </a:solidFill>
              <a:latin typeface="Aptos Narrow"/>
              <a:ea typeface="+mn-ea"/>
              <a:cs typeface="+mn-cs"/>
            </a:rPr>
            <a:pPr marL="0" indent="0"/>
            <a:t>Current Capital</a:t>
          </a:fld>
          <a:endParaRPr lang="ru-RU" sz="1200" b="0" i="0" u="none" strike="noStrike">
            <a:solidFill>
              <a:schemeClr val="tx1"/>
            </a:solidFill>
            <a:latin typeface="Aptos Narrow"/>
            <a:ea typeface="+mn-ea"/>
            <a:cs typeface="+mn-cs"/>
          </a:endParaRPr>
        </a:p>
      </xdr:txBody>
    </xdr:sp>
    <xdr:clientData/>
  </xdr:twoCellAnchor>
  <xdr:twoCellAnchor>
    <xdr:from>
      <xdr:col>1</xdr:col>
      <xdr:colOff>109986</xdr:colOff>
      <xdr:row>36</xdr:row>
      <xdr:rowOff>44782</xdr:rowOff>
    </xdr:from>
    <xdr:to>
      <xdr:col>3</xdr:col>
      <xdr:colOff>94211</xdr:colOff>
      <xdr:row>37</xdr:row>
      <xdr:rowOff>122462</xdr:rowOff>
    </xdr:to>
    <xdr:sp macro="" textlink="Processing!U11">
      <xdr:nvSpPr>
        <xdr:cNvPr id="5" name="TextBox 4">
          <a:extLst>
            <a:ext uri="{FF2B5EF4-FFF2-40B4-BE49-F238E27FC236}">
              <a16:creationId xmlns:a16="http://schemas.microsoft.com/office/drawing/2014/main" id="{32748910-D82B-4E05-9C4B-B0EC4691453E}"/>
            </a:ext>
          </a:extLst>
        </xdr:cNvPr>
        <xdr:cNvSpPr txBox="1"/>
      </xdr:nvSpPr>
      <xdr:spPr>
        <a:xfrm>
          <a:off x="719586" y="6628462"/>
          <a:ext cx="1203425" cy="260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2D4CF443-8582-4200-A0C8-3FA26552584D}" type="TxLink">
            <a:rPr lang="en-US" sz="1200" b="0" i="0" u="none" strike="noStrike">
              <a:solidFill>
                <a:srgbClr val="603DDD"/>
              </a:solidFill>
              <a:latin typeface="Aptos Narrow"/>
              <a:ea typeface="+mn-ea"/>
              <a:cs typeface="+mn-cs"/>
            </a:rPr>
            <a:pPr marL="0" indent="0" algn="r"/>
            <a:t> $13,700 </a:t>
          </a:fld>
          <a:endParaRPr lang="ru-RU" sz="1400" b="0" i="0" u="none" strike="noStrike">
            <a:solidFill>
              <a:srgbClr val="603DDD"/>
            </a:solidFill>
            <a:latin typeface="Aptos Narrow"/>
            <a:ea typeface="+mn-ea"/>
            <a:cs typeface="+mn-cs"/>
          </a:endParaRPr>
        </a:p>
      </xdr:txBody>
    </xdr:sp>
    <xdr:clientData/>
  </xdr:twoCellAnchor>
  <xdr:twoCellAnchor>
    <xdr:from>
      <xdr:col>0</xdr:col>
      <xdr:colOff>531951</xdr:colOff>
      <xdr:row>14</xdr:row>
      <xdr:rowOff>22458</xdr:rowOff>
    </xdr:from>
    <xdr:to>
      <xdr:col>3</xdr:col>
      <xdr:colOff>422223</xdr:colOff>
      <xdr:row>16</xdr:row>
      <xdr:rowOff>22458</xdr:rowOff>
    </xdr:to>
    <xdr:sp macro="" textlink="">
      <xdr:nvSpPr>
        <xdr:cNvPr id="6" name="Rectangle: Rounded Corners 5">
          <a:extLst>
            <a:ext uri="{FF2B5EF4-FFF2-40B4-BE49-F238E27FC236}">
              <a16:creationId xmlns:a16="http://schemas.microsoft.com/office/drawing/2014/main" id="{14DA0BDA-B6BF-4C2D-B148-F6EC3F81F224}"/>
            </a:ext>
          </a:extLst>
        </xdr:cNvPr>
        <xdr:cNvSpPr/>
      </xdr:nvSpPr>
      <xdr:spPr>
        <a:xfrm>
          <a:off x="531951" y="2582778"/>
          <a:ext cx="1719072" cy="365760"/>
        </a:xfrm>
        <a:prstGeom prst="roundRect">
          <a:avLst/>
        </a:prstGeom>
        <a:gradFill flip="none" rotWithShape="1">
          <a:gsLst>
            <a:gs pos="2000">
              <a:srgbClr val="66FFFF"/>
            </a:gs>
            <a:gs pos="90000">
              <a:schemeClr val="bg1"/>
            </a:gs>
          </a:gsLst>
          <a:path path="circle">
            <a:fillToRect t="100000" r="100000"/>
          </a:path>
          <a:tileRect l="-100000" b="-100000"/>
        </a:gradFill>
        <a:ln w="9525">
          <a:solidFill>
            <a:schemeClr val="bg1"/>
          </a:solidFill>
        </a:ln>
        <a:effectLst>
          <a:outerShdw blurRad="101600" dist="63500" dir="2700000" algn="tl" rotWithShape="0">
            <a:srgbClr val="4E65B0">
              <a:alpha val="8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ru-RU" sz="1300">
            <a:solidFill>
              <a:schemeClr val="tx1"/>
            </a:solidFill>
          </a:endParaRPr>
        </a:p>
      </xdr:txBody>
    </xdr:sp>
    <xdr:clientData/>
  </xdr:twoCellAnchor>
  <xdr:twoCellAnchor>
    <xdr:from>
      <xdr:col>1</xdr:col>
      <xdr:colOff>175102</xdr:colOff>
      <xdr:row>8</xdr:row>
      <xdr:rowOff>37706</xdr:rowOff>
    </xdr:from>
    <xdr:to>
      <xdr:col>3</xdr:col>
      <xdr:colOff>601822</xdr:colOff>
      <xdr:row>9</xdr:row>
      <xdr:rowOff>102476</xdr:rowOff>
    </xdr:to>
    <xdr:sp macro="" textlink="Processing!T2">
      <xdr:nvSpPr>
        <xdr:cNvPr id="7" name="TextBox 6">
          <a:extLst>
            <a:ext uri="{FF2B5EF4-FFF2-40B4-BE49-F238E27FC236}">
              <a16:creationId xmlns:a16="http://schemas.microsoft.com/office/drawing/2014/main" id="{3E135065-4A2A-4B65-8D90-9B3D7110B033}"/>
            </a:ext>
          </a:extLst>
        </xdr:cNvPr>
        <xdr:cNvSpPr txBox="1"/>
      </xdr:nvSpPr>
      <xdr:spPr>
        <a:xfrm>
          <a:off x="784702" y="1500746"/>
          <a:ext cx="16459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F46B766F-CC7B-4AE3-9E8D-3E114D6F1F8D}" type="TxLink">
            <a:rPr lang="en-US" sz="1200" b="0" i="0" u="none" strike="noStrike">
              <a:solidFill>
                <a:srgbClr val="4E65B0"/>
              </a:solidFill>
              <a:latin typeface="Aptos Narrow"/>
              <a:ea typeface="+mn-ea"/>
              <a:cs typeface="+mn-cs"/>
            </a:rPr>
            <a:pPr marL="0" indent="0"/>
            <a:t>Total Capital</a:t>
          </a:fld>
          <a:endParaRPr lang="ru-RU" sz="1200" b="0" i="0" u="none" strike="noStrike">
            <a:solidFill>
              <a:srgbClr val="4E65B0"/>
            </a:solidFill>
            <a:latin typeface="Aptos Narrow"/>
            <a:ea typeface="+mn-ea"/>
            <a:cs typeface="+mn-cs"/>
          </a:endParaRPr>
        </a:p>
      </xdr:txBody>
    </xdr:sp>
    <xdr:clientData/>
  </xdr:twoCellAnchor>
  <xdr:twoCellAnchor>
    <xdr:from>
      <xdr:col>1</xdr:col>
      <xdr:colOff>175102</xdr:colOff>
      <xdr:row>11</xdr:row>
      <xdr:rowOff>60566</xdr:rowOff>
    </xdr:from>
    <xdr:to>
      <xdr:col>3</xdr:col>
      <xdr:colOff>601822</xdr:colOff>
      <xdr:row>12</xdr:row>
      <xdr:rowOff>125336</xdr:rowOff>
    </xdr:to>
    <xdr:sp macro="" textlink="Processing!T3">
      <xdr:nvSpPr>
        <xdr:cNvPr id="8" name="TextBox 7">
          <a:extLst>
            <a:ext uri="{FF2B5EF4-FFF2-40B4-BE49-F238E27FC236}">
              <a16:creationId xmlns:a16="http://schemas.microsoft.com/office/drawing/2014/main" id="{813E7660-4CC8-44E9-A4D1-3698C1A902CE}"/>
            </a:ext>
          </a:extLst>
        </xdr:cNvPr>
        <xdr:cNvSpPr txBox="1"/>
      </xdr:nvSpPr>
      <xdr:spPr>
        <a:xfrm>
          <a:off x="784702" y="2072246"/>
          <a:ext cx="16459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B7479F05-7C2F-4942-BD92-5994B11FB3E0}" type="TxLink">
            <a:rPr lang="en-US" sz="1200" b="0" i="0" u="none" strike="noStrike">
              <a:solidFill>
                <a:srgbClr val="4E65B0"/>
              </a:solidFill>
              <a:latin typeface="Aptos Narrow"/>
              <a:ea typeface="+mn-ea"/>
              <a:cs typeface="+mn-cs"/>
            </a:rPr>
            <a:pPr marL="0" indent="0"/>
            <a:t>Cost &amp; Income</a:t>
          </a:fld>
          <a:endParaRPr lang="ru-RU" sz="1400" b="0" i="0" u="none" strike="noStrike">
            <a:solidFill>
              <a:srgbClr val="4E65B0"/>
            </a:solidFill>
            <a:latin typeface="Aptos Narrow"/>
            <a:ea typeface="+mn-ea"/>
            <a:cs typeface="+mn-cs"/>
          </a:endParaRPr>
        </a:p>
      </xdr:txBody>
    </xdr:sp>
    <xdr:clientData/>
  </xdr:twoCellAnchor>
  <xdr:twoCellAnchor>
    <xdr:from>
      <xdr:col>1</xdr:col>
      <xdr:colOff>175102</xdr:colOff>
      <xdr:row>14</xdr:row>
      <xdr:rowOff>83426</xdr:rowOff>
    </xdr:from>
    <xdr:to>
      <xdr:col>3</xdr:col>
      <xdr:colOff>601822</xdr:colOff>
      <xdr:row>15</xdr:row>
      <xdr:rowOff>148196</xdr:rowOff>
    </xdr:to>
    <xdr:sp macro="" textlink="Processing!T4">
      <xdr:nvSpPr>
        <xdr:cNvPr id="9" name="TextBox 8">
          <a:extLst>
            <a:ext uri="{FF2B5EF4-FFF2-40B4-BE49-F238E27FC236}">
              <a16:creationId xmlns:a16="http://schemas.microsoft.com/office/drawing/2014/main" id="{D4294D5A-A534-4E52-B917-B81E676F55FB}"/>
            </a:ext>
          </a:extLst>
        </xdr:cNvPr>
        <xdr:cNvSpPr txBox="1"/>
      </xdr:nvSpPr>
      <xdr:spPr>
        <a:xfrm>
          <a:off x="784702" y="2643746"/>
          <a:ext cx="16459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6BD30846-1266-4AB5-8EB7-AFF1E473DC78}" type="TxLink">
            <a:rPr lang="en-US" sz="1200" b="0" i="0" u="none" strike="noStrike">
              <a:solidFill>
                <a:schemeClr val="tx1"/>
              </a:solidFill>
              <a:latin typeface="Aptos Narrow"/>
              <a:ea typeface="+mn-ea"/>
              <a:cs typeface="+mn-cs"/>
            </a:rPr>
            <a:pPr marL="0" indent="0"/>
            <a:t>Income vs Capital</a:t>
          </a:fld>
          <a:endParaRPr lang="ru-RU" sz="1400" b="0" i="0" u="none" strike="noStrike">
            <a:solidFill>
              <a:schemeClr val="tx1"/>
            </a:solidFill>
            <a:latin typeface="Aptos Narrow"/>
            <a:ea typeface="+mn-ea"/>
            <a:cs typeface="+mn-cs"/>
          </a:endParaRPr>
        </a:p>
      </xdr:txBody>
    </xdr:sp>
    <xdr:clientData/>
  </xdr:twoCellAnchor>
  <xdr:twoCellAnchor>
    <xdr:from>
      <xdr:col>1</xdr:col>
      <xdr:colOff>175102</xdr:colOff>
      <xdr:row>17</xdr:row>
      <xdr:rowOff>106286</xdr:rowOff>
    </xdr:from>
    <xdr:to>
      <xdr:col>3</xdr:col>
      <xdr:colOff>601822</xdr:colOff>
      <xdr:row>18</xdr:row>
      <xdr:rowOff>171056</xdr:rowOff>
    </xdr:to>
    <xdr:sp macro="" textlink="Processing!T5">
      <xdr:nvSpPr>
        <xdr:cNvPr id="10" name="TextBox 9">
          <a:extLst>
            <a:ext uri="{FF2B5EF4-FFF2-40B4-BE49-F238E27FC236}">
              <a16:creationId xmlns:a16="http://schemas.microsoft.com/office/drawing/2014/main" id="{FC79EB82-7CEF-4D0B-AC1B-D41D7427C67C}"/>
            </a:ext>
          </a:extLst>
        </xdr:cNvPr>
        <xdr:cNvSpPr txBox="1"/>
      </xdr:nvSpPr>
      <xdr:spPr>
        <a:xfrm>
          <a:off x="784702" y="3215246"/>
          <a:ext cx="16459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A611AB34-669A-409A-AAD2-C50A6FB6560C}" type="TxLink">
            <a:rPr lang="en-US" sz="1200" b="0" i="0" u="none" strike="noStrike">
              <a:solidFill>
                <a:srgbClr val="4E65B0"/>
              </a:solidFill>
              <a:latin typeface="Aptos Narrow"/>
              <a:ea typeface="+mn-ea"/>
              <a:cs typeface="+mn-cs"/>
            </a:rPr>
            <a:pPr marL="0" indent="0"/>
            <a:t>Leverage Index</a:t>
          </a:fld>
          <a:endParaRPr lang="ru-RU" sz="1400" b="0" i="0" u="none" strike="noStrike">
            <a:solidFill>
              <a:srgbClr val="4E65B0"/>
            </a:solidFill>
            <a:latin typeface="Aptos Narrow"/>
            <a:ea typeface="+mn-ea"/>
            <a:cs typeface="+mn-cs"/>
          </a:endParaRPr>
        </a:p>
      </xdr:txBody>
    </xdr:sp>
    <xdr:clientData/>
  </xdr:twoCellAnchor>
  <xdr:twoCellAnchor>
    <xdr:from>
      <xdr:col>1</xdr:col>
      <xdr:colOff>175102</xdr:colOff>
      <xdr:row>20</xdr:row>
      <xdr:rowOff>129146</xdr:rowOff>
    </xdr:from>
    <xdr:to>
      <xdr:col>3</xdr:col>
      <xdr:colOff>601822</xdr:colOff>
      <xdr:row>22</xdr:row>
      <xdr:rowOff>11036</xdr:rowOff>
    </xdr:to>
    <xdr:sp macro="" textlink="Processing!T6">
      <xdr:nvSpPr>
        <xdr:cNvPr id="11" name="TextBox 10">
          <a:extLst>
            <a:ext uri="{FF2B5EF4-FFF2-40B4-BE49-F238E27FC236}">
              <a16:creationId xmlns:a16="http://schemas.microsoft.com/office/drawing/2014/main" id="{9D8BC420-ED8D-497C-A279-A8D6C43E1CBF}"/>
            </a:ext>
          </a:extLst>
        </xdr:cNvPr>
        <xdr:cNvSpPr txBox="1"/>
      </xdr:nvSpPr>
      <xdr:spPr>
        <a:xfrm>
          <a:off x="784702" y="3786746"/>
          <a:ext cx="16459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5FE9B56D-9C38-489F-809A-3351F02D04CF}" type="TxLink">
            <a:rPr lang="en-US" sz="1200" b="0" i="0" u="none" strike="noStrike">
              <a:solidFill>
                <a:srgbClr val="4E65B0"/>
              </a:solidFill>
              <a:latin typeface="Aptos Narrow"/>
              <a:ea typeface="+mn-ea"/>
              <a:cs typeface="+mn-cs"/>
            </a:rPr>
            <a:pPr marL="0" indent="0"/>
            <a:t>Traffic Top Rank</a:t>
          </a:fld>
          <a:endParaRPr lang="ru-RU" sz="1400" b="0" i="0" u="none" strike="noStrike">
            <a:solidFill>
              <a:srgbClr val="4E65B0"/>
            </a:solidFill>
            <a:latin typeface="Aptos Narrow"/>
            <a:ea typeface="+mn-ea"/>
            <a:cs typeface="+mn-cs"/>
          </a:endParaRPr>
        </a:p>
      </xdr:txBody>
    </xdr:sp>
    <xdr:clientData/>
  </xdr:twoCellAnchor>
  <xdr:twoCellAnchor>
    <xdr:from>
      <xdr:col>1</xdr:col>
      <xdr:colOff>175102</xdr:colOff>
      <xdr:row>23</xdr:row>
      <xdr:rowOff>152006</xdr:rowOff>
    </xdr:from>
    <xdr:to>
      <xdr:col>3</xdr:col>
      <xdr:colOff>601822</xdr:colOff>
      <xdr:row>25</xdr:row>
      <xdr:rowOff>33896</xdr:rowOff>
    </xdr:to>
    <xdr:sp macro="" textlink="Processing!T7">
      <xdr:nvSpPr>
        <xdr:cNvPr id="12" name="TextBox 11">
          <a:extLst>
            <a:ext uri="{FF2B5EF4-FFF2-40B4-BE49-F238E27FC236}">
              <a16:creationId xmlns:a16="http://schemas.microsoft.com/office/drawing/2014/main" id="{A5359D69-24C6-4CA6-92FA-CF6932E3319D}"/>
            </a:ext>
          </a:extLst>
        </xdr:cNvPr>
        <xdr:cNvSpPr txBox="1"/>
      </xdr:nvSpPr>
      <xdr:spPr>
        <a:xfrm>
          <a:off x="784702" y="4358246"/>
          <a:ext cx="16459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6B076968-1A6F-49DC-B194-E25A20AFEB60}" type="TxLink">
            <a:rPr lang="en-US" sz="1200" b="0" i="0" u="none" strike="noStrike">
              <a:solidFill>
                <a:srgbClr val="4E65B0"/>
              </a:solidFill>
              <a:latin typeface="Aptos Narrow"/>
              <a:ea typeface="+mn-ea"/>
              <a:cs typeface="+mn-cs"/>
            </a:rPr>
            <a:pPr marL="0" indent="0"/>
            <a:t>Capital Efficiency</a:t>
          </a:fld>
          <a:endParaRPr lang="ru-RU" sz="1400" b="0" i="0" u="none" strike="noStrike">
            <a:solidFill>
              <a:srgbClr val="4E65B0"/>
            </a:solidFill>
            <a:latin typeface="Aptos Narrow"/>
            <a:ea typeface="+mn-ea"/>
            <a:cs typeface="+mn-cs"/>
          </a:endParaRPr>
        </a:p>
      </xdr:txBody>
    </xdr:sp>
    <xdr:clientData/>
  </xdr:twoCellAnchor>
  <xdr:twoCellAnchor>
    <xdr:from>
      <xdr:col>3</xdr:col>
      <xdr:colOff>121920</xdr:colOff>
      <xdr:row>3</xdr:row>
      <xdr:rowOff>37698</xdr:rowOff>
    </xdr:from>
    <xdr:to>
      <xdr:col>6</xdr:col>
      <xdr:colOff>140208</xdr:colOff>
      <xdr:row>8</xdr:row>
      <xdr:rowOff>37698</xdr:rowOff>
    </xdr:to>
    <xdr:sp macro="" textlink="Processing!T2">
      <xdr:nvSpPr>
        <xdr:cNvPr id="13" name="Rectangle: Rounded Corners 12">
          <a:extLst>
            <a:ext uri="{FF2B5EF4-FFF2-40B4-BE49-F238E27FC236}">
              <a16:creationId xmlns:a16="http://schemas.microsoft.com/office/drawing/2014/main" id="{7B76CA08-3074-4691-9BF4-12713F8E6970}"/>
            </a:ext>
          </a:extLst>
        </xdr:cNvPr>
        <xdr:cNvSpPr/>
      </xdr:nvSpPr>
      <xdr:spPr>
        <a:xfrm>
          <a:off x="1950720" y="586338"/>
          <a:ext cx="1847088" cy="914400"/>
        </a:xfrm>
        <a:prstGeom prst="roundRect">
          <a:avLst>
            <a:gd name="adj" fmla="val 15133"/>
          </a:avLst>
        </a:prstGeom>
        <a:solidFill>
          <a:schemeClr val="bg1"/>
        </a:solidFill>
        <a:ln w="9525">
          <a:solidFill>
            <a:schemeClr val="bg1"/>
          </a:solidFill>
        </a:ln>
        <a:effectLst>
          <a:outerShdw blurRad="127000" dist="63500" dir="8100000" algn="tr" rotWithShape="0">
            <a:srgbClr val="8B8BCB">
              <a:alpha val="69804"/>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fld id="{0C5E5868-911B-44D3-89AA-72A45AF24645}" type="TxLink">
            <a:rPr lang="en-US" sz="1200" b="0" i="0" u="none" strike="noStrike">
              <a:solidFill>
                <a:schemeClr val="tx1"/>
              </a:solidFill>
              <a:latin typeface="Aptos Narrow"/>
            </a:rPr>
            <a:pPr algn="l"/>
            <a:t>Total Capital</a:t>
          </a:fld>
          <a:endParaRPr lang="ru-RU" sz="2000">
            <a:solidFill>
              <a:schemeClr val="tx1"/>
            </a:solidFill>
          </a:endParaRPr>
        </a:p>
      </xdr:txBody>
    </xdr:sp>
    <xdr:clientData/>
  </xdr:twoCellAnchor>
  <xdr:twoCellAnchor>
    <xdr:from>
      <xdr:col>3</xdr:col>
      <xdr:colOff>121920</xdr:colOff>
      <xdr:row>9</xdr:row>
      <xdr:rowOff>30212</xdr:rowOff>
    </xdr:from>
    <xdr:to>
      <xdr:col>12</xdr:col>
      <xdr:colOff>533400</xdr:colOff>
      <xdr:row>30</xdr:row>
      <xdr:rowOff>30212</xdr:rowOff>
    </xdr:to>
    <xdr:sp macro="" textlink="Processing!A16">
      <xdr:nvSpPr>
        <xdr:cNvPr id="14" name="Rectangle: Rounded Corners 13">
          <a:extLst>
            <a:ext uri="{FF2B5EF4-FFF2-40B4-BE49-F238E27FC236}">
              <a16:creationId xmlns:a16="http://schemas.microsoft.com/office/drawing/2014/main" id="{77BA6575-B632-4503-8291-7F5B52D7D960}"/>
            </a:ext>
          </a:extLst>
        </xdr:cNvPr>
        <xdr:cNvSpPr/>
      </xdr:nvSpPr>
      <xdr:spPr>
        <a:xfrm>
          <a:off x="1950720" y="1676132"/>
          <a:ext cx="5897880" cy="3840480"/>
        </a:xfrm>
        <a:prstGeom prst="roundRect">
          <a:avLst>
            <a:gd name="adj" fmla="val 3943"/>
          </a:avLst>
        </a:prstGeom>
        <a:solidFill>
          <a:schemeClr val="bg1"/>
        </a:solidFill>
        <a:ln w="9525">
          <a:solidFill>
            <a:schemeClr val="bg1"/>
          </a:solidFill>
        </a:ln>
        <a:effectLst>
          <a:outerShdw blurRad="127000" dist="63500" dir="8100000" algn="tr" rotWithShape="0">
            <a:srgbClr val="8B8BCB">
              <a:alpha val="69804"/>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D6A52B8F-9CF2-4AE6-8203-484E1AF24EFA}" type="TxLink">
            <a:rPr lang="en-US" sz="1400" b="0" i="0" u="none" strike="noStrike" kern="1200">
              <a:solidFill>
                <a:schemeClr val="tx1"/>
              </a:solidFill>
              <a:latin typeface="Aptos Narrow"/>
              <a:ea typeface="+mn-ea"/>
              <a:cs typeface="+mn-cs"/>
            </a:rPr>
            <a:pPr marL="0" indent="0" algn="l" defTabSz="914400" rtl="0" eaLnBrk="1" latinLnBrk="0" hangingPunct="1"/>
            <a:t>Income Sources</a:t>
          </a:fld>
          <a:endParaRPr lang="ru-RU" sz="1800" b="0" i="0" u="none" strike="noStrike" kern="1200">
            <a:solidFill>
              <a:schemeClr val="tx1"/>
            </a:solidFill>
            <a:latin typeface="Aptos Narrow"/>
            <a:ea typeface="+mn-ea"/>
            <a:cs typeface="+mn-cs"/>
          </a:endParaRPr>
        </a:p>
      </xdr:txBody>
    </xdr:sp>
    <xdr:clientData/>
  </xdr:twoCellAnchor>
  <xdr:twoCellAnchor>
    <xdr:from>
      <xdr:col>3</xdr:col>
      <xdr:colOff>121920</xdr:colOff>
      <xdr:row>31</xdr:row>
      <xdr:rowOff>30078</xdr:rowOff>
    </xdr:from>
    <xdr:to>
      <xdr:col>9</xdr:col>
      <xdr:colOff>579120</xdr:colOff>
      <xdr:row>39</xdr:row>
      <xdr:rowOff>121518</xdr:rowOff>
    </xdr:to>
    <xdr:sp macro="" textlink="Processing!P16">
      <xdr:nvSpPr>
        <xdr:cNvPr id="15" name="Rectangle: Rounded Corners 14">
          <a:extLst>
            <a:ext uri="{FF2B5EF4-FFF2-40B4-BE49-F238E27FC236}">
              <a16:creationId xmlns:a16="http://schemas.microsoft.com/office/drawing/2014/main" id="{4186A27D-C29A-45F2-A870-47F5250DA060}"/>
            </a:ext>
          </a:extLst>
        </xdr:cNvPr>
        <xdr:cNvSpPr/>
      </xdr:nvSpPr>
      <xdr:spPr>
        <a:xfrm>
          <a:off x="1950720" y="5699358"/>
          <a:ext cx="4114800" cy="1554480"/>
        </a:xfrm>
        <a:prstGeom prst="roundRect">
          <a:avLst>
            <a:gd name="adj" fmla="val 9300"/>
          </a:avLst>
        </a:prstGeom>
        <a:solidFill>
          <a:schemeClr val="bg1"/>
        </a:solidFill>
        <a:ln w="9525">
          <a:solidFill>
            <a:schemeClr val="bg1"/>
          </a:solidFill>
        </a:ln>
        <a:effectLst>
          <a:outerShdw blurRad="127000" dist="63500" dir="8100000" algn="tr" rotWithShape="0">
            <a:srgbClr val="8B8BCB">
              <a:alpha val="69804"/>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ACCAFBB1-A89B-4943-A2F7-25E2E0899564}" type="TxLink">
            <a:rPr lang="en-US" sz="1200" b="0" i="0" u="none" strike="noStrike" kern="1200">
              <a:solidFill>
                <a:schemeClr val="tx1"/>
              </a:solidFill>
              <a:latin typeface="Aptos Narrow"/>
              <a:ea typeface="+mn-ea"/>
              <a:cs typeface="+mn-cs"/>
            </a:rPr>
            <a:pPr marL="0" indent="0" algn="l" defTabSz="914400" rtl="0" eaLnBrk="1" latinLnBrk="0" hangingPunct="1"/>
            <a:t>Wealth Engine Flywheel</a:t>
          </a:fld>
          <a:endParaRPr lang="ru-RU" sz="1200" b="0" i="0" u="none" strike="noStrike" kern="1200">
            <a:solidFill>
              <a:schemeClr val="tx1"/>
            </a:solidFill>
            <a:latin typeface="Aptos Narrow"/>
            <a:ea typeface="+mn-ea"/>
            <a:cs typeface="+mn-cs"/>
          </a:endParaRPr>
        </a:p>
      </xdr:txBody>
    </xdr:sp>
    <xdr:clientData/>
  </xdr:twoCellAnchor>
  <xdr:twoCellAnchor>
    <xdr:from>
      <xdr:col>13</xdr:col>
      <xdr:colOff>129540</xdr:colOff>
      <xdr:row>9</xdr:row>
      <xdr:rowOff>20224</xdr:rowOff>
    </xdr:from>
    <xdr:to>
      <xdr:col>22</xdr:col>
      <xdr:colOff>541020</xdr:colOff>
      <xdr:row>30</xdr:row>
      <xdr:rowOff>20224</xdr:rowOff>
    </xdr:to>
    <xdr:sp macro="" textlink="Processing!D16">
      <xdr:nvSpPr>
        <xdr:cNvPr id="16" name="Rectangle: Rounded Corners 15">
          <a:extLst>
            <a:ext uri="{FF2B5EF4-FFF2-40B4-BE49-F238E27FC236}">
              <a16:creationId xmlns:a16="http://schemas.microsoft.com/office/drawing/2014/main" id="{929387BA-71E7-4E6B-8FCD-FD91E34C8470}"/>
            </a:ext>
          </a:extLst>
        </xdr:cNvPr>
        <xdr:cNvSpPr/>
      </xdr:nvSpPr>
      <xdr:spPr>
        <a:xfrm>
          <a:off x="8054340" y="1666144"/>
          <a:ext cx="5897880" cy="3840480"/>
        </a:xfrm>
        <a:prstGeom prst="roundRect">
          <a:avLst>
            <a:gd name="adj" fmla="val 4737"/>
          </a:avLst>
        </a:prstGeom>
        <a:solidFill>
          <a:schemeClr val="bg1"/>
        </a:solidFill>
        <a:ln w="9525">
          <a:solidFill>
            <a:schemeClr val="bg1"/>
          </a:solidFill>
        </a:ln>
        <a:effectLst>
          <a:outerShdw blurRad="127000" dist="63500" dir="8100000" algn="tr" rotWithShape="0">
            <a:srgbClr val="8B8BCB">
              <a:alpha val="69804"/>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2887C192-B3DA-4E7B-B894-515D2E871499}" type="TxLink">
            <a:rPr lang="en-US" sz="1400" b="0" i="0" u="none" strike="noStrike" kern="1200">
              <a:solidFill>
                <a:srgbClr val="000000"/>
              </a:solidFill>
              <a:latin typeface="Aptos Narrow"/>
              <a:ea typeface="+mn-ea"/>
              <a:cs typeface="+mn-cs"/>
            </a:rPr>
            <a:pPr marL="0" indent="0" algn="l" defTabSz="914400" rtl="0" eaLnBrk="1" latinLnBrk="0" hangingPunct="1"/>
            <a:t>Capital Allocation</a:t>
          </a:fld>
          <a:endParaRPr lang="ru-RU" sz="1600" b="0" i="0" u="none" strike="noStrike" kern="1200">
            <a:solidFill>
              <a:schemeClr val="tx1"/>
            </a:solidFill>
            <a:latin typeface="Aptos Narrow"/>
            <a:ea typeface="+mn-ea"/>
            <a:cs typeface="+mn-cs"/>
          </a:endParaRPr>
        </a:p>
      </xdr:txBody>
    </xdr:sp>
    <xdr:clientData/>
  </xdr:twoCellAnchor>
  <xdr:twoCellAnchor>
    <xdr:from>
      <xdr:col>10</xdr:col>
      <xdr:colOff>163830</xdr:colOff>
      <xdr:row>31</xdr:row>
      <xdr:rowOff>30078</xdr:rowOff>
    </xdr:from>
    <xdr:to>
      <xdr:col>16</xdr:col>
      <xdr:colOff>72390</xdr:colOff>
      <xdr:row>39</xdr:row>
      <xdr:rowOff>121518</xdr:rowOff>
    </xdr:to>
    <xdr:sp macro="" textlink="Processing!Q1">
      <xdr:nvSpPr>
        <xdr:cNvPr id="18" name="Rectangle: Rounded Corners 17">
          <a:extLst>
            <a:ext uri="{FF2B5EF4-FFF2-40B4-BE49-F238E27FC236}">
              <a16:creationId xmlns:a16="http://schemas.microsoft.com/office/drawing/2014/main" id="{A5938772-FB90-4A67-A7CF-1FF4DA8E5DBD}"/>
            </a:ext>
          </a:extLst>
        </xdr:cNvPr>
        <xdr:cNvSpPr/>
      </xdr:nvSpPr>
      <xdr:spPr>
        <a:xfrm>
          <a:off x="6259830" y="5699358"/>
          <a:ext cx="3566160" cy="1554480"/>
        </a:xfrm>
        <a:prstGeom prst="roundRect">
          <a:avLst>
            <a:gd name="adj" fmla="val 9300"/>
          </a:avLst>
        </a:prstGeom>
        <a:solidFill>
          <a:schemeClr val="bg1"/>
        </a:solidFill>
        <a:ln w="9525">
          <a:solidFill>
            <a:schemeClr val="bg1"/>
          </a:solidFill>
        </a:ln>
        <a:effectLst>
          <a:outerShdw blurRad="127000" dist="63500" dir="8100000" algn="tr" rotWithShape="0">
            <a:srgbClr val="8B8BCB">
              <a:alpha val="69804"/>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FA370704-18CA-4E94-97EC-5BD804615EDF}" type="TxLink">
            <a:rPr lang="en-US" sz="1200" b="0" i="0" u="none" strike="noStrike" kern="1200">
              <a:solidFill>
                <a:schemeClr val="tx1"/>
              </a:solidFill>
              <a:latin typeface="Aptos Narrow"/>
              <a:ea typeface="+mn-ea"/>
              <a:cs typeface="+mn-cs"/>
            </a:rPr>
            <a:pPr marL="0" indent="0" algn="l" defTabSz="914400" rtl="0" eaLnBrk="1" latinLnBrk="0" hangingPunct="1"/>
            <a:t>Capital Accumulation</a:t>
          </a:fld>
          <a:endParaRPr lang="ru-RU" sz="1200" b="0" i="0" u="none" strike="noStrike" kern="1200">
            <a:solidFill>
              <a:schemeClr val="tx1"/>
            </a:solidFill>
            <a:latin typeface="Aptos Narrow"/>
            <a:ea typeface="+mn-ea"/>
            <a:cs typeface="+mn-cs"/>
          </a:endParaRPr>
        </a:p>
      </xdr:txBody>
    </xdr:sp>
    <xdr:clientData/>
  </xdr:twoCellAnchor>
  <xdr:twoCellAnchor>
    <xdr:from>
      <xdr:col>16</xdr:col>
      <xdr:colOff>266700</xdr:colOff>
      <xdr:row>31</xdr:row>
      <xdr:rowOff>30078</xdr:rowOff>
    </xdr:from>
    <xdr:to>
      <xdr:col>22</xdr:col>
      <xdr:colOff>541020</xdr:colOff>
      <xdr:row>39</xdr:row>
      <xdr:rowOff>121518</xdr:rowOff>
    </xdr:to>
    <xdr:sp macro="" textlink="Processing!A27">
      <xdr:nvSpPr>
        <xdr:cNvPr id="19" name="Rectangle: Rounded Corners 18">
          <a:extLst>
            <a:ext uri="{FF2B5EF4-FFF2-40B4-BE49-F238E27FC236}">
              <a16:creationId xmlns:a16="http://schemas.microsoft.com/office/drawing/2014/main" id="{B27FAABE-EE40-44D1-B001-F0F454143C84}"/>
            </a:ext>
          </a:extLst>
        </xdr:cNvPr>
        <xdr:cNvSpPr/>
      </xdr:nvSpPr>
      <xdr:spPr>
        <a:xfrm>
          <a:off x="10020300" y="5699358"/>
          <a:ext cx="3931920" cy="1554480"/>
        </a:xfrm>
        <a:prstGeom prst="roundRect">
          <a:avLst>
            <a:gd name="adj" fmla="val 9300"/>
          </a:avLst>
        </a:prstGeom>
        <a:solidFill>
          <a:schemeClr val="bg1"/>
        </a:solidFill>
        <a:ln w="9525">
          <a:solidFill>
            <a:schemeClr val="bg1"/>
          </a:solidFill>
        </a:ln>
        <a:effectLst>
          <a:outerShdw blurRad="127000" dist="63500" dir="8100000" algn="tr" rotWithShape="0">
            <a:srgbClr val="8B8BCB">
              <a:alpha val="69804"/>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37229D55-C24D-43D5-9FC5-AF6053A2C156}" type="TxLink">
            <a:rPr lang="en-US" sz="1200" b="0" i="0" u="none" strike="noStrike" kern="1200">
              <a:solidFill>
                <a:schemeClr val="tx1"/>
              </a:solidFill>
              <a:latin typeface="Aptos Narrow"/>
              <a:ea typeface="+mn-ea"/>
              <a:cs typeface="+mn-cs"/>
            </a:rPr>
            <a:pPr marL="0" indent="0" algn="l" defTabSz="914400" rtl="0" eaLnBrk="1" latinLnBrk="0" hangingPunct="1"/>
            <a:t>Heatmap  Monthly Activity</a:t>
          </a:fld>
          <a:endParaRPr lang="ru-RU" sz="1200" b="0" i="0" u="none" strike="noStrike" kern="1200">
            <a:solidFill>
              <a:schemeClr val="tx1"/>
            </a:solidFill>
            <a:latin typeface="Aptos Narrow"/>
            <a:ea typeface="+mn-ea"/>
            <a:cs typeface="+mn-cs"/>
          </a:endParaRPr>
        </a:p>
      </xdr:txBody>
    </xdr:sp>
    <xdr:clientData/>
  </xdr:twoCellAnchor>
  <xdr:twoCellAnchor>
    <xdr:from>
      <xdr:col>6</xdr:col>
      <xdr:colOff>324002</xdr:colOff>
      <xdr:row>3</xdr:row>
      <xdr:rowOff>37698</xdr:rowOff>
    </xdr:from>
    <xdr:to>
      <xdr:col>9</xdr:col>
      <xdr:colOff>342290</xdr:colOff>
      <xdr:row>8</xdr:row>
      <xdr:rowOff>37698</xdr:rowOff>
    </xdr:to>
    <xdr:sp macro="" textlink="Processing!T3">
      <xdr:nvSpPr>
        <xdr:cNvPr id="20" name="Rectangle: Rounded Corners 19">
          <a:extLst>
            <a:ext uri="{FF2B5EF4-FFF2-40B4-BE49-F238E27FC236}">
              <a16:creationId xmlns:a16="http://schemas.microsoft.com/office/drawing/2014/main" id="{5136C2DE-F8F7-4D06-9BFB-0A57C4BA6FAB}"/>
            </a:ext>
          </a:extLst>
        </xdr:cNvPr>
        <xdr:cNvSpPr/>
      </xdr:nvSpPr>
      <xdr:spPr>
        <a:xfrm>
          <a:off x="3981602" y="586338"/>
          <a:ext cx="1847088" cy="914400"/>
        </a:xfrm>
        <a:prstGeom prst="roundRect">
          <a:avLst>
            <a:gd name="adj" fmla="val 15967"/>
          </a:avLst>
        </a:prstGeom>
        <a:solidFill>
          <a:schemeClr val="bg1"/>
        </a:solidFill>
        <a:ln w="9525">
          <a:solidFill>
            <a:schemeClr val="bg1"/>
          </a:solidFill>
        </a:ln>
        <a:effectLst>
          <a:outerShdw blurRad="127000" dist="63500" dir="8100000" algn="tr" rotWithShape="0">
            <a:srgbClr val="8B8BCB">
              <a:alpha val="69804"/>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E40EC387-B5F5-408F-B908-0ACEA007C8CA}" type="TxLink">
            <a:rPr lang="en-US" sz="1200" b="0" i="0" u="none" strike="noStrike" kern="1200">
              <a:solidFill>
                <a:schemeClr val="tx1"/>
              </a:solidFill>
              <a:latin typeface="Aptos Narrow"/>
              <a:ea typeface="+mn-ea"/>
              <a:cs typeface="+mn-cs"/>
            </a:rPr>
            <a:pPr marL="0" indent="0" algn="l" defTabSz="914400" rtl="0" eaLnBrk="1" latinLnBrk="0" hangingPunct="1"/>
            <a:t>Cost &amp; Income</a:t>
          </a:fld>
          <a:endParaRPr lang="ru-RU" sz="1200" b="0" i="0" u="none" strike="noStrike" kern="1200">
            <a:solidFill>
              <a:schemeClr val="tx1"/>
            </a:solidFill>
            <a:latin typeface="Aptos Narrow"/>
            <a:ea typeface="+mn-ea"/>
            <a:cs typeface="+mn-cs"/>
          </a:endParaRPr>
        </a:p>
      </xdr:txBody>
    </xdr:sp>
    <xdr:clientData/>
  </xdr:twoCellAnchor>
  <xdr:twoCellAnchor>
    <xdr:from>
      <xdr:col>9</xdr:col>
      <xdr:colOff>526084</xdr:colOff>
      <xdr:row>3</xdr:row>
      <xdr:rowOff>37698</xdr:rowOff>
    </xdr:from>
    <xdr:to>
      <xdr:col>12</xdr:col>
      <xdr:colOff>544372</xdr:colOff>
      <xdr:row>8</xdr:row>
      <xdr:rowOff>37698</xdr:rowOff>
    </xdr:to>
    <xdr:sp macro="" textlink="Processing!T4">
      <xdr:nvSpPr>
        <xdr:cNvPr id="21" name="Rectangle: Rounded Corners 20">
          <a:extLst>
            <a:ext uri="{FF2B5EF4-FFF2-40B4-BE49-F238E27FC236}">
              <a16:creationId xmlns:a16="http://schemas.microsoft.com/office/drawing/2014/main" id="{A8EE9B28-5A50-4156-9A15-9A9480A115B8}"/>
            </a:ext>
          </a:extLst>
        </xdr:cNvPr>
        <xdr:cNvSpPr/>
      </xdr:nvSpPr>
      <xdr:spPr>
        <a:xfrm>
          <a:off x="6012484" y="586338"/>
          <a:ext cx="1847088" cy="914400"/>
        </a:xfrm>
        <a:prstGeom prst="roundRect">
          <a:avLst>
            <a:gd name="adj" fmla="val 13467"/>
          </a:avLst>
        </a:prstGeom>
        <a:solidFill>
          <a:schemeClr val="bg1"/>
        </a:solidFill>
        <a:ln w="9525">
          <a:solidFill>
            <a:schemeClr val="bg1"/>
          </a:solidFill>
        </a:ln>
        <a:effectLst>
          <a:outerShdw blurRad="127000" dist="63500" dir="8100000" algn="tr" rotWithShape="0">
            <a:srgbClr val="8B8BCB">
              <a:alpha val="69804"/>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DAD88EEC-2EDA-496C-9103-126AFD785F29}" type="TxLink">
            <a:rPr lang="en-US" sz="1200" b="0" i="0" u="none" strike="noStrike" kern="1200">
              <a:solidFill>
                <a:schemeClr val="tx1"/>
              </a:solidFill>
              <a:latin typeface="Aptos Narrow"/>
              <a:ea typeface="+mn-ea"/>
              <a:cs typeface="+mn-cs"/>
            </a:rPr>
            <a:pPr marL="0" indent="0" algn="l" defTabSz="914400" rtl="0" eaLnBrk="1" latinLnBrk="0" hangingPunct="1"/>
            <a:t>Income vs Capital</a:t>
          </a:fld>
          <a:endParaRPr lang="ru-RU" sz="1200" b="0" i="0" u="none" strike="noStrike" kern="1200">
            <a:solidFill>
              <a:schemeClr val="tx1"/>
            </a:solidFill>
            <a:latin typeface="Aptos Narrow"/>
            <a:ea typeface="+mn-ea"/>
            <a:cs typeface="+mn-cs"/>
          </a:endParaRPr>
        </a:p>
      </xdr:txBody>
    </xdr:sp>
    <xdr:clientData/>
  </xdr:twoCellAnchor>
  <xdr:twoCellAnchor>
    <xdr:from>
      <xdr:col>13</xdr:col>
      <xdr:colOff>118566</xdr:colOff>
      <xdr:row>3</xdr:row>
      <xdr:rowOff>37698</xdr:rowOff>
    </xdr:from>
    <xdr:to>
      <xdr:col>16</xdr:col>
      <xdr:colOff>136854</xdr:colOff>
      <xdr:row>8</xdr:row>
      <xdr:rowOff>37698</xdr:rowOff>
    </xdr:to>
    <xdr:sp macro="" textlink="Processing!T5">
      <xdr:nvSpPr>
        <xdr:cNvPr id="22" name="Rectangle: Rounded Corners 21">
          <a:extLst>
            <a:ext uri="{FF2B5EF4-FFF2-40B4-BE49-F238E27FC236}">
              <a16:creationId xmlns:a16="http://schemas.microsoft.com/office/drawing/2014/main" id="{F170ACEF-FC0B-4638-8A69-ED20A4C17E94}"/>
            </a:ext>
          </a:extLst>
        </xdr:cNvPr>
        <xdr:cNvSpPr/>
      </xdr:nvSpPr>
      <xdr:spPr>
        <a:xfrm>
          <a:off x="8043366" y="586338"/>
          <a:ext cx="1847088" cy="914400"/>
        </a:xfrm>
        <a:prstGeom prst="roundRect">
          <a:avLst>
            <a:gd name="adj" fmla="val 15967"/>
          </a:avLst>
        </a:prstGeom>
        <a:solidFill>
          <a:schemeClr val="bg1"/>
        </a:solidFill>
        <a:ln w="9525">
          <a:solidFill>
            <a:schemeClr val="bg1"/>
          </a:solidFill>
        </a:ln>
        <a:effectLst>
          <a:outerShdw blurRad="127000" dist="63500" dir="8100000" algn="tr" rotWithShape="0">
            <a:srgbClr val="8B8BCB">
              <a:alpha val="69804"/>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15F9A591-338C-4025-9198-52B79EDB19C4}" type="TxLink">
            <a:rPr lang="en-US" sz="1200" b="0" i="0" u="none" strike="noStrike" kern="1200">
              <a:solidFill>
                <a:schemeClr val="tx1"/>
              </a:solidFill>
              <a:latin typeface="Aptos Narrow"/>
              <a:ea typeface="+mn-ea"/>
              <a:cs typeface="+mn-cs"/>
            </a:rPr>
            <a:pPr marL="0" indent="0" algn="l" defTabSz="914400" rtl="0" eaLnBrk="1" latinLnBrk="0" hangingPunct="1"/>
            <a:t>Leverage Index</a:t>
          </a:fld>
          <a:endParaRPr lang="ru-RU" sz="1200" b="0" i="0" u="none" strike="noStrike" kern="1200">
            <a:solidFill>
              <a:schemeClr val="tx1"/>
            </a:solidFill>
            <a:latin typeface="Aptos Narrow"/>
            <a:ea typeface="+mn-ea"/>
            <a:cs typeface="+mn-cs"/>
          </a:endParaRPr>
        </a:p>
      </xdr:txBody>
    </xdr:sp>
    <xdr:clientData/>
  </xdr:twoCellAnchor>
  <xdr:twoCellAnchor>
    <xdr:from>
      <xdr:col>16</xdr:col>
      <xdr:colOff>320648</xdr:colOff>
      <xdr:row>3</xdr:row>
      <xdr:rowOff>37698</xdr:rowOff>
    </xdr:from>
    <xdr:to>
      <xdr:col>19</xdr:col>
      <xdr:colOff>338936</xdr:colOff>
      <xdr:row>8</xdr:row>
      <xdr:rowOff>37698</xdr:rowOff>
    </xdr:to>
    <xdr:sp macro="" textlink="Processing!T6">
      <xdr:nvSpPr>
        <xdr:cNvPr id="23" name="Rectangle: Rounded Corners 22">
          <a:extLst>
            <a:ext uri="{FF2B5EF4-FFF2-40B4-BE49-F238E27FC236}">
              <a16:creationId xmlns:a16="http://schemas.microsoft.com/office/drawing/2014/main" id="{CCDD16EF-D618-4803-9BB7-A431E68D0A15}"/>
            </a:ext>
          </a:extLst>
        </xdr:cNvPr>
        <xdr:cNvSpPr/>
      </xdr:nvSpPr>
      <xdr:spPr>
        <a:xfrm>
          <a:off x="10074248" y="586338"/>
          <a:ext cx="1847088" cy="914400"/>
        </a:xfrm>
        <a:prstGeom prst="roundRect">
          <a:avLst>
            <a:gd name="adj" fmla="val 16800"/>
          </a:avLst>
        </a:prstGeom>
        <a:solidFill>
          <a:schemeClr val="bg1"/>
        </a:solidFill>
        <a:ln w="9525">
          <a:solidFill>
            <a:schemeClr val="bg1"/>
          </a:solidFill>
        </a:ln>
        <a:effectLst>
          <a:outerShdw blurRad="127000" dist="63500" dir="8100000" algn="tr" rotWithShape="0">
            <a:srgbClr val="8B8BCB">
              <a:alpha val="69804"/>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E4554C56-1CD8-4CD8-9343-19EB38BC3631}" type="TxLink">
            <a:rPr lang="en-US" sz="1200" b="0" i="0" u="none" strike="noStrike" kern="1200">
              <a:solidFill>
                <a:schemeClr val="tx1"/>
              </a:solidFill>
              <a:latin typeface="Aptos Narrow"/>
              <a:ea typeface="+mn-ea"/>
              <a:cs typeface="+mn-cs"/>
            </a:rPr>
            <a:pPr marL="0" indent="0" algn="l" defTabSz="914400" rtl="0" eaLnBrk="1" latinLnBrk="0" hangingPunct="1"/>
            <a:t>Traffic Top Rank</a:t>
          </a:fld>
          <a:endParaRPr lang="ru-RU" sz="1200" b="0" i="0" u="none" strike="noStrike" kern="1200">
            <a:solidFill>
              <a:schemeClr val="tx1"/>
            </a:solidFill>
            <a:latin typeface="Aptos Narrow"/>
            <a:ea typeface="+mn-ea"/>
            <a:cs typeface="+mn-cs"/>
          </a:endParaRPr>
        </a:p>
      </xdr:txBody>
    </xdr:sp>
    <xdr:clientData/>
  </xdr:twoCellAnchor>
  <xdr:twoCellAnchor>
    <xdr:from>
      <xdr:col>19</xdr:col>
      <xdr:colOff>522732</xdr:colOff>
      <xdr:row>3</xdr:row>
      <xdr:rowOff>37698</xdr:rowOff>
    </xdr:from>
    <xdr:to>
      <xdr:col>22</xdr:col>
      <xdr:colOff>541020</xdr:colOff>
      <xdr:row>8</xdr:row>
      <xdr:rowOff>37698</xdr:rowOff>
    </xdr:to>
    <xdr:sp macro="" textlink="Processing!T7">
      <xdr:nvSpPr>
        <xdr:cNvPr id="24" name="Rectangle: Rounded Corners 23">
          <a:extLst>
            <a:ext uri="{FF2B5EF4-FFF2-40B4-BE49-F238E27FC236}">
              <a16:creationId xmlns:a16="http://schemas.microsoft.com/office/drawing/2014/main" id="{08C11AC6-EC3C-4931-8C24-16E4991DD4BE}"/>
            </a:ext>
          </a:extLst>
        </xdr:cNvPr>
        <xdr:cNvSpPr/>
      </xdr:nvSpPr>
      <xdr:spPr>
        <a:xfrm>
          <a:off x="12105132" y="586338"/>
          <a:ext cx="1847088" cy="914400"/>
        </a:xfrm>
        <a:prstGeom prst="roundRect">
          <a:avLst>
            <a:gd name="adj" fmla="val 15967"/>
          </a:avLst>
        </a:prstGeom>
        <a:solidFill>
          <a:schemeClr val="bg1"/>
        </a:solidFill>
        <a:ln w="9525">
          <a:solidFill>
            <a:schemeClr val="bg1"/>
          </a:solidFill>
        </a:ln>
        <a:effectLst>
          <a:outerShdw blurRad="127000" dist="63500" dir="8100000" algn="tr" rotWithShape="0">
            <a:srgbClr val="8B8BCB">
              <a:alpha val="69804"/>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51868B0B-AE3C-4355-9BA0-AC8DCC58BC27}" type="TxLink">
            <a:rPr lang="en-US" sz="1200" b="0" i="0" u="none" strike="noStrike" kern="1200">
              <a:solidFill>
                <a:schemeClr val="tx1"/>
              </a:solidFill>
              <a:latin typeface="Aptos Narrow"/>
              <a:ea typeface="+mn-ea"/>
              <a:cs typeface="+mn-cs"/>
            </a:rPr>
            <a:pPr marL="0" indent="0" algn="l" defTabSz="914400" rtl="0" eaLnBrk="1" latinLnBrk="0" hangingPunct="1"/>
            <a:t>Capital Efficiency</a:t>
          </a:fld>
          <a:endParaRPr lang="ru-RU" sz="1200" b="0" i="0" u="none" strike="noStrike" kern="1200">
            <a:solidFill>
              <a:schemeClr val="tx1"/>
            </a:solidFill>
            <a:latin typeface="Aptos Narrow"/>
            <a:ea typeface="+mn-ea"/>
            <a:cs typeface="+mn-cs"/>
          </a:endParaRPr>
        </a:p>
      </xdr:txBody>
    </xdr:sp>
    <xdr:clientData/>
  </xdr:twoCellAnchor>
  <xdr:twoCellAnchor editAs="oneCell">
    <xdr:from>
      <xdr:col>0</xdr:col>
      <xdr:colOff>607738</xdr:colOff>
      <xdr:row>5</xdr:row>
      <xdr:rowOff>14846</xdr:rowOff>
    </xdr:from>
    <xdr:to>
      <xdr:col>1</xdr:col>
      <xdr:colOff>226738</xdr:colOff>
      <xdr:row>6</xdr:row>
      <xdr:rowOff>60566</xdr:rowOff>
    </xdr:to>
    <xdr:pic>
      <xdr:nvPicPr>
        <xdr:cNvPr id="25" name="Graphic 24" descr="Signal with solid fill">
          <a:extLst>
            <a:ext uri="{FF2B5EF4-FFF2-40B4-BE49-F238E27FC236}">
              <a16:creationId xmlns:a16="http://schemas.microsoft.com/office/drawing/2014/main" id="{CD6FD8B5-3E87-446C-A5A5-FFA2723FC15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07738" y="929246"/>
          <a:ext cx="228600" cy="228600"/>
        </a:xfrm>
        <a:prstGeom prst="rect">
          <a:avLst/>
        </a:prstGeom>
      </xdr:spPr>
    </xdr:pic>
    <xdr:clientData/>
  </xdr:twoCellAnchor>
  <xdr:twoCellAnchor>
    <xdr:from>
      <xdr:col>5</xdr:col>
      <xdr:colOff>83820</xdr:colOff>
      <xdr:row>4</xdr:row>
      <xdr:rowOff>123759</xdr:rowOff>
    </xdr:from>
    <xdr:to>
      <xdr:col>6</xdr:col>
      <xdr:colOff>22860</xdr:colOff>
      <xdr:row>7</xdr:row>
      <xdr:rowOff>134516</xdr:rowOff>
    </xdr:to>
    <xdr:grpSp>
      <xdr:nvGrpSpPr>
        <xdr:cNvPr id="26" name="Group 25">
          <a:extLst>
            <a:ext uri="{FF2B5EF4-FFF2-40B4-BE49-F238E27FC236}">
              <a16:creationId xmlns:a16="http://schemas.microsoft.com/office/drawing/2014/main" id="{51534CAC-67E5-4FBC-A4D0-C2C99C6F1AB6}"/>
            </a:ext>
          </a:extLst>
        </xdr:cNvPr>
        <xdr:cNvGrpSpPr/>
      </xdr:nvGrpSpPr>
      <xdr:grpSpPr>
        <a:xfrm>
          <a:off x="3131820" y="855279"/>
          <a:ext cx="548640" cy="559397"/>
          <a:chOff x="-1103845" y="633236"/>
          <a:chExt cx="7156174" cy="7305641"/>
        </a:xfrm>
        <a:effectLst>
          <a:outerShdw blurRad="50800" dist="38100" dir="2700000" algn="tl" rotWithShape="0">
            <a:srgbClr val="2A0240">
              <a:alpha val="20000"/>
            </a:srgbClr>
          </a:outerShdw>
        </a:effectLst>
      </xdr:grpSpPr>
      <xdr:sp macro="" textlink="">
        <xdr:nvSpPr>
          <xdr:cNvPr id="27" name="Oval 26">
            <a:extLst>
              <a:ext uri="{FF2B5EF4-FFF2-40B4-BE49-F238E27FC236}">
                <a16:creationId xmlns:a16="http://schemas.microsoft.com/office/drawing/2014/main" id="{ACB0145E-F3E2-D035-3D53-5CC0FE514A2B}"/>
              </a:ext>
            </a:extLst>
          </xdr:cNvPr>
          <xdr:cNvSpPr/>
        </xdr:nvSpPr>
        <xdr:spPr>
          <a:xfrm>
            <a:off x="-1103845" y="633236"/>
            <a:ext cx="7156174" cy="7305641"/>
          </a:xfrm>
          <a:prstGeom prst="ellipse">
            <a:avLst/>
          </a:prstGeom>
          <a:gradFill flip="none" rotWithShape="1">
            <a:gsLst>
              <a:gs pos="0">
                <a:srgbClr val="F5F2FC"/>
              </a:gs>
              <a:gs pos="100000">
                <a:srgbClr val="EEE8FE"/>
              </a:gs>
            </a:gsLst>
            <a:path path="circle">
              <a:fillToRect l="100000" b="100000"/>
            </a:path>
            <a:tileRect t="-100000" r="-100000"/>
          </a:gra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sp macro="" textlink="">
        <xdr:nvSpPr>
          <xdr:cNvPr id="28" name="Freeform: Shape 27">
            <a:extLst>
              <a:ext uri="{FF2B5EF4-FFF2-40B4-BE49-F238E27FC236}">
                <a16:creationId xmlns:a16="http://schemas.microsoft.com/office/drawing/2014/main" id="{D0337D4E-53BC-102F-09FF-B2E8E5AF4814}"/>
              </a:ext>
            </a:extLst>
          </xdr:cNvPr>
          <xdr:cNvSpPr/>
        </xdr:nvSpPr>
        <xdr:spPr>
          <a:xfrm rot="18600000">
            <a:off x="106178" y="2764140"/>
            <a:ext cx="5329307" cy="3622357"/>
          </a:xfrm>
          <a:custGeom>
            <a:avLst/>
            <a:gdLst>
              <a:gd name="csX0" fmla="*/ 1407326 w 5329310"/>
              <a:gd name="csY0" fmla="*/ 756025 h 3622360"/>
              <a:gd name="csX1" fmla="*/ 424497 w 5329310"/>
              <a:gd name="csY1" fmla="*/ 1562480 h 3622360"/>
              <a:gd name="csX2" fmla="*/ 0 w 5329310"/>
              <a:gd name="csY2" fmla="*/ 1056584 h 3622360"/>
              <a:gd name="csX3" fmla="*/ 407512 w 5329310"/>
              <a:gd name="csY3" fmla="*/ 726245 h 3622360"/>
              <a:gd name="csX4" fmla="*/ 2644319 w 5329310"/>
              <a:gd name="csY4" fmla="*/ 2026711 h 3622360"/>
              <a:gd name="csX5" fmla="*/ 1570263 w 5329310"/>
              <a:gd name="csY5" fmla="*/ 2927951 h 3622360"/>
              <a:gd name="csX6" fmla="*/ 1165358 w 5329310"/>
              <a:gd name="csY6" fmla="*/ 2445404 h 3622360"/>
              <a:gd name="csX7" fmla="*/ 2213146 w 5329310"/>
              <a:gd name="csY7" fmla="*/ 1566206 h 3622360"/>
              <a:gd name="csX8" fmla="*/ 2194736 w 5329310"/>
              <a:gd name="csY8" fmla="*/ 2042158 h 3622360"/>
              <a:gd name="csX9" fmla="*/ 2202046 w 5329310"/>
              <a:gd name="csY9" fmla="*/ 794282 h 3622360"/>
              <a:gd name="csX10" fmla="*/ 2197372 w 5329310"/>
              <a:gd name="csY10" fmla="*/ 1223381 h 3622360"/>
              <a:gd name="csX11" fmla="*/ 987584 w 5329310"/>
              <a:gd name="csY11" fmla="*/ 2233541 h 3622360"/>
              <a:gd name="csX12" fmla="*/ 582679 w 5329310"/>
              <a:gd name="csY12" fmla="*/ 1750994 h 3622360"/>
              <a:gd name="csX13" fmla="*/ 1750131 w 5329310"/>
              <a:gd name="csY13" fmla="*/ 771386 h 3622360"/>
              <a:gd name="csX14" fmla="*/ 4053383 w 5329310"/>
              <a:gd name="csY14" fmla="*/ 2054226 h 3622360"/>
              <a:gd name="csX15" fmla="*/ 2152942 w 5329310"/>
              <a:gd name="csY15" fmla="*/ 3622360 h 3622360"/>
              <a:gd name="csX16" fmla="*/ 1748037 w 5329310"/>
              <a:gd name="csY16" fmla="*/ 3139813 h 3622360"/>
              <a:gd name="csX17" fmla="*/ 3052944 w 5329310"/>
              <a:gd name="csY17" fmla="*/ 2031604 h 3622360"/>
              <a:gd name="csX18" fmla="*/ 5329310 w 5329310"/>
              <a:gd name="csY18" fmla="*/ 1547567 h 3622360"/>
              <a:gd name="csX19" fmla="*/ 4381420 w 5329310"/>
              <a:gd name="csY19" fmla="*/ 2070045 h 3622360"/>
              <a:gd name="csX20" fmla="*/ 4381420 w 5329310"/>
              <a:gd name="csY20" fmla="*/ 1755309 h 3622360"/>
              <a:gd name="csX21" fmla="*/ 2538404 w 5329310"/>
              <a:gd name="csY21" fmla="*/ 1755309 h 3622360"/>
              <a:gd name="csX22" fmla="*/ 2538404 w 5329310"/>
              <a:gd name="csY22" fmla="*/ 1339825 h 3622360"/>
              <a:gd name="csX23" fmla="*/ 2539242 w 5329310"/>
              <a:gd name="csY23" fmla="*/ 1339825 h 3622360"/>
              <a:gd name="csX24" fmla="*/ 2539242 w 5329310"/>
              <a:gd name="csY24" fmla="*/ 432344 h 3622360"/>
              <a:gd name="csX25" fmla="*/ 844290 w 5329310"/>
              <a:gd name="csY25" fmla="*/ 372906 h 3622360"/>
              <a:gd name="csX26" fmla="*/ 1296711 w 5329310"/>
              <a:gd name="csY26" fmla="*/ 0 h 3622360"/>
              <a:gd name="csX27" fmla="*/ 2959290 w 5329310"/>
              <a:gd name="csY27" fmla="*/ 35342 h 3622360"/>
              <a:gd name="csX28" fmla="*/ 2947263 w 5329310"/>
              <a:gd name="csY28" fmla="*/ 378323 h 3622360"/>
              <a:gd name="csX29" fmla="*/ 2950722 w 5329310"/>
              <a:gd name="csY29" fmla="*/ 378323 h 3622360"/>
              <a:gd name="csX30" fmla="*/ 2950722 w 5329310"/>
              <a:gd name="csY30" fmla="*/ 1339825 h 3622360"/>
              <a:gd name="csX31" fmla="*/ 4381420 w 5329310"/>
              <a:gd name="csY31" fmla="*/ 1339825 h 3622360"/>
              <a:gd name="csX32" fmla="*/ 4381420 w 5329310"/>
              <a:gd name="csY32" fmla="*/ 1025089 h 362236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 ang="0">
                <a:pos x="csX27" y="csY27"/>
              </a:cxn>
              <a:cxn ang="0">
                <a:pos x="csX28" y="csY28"/>
              </a:cxn>
              <a:cxn ang="0">
                <a:pos x="csX29" y="csY29"/>
              </a:cxn>
              <a:cxn ang="0">
                <a:pos x="csX30" y="csY30"/>
              </a:cxn>
              <a:cxn ang="0">
                <a:pos x="csX31" y="csY31"/>
              </a:cxn>
              <a:cxn ang="0">
                <a:pos x="csX32" y="csY32"/>
              </a:cxn>
            </a:cxnLst>
            <a:rect l="l" t="t" r="r" b="b"/>
            <a:pathLst>
              <a:path w="5329310" h="3622360">
                <a:moveTo>
                  <a:pt x="1407326" y="756025"/>
                </a:moveTo>
                <a:lnTo>
                  <a:pt x="424497" y="1562480"/>
                </a:lnTo>
                <a:lnTo>
                  <a:pt x="0" y="1056584"/>
                </a:lnTo>
                <a:lnTo>
                  <a:pt x="407512" y="726245"/>
                </a:lnTo>
                <a:close/>
                <a:moveTo>
                  <a:pt x="2644319" y="2026711"/>
                </a:moveTo>
                <a:lnTo>
                  <a:pt x="1570263" y="2927951"/>
                </a:lnTo>
                <a:lnTo>
                  <a:pt x="1165358" y="2445404"/>
                </a:lnTo>
                <a:lnTo>
                  <a:pt x="2213146" y="1566206"/>
                </a:lnTo>
                <a:lnTo>
                  <a:pt x="2194736" y="2042158"/>
                </a:lnTo>
                <a:close/>
                <a:moveTo>
                  <a:pt x="2202046" y="794282"/>
                </a:moveTo>
                <a:lnTo>
                  <a:pt x="2197372" y="1223381"/>
                </a:lnTo>
                <a:lnTo>
                  <a:pt x="987584" y="2233541"/>
                </a:lnTo>
                <a:lnTo>
                  <a:pt x="582679" y="1750994"/>
                </a:lnTo>
                <a:lnTo>
                  <a:pt x="1750131" y="771386"/>
                </a:lnTo>
                <a:close/>
                <a:moveTo>
                  <a:pt x="4053383" y="2054226"/>
                </a:moveTo>
                <a:lnTo>
                  <a:pt x="2152942" y="3622360"/>
                </a:lnTo>
                <a:lnTo>
                  <a:pt x="1748037" y="3139813"/>
                </a:lnTo>
                <a:cubicBezTo>
                  <a:pt x="2190788" y="2763879"/>
                  <a:pt x="2610192" y="2407538"/>
                  <a:pt x="3052944" y="2031604"/>
                </a:cubicBezTo>
                <a:close/>
                <a:moveTo>
                  <a:pt x="5329310" y="1547567"/>
                </a:moveTo>
                <a:lnTo>
                  <a:pt x="4381420" y="2070045"/>
                </a:lnTo>
                <a:lnTo>
                  <a:pt x="4381420" y="1755309"/>
                </a:lnTo>
                <a:lnTo>
                  <a:pt x="2538404" y="1755309"/>
                </a:lnTo>
                <a:lnTo>
                  <a:pt x="2538404" y="1339825"/>
                </a:lnTo>
                <a:lnTo>
                  <a:pt x="2539242" y="1339825"/>
                </a:lnTo>
                <a:lnTo>
                  <a:pt x="2539242" y="432344"/>
                </a:lnTo>
                <a:lnTo>
                  <a:pt x="844290" y="372906"/>
                </a:lnTo>
                <a:lnTo>
                  <a:pt x="1296711" y="0"/>
                </a:lnTo>
                <a:lnTo>
                  <a:pt x="2959290" y="35342"/>
                </a:lnTo>
                <a:lnTo>
                  <a:pt x="2947263" y="378323"/>
                </a:lnTo>
                <a:lnTo>
                  <a:pt x="2950722" y="378323"/>
                </a:lnTo>
                <a:lnTo>
                  <a:pt x="2950722" y="1339825"/>
                </a:lnTo>
                <a:lnTo>
                  <a:pt x="4381420" y="1339825"/>
                </a:lnTo>
                <a:lnTo>
                  <a:pt x="4381420" y="1025089"/>
                </a:lnTo>
                <a:close/>
              </a:path>
            </a:pathLst>
          </a:custGeom>
          <a:solidFill>
            <a:srgbClr val="6336F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xdr:from>
      <xdr:col>8</xdr:col>
      <xdr:colOff>286407</xdr:colOff>
      <xdr:row>4</xdr:row>
      <xdr:rowOff>121441</xdr:rowOff>
    </xdr:from>
    <xdr:to>
      <xdr:col>9</xdr:col>
      <xdr:colOff>225447</xdr:colOff>
      <xdr:row>7</xdr:row>
      <xdr:rowOff>136835</xdr:rowOff>
    </xdr:to>
    <xdr:grpSp>
      <xdr:nvGrpSpPr>
        <xdr:cNvPr id="29" name="Group 28">
          <a:extLst>
            <a:ext uri="{FF2B5EF4-FFF2-40B4-BE49-F238E27FC236}">
              <a16:creationId xmlns:a16="http://schemas.microsoft.com/office/drawing/2014/main" id="{40124077-D12E-4D29-BE0A-B94AD16A0CBB}"/>
            </a:ext>
          </a:extLst>
        </xdr:cNvPr>
        <xdr:cNvGrpSpPr/>
      </xdr:nvGrpSpPr>
      <xdr:grpSpPr>
        <a:xfrm>
          <a:off x="5163207" y="852961"/>
          <a:ext cx="548640" cy="564034"/>
          <a:chOff x="7315200" y="8272259"/>
          <a:chExt cx="548640" cy="567187"/>
        </a:xfrm>
        <a:effectLst>
          <a:outerShdw blurRad="50800" dist="38100" dir="2700000" algn="tl" rotWithShape="0">
            <a:prstClr val="black">
              <a:alpha val="20000"/>
            </a:prstClr>
          </a:outerShdw>
        </a:effectLst>
      </xdr:grpSpPr>
      <xdr:sp macro="" textlink="">
        <xdr:nvSpPr>
          <xdr:cNvPr id="30" name="Oval 29">
            <a:extLst>
              <a:ext uri="{FF2B5EF4-FFF2-40B4-BE49-F238E27FC236}">
                <a16:creationId xmlns:a16="http://schemas.microsoft.com/office/drawing/2014/main" id="{CC43D640-916E-CD77-C0C2-BABC8D5A8DFD}"/>
              </a:ext>
            </a:extLst>
          </xdr:cNvPr>
          <xdr:cNvSpPr/>
        </xdr:nvSpPr>
        <xdr:spPr>
          <a:xfrm>
            <a:off x="7315200" y="8272259"/>
            <a:ext cx="548640" cy="567187"/>
          </a:xfrm>
          <a:prstGeom prst="ellipse">
            <a:avLst/>
          </a:prstGeom>
          <a:gradFill flip="none" rotWithShape="1">
            <a:gsLst>
              <a:gs pos="0">
                <a:srgbClr val="F5F2FC"/>
              </a:gs>
              <a:gs pos="100000">
                <a:srgbClr val="EEE8FE"/>
              </a:gs>
            </a:gsLst>
            <a:path path="circle">
              <a:fillToRect l="100000" b="100000"/>
            </a:path>
            <a:tileRect t="-100000" r="-100000"/>
          </a:gra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grpSp>
        <xdr:nvGrpSpPr>
          <xdr:cNvPr id="31" name="Group 30">
            <a:extLst>
              <a:ext uri="{FF2B5EF4-FFF2-40B4-BE49-F238E27FC236}">
                <a16:creationId xmlns:a16="http://schemas.microsoft.com/office/drawing/2014/main" id="{549E547B-197E-5D5A-6899-FF5AFE7679B0}"/>
              </a:ext>
            </a:extLst>
          </xdr:cNvPr>
          <xdr:cNvGrpSpPr/>
        </xdr:nvGrpSpPr>
        <xdr:grpSpPr>
          <a:xfrm>
            <a:off x="7443262" y="8385091"/>
            <a:ext cx="292517" cy="349932"/>
            <a:chOff x="2956130" y="2689277"/>
            <a:chExt cx="2134619" cy="2485936"/>
          </a:xfrm>
        </xdr:grpSpPr>
        <xdr:sp macro="" textlink="">
          <xdr:nvSpPr>
            <xdr:cNvPr id="32" name="Flowchart: Delay 31">
              <a:extLst>
                <a:ext uri="{FF2B5EF4-FFF2-40B4-BE49-F238E27FC236}">
                  <a16:creationId xmlns:a16="http://schemas.microsoft.com/office/drawing/2014/main" id="{4CA0BB5C-9007-A919-7A93-2C22AB9A9EBE}"/>
                </a:ext>
              </a:extLst>
            </xdr:cNvPr>
            <xdr:cNvSpPr/>
          </xdr:nvSpPr>
          <xdr:spPr>
            <a:xfrm rot="5400000">
              <a:off x="4144193" y="3586002"/>
              <a:ext cx="636105" cy="1252728"/>
            </a:xfrm>
            <a:prstGeom prst="flowChartDelay">
              <a:avLst/>
            </a:prstGeom>
            <a:solidFill>
              <a:srgbClr val="6336F2"/>
            </a:soli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sp macro="" textlink="">
          <xdr:nvSpPr>
            <xdr:cNvPr id="33" name="Flowchart: Delay 32">
              <a:extLst>
                <a:ext uri="{FF2B5EF4-FFF2-40B4-BE49-F238E27FC236}">
                  <a16:creationId xmlns:a16="http://schemas.microsoft.com/office/drawing/2014/main" id="{4979FABA-E471-E598-B507-DC98DEEB9A99}"/>
                </a:ext>
              </a:extLst>
            </xdr:cNvPr>
            <xdr:cNvSpPr/>
          </xdr:nvSpPr>
          <xdr:spPr>
            <a:xfrm rot="5400000">
              <a:off x="4144193" y="3291034"/>
              <a:ext cx="636105" cy="1252728"/>
            </a:xfrm>
            <a:prstGeom prst="flowChartDelay">
              <a:avLst/>
            </a:prstGeom>
            <a:solidFill>
              <a:srgbClr val="6336F2"/>
            </a:soli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sp macro="" textlink="">
          <xdr:nvSpPr>
            <xdr:cNvPr id="34" name="Flowchart: Delay 33">
              <a:extLst>
                <a:ext uri="{FF2B5EF4-FFF2-40B4-BE49-F238E27FC236}">
                  <a16:creationId xmlns:a16="http://schemas.microsoft.com/office/drawing/2014/main" id="{D1858C4C-20BF-DB4A-3D97-A5247BB37623}"/>
                </a:ext>
              </a:extLst>
            </xdr:cNvPr>
            <xdr:cNvSpPr/>
          </xdr:nvSpPr>
          <xdr:spPr>
            <a:xfrm rot="5400000">
              <a:off x="4144193" y="2996067"/>
              <a:ext cx="636105" cy="1252728"/>
            </a:xfrm>
            <a:prstGeom prst="flowChartDelay">
              <a:avLst/>
            </a:prstGeom>
            <a:solidFill>
              <a:srgbClr val="6336F2"/>
            </a:soli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sp macro="" textlink="">
          <xdr:nvSpPr>
            <xdr:cNvPr id="35" name="Flowchart: Delay 34">
              <a:extLst>
                <a:ext uri="{FF2B5EF4-FFF2-40B4-BE49-F238E27FC236}">
                  <a16:creationId xmlns:a16="http://schemas.microsoft.com/office/drawing/2014/main" id="{725F1B74-657E-A586-84FF-88E863AFAA68}"/>
                </a:ext>
              </a:extLst>
            </xdr:cNvPr>
            <xdr:cNvSpPr/>
          </xdr:nvSpPr>
          <xdr:spPr>
            <a:xfrm rot="5400000">
              <a:off x="4144193" y="2701100"/>
              <a:ext cx="636105" cy="1252728"/>
            </a:xfrm>
            <a:prstGeom prst="flowChartDelay">
              <a:avLst/>
            </a:prstGeom>
            <a:solidFill>
              <a:srgbClr val="6336F2"/>
            </a:soli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sp macro="" textlink="">
          <xdr:nvSpPr>
            <xdr:cNvPr id="36" name="Oval 35">
              <a:extLst>
                <a:ext uri="{FF2B5EF4-FFF2-40B4-BE49-F238E27FC236}">
                  <a16:creationId xmlns:a16="http://schemas.microsoft.com/office/drawing/2014/main" id="{4CFE1B7D-DB90-9BB5-B06F-EC7B9F8BAE71}"/>
                </a:ext>
              </a:extLst>
            </xdr:cNvPr>
            <xdr:cNvSpPr/>
          </xdr:nvSpPr>
          <xdr:spPr>
            <a:xfrm>
              <a:off x="3835881" y="2689277"/>
              <a:ext cx="1254868" cy="671208"/>
            </a:xfrm>
            <a:prstGeom prst="ellipse">
              <a:avLst/>
            </a:prstGeom>
            <a:solidFill>
              <a:srgbClr val="6336F2"/>
            </a:soli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sp macro="" textlink="">
          <xdr:nvSpPr>
            <xdr:cNvPr id="37" name="Flowchart: Delay 36">
              <a:extLst>
                <a:ext uri="{FF2B5EF4-FFF2-40B4-BE49-F238E27FC236}">
                  <a16:creationId xmlns:a16="http://schemas.microsoft.com/office/drawing/2014/main" id="{9042B04B-90F4-56CE-2F5D-B53250DA2B99}"/>
                </a:ext>
              </a:extLst>
            </xdr:cNvPr>
            <xdr:cNvSpPr/>
          </xdr:nvSpPr>
          <xdr:spPr>
            <a:xfrm rot="5400000">
              <a:off x="3264442" y="4230797"/>
              <a:ext cx="636105" cy="1252728"/>
            </a:xfrm>
            <a:prstGeom prst="flowChartDelay">
              <a:avLst/>
            </a:prstGeom>
            <a:solidFill>
              <a:srgbClr val="6336F2"/>
            </a:soli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sp macro="" textlink="">
          <xdr:nvSpPr>
            <xdr:cNvPr id="38" name="Flowchart: Delay 37">
              <a:extLst>
                <a:ext uri="{FF2B5EF4-FFF2-40B4-BE49-F238E27FC236}">
                  <a16:creationId xmlns:a16="http://schemas.microsoft.com/office/drawing/2014/main" id="{149182C9-62EF-BA46-9895-16DC6681D18F}"/>
                </a:ext>
              </a:extLst>
            </xdr:cNvPr>
            <xdr:cNvSpPr/>
          </xdr:nvSpPr>
          <xdr:spPr>
            <a:xfrm rot="5400000">
              <a:off x="3264442" y="3909773"/>
              <a:ext cx="636105" cy="1252728"/>
            </a:xfrm>
            <a:prstGeom prst="flowChartDelay">
              <a:avLst/>
            </a:prstGeom>
            <a:solidFill>
              <a:srgbClr val="6336F2"/>
            </a:soli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sp macro="" textlink="">
          <xdr:nvSpPr>
            <xdr:cNvPr id="39" name="Flowchart: Delay 38">
              <a:extLst>
                <a:ext uri="{FF2B5EF4-FFF2-40B4-BE49-F238E27FC236}">
                  <a16:creationId xmlns:a16="http://schemas.microsoft.com/office/drawing/2014/main" id="{BDD4B081-DD8D-53DE-C6AB-2DA0809324FB}"/>
                </a:ext>
              </a:extLst>
            </xdr:cNvPr>
            <xdr:cNvSpPr/>
          </xdr:nvSpPr>
          <xdr:spPr>
            <a:xfrm rot="5400000">
              <a:off x="3264442" y="3588750"/>
              <a:ext cx="636105" cy="1252728"/>
            </a:xfrm>
            <a:prstGeom prst="flowChartDelay">
              <a:avLst/>
            </a:prstGeom>
            <a:solidFill>
              <a:srgbClr val="6336F2"/>
            </a:soli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sp macro="" textlink="">
          <xdr:nvSpPr>
            <xdr:cNvPr id="40" name="Oval 39">
              <a:extLst>
                <a:ext uri="{FF2B5EF4-FFF2-40B4-BE49-F238E27FC236}">
                  <a16:creationId xmlns:a16="http://schemas.microsoft.com/office/drawing/2014/main" id="{479A42F0-3A83-D5FE-84AB-66973EB05AA9}"/>
                </a:ext>
              </a:extLst>
            </xdr:cNvPr>
            <xdr:cNvSpPr/>
          </xdr:nvSpPr>
          <xdr:spPr>
            <a:xfrm>
              <a:off x="2956130" y="3576927"/>
              <a:ext cx="1254868" cy="671208"/>
            </a:xfrm>
            <a:prstGeom prst="ellipse">
              <a:avLst/>
            </a:prstGeom>
            <a:solidFill>
              <a:srgbClr val="6336F2"/>
            </a:soli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grpSp>
    </xdr:grpSp>
    <xdr:clientData/>
  </xdr:twoCellAnchor>
  <xdr:twoCellAnchor>
    <xdr:from>
      <xdr:col>15</xdr:col>
      <xdr:colOff>91440</xdr:colOff>
      <xdr:row>4</xdr:row>
      <xdr:rowOff>110490</xdr:rowOff>
    </xdr:from>
    <xdr:to>
      <xdr:col>16</xdr:col>
      <xdr:colOff>30480</xdr:colOff>
      <xdr:row>7</xdr:row>
      <xdr:rowOff>110490</xdr:rowOff>
    </xdr:to>
    <xdr:grpSp>
      <xdr:nvGrpSpPr>
        <xdr:cNvPr id="41" name="Group 40">
          <a:extLst>
            <a:ext uri="{FF2B5EF4-FFF2-40B4-BE49-F238E27FC236}">
              <a16:creationId xmlns:a16="http://schemas.microsoft.com/office/drawing/2014/main" id="{CFC9970B-8B9F-439B-A6B4-1C0211B82E5F}"/>
            </a:ext>
          </a:extLst>
        </xdr:cNvPr>
        <xdr:cNvGrpSpPr/>
      </xdr:nvGrpSpPr>
      <xdr:grpSpPr>
        <a:xfrm>
          <a:off x="9235440" y="842010"/>
          <a:ext cx="548640" cy="548640"/>
          <a:chOff x="6446520" y="7936230"/>
          <a:chExt cx="548640" cy="548640"/>
        </a:xfrm>
        <a:effectLst>
          <a:outerShdw blurRad="50800" dist="38100" dir="2700000" algn="tl" rotWithShape="0">
            <a:prstClr val="black">
              <a:alpha val="20000"/>
            </a:prstClr>
          </a:outerShdw>
        </a:effectLst>
      </xdr:grpSpPr>
      <xdr:sp macro="" textlink="">
        <xdr:nvSpPr>
          <xdr:cNvPr id="42" name="Oval 41">
            <a:extLst>
              <a:ext uri="{FF2B5EF4-FFF2-40B4-BE49-F238E27FC236}">
                <a16:creationId xmlns:a16="http://schemas.microsoft.com/office/drawing/2014/main" id="{F5581ACA-FA70-2253-B8FB-EE111B83F24A}"/>
              </a:ext>
            </a:extLst>
          </xdr:cNvPr>
          <xdr:cNvSpPr/>
        </xdr:nvSpPr>
        <xdr:spPr>
          <a:xfrm>
            <a:off x="6446520" y="7936230"/>
            <a:ext cx="548640" cy="548640"/>
          </a:xfrm>
          <a:prstGeom prst="ellipse">
            <a:avLst/>
          </a:prstGeom>
          <a:gradFill flip="none" rotWithShape="1">
            <a:gsLst>
              <a:gs pos="0">
                <a:srgbClr val="F5F2FC"/>
              </a:gs>
              <a:gs pos="100000">
                <a:srgbClr val="EEE8FE"/>
              </a:gs>
            </a:gsLst>
            <a:path path="circle">
              <a:fillToRect l="100000" b="100000"/>
            </a:path>
            <a:tileRect t="-100000" r="-100000"/>
          </a:gra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pic>
        <xdr:nvPicPr>
          <xdr:cNvPr id="43" name="Graphic 42" descr="Rocket with solid fill">
            <a:extLst>
              <a:ext uri="{FF2B5EF4-FFF2-40B4-BE49-F238E27FC236}">
                <a16:creationId xmlns:a16="http://schemas.microsoft.com/office/drawing/2014/main" id="{E964CA01-9158-E305-DE1E-EB1096D2FD5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537960" y="8027670"/>
            <a:ext cx="365760" cy="365760"/>
          </a:xfrm>
          <a:prstGeom prst="rect">
            <a:avLst/>
          </a:prstGeom>
        </xdr:spPr>
      </xdr:pic>
    </xdr:grpSp>
    <xdr:clientData/>
  </xdr:twoCellAnchor>
  <xdr:twoCellAnchor>
    <xdr:from>
      <xdr:col>11</xdr:col>
      <xdr:colOff>463782</xdr:colOff>
      <xdr:row>4</xdr:row>
      <xdr:rowOff>67486</xdr:rowOff>
    </xdr:from>
    <xdr:to>
      <xdr:col>12</xdr:col>
      <xdr:colOff>494262</xdr:colOff>
      <xdr:row>7</xdr:row>
      <xdr:rowOff>158926</xdr:rowOff>
    </xdr:to>
    <xdr:grpSp>
      <xdr:nvGrpSpPr>
        <xdr:cNvPr id="44" name="Group 43">
          <a:extLst>
            <a:ext uri="{FF2B5EF4-FFF2-40B4-BE49-F238E27FC236}">
              <a16:creationId xmlns:a16="http://schemas.microsoft.com/office/drawing/2014/main" id="{AD289E1B-2195-4603-99FE-458377FC0460}"/>
            </a:ext>
          </a:extLst>
        </xdr:cNvPr>
        <xdr:cNvGrpSpPr/>
      </xdr:nvGrpSpPr>
      <xdr:grpSpPr>
        <a:xfrm>
          <a:off x="7169382" y="799006"/>
          <a:ext cx="640080" cy="640080"/>
          <a:chOff x="5889222" y="1357831"/>
          <a:chExt cx="640080" cy="640080"/>
        </a:xfrm>
        <a:effectLst>
          <a:outerShdw blurRad="50800" dist="38100" dir="2700000" algn="tl" rotWithShape="0">
            <a:prstClr val="black">
              <a:alpha val="20000"/>
            </a:prstClr>
          </a:outerShdw>
        </a:effectLst>
      </xdr:grpSpPr>
      <xdr:sp macro="" textlink="">
        <xdr:nvSpPr>
          <xdr:cNvPr id="45" name="Oval 44">
            <a:extLst>
              <a:ext uri="{FF2B5EF4-FFF2-40B4-BE49-F238E27FC236}">
                <a16:creationId xmlns:a16="http://schemas.microsoft.com/office/drawing/2014/main" id="{BD6017DF-9C10-CAE7-7EF1-36114014959B}"/>
              </a:ext>
            </a:extLst>
          </xdr:cNvPr>
          <xdr:cNvSpPr/>
        </xdr:nvSpPr>
        <xdr:spPr>
          <a:xfrm>
            <a:off x="5924550" y="1396645"/>
            <a:ext cx="548640" cy="548640"/>
          </a:xfrm>
          <a:prstGeom prst="ellipse">
            <a:avLst/>
          </a:prstGeom>
          <a:gradFill flip="none" rotWithShape="1">
            <a:gsLst>
              <a:gs pos="0">
                <a:srgbClr val="E7FFFE"/>
              </a:gs>
              <a:gs pos="100000">
                <a:srgbClr val="EEE8FE"/>
              </a:gs>
            </a:gsLst>
            <a:path path="circle">
              <a:fillToRect l="100000" b="100000"/>
            </a:path>
            <a:tileRect t="-100000" r="-100000"/>
          </a:gra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graphicFrame macro="">
        <xdr:nvGraphicFramePr>
          <xdr:cNvPr id="46" name="Chart 45">
            <a:extLst>
              <a:ext uri="{FF2B5EF4-FFF2-40B4-BE49-F238E27FC236}">
                <a16:creationId xmlns:a16="http://schemas.microsoft.com/office/drawing/2014/main" id="{B14D08FB-0635-72E1-0DB1-278F026FEF26}"/>
              </a:ext>
            </a:extLst>
          </xdr:cNvPr>
          <xdr:cNvGraphicFramePr>
            <a:graphicFrameLocks/>
          </xdr:cNvGraphicFramePr>
        </xdr:nvGraphicFramePr>
        <xdr:xfrm>
          <a:off x="5889222" y="1357831"/>
          <a:ext cx="640080" cy="640080"/>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xdr:from>
      <xdr:col>21</xdr:col>
      <xdr:colOff>495300</xdr:colOff>
      <xdr:row>4</xdr:row>
      <xdr:rowOff>106278</xdr:rowOff>
    </xdr:from>
    <xdr:to>
      <xdr:col>22</xdr:col>
      <xdr:colOff>434340</xdr:colOff>
      <xdr:row>7</xdr:row>
      <xdr:rowOff>106278</xdr:rowOff>
    </xdr:to>
    <xdr:grpSp>
      <xdr:nvGrpSpPr>
        <xdr:cNvPr id="47" name="Group 46">
          <a:extLst>
            <a:ext uri="{FF2B5EF4-FFF2-40B4-BE49-F238E27FC236}">
              <a16:creationId xmlns:a16="http://schemas.microsoft.com/office/drawing/2014/main" id="{3A1854AA-6422-465F-8DC9-7FCA07C1C3AF}"/>
            </a:ext>
          </a:extLst>
        </xdr:cNvPr>
        <xdr:cNvGrpSpPr/>
      </xdr:nvGrpSpPr>
      <xdr:grpSpPr>
        <a:xfrm>
          <a:off x="13296900" y="837798"/>
          <a:ext cx="548640" cy="548640"/>
          <a:chOff x="4876800" y="8778240"/>
          <a:chExt cx="548640" cy="548640"/>
        </a:xfrm>
        <a:effectLst>
          <a:outerShdw blurRad="50800" dist="38100" dir="2700000" algn="tl" rotWithShape="0">
            <a:prstClr val="black">
              <a:alpha val="20000"/>
            </a:prstClr>
          </a:outerShdw>
        </a:effectLst>
      </xdr:grpSpPr>
      <xdr:sp macro="" textlink="">
        <xdr:nvSpPr>
          <xdr:cNvPr id="48" name="Oval 47">
            <a:extLst>
              <a:ext uri="{FF2B5EF4-FFF2-40B4-BE49-F238E27FC236}">
                <a16:creationId xmlns:a16="http://schemas.microsoft.com/office/drawing/2014/main" id="{9C4B0889-0362-BF7C-7FB2-139618B20A73}"/>
              </a:ext>
            </a:extLst>
          </xdr:cNvPr>
          <xdr:cNvSpPr/>
        </xdr:nvSpPr>
        <xdr:spPr>
          <a:xfrm>
            <a:off x="4876800" y="8778240"/>
            <a:ext cx="548640" cy="548640"/>
          </a:xfrm>
          <a:prstGeom prst="ellipse">
            <a:avLst/>
          </a:prstGeom>
          <a:gradFill flip="none" rotWithShape="1">
            <a:gsLst>
              <a:gs pos="0">
                <a:srgbClr val="F5F2FC"/>
              </a:gs>
              <a:gs pos="100000">
                <a:srgbClr val="EEE8FE"/>
              </a:gs>
            </a:gsLst>
            <a:path path="circle">
              <a:fillToRect l="100000" b="100000"/>
            </a:path>
            <a:tileRect t="-100000" r="-100000"/>
          </a:gra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pic>
        <xdr:nvPicPr>
          <xdr:cNvPr id="49" name="Graphic 48" descr="Bullseye with solid fill">
            <a:extLst>
              <a:ext uri="{FF2B5EF4-FFF2-40B4-BE49-F238E27FC236}">
                <a16:creationId xmlns:a16="http://schemas.microsoft.com/office/drawing/2014/main" id="{DF912BDC-020A-1228-7EC1-CDB774649A07}"/>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968240" y="8869680"/>
            <a:ext cx="365760" cy="365760"/>
          </a:xfrm>
          <a:prstGeom prst="rect">
            <a:avLst/>
          </a:prstGeom>
        </xdr:spPr>
      </xdr:pic>
    </xdr:grpSp>
    <xdr:clientData/>
  </xdr:twoCellAnchor>
  <xdr:twoCellAnchor>
    <xdr:from>
      <xdr:col>3</xdr:col>
      <xdr:colOff>129540</xdr:colOff>
      <xdr:row>5</xdr:row>
      <xdr:rowOff>53072</xdr:rowOff>
    </xdr:from>
    <xdr:to>
      <xdr:col>5</xdr:col>
      <xdr:colOff>281940</xdr:colOff>
      <xdr:row>6</xdr:row>
      <xdr:rowOff>117842</xdr:rowOff>
    </xdr:to>
    <xdr:sp macro="" textlink="Processing!U2">
      <xdr:nvSpPr>
        <xdr:cNvPr id="50" name="TextBox 49">
          <a:extLst>
            <a:ext uri="{FF2B5EF4-FFF2-40B4-BE49-F238E27FC236}">
              <a16:creationId xmlns:a16="http://schemas.microsoft.com/office/drawing/2014/main" id="{F89453EF-4978-4285-9545-D042D5403FB0}"/>
            </a:ext>
          </a:extLst>
        </xdr:cNvPr>
        <xdr:cNvSpPr txBox="1"/>
      </xdr:nvSpPr>
      <xdr:spPr>
        <a:xfrm>
          <a:off x="1958340" y="967472"/>
          <a:ext cx="13716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7EB0C1B9-4CF9-4703-B64E-C8BC47487701}" type="TxLink">
            <a:rPr lang="en-US" sz="2000" b="0" i="0" u="none" strike="noStrike">
              <a:solidFill>
                <a:schemeClr val="tx1"/>
              </a:solidFill>
              <a:latin typeface="Aptos Narrow"/>
              <a:ea typeface="+mn-ea"/>
              <a:cs typeface="+mn-cs"/>
            </a:rPr>
            <a:pPr marL="0" indent="0"/>
            <a:t> $13,700 </a:t>
          </a:fld>
          <a:endParaRPr lang="ru-RU" sz="2400" b="0" i="0" u="none" strike="noStrike">
            <a:solidFill>
              <a:schemeClr val="tx1"/>
            </a:solidFill>
            <a:latin typeface="Aptos Narrow"/>
            <a:ea typeface="+mn-ea"/>
            <a:cs typeface="+mn-cs"/>
          </a:endParaRPr>
        </a:p>
      </xdr:txBody>
    </xdr:sp>
    <xdr:clientData/>
  </xdr:twoCellAnchor>
  <xdr:twoCellAnchor>
    <xdr:from>
      <xdr:col>3</xdr:col>
      <xdr:colOff>205740</xdr:colOff>
      <xdr:row>6</xdr:row>
      <xdr:rowOff>98792</xdr:rowOff>
    </xdr:from>
    <xdr:to>
      <xdr:col>5</xdr:col>
      <xdr:colOff>358140</xdr:colOff>
      <xdr:row>7</xdr:row>
      <xdr:rowOff>163562</xdr:rowOff>
    </xdr:to>
    <xdr:sp macro="" textlink="Processing!V2">
      <xdr:nvSpPr>
        <xdr:cNvPr id="51" name="TextBox 50">
          <a:extLst>
            <a:ext uri="{FF2B5EF4-FFF2-40B4-BE49-F238E27FC236}">
              <a16:creationId xmlns:a16="http://schemas.microsoft.com/office/drawing/2014/main" id="{B0789359-6134-4E20-B449-8EC43186EBBC}"/>
            </a:ext>
          </a:extLst>
        </xdr:cNvPr>
        <xdr:cNvSpPr txBox="1"/>
      </xdr:nvSpPr>
      <xdr:spPr>
        <a:xfrm>
          <a:off x="2034540" y="1196072"/>
          <a:ext cx="13716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34CEED9D-0114-4B6F-BF24-04E7BDB18D64}" type="TxLink">
            <a:rPr lang="en-US" sz="1100" b="0" i="0" u="none" strike="noStrike">
              <a:solidFill>
                <a:srgbClr val="4E65B0"/>
              </a:solidFill>
              <a:latin typeface="Aptos Narrow"/>
              <a:ea typeface="+mn-ea"/>
              <a:cs typeface="+mn-cs"/>
            </a:rPr>
            <a:pPr marL="0" indent="0"/>
            <a:t>of $100,000</a:t>
          </a:fld>
          <a:endParaRPr lang="ru-RU" sz="2000" b="0" i="0" u="none" strike="noStrike">
            <a:solidFill>
              <a:srgbClr val="4E65B0"/>
            </a:solidFill>
            <a:latin typeface="Aptos Narrow"/>
            <a:ea typeface="+mn-ea"/>
            <a:cs typeface="+mn-cs"/>
          </a:endParaRPr>
        </a:p>
      </xdr:txBody>
    </xdr:sp>
    <xdr:clientData/>
  </xdr:twoCellAnchor>
  <xdr:twoCellAnchor>
    <xdr:from>
      <xdr:col>6</xdr:col>
      <xdr:colOff>365760</xdr:colOff>
      <xdr:row>5</xdr:row>
      <xdr:rowOff>53072</xdr:rowOff>
    </xdr:from>
    <xdr:to>
      <xdr:col>8</xdr:col>
      <xdr:colOff>518160</xdr:colOff>
      <xdr:row>6</xdr:row>
      <xdr:rowOff>117842</xdr:rowOff>
    </xdr:to>
    <xdr:sp macro="" textlink="Processing!U3">
      <xdr:nvSpPr>
        <xdr:cNvPr id="52" name="TextBox 51">
          <a:extLst>
            <a:ext uri="{FF2B5EF4-FFF2-40B4-BE49-F238E27FC236}">
              <a16:creationId xmlns:a16="http://schemas.microsoft.com/office/drawing/2014/main" id="{02FFCB9A-4E00-488D-8566-23FD45E05E1E}"/>
            </a:ext>
          </a:extLst>
        </xdr:cNvPr>
        <xdr:cNvSpPr txBox="1"/>
      </xdr:nvSpPr>
      <xdr:spPr>
        <a:xfrm>
          <a:off x="4023360" y="967472"/>
          <a:ext cx="13716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0F63C1B4-98D6-4475-951E-AD51CD7DAC4A}" type="TxLink">
            <a:rPr lang="en-US" sz="2000" b="0" i="0" u="none" strike="noStrike">
              <a:solidFill>
                <a:schemeClr val="tx1"/>
              </a:solidFill>
              <a:latin typeface="Aptos Narrow"/>
              <a:ea typeface="+mn-ea"/>
              <a:cs typeface="+mn-cs"/>
            </a:rPr>
            <a:pPr marL="0" indent="0"/>
            <a:t> $5,460 </a:t>
          </a:fld>
          <a:endParaRPr lang="ru-RU" sz="2000" b="0" i="0" u="none" strike="noStrike">
            <a:solidFill>
              <a:schemeClr val="tx1"/>
            </a:solidFill>
            <a:latin typeface="Aptos Narrow"/>
            <a:ea typeface="+mn-ea"/>
            <a:cs typeface="+mn-cs"/>
          </a:endParaRPr>
        </a:p>
      </xdr:txBody>
    </xdr:sp>
    <xdr:clientData/>
  </xdr:twoCellAnchor>
  <xdr:twoCellAnchor>
    <xdr:from>
      <xdr:col>10</xdr:col>
      <xdr:colOff>259080</xdr:colOff>
      <xdr:row>5</xdr:row>
      <xdr:rowOff>53072</xdr:rowOff>
    </xdr:from>
    <xdr:to>
      <xdr:col>12</xdr:col>
      <xdr:colOff>53340</xdr:colOff>
      <xdr:row>6</xdr:row>
      <xdr:rowOff>117842</xdr:rowOff>
    </xdr:to>
    <xdr:sp macro="" textlink="Processing!U4">
      <xdr:nvSpPr>
        <xdr:cNvPr id="53" name="TextBox 52">
          <a:extLst>
            <a:ext uri="{FF2B5EF4-FFF2-40B4-BE49-F238E27FC236}">
              <a16:creationId xmlns:a16="http://schemas.microsoft.com/office/drawing/2014/main" id="{E5A6B30D-66FC-422C-AD31-E1408BFD133D}"/>
            </a:ext>
          </a:extLst>
        </xdr:cNvPr>
        <xdr:cNvSpPr txBox="1"/>
      </xdr:nvSpPr>
      <xdr:spPr>
        <a:xfrm>
          <a:off x="6355080" y="967472"/>
          <a:ext cx="10134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B136825-12BE-45B0-B06E-8E794190B424}" type="TxLink">
            <a:rPr lang="en-US" sz="2000" b="0" i="0" u="none" strike="noStrike">
              <a:solidFill>
                <a:schemeClr val="tx1"/>
              </a:solidFill>
              <a:latin typeface="Aptos Narrow"/>
              <a:ea typeface="+mn-ea"/>
              <a:cs typeface="+mn-cs"/>
            </a:rPr>
            <a:pPr marL="0" indent="0" algn="ctr"/>
            <a:t>36%</a:t>
          </a:fld>
          <a:endParaRPr lang="ru-RU" sz="2000" b="0" i="0" u="none" strike="noStrike">
            <a:solidFill>
              <a:schemeClr val="tx1"/>
            </a:solidFill>
            <a:latin typeface="Aptos Narrow"/>
            <a:ea typeface="+mn-ea"/>
            <a:cs typeface="+mn-cs"/>
          </a:endParaRPr>
        </a:p>
      </xdr:txBody>
    </xdr:sp>
    <xdr:clientData/>
  </xdr:twoCellAnchor>
  <xdr:twoCellAnchor>
    <xdr:from>
      <xdr:col>13</xdr:col>
      <xdr:colOff>373380</xdr:colOff>
      <xdr:row>5</xdr:row>
      <xdr:rowOff>53072</xdr:rowOff>
    </xdr:from>
    <xdr:to>
      <xdr:col>15</xdr:col>
      <xdr:colOff>167640</xdr:colOff>
      <xdr:row>6</xdr:row>
      <xdr:rowOff>117842</xdr:rowOff>
    </xdr:to>
    <xdr:sp macro="" textlink="Processing!U5">
      <xdr:nvSpPr>
        <xdr:cNvPr id="54" name="TextBox 53">
          <a:extLst>
            <a:ext uri="{FF2B5EF4-FFF2-40B4-BE49-F238E27FC236}">
              <a16:creationId xmlns:a16="http://schemas.microsoft.com/office/drawing/2014/main" id="{C74CB229-D812-455C-8C93-27F4B0AD2E9F}"/>
            </a:ext>
          </a:extLst>
        </xdr:cNvPr>
        <xdr:cNvSpPr txBox="1"/>
      </xdr:nvSpPr>
      <xdr:spPr>
        <a:xfrm>
          <a:off x="8298180" y="967472"/>
          <a:ext cx="10134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6642627-6AA1-4646-84EA-6B02B91AC37E}" type="TxLink">
            <a:rPr lang="en-US" sz="2000" b="0" i="0" u="none" strike="noStrike">
              <a:solidFill>
                <a:schemeClr val="tx1"/>
              </a:solidFill>
              <a:latin typeface="Aptos Narrow"/>
              <a:ea typeface="+mn-ea"/>
              <a:cs typeface="+mn-cs"/>
            </a:rPr>
            <a:pPr marL="0" indent="0" algn="ctr"/>
            <a:t>227/100</a:t>
          </a:fld>
          <a:endParaRPr lang="ru-RU" sz="2000" b="0" i="0" u="none" strike="noStrike">
            <a:solidFill>
              <a:schemeClr val="tx1"/>
            </a:solidFill>
            <a:latin typeface="Aptos Narrow"/>
            <a:ea typeface="+mn-ea"/>
            <a:cs typeface="+mn-cs"/>
          </a:endParaRPr>
        </a:p>
      </xdr:txBody>
    </xdr:sp>
    <xdr:clientData/>
  </xdr:twoCellAnchor>
  <xdr:twoCellAnchor>
    <xdr:from>
      <xdr:col>16</xdr:col>
      <xdr:colOff>358140</xdr:colOff>
      <xdr:row>5</xdr:row>
      <xdr:rowOff>53072</xdr:rowOff>
    </xdr:from>
    <xdr:to>
      <xdr:col>18</xdr:col>
      <xdr:colOff>510540</xdr:colOff>
      <xdr:row>6</xdr:row>
      <xdr:rowOff>117842</xdr:rowOff>
    </xdr:to>
    <xdr:sp macro="" textlink="Processing!U6">
      <xdr:nvSpPr>
        <xdr:cNvPr id="55" name="TextBox 54">
          <a:extLst>
            <a:ext uri="{FF2B5EF4-FFF2-40B4-BE49-F238E27FC236}">
              <a16:creationId xmlns:a16="http://schemas.microsoft.com/office/drawing/2014/main" id="{CB026B45-E782-4176-B4D5-66BA5FD318D7}"/>
            </a:ext>
          </a:extLst>
        </xdr:cNvPr>
        <xdr:cNvSpPr txBox="1"/>
      </xdr:nvSpPr>
      <xdr:spPr>
        <a:xfrm>
          <a:off x="10111740" y="967472"/>
          <a:ext cx="13716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41825A9-FB69-4141-8337-34DD22D18C1D}" type="TxLink">
            <a:rPr lang="en-US" sz="2000" b="0" i="0" u="none" strike="noStrike">
              <a:solidFill>
                <a:schemeClr val="tx1"/>
              </a:solidFill>
              <a:latin typeface="Aptos Narrow"/>
              <a:ea typeface="+mn-ea"/>
              <a:cs typeface="+mn-cs"/>
            </a:rPr>
            <a:pPr marL="0" indent="0" algn="ctr"/>
            <a:t>20,821</a:t>
          </a:fld>
          <a:endParaRPr lang="ru-RU" sz="2000" b="0" i="0" u="none" strike="noStrike">
            <a:solidFill>
              <a:schemeClr val="tx1"/>
            </a:solidFill>
            <a:latin typeface="Aptos Narrow"/>
            <a:ea typeface="+mn-ea"/>
            <a:cs typeface="+mn-cs"/>
          </a:endParaRPr>
        </a:p>
      </xdr:txBody>
    </xdr:sp>
    <xdr:clientData/>
  </xdr:twoCellAnchor>
  <xdr:twoCellAnchor>
    <xdr:from>
      <xdr:col>19</xdr:col>
      <xdr:colOff>586740</xdr:colOff>
      <xdr:row>5</xdr:row>
      <xdr:rowOff>53072</xdr:rowOff>
    </xdr:from>
    <xdr:to>
      <xdr:col>22</xdr:col>
      <xdr:colOff>129540</xdr:colOff>
      <xdr:row>6</xdr:row>
      <xdr:rowOff>117842</xdr:rowOff>
    </xdr:to>
    <xdr:sp macro="" textlink="Processing!U7">
      <xdr:nvSpPr>
        <xdr:cNvPr id="56" name="TextBox 55">
          <a:extLst>
            <a:ext uri="{FF2B5EF4-FFF2-40B4-BE49-F238E27FC236}">
              <a16:creationId xmlns:a16="http://schemas.microsoft.com/office/drawing/2014/main" id="{AB8678DD-B4AB-4B64-A719-80CFD4F5AAE6}"/>
            </a:ext>
          </a:extLst>
        </xdr:cNvPr>
        <xdr:cNvSpPr txBox="1"/>
      </xdr:nvSpPr>
      <xdr:spPr>
        <a:xfrm>
          <a:off x="12169140" y="967472"/>
          <a:ext cx="13716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0CC03C6-F54D-4FD5-915E-0A77F15FC7D5}" type="TxLink">
            <a:rPr lang="en-US" sz="2000" b="0" i="0" u="none" strike="noStrike">
              <a:solidFill>
                <a:schemeClr val="tx1"/>
              </a:solidFill>
              <a:latin typeface="Aptos Narrow"/>
              <a:ea typeface="+mn-ea"/>
              <a:cs typeface="+mn-cs"/>
            </a:rPr>
            <a:pPr marL="0" indent="0" algn="ctr"/>
            <a:t> $21.67 </a:t>
          </a:fld>
          <a:endParaRPr lang="ru-RU" sz="2000" b="0" i="0" u="none" strike="noStrike">
            <a:solidFill>
              <a:schemeClr val="tx1"/>
            </a:solidFill>
            <a:latin typeface="Aptos Narrow"/>
            <a:ea typeface="+mn-ea"/>
            <a:cs typeface="+mn-cs"/>
          </a:endParaRPr>
        </a:p>
      </xdr:txBody>
    </xdr:sp>
    <xdr:clientData/>
  </xdr:twoCellAnchor>
  <xdr:twoCellAnchor editAs="oneCell">
    <xdr:from>
      <xdr:col>0</xdr:col>
      <xdr:colOff>600654</xdr:colOff>
      <xdr:row>11</xdr:row>
      <xdr:rowOff>58879</xdr:rowOff>
    </xdr:from>
    <xdr:to>
      <xdr:col>1</xdr:col>
      <xdr:colOff>219654</xdr:colOff>
      <xdr:row>12</xdr:row>
      <xdr:rowOff>104772</xdr:rowOff>
    </xdr:to>
    <xdr:pic>
      <xdr:nvPicPr>
        <xdr:cNvPr id="57" name="Graphic 56" descr="Coins outline">
          <a:extLst>
            <a:ext uri="{FF2B5EF4-FFF2-40B4-BE49-F238E27FC236}">
              <a16:creationId xmlns:a16="http://schemas.microsoft.com/office/drawing/2014/main" id="{A935E18E-7285-4562-99F0-B799C879C008}"/>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600654" y="2070559"/>
          <a:ext cx="228600" cy="228773"/>
        </a:xfrm>
        <a:prstGeom prst="rect">
          <a:avLst/>
        </a:prstGeom>
      </xdr:spPr>
    </xdr:pic>
    <xdr:clientData/>
  </xdr:twoCellAnchor>
  <xdr:twoCellAnchor>
    <xdr:from>
      <xdr:col>1</xdr:col>
      <xdr:colOff>9501</xdr:colOff>
      <xdr:row>14</xdr:row>
      <xdr:rowOff>119062</xdr:rowOff>
    </xdr:from>
    <xdr:to>
      <xdr:col>1</xdr:col>
      <xdr:colOff>185968</xdr:colOff>
      <xdr:row>15</xdr:row>
      <xdr:rowOff>112679</xdr:rowOff>
    </xdr:to>
    <xdr:grpSp>
      <xdr:nvGrpSpPr>
        <xdr:cNvPr id="58" name="Group 57">
          <a:extLst>
            <a:ext uri="{FF2B5EF4-FFF2-40B4-BE49-F238E27FC236}">
              <a16:creationId xmlns:a16="http://schemas.microsoft.com/office/drawing/2014/main" id="{03DB6484-C05F-480C-B175-9E015BB5788E}"/>
            </a:ext>
          </a:extLst>
        </xdr:cNvPr>
        <xdr:cNvGrpSpPr/>
      </xdr:nvGrpSpPr>
      <xdr:grpSpPr>
        <a:xfrm>
          <a:off x="619101" y="2679382"/>
          <a:ext cx="176467" cy="176497"/>
          <a:chOff x="2057174" y="7954500"/>
          <a:chExt cx="2078634" cy="2078634"/>
        </a:xfrm>
      </xdr:grpSpPr>
      <xdr:sp macro="" textlink="">
        <xdr:nvSpPr>
          <xdr:cNvPr id="59" name="Circle: Hollow 58">
            <a:extLst>
              <a:ext uri="{FF2B5EF4-FFF2-40B4-BE49-F238E27FC236}">
                <a16:creationId xmlns:a16="http://schemas.microsoft.com/office/drawing/2014/main" id="{05C33BAE-94E4-1F0B-F851-3B6CAF85348A}"/>
              </a:ext>
            </a:extLst>
          </xdr:cNvPr>
          <xdr:cNvSpPr/>
        </xdr:nvSpPr>
        <xdr:spPr>
          <a:xfrm>
            <a:off x="2057174" y="7954500"/>
            <a:ext cx="2078634" cy="2078634"/>
          </a:xfrm>
          <a:prstGeom prst="donut">
            <a:avLst>
              <a:gd name="adj" fmla="val 26743"/>
            </a:avLst>
          </a:prstGeom>
          <a:noFill/>
          <a:ln w="952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solidFill>
                <a:schemeClr val="tx1"/>
              </a:solidFill>
            </a:endParaRPr>
          </a:p>
        </xdr:txBody>
      </xdr:sp>
      <xdr:sp macro="" textlink="">
        <xdr:nvSpPr>
          <xdr:cNvPr id="60" name="Block Arc 59">
            <a:extLst>
              <a:ext uri="{FF2B5EF4-FFF2-40B4-BE49-F238E27FC236}">
                <a16:creationId xmlns:a16="http://schemas.microsoft.com/office/drawing/2014/main" id="{10348BF9-10BA-4998-1704-EF043EB2FA10}"/>
              </a:ext>
            </a:extLst>
          </xdr:cNvPr>
          <xdr:cNvSpPr/>
        </xdr:nvSpPr>
        <xdr:spPr>
          <a:xfrm rot="5400000">
            <a:off x="2058644" y="7955966"/>
            <a:ext cx="2075694" cy="2075689"/>
          </a:xfrm>
          <a:prstGeom prst="blockArc">
            <a:avLst>
              <a:gd name="adj1" fmla="val 10800000"/>
              <a:gd name="adj2" fmla="val 14219001"/>
              <a:gd name="adj3" fmla="val 27631"/>
            </a:avLst>
          </a:prstGeom>
          <a:solidFill>
            <a:schemeClr val="tx1">
              <a:alpha val="7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solidFill>
                <a:schemeClr val="tx1"/>
              </a:solidFill>
            </a:endParaRPr>
          </a:p>
        </xdr:txBody>
      </xdr:sp>
    </xdr:grpSp>
    <xdr:clientData/>
  </xdr:twoCellAnchor>
  <xdr:twoCellAnchor editAs="oneCell">
    <xdr:from>
      <xdr:col>0</xdr:col>
      <xdr:colOff>562215</xdr:colOff>
      <xdr:row>17</xdr:row>
      <xdr:rowOff>118663</xdr:rowOff>
    </xdr:from>
    <xdr:to>
      <xdr:col>1</xdr:col>
      <xdr:colOff>181893</xdr:colOff>
      <xdr:row>18</xdr:row>
      <xdr:rowOff>165126</xdr:rowOff>
    </xdr:to>
    <xdr:pic>
      <xdr:nvPicPr>
        <xdr:cNvPr id="61" name="Graphic 60" descr="Rocket outline">
          <a:extLst>
            <a:ext uri="{FF2B5EF4-FFF2-40B4-BE49-F238E27FC236}">
              <a16:creationId xmlns:a16="http://schemas.microsoft.com/office/drawing/2014/main" id="{B7DC16DC-1EE7-4CD1-8DD9-D23EDF84FE26}"/>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562215" y="3227623"/>
          <a:ext cx="229278" cy="229343"/>
        </a:xfrm>
        <a:prstGeom prst="rect">
          <a:avLst/>
        </a:prstGeom>
      </xdr:spPr>
    </xdr:pic>
    <xdr:clientData/>
  </xdr:twoCellAnchor>
  <xdr:twoCellAnchor editAs="oneCell">
    <xdr:from>
      <xdr:col>0</xdr:col>
      <xdr:colOff>562554</xdr:colOff>
      <xdr:row>23</xdr:row>
      <xdr:rowOff>150848</xdr:rowOff>
    </xdr:from>
    <xdr:to>
      <xdr:col>1</xdr:col>
      <xdr:colOff>181554</xdr:colOff>
      <xdr:row>25</xdr:row>
      <xdr:rowOff>12336</xdr:rowOff>
    </xdr:to>
    <xdr:pic>
      <xdr:nvPicPr>
        <xdr:cNvPr id="62" name="Graphic 61" descr="Bullseye outline">
          <a:extLst>
            <a:ext uri="{FF2B5EF4-FFF2-40B4-BE49-F238E27FC236}">
              <a16:creationId xmlns:a16="http://schemas.microsoft.com/office/drawing/2014/main" id="{FB526D18-9107-4E42-B25D-4A83DA26E20E}"/>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562554" y="4357088"/>
          <a:ext cx="228600" cy="227248"/>
        </a:xfrm>
        <a:prstGeom prst="rect">
          <a:avLst/>
        </a:prstGeom>
      </xdr:spPr>
    </xdr:pic>
    <xdr:clientData/>
  </xdr:twoCellAnchor>
  <xdr:twoCellAnchor>
    <xdr:from>
      <xdr:col>1</xdr:col>
      <xdr:colOff>37728</xdr:colOff>
      <xdr:row>8</xdr:row>
      <xdr:rowOff>76759</xdr:rowOff>
    </xdr:from>
    <xdr:to>
      <xdr:col>1</xdr:col>
      <xdr:colOff>182372</xdr:colOff>
      <xdr:row>9</xdr:row>
      <xdr:rowOff>38797</xdr:rowOff>
    </xdr:to>
    <xdr:grpSp>
      <xdr:nvGrpSpPr>
        <xdr:cNvPr id="63" name="Graphic 142" descr="Bar graph with upward trend outline">
          <a:extLst>
            <a:ext uri="{FF2B5EF4-FFF2-40B4-BE49-F238E27FC236}">
              <a16:creationId xmlns:a16="http://schemas.microsoft.com/office/drawing/2014/main" id="{6B1E94DB-73DF-412F-94A9-8406CCE0E675}"/>
            </a:ext>
          </a:extLst>
        </xdr:cNvPr>
        <xdr:cNvGrpSpPr/>
      </xdr:nvGrpSpPr>
      <xdr:grpSpPr>
        <a:xfrm>
          <a:off x="647328" y="1539799"/>
          <a:ext cx="144644" cy="144918"/>
          <a:chOff x="2656455" y="8532495"/>
          <a:chExt cx="578235" cy="571500"/>
        </a:xfrm>
        <a:solidFill>
          <a:srgbClr val="4E65B0"/>
        </a:solidFill>
      </xdr:grpSpPr>
      <xdr:sp macro="" textlink="">
        <xdr:nvSpPr>
          <xdr:cNvPr id="64" name="Freeform: Shape 63">
            <a:extLst>
              <a:ext uri="{FF2B5EF4-FFF2-40B4-BE49-F238E27FC236}">
                <a16:creationId xmlns:a16="http://schemas.microsoft.com/office/drawing/2014/main" id="{81BC3364-D402-5F7F-493F-5254D6F9AE88}"/>
              </a:ext>
            </a:extLst>
          </xdr:cNvPr>
          <xdr:cNvSpPr/>
        </xdr:nvSpPr>
        <xdr:spPr>
          <a:xfrm>
            <a:off x="3082290" y="8532495"/>
            <a:ext cx="152400" cy="571500"/>
          </a:xfrm>
          <a:custGeom>
            <a:avLst/>
            <a:gdLst>
              <a:gd name="csX0" fmla="*/ 152400 w 152400"/>
              <a:gd name="csY0" fmla="*/ 0 h 571500"/>
              <a:gd name="csX1" fmla="*/ 0 w 152400"/>
              <a:gd name="csY1" fmla="*/ 0 h 571500"/>
              <a:gd name="csX2" fmla="*/ 0 w 152400"/>
              <a:gd name="csY2" fmla="*/ 571500 h 571500"/>
              <a:gd name="csX3" fmla="*/ 152400 w 152400"/>
              <a:gd name="csY3" fmla="*/ 571500 h 571500"/>
              <a:gd name="csX4" fmla="*/ 133350 w 152400"/>
              <a:gd name="csY4" fmla="*/ 552450 h 571500"/>
              <a:gd name="csX5" fmla="*/ 19050 w 152400"/>
              <a:gd name="csY5" fmla="*/ 552450 h 571500"/>
              <a:gd name="csX6" fmla="*/ 19050 w 152400"/>
              <a:gd name="csY6" fmla="*/ 19050 h 571500"/>
              <a:gd name="csX7" fmla="*/ 133350 w 152400"/>
              <a:gd name="csY7" fmla="*/ 19050 h 57150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Lst>
            <a:rect l="l" t="t" r="r" b="b"/>
            <a:pathLst>
              <a:path w="152400" h="571500">
                <a:moveTo>
                  <a:pt x="152400" y="0"/>
                </a:moveTo>
                <a:lnTo>
                  <a:pt x="0" y="0"/>
                </a:lnTo>
                <a:lnTo>
                  <a:pt x="0" y="571500"/>
                </a:lnTo>
                <a:lnTo>
                  <a:pt x="152400" y="571500"/>
                </a:lnTo>
                <a:close/>
                <a:moveTo>
                  <a:pt x="133350" y="552450"/>
                </a:moveTo>
                <a:lnTo>
                  <a:pt x="19050" y="552450"/>
                </a:lnTo>
                <a:lnTo>
                  <a:pt x="19050" y="19050"/>
                </a:lnTo>
                <a:lnTo>
                  <a:pt x="133350" y="19050"/>
                </a:lnTo>
                <a:close/>
              </a:path>
            </a:pathLst>
          </a:custGeom>
          <a:grpFill/>
          <a:ln w="9525" cap="flat">
            <a:noFill/>
            <a:prstDash val="solid"/>
            <a:miter/>
          </a:ln>
        </xdr:spPr>
      </xdr:sp>
      <xdr:sp macro="" textlink="">
        <xdr:nvSpPr>
          <xdr:cNvPr id="65" name="Freeform: Shape 64">
            <a:extLst>
              <a:ext uri="{FF2B5EF4-FFF2-40B4-BE49-F238E27FC236}">
                <a16:creationId xmlns:a16="http://schemas.microsoft.com/office/drawing/2014/main" id="{40EBEA26-8394-9CB9-FAE1-56F14F592D4E}"/>
              </a:ext>
            </a:extLst>
          </xdr:cNvPr>
          <xdr:cNvSpPr/>
        </xdr:nvSpPr>
        <xdr:spPr>
          <a:xfrm>
            <a:off x="2872740" y="8742045"/>
            <a:ext cx="152400" cy="361950"/>
          </a:xfrm>
          <a:custGeom>
            <a:avLst/>
            <a:gdLst>
              <a:gd name="csX0" fmla="*/ 0 w 152400"/>
              <a:gd name="csY0" fmla="*/ 361950 h 361950"/>
              <a:gd name="csX1" fmla="*/ 152400 w 152400"/>
              <a:gd name="csY1" fmla="*/ 361950 h 361950"/>
              <a:gd name="csX2" fmla="*/ 152400 w 152400"/>
              <a:gd name="csY2" fmla="*/ 0 h 361950"/>
              <a:gd name="csX3" fmla="*/ 0 w 152400"/>
              <a:gd name="csY3" fmla="*/ 0 h 361950"/>
              <a:gd name="csX4" fmla="*/ 19050 w 152400"/>
              <a:gd name="csY4" fmla="*/ 19050 h 361950"/>
              <a:gd name="csX5" fmla="*/ 133350 w 152400"/>
              <a:gd name="csY5" fmla="*/ 19050 h 361950"/>
              <a:gd name="csX6" fmla="*/ 133350 w 152400"/>
              <a:gd name="csY6" fmla="*/ 342900 h 361950"/>
              <a:gd name="csX7" fmla="*/ 19050 w 152400"/>
              <a:gd name="csY7" fmla="*/ 342900 h 36195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Lst>
            <a:rect l="l" t="t" r="r" b="b"/>
            <a:pathLst>
              <a:path w="152400" h="361950">
                <a:moveTo>
                  <a:pt x="0" y="361950"/>
                </a:moveTo>
                <a:lnTo>
                  <a:pt x="152400" y="361950"/>
                </a:lnTo>
                <a:lnTo>
                  <a:pt x="152400" y="0"/>
                </a:lnTo>
                <a:lnTo>
                  <a:pt x="0" y="0"/>
                </a:lnTo>
                <a:close/>
                <a:moveTo>
                  <a:pt x="19050" y="19050"/>
                </a:moveTo>
                <a:lnTo>
                  <a:pt x="133350" y="19050"/>
                </a:lnTo>
                <a:lnTo>
                  <a:pt x="133350" y="342900"/>
                </a:lnTo>
                <a:lnTo>
                  <a:pt x="19050" y="342900"/>
                </a:lnTo>
                <a:close/>
              </a:path>
            </a:pathLst>
          </a:custGeom>
          <a:grpFill/>
          <a:ln w="9525" cap="flat">
            <a:noFill/>
            <a:prstDash val="solid"/>
            <a:miter/>
          </a:ln>
        </xdr:spPr>
      </xdr:sp>
      <xdr:sp macro="" textlink="">
        <xdr:nvSpPr>
          <xdr:cNvPr id="66" name="Freeform: Shape 65">
            <a:extLst>
              <a:ext uri="{FF2B5EF4-FFF2-40B4-BE49-F238E27FC236}">
                <a16:creationId xmlns:a16="http://schemas.microsoft.com/office/drawing/2014/main" id="{6018BC10-EA64-9C17-7CEF-54E0E5292E60}"/>
              </a:ext>
            </a:extLst>
          </xdr:cNvPr>
          <xdr:cNvSpPr/>
        </xdr:nvSpPr>
        <xdr:spPr>
          <a:xfrm>
            <a:off x="2663190" y="8913495"/>
            <a:ext cx="152400" cy="190500"/>
          </a:xfrm>
          <a:custGeom>
            <a:avLst/>
            <a:gdLst>
              <a:gd name="csX0" fmla="*/ 0 w 152400"/>
              <a:gd name="csY0" fmla="*/ 190500 h 190500"/>
              <a:gd name="csX1" fmla="*/ 152400 w 152400"/>
              <a:gd name="csY1" fmla="*/ 190500 h 190500"/>
              <a:gd name="csX2" fmla="*/ 152400 w 152400"/>
              <a:gd name="csY2" fmla="*/ 0 h 190500"/>
              <a:gd name="csX3" fmla="*/ 0 w 152400"/>
              <a:gd name="csY3" fmla="*/ 0 h 190500"/>
              <a:gd name="csX4" fmla="*/ 19050 w 152400"/>
              <a:gd name="csY4" fmla="*/ 19050 h 190500"/>
              <a:gd name="csX5" fmla="*/ 133350 w 152400"/>
              <a:gd name="csY5" fmla="*/ 19050 h 190500"/>
              <a:gd name="csX6" fmla="*/ 133350 w 152400"/>
              <a:gd name="csY6" fmla="*/ 171450 h 190500"/>
              <a:gd name="csX7" fmla="*/ 19050 w 152400"/>
              <a:gd name="csY7" fmla="*/ 171450 h 19050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Lst>
            <a:rect l="l" t="t" r="r" b="b"/>
            <a:pathLst>
              <a:path w="152400" h="190500">
                <a:moveTo>
                  <a:pt x="0" y="190500"/>
                </a:moveTo>
                <a:lnTo>
                  <a:pt x="152400" y="190500"/>
                </a:lnTo>
                <a:lnTo>
                  <a:pt x="152400" y="0"/>
                </a:lnTo>
                <a:lnTo>
                  <a:pt x="0" y="0"/>
                </a:lnTo>
                <a:close/>
                <a:moveTo>
                  <a:pt x="19050" y="19050"/>
                </a:moveTo>
                <a:lnTo>
                  <a:pt x="133350" y="19050"/>
                </a:lnTo>
                <a:lnTo>
                  <a:pt x="133350" y="171450"/>
                </a:lnTo>
                <a:lnTo>
                  <a:pt x="19050" y="171450"/>
                </a:lnTo>
                <a:close/>
              </a:path>
            </a:pathLst>
          </a:custGeom>
          <a:grpFill/>
          <a:ln w="9525" cap="flat">
            <a:noFill/>
            <a:prstDash val="solid"/>
            <a:miter/>
          </a:ln>
        </xdr:spPr>
      </xdr:sp>
      <xdr:sp macro="" textlink="">
        <xdr:nvSpPr>
          <xdr:cNvPr id="67" name="Freeform: Shape 66">
            <a:extLst>
              <a:ext uri="{FF2B5EF4-FFF2-40B4-BE49-F238E27FC236}">
                <a16:creationId xmlns:a16="http://schemas.microsoft.com/office/drawing/2014/main" id="{0EDA7DE0-CA58-DDD1-0C54-E520BA11F71D}"/>
              </a:ext>
            </a:extLst>
          </xdr:cNvPr>
          <xdr:cNvSpPr/>
        </xdr:nvSpPr>
        <xdr:spPr>
          <a:xfrm>
            <a:off x="2656455" y="8532495"/>
            <a:ext cx="311562" cy="311534"/>
          </a:xfrm>
          <a:custGeom>
            <a:avLst/>
            <a:gdLst>
              <a:gd name="csX0" fmla="*/ 13468 w 311562"/>
              <a:gd name="csY0" fmla="*/ 311534 h 311534"/>
              <a:gd name="csX1" fmla="*/ 292351 w 311562"/>
              <a:gd name="csY1" fmla="*/ 32652 h 311534"/>
              <a:gd name="csX2" fmla="*/ 292485 w 311562"/>
              <a:gd name="csY2" fmla="*/ 32653 h 311534"/>
              <a:gd name="csX3" fmla="*/ 292513 w 311562"/>
              <a:gd name="csY3" fmla="*/ 32718 h 311534"/>
              <a:gd name="csX4" fmla="*/ 292513 w 311562"/>
              <a:gd name="csY4" fmla="*/ 123825 h 311534"/>
              <a:gd name="csX5" fmla="*/ 311563 w 311562"/>
              <a:gd name="csY5" fmla="*/ 123825 h 311534"/>
              <a:gd name="csX6" fmla="*/ 311563 w 311562"/>
              <a:gd name="csY6" fmla="*/ 0 h 311534"/>
              <a:gd name="csX7" fmla="*/ 187995 w 311562"/>
              <a:gd name="csY7" fmla="*/ 0 h 311534"/>
              <a:gd name="csX8" fmla="*/ 187995 w 311562"/>
              <a:gd name="csY8" fmla="*/ 19050 h 311534"/>
              <a:gd name="csX9" fmla="*/ 278787 w 311562"/>
              <a:gd name="csY9" fmla="*/ 19050 h 311534"/>
              <a:gd name="csX10" fmla="*/ 278882 w 311562"/>
              <a:gd name="csY10" fmla="*/ 19146 h 311534"/>
              <a:gd name="csX11" fmla="*/ 278854 w 311562"/>
              <a:gd name="csY11" fmla="*/ 19212 h 311534"/>
              <a:gd name="csX12" fmla="*/ 0 w 311562"/>
              <a:gd name="csY12" fmla="*/ 298066 h 311534"/>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Lst>
            <a:rect l="l" t="t" r="r" b="b"/>
            <a:pathLst>
              <a:path w="311562" h="311534">
                <a:moveTo>
                  <a:pt x="13468" y="311534"/>
                </a:moveTo>
                <a:lnTo>
                  <a:pt x="292351" y="32652"/>
                </a:lnTo>
                <a:cubicBezTo>
                  <a:pt x="292388" y="32615"/>
                  <a:pt x="292449" y="32616"/>
                  <a:pt x="292485" y="32653"/>
                </a:cubicBezTo>
                <a:cubicBezTo>
                  <a:pt x="292502" y="32671"/>
                  <a:pt x="292513" y="32694"/>
                  <a:pt x="292513" y="32718"/>
                </a:cubicBezTo>
                <a:lnTo>
                  <a:pt x="292513" y="123825"/>
                </a:lnTo>
                <a:lnTo>
                  <a:pt x="311563" y="123825"/>
                </a:lnTo>
                <a:lnTo>
                  <a:pt x="311563" y="0"/>
                </a:lnTo>
                <a:lnTo>
                  <a:pt x="187995" y="0"/>
                </a:lnTo>
                <a:lnTo>
                  <a:pt x="187995" y="19050"/>
                </a:lnTo>
                <a:lnTo>
                  <a:pt x="278787" y="19050"/>
                </a:lnTo>
                <a:cubicBezTo>
                  <a:pt x="278840" y="19051"/>
                  <a:pt x="278882" y="19094"/>
                  <a:pt x="278882" y="19146"/>
                </a:cubicBezTo>
                <a:cubicBezTo>
                  <a:pt x="278881" y="19171"/>
                  <a:pt x="278871" y="19195"/>
                  <a:pt x="278854" y="19212"/>
                </a:cubicBezTo>
                <a:lnTo>
                  <a:pt x="0" y="298066"/>
                </a:lnTo>
                <a:close/>
              </a:path>
            </a:pathLst>
          </a:custGeom>
          <a:grpFill/>
          <a:ln w="9525" cap="flat">
            <a:noFill/>
            <a:prstDash val="solid"/>
            <a:miter/>
          </a:ln>
        </xdr:spPr>
      </xdr:sp>
    </xdr:grpSp>
    <xdr:clientData/>
  </xdr:twoCellAnchor>
  <xdr:twoCellAnchor>
    <xdr:from>
      <xdr:col>3</xdr:col>
      <xdr:colOff>274320</xdr:colOff>
      <xdr:row>33</xdr:row>
      <xdr:rowOff>38100</xdr:rowOff>
    </xdr:from>
    <xdr:to>
      <xdr:col>4</xdr:col>
      <xdr:colOff>121920</xdr:colOff>
      <xdr:row>35</xdr:row>
      <xdr:rowOff>129540</xdr:rowOff>
    </xdr:to>
    <xdr:sp macro="" textlink="">
      <xdr:nvSpPr>
        <xdr:cNvPr id="92" name="Oval 91">
          <a:extLst>
            <a:ext uri="{FF2B5EF4-FFF2-40B4-BE49-F238E27FC236}">
              <a16:creationId xmlns:a16="http://schemas.microsoft.com/office/drawing/2014/main" id="{67CC386C-CC13-4909-81B1-8B57AAEE9FFA}"/>
            </a:ext>
          </a:extLst>
        </xdr:cNvPr>
        <xdr:cNvSpPr/>
      </xdr:nvSpPr>
      <xdr:spPr>
        <a:xfrm>
          <a:off x="2103120" y="6073140"/>
          <a:ext cx="457200" cy="457200"/>
        </a:xfrm>
        <a:prstGeom prst="ellipse">
          <a:avLst/>
        </a:prstGeom>
        <a:gradFill flip="none" rotWithShape="1">
          <a:gsLst>
            <a:gs pos="0">
              <a:srgbClr val="221054"/>
            </a:gs>
            <a:gs pos="100000">
              <a:srgbClr val="130C33"/>
            </a:gs>
          </a:gsLst>
          <a:path path="circle">
            <a:fillToRect l="100000" b="100000"/>
          </a:path>
          <a:tileRect t="-100000" r="-100000"/>
        </a:gradFill>
        <a:ln w="12700">
          <a:gradFill>
            <a:gsLst>
              <a:gs pos="0">
                <a:srgbClr val="66FFFF"/>
              </a:gs>
              <a:gs pos="75000">
                <a:srgbClr val="1B143B"/>
              </a:gs>
              <a:gs pos="33000">
                <a:srgbClr val="1B143B"/>
              </a:gs>
              <a:gs pos="100000">
                <a:srgbClr val="2DD6E3"/>
              </a:gs>
            </a:gsLst>
            <a:lin ang="7200000" scaled="0"/>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4</xdr:col>
      <xdr:colOff>336804</xdr:colOff>
      <xdr:row>33</xdr:row>
      <xdr:rowOff>38100</xdr:rowOff>
    </xdr:from>
    <xdr:to>
      <xdr:col>5</xdr:col>
      <xdr:colOff>184404</xdr:colOff>
      <xdr:row>35</xdr:row>
      <xdr:rowOff>129540</xdr:rowOff>
    </xdr:to>
    <xdr:sp macro="" textlink="">
      <xdr:nvSpPr>
        <xdr:cNvPr id="93" name="Oval 92">
          <a:extLst>
            <a:ext uri="{FF2B5EF4-FFF2-40B4-BE49-F238E27FC236}">
              <a16:creationId xmlns:a16="http://schemas.microsoft.com/office/drawing/2014/main" id="{A2709583-4990-454D-AEE4-59321E35B08A}"/>
            </a:ext>
          </a:extLst>
        </xdr:cNvPr>
        <xdr:cNvSpPr/>
      </xdr:nvSpPr>
      <xdr:spPr>
        <a:xfrm>
          <a:off x="2775204" y="6073140"/>
          <a:ext cx="457200" cy="457200"/>
        </a:xfrm>
        <a:prstGeom prst="ellipse">
          <a:avLst/>
        </a:prstGeom>
        <a:gradFill flip="none" rotWithShape="1">
          <a:gsLst>
            <a:gs pos="0">
              <a:srgbClr val="F5F2FC"/>
            </a:gs>
            <a:gs pos="100000">
              <a:srgbClr val="EEE8FE"/>
            </a:gs>
          </a:gsLst>
          <a:path path="circle">
            <a:fillToRect l="100000" b="100000"/>
          </a:path>
          <a:tileRect t="-100000" r="-100000"/>
        </a:gradFill>
        <a:ln w="9525">
          <a:solidFill>
            <a:schemeClr val="bg1"/>
          </a:solidFill>
        </a:ln>
        <a:effectLst>
          <a:outerShdw blurRad="50800" dist="38100" dir="2700000" algn="t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5</xdr:col>
      <xdr:colOff>399288</xdr:colOff>
      <xdr:row>33</xdr:row>
      <xdr:rowOff>38100</xdr:rowOff>
    </xdr:from>
    <xdr:to>
      <xdr:col>6</xdr:col>
      <xdr:colOff>246888</xdr:colOff>
      <xdr:row>35</xdr:row>
      <xdr:rowOff>129540</xdr:rowOff>
    </xdr:to>
    <xdr:sp macro="" textlink="">
      <xdr:nvSpPr>
        <xdr:cNvPr id="94" name="Oval 93">
          <a:extLst>
            <a:ext uri="{FF2B5EF4-FFF2-40B4-BE49-F238E27FC236}">
              <a16:creationId xmlns:a16="http://schemas.microsoft.com/office/drawing/2014/main" id="{F5F8260E-88AD-4A18-A5DC-2BA184A8D421}"/>
            </a:ext>
          </a:extLst>
        </xdr:cNvPr>
        <xdr:cNvSpPr/>
      </xdr:nvSpPr>
      <xdr:spPr>
        <a:xfrm>
          <a:off x="3447288" y="6073140"/>
          <a:ext cx="457200" cy="457200"/>
        </a:xfrm>
        <a:prstGeom prst="ellipse">
          <a:avLst/>
        </a:prstGeom>
        <a:gradFill flip="none" rotWithShape="1">
          <a:gsLst>
            <a:gs pos="0">
              <a:srgbClr val="F5F2FC"/>
            </a:gs>
            <a:gs pos="100000">
              <a:srgbClr val="EEE8FE"/>
            </a:gs>
          </a:gsLst>
          <a:path path="circle">
            <a:fillToRect l="100000" b="100000"/>
          </a:path>
          <a:tileRect t="-100000" r="-100000"/>
        </a:gradFill>
        <a:ln w="9525">
          <a:solidFill>
            <a:schemeClr val="bg1"/>
          </a:solidFill>
        </a:ln>
        <a:effectLst>
          <a:outerShdw blurRad="50800" dist="38100" dir="2700000" algn="t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6</xdr:col>
      <xdr:colOff>461772</xdr:colOff>
      <xdr:row>33</xdr:row>
      <xdr:rowOff>38100</xdr:rowOff>
    </xdr:from>
    <xdr:to>
      <xdr:col>7</xdr:col>
      <xdr:colOff>309372</xdr:colOff>
      <xdr:row>35</xdr:row>
      <xdr:rowOff>129540</xdr:rowOff>
    </xdr:to>
    <xdr:sp macro="" textlink="">
      <xdr:nvSpPr>
        <xdr:cNvPr id="95" name="Oval 94">
          <a:extLst>
            <a:ext uri="{FF2B5EF4-FFF2-40B4-BE49-F238E27FC236}">
              <a16:creationId xmlns:a16="http://schemas.microsoft.com/office/drawing/2014/main" id="{72E31C7C-59F8-4467-A92B-BBDFBBAD35A9}"/>
            </a:ext>
          </a:extLst>
        </xdr:cNvPr>
        <xdr:cNvSpPr/>
      </xdr:nvSpPr>
      <xdr:spPr>
        <a:xfrm>
          <a:off x="4119372" y="6073140"/>
          <a:ext cx="457200" cy="457200"/>
        </a:xfrm>
        <a:prstGeom prst="ellipse">
          <a:avLst/>
        </a:prstGeom>
        <a:gradFill flip="none" rotWithShape="1">
          <a:gsLst>
            <a:gs pos="0">
              <a:srgbClr val="F5F2FC"/>
            </a:gs>
            <a:gs pos="100000">
              <a:srgbClr val="EEE8FE"/>
            </a:gs>
          </a:gsLst>
          <a:path path="circle">
            <a:fillToRect l="100000" b="100000"/>
          </a:path>
          <a:tileRect t="-100000" r="-100000"/>
        </a:gradFill>
        <a:ln w="9525">
          <a:solidFill>
            <a:schemeClr val="bg1"/>
          </a:solidFill>
        </a:ln>
        <a:effectLst>
          <a:outerShdw blurRad="50800" dist="38100" dir="2700000" algn="t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7</xdr:col>
      <xdr:colOff>524256</xdr:colOff>
      <xdr:row>33</xdr:row>
      <xdr:rowOff>38100</xdr:rowOff>
    </xdr:from>
    <xdr:to>
      <xdr:col>8</xdr:col>
      <xdr:colOff>371856</xdr:colOff>
      <xdr:row>35</xdr:row>
      <xdr:rowOff>129540</xdr:rowOff>
    </xdr:to>
    <xdr:sp macro="" textlink="">
      <xdr:nvSpPr>
        <xdr:cNvPr id="96" name="Oval 95">
          <a:extLst>
            <a:ext uri="{FF2B5EF4-FFF2-40B4-BE49-F238E27FC236}">
              <a16:creationId xmlns:a16="http://schemas.microsoft.com/office/drawing/2014/main" id="{E096AC8D-98EE-442B-B612-4F0CFF4A7FCE}"/>
            </a:ext>
          </a:extLst>
        </xdr:cNvPr>
        <xdr:cNvSpPr/>
      </xdr:nvSpPr>
      <xdr:spPr>
        <a:xfrm>
          <a:off x="4791456" y="6073140"/>
          <a:ext cx="457200" cy="457200"/>
        </a:xfrm>
        <a:prstGeom prst="ellipse">
          <a:avLst/>
        </a:prstGeom>
        <a:gradFill flip="none" rotWithShape="1">
          <a:gsLst>
            <a:gs pos="0">
              <a:srgbClr val="F5F2FC"/>
            </a:gs>
            <a:gs pos="100000">
              <a:srgbClr val="EEE8FE"/>
            </a:gs>
          </a:gsLst>
          <a:path path="circle">
            <a:fillToRect l="100000" b="100000"/>
          </a:path>
          <a:tileRect t="-100000" r="-100000"/>
        </a:gradFill>
        <a:ln w="9525">
          <a:solidFill>
            <a:schemeClr val="bg1"/>
          </a:solidFill>
        </a:ln>
        <a:effectLst>
          <a:outerShdw blurRad="50800" dist="38100" dir="2700000" algn="t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8</xdr:col>
      <xdr:colOff>586740</xdr:colOff>
      <xdr:row>33</xdr:row>
      <xdr:rowOff>38100</xdr:rowOff>
    </xdr:from>
    <xdr:to>
      <xdr:col>9</xdr:col>
      <xdr:colOff>434340</xdr:colOff>
      <xdr:row>35</xdr:row>
      <xdr:rowOff>129540</xdr:rowOff>
    </xdr:to>
    <xdr:sp macro="" textlink="">
      <xdr:nvSpPr>
        <xdr:cNvPr id="97" name="Oval 96">
          <a:extLst>
            <a:ext uri="{FF2B5EF4-FFF2-40B4-BE49-F238E27FC236}">
              <a16:creationId xmlns:a16="http://schemas.microsoft.com/office/drawing/2014/main" id="{E8061CEA-736F-4000-AF2E-C7D1CF904DC3}"/>
            </a:ext>
          </a:extLst>
        </xdr:cNvPr>
        <xdr:cNvSpPr/>
      </xdr:nvSpPr>
      <xdr:spPr>
        <a:xfrm>
          <a:off x="5463540" y="6073140"/>
          <a:ext cx="457200" cy="457200"/>
        </a:xfrm>
        <a:prstGeom prst="ellipse">
          <a:avLst/>
        </a:prstGeom>
        <a:gradFill flip="none" rotWithShape="1">
          <a:gsLst>
            <a:gs pos="0">
              <a:srgbClr val="F5F2FC"/>
            </a:gs>
            <a:gs pos="100000">
              <a:srgbClr val="EEE8FE"/>
            </a:gs>
          </a:gsLst>
          <a:path path="circle">
            <a:fillToRect l="100000" b="100000"/>
          </a:path>
          <a:tileRect t="-100000" r="-100000"/>
        </a:gradFill>
        <a:ln w="9525">
          <a:solidFill>
            <a:schemeClr val="bg1"/>
          </a:solidFill>
        </a:ln>
        <a:effectLst>
          <a:outerShdw blurRad="50800" dist="38100" dir="2700000" algn="t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4</xdr:col>
      <xdr:colOff>99060</xdr:colOff>
      <xdr:row>33</xdr:row>
      <xdr:rowOff>136892</xdr:rowOff>
    </xdr:from>
    <xdr:to>
      <xdr:col>4</xdr:col>
      <xdr:colOff>373380</xdr:colOff>
      <xdr:row>35</xdr:row>
      <xdr:rowOff>18782</xdr:rowOff>
    </xdr:to>
    <xdr:sp macro="" textlink="Processing!R17">
      <xdr:nvSpPr>
        <xdr:cNvPr id="98" name="TextBox 97">
          <a:extLst>
            <a:ext uri="{FF2B5EF4-FFF2-40B4-BE49-F238E27FC236}">
              <a16:creationId xmlns:a16="http://schemas.microsoft.com/office/drawing/2014/main" id="{C26E1F5E-180F-41BC-813F-C0E0638AE348}"/>
            </a:ext>
          </a:extLst>
        </xdr:cNvPr>
        <xdr:cNvSpPr txBox="1"/>
      </xdr:nvSpPr>
      <xdr:spPr>
        <a:xfrm>
          <a:off x="2537460" y="6171932"/>
          <a:ext cx="2743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A5823056-52C5-4C14-A502-810225B9F685}" type="TxLink">
            <a:rPr lang="en-US" sz="1100" b="0" i="0" u="none" strike="noStrike">
              <a:solidFill>
                <a:srgbClr val="A514F6"/>
              </a:solidFill>
              <a:latin typeface="Aptos Narrow"/>
              <a:ea typeface="+mn-ea"/>
              <a:cs typeface="+mn-cs"/>
            </a:rPr>
            <a:pPr marL="0" indent="0" algn="l"/>
            <a:t>→</a:t>
          </a:fld>
          <a:endParaRPr lang="en-US" sz="1100" b="0" i="0" u="none" strike="noStrike">
            <a:solidFill>
              <a:srgbClr val="A514F6"/>
            </a:solidFill>
            <a:latin typeface="Aptos Narrow"/>
            <a:ea typeface="+mn-ea"/>
            <a:cs typeface="+mn-cs"/>
          </a:endParaRPr>
        </a:p>
      </xdr:txBody>
    </xdr:sp>
    <xdr:clientData/>
  </xdr:twoCellAnchor>
  <xdr:twoCellAnchor>
    <xdr:from>
      <xdr:col>5</xdr:col>
      <xdr:colOff>160020</xdr:colOff>
      <xdr:row>33</xdr:row>
      <xdr:rowOff>136892</xdr:rowOff>
    </xdr:from>
    <xdr:to>
      <xdr:col>5</xdr:col>
      <xdr:colOff>434340</xdr:colOff>
      <xdr:row>35</xdr:row>
      <xdr:rowOff>18782</xdr:rowOff>
    </xdr:to>
    <xdr:sp macro="" textlink="Processing!R18">
      <xdr:nvSpPr>
        <xdr:cNvPr id="99" name="TextBox 98">
          <a:extLst>
            <a:ext uri="{FF2B5EF4-FFF2-40B4-BE49-F238E27FC236}">
              <a16:creationId xmlns:a16="http://schemas.microsoft.com/office/drawing/2014/main" id="{FE5FE109-4178-41DD-94D4-48C8DA8D28F4}"/>
            </a:ext>
          </a:extLst>
        </xdr:cNvPr>
        <xdr:cNvSpPr txBox="1"/>
      </xdr:nvSpPr>
      <xdr:spPr>
        <a:xfrm>
          <a:off x="3208020" y="6171932"/>
          <a:ext cx="2743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0BE50523-FA2F-439E-9ACB-1ADB7863DE6C}" type="TxLink">
            <a:rPr lang="en-US" sz="1100" b="0" i="0" u="none" strike="noStrike">
              <a:solidFill>
                <a:srgbClr val="A514F6"/>
              </a:solidFill>
              <a:latin typeface="Aptos Narrow"/>
              <a:ea typeface="+mn-ea"/>
              <a:cs typeface="+mn-cs"/>
            </a:rPr>
            <a:pPr marL="0" indent="0" algn="l"/>
            <a:t>→</a:t>
          </a:fld>
          <a:endParaRPr lang="en-US" sz="1100" b="0" i="0" u="none" strike="noStrike">
            <a:solidFill>
              <a:srgbClr val="A514F6"/>
            </a:solidFill>
            <a:latin typeface="Aptos Narrow"/>
            <a:ea typeface="+mn-ea"/>
            <a:cs typeface="+mn-cs"/>
          </a:endParaRPr>
        </a:p>
      </xdr:txBody>
    </xdr:sp>
    <xdr:clientData/>
  </xdr:twoCellAnchor>
  <xdr:twoCellAnchor>
    <xdr:from>
      <xdr:col>6</xdr:col>
      <xdr:colOff>220980</xdr:colOff>
      <xdr:row>33</xdr:row>
      <xdr:rowOff>141246</xdr:rowOff>
    </xdr:from>
    <xdr:to>
      <xdr:col>6</xdr:col>
      <xdr:colOff>495300</xdr:colOff>
      <xdr:row>35</xdr:row>
      <xdr:rowOff>23136</xdr:rowOff>
    </xdr:to>
    <xdr:sp macro="" textlink="Processing!R19">
      <xdr:nvSpPr>
        <xdr:cNvPr id="100" name="TextBox 99">
          <a:extLst>
            <a:ext uri="{FF2B5EF4-FFF2-40B4-BE49-F238E27FC236}">
              <a16:creationId xmlns:a16="http://schemas.microsoft.com/office/drawing/2014/main" id="{79D1DBDA-41F1-49B4-AFCD-AF3B75F81342}"/>
            </a:ext>
          </a:extLst>
        </xdr:cNvPr>
        <xdr:cNvSpPr txBox="1"/>
      </xdr:nvSpPr>
      <xdr:spPr>
        <a:xfrm>
          <a:off x="3878580" y="6176286"/>
          <a:ext cx="2743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9B2980A2-87B0-4B58-BBCA-7227326554D8}" type="TxLink">
            <a:rPr lang="en-US" sz="1100" b="0" i="0" u="none" strike="noStrike">
              <a:solidFill>
                <a:srgbClr val="A514F6"/>
              </a:solidFill>
              <a:latin typeface="Aptos Narrow"/>
              <a:ea typeface="+mn-ea"/>
              <a:cs typeface="+mn-cs"/>
            </a:rPr>
            <a:pPr marL="0" indent="0" algn="l"/>
            <a:t>→</a:t>
          </a:fld>
          <a:endParaRPr lang="en-US" sz="1100" b="0" i="0" u="none" strike="noStrike">
            <a:solidFill>
              <a:srgbClr val="A514F6"/>
            </a:solidFill>
            <a:latin typeface="Aptos Narrow"/>
            <a:ea typeface="+mn-ea"/>
            <a:cs typeface="+mn-cs"/>
          </a:endParaRPr>
        </a:p>
      </xdr:txBody>
    </xdr:sp>
    <xdr:clientData/>
  </xdr:twoCellAnchor>
  <xdr:twoCellAnchor>
    <xdr:from>
      <xdr:col>7</xdr:col>
      <xdr:colOff>281940</xdr:colOff>
      <xdr:row>33</xdr:row>
      <xdr:rowOff>141246</xdr:rowOff>
    </xdr:from>
    <xdr:to>
      <xdr:col>7</xdr:col>
      <xdr:colOff>556260</xdr:colOff>
      <xdr:row>35</xdr:row>
      <xdr:rowOff>23136</xdr:rowOff>
    </xdr:to>
    <xdr:sp macro="" textlink="Processing!R20">
      <xdr:nvSpPr>
        <xdr:cNvPr id="101" name="TextBox 100">
          <a:extLst>
            <a:ext uri="{FF2B5EF4-FFF2-40B4-BE49-F238E27FC236}">
              <a16:creationId xmlns:a16="http://schemas.microsoft.com/office/drawing/2014/main" id="{C32FFE68-0C7B-45DD-A7BA-F4D6E19AD154}"/>
            </a:ext>
          </a:extLst>
        </xdr:cNvPr>
        <xdr:cNvSpPr txBox="1"/>
      </xdr:nvSpPr>
      <xdr:spPr>
        <a:xfrm>
          <a:off x="4549140" y="6176286"/>
          <a:ext cx="2743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997FD843-73F4-4743-9CE3-C42A2412D5D0}" type="TxLink">
            <a:rPr lang="en-US" sz="1100" b="0" i="0" u="none" strike="noStrike">
              <a:solidFill>
                <a:srgbClr val="A514F6"/>
              </a:solidFill>
              <a:latin typeface="Aptos Narrow"/>
              <a:ea typeface="+mn-ea"/>
              <a:cs typeface="+mn-cs"/>
            </a:rPr>
            <a:pPr marL="0" indent="0" algn="l"/>
            <a:t>→</a:t>
          </a:fld>
          <a:endParaRPr lang="en-US" sz="1100" b="0" i="0" u="none" strike="noStrike">
            <a:solidFill>
              <a:srgbClr val="A514F6"/>
            </a:solidFill>
            <a:latin typeface="Aptos Narrow"/>
            <a:ea typeface="+mn-ea"/>
            <a:cs typeface="+mn-cs"/>
          </a:endParaRPr>
        </a:p>
      </xdr:txBody>
    </xdr:sp>
    <xdr:clientData/>
  </xdr:twoCellAnchor>
  <xdr:twoCellAnchor>
    <xdr:from>
      <xdr:col>8</xdr:col>
      <xdr:colOff>342900</xdr:colOff>
      <xdr:row>33</xdr:row>
      <xdr:rowOff>141246</xdr:rowOff>
    </xdr:from>
    <xdr:to>
      <xdr:col>9</xdr:col>
      <xdr:colOff>7620</xdr:colOff>
      <xdr:row>35</xdr:row>
      <xdr:rowOff>23136</xdr:rowOff>
    </xdr:to>
    <xdr:sp macro="" textlink="Processing!R21">
      <xdr:nvSpPr>
        <xdr:cNvPr id="102" name="TextBox 101">
          <a:extLst>
            <a:ext uri="{FF2B5EF4-FFF2-40B4-BE49-F238E27FC236}">
              <a16:creationId xmlns:a16="http://schemas.microsoft.com/office/drawing/2014/main" id="{39607C8C-B9ED-49B7-BDD0-86E707946974}"/>
            </a:ext>
          </a:extLst>
        </xdr:cNvPr>
        <xdr:cNvSpPr txBox="1"/>
      </xdr:nvSpPr>
      <xdr:spPr>
        <a:xfrm>
          <a:off x="5219700" y="6176286"/>
          <a:ext cx="2743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CD39102E-9BB9-4277-B68F-444C4EAE8578}" type="TxLink">
            <a:rPr lang="en-US" sz="1100" b="0" i="0" u="none" strike="noStrike">
              <a:solidFill>
                <a:srgbClr val="A514F6"/>
              </a:solidFill>
              <a:latin typeface="Aptos Narrow"/>
              <a:ea typeface="+mn-ea"/>
              <a:cs typeface="+mn-cs"/>
            </a:rPr>
            <a:pPr marL="0" indent="0" algn="l"/>
            <a:t>→</a:t>
          </a:fld>
          <a:endParaRPr lang="en-US" sz="1100" b="0" i="0" u="none" strike="noStrike">
            <a:solidFill>
              <a:srgbClr val="A514F6"/>
            </a:solidFill>
            <a:latin typeface="Aptos Narrow"/>
            <a:ea typeface="+mn-ea"/>
            <a:cs typeface="+mn-cs"/>
          </a:endParaRPr>
        </a:p>
      </xdr:txBody>
    </xdr:sp>
    <xdr:clientData/>
  </xdr:twoCellAnchor>
  <xdr:twoCellAnchor>
    <xdr:from>
      <xdr:col>4</xdr:col>
      <xdr:colOff>408492</xdr:colOff>
      <xdr:row>33</xdr:row>
      <xdr:rowOff>137160</xdr:rowOff>
    </xdr:from>
    <xdr:to>
      <xdr:col>5</xdr:col>
      <xdr:colOff>93600</xdr:colOff>
      <xdr:row>35</xdr:row>
      <xdr:rowOff>17330</xdr:rowOff>
    </xdr:to>
    <xdr:grpSp>
      <xdr:nvGrpSpPr>
        <xdr:cNvPr id="103" name="Group 102">
          <a:extLst>
            <a:ext uri="{FF2B5EF4-FFF2-40B4-BE49-F238E27FC236}">
              <a16:creationId xmlns:a16="http://schemas.microsoft.com/office/drawing/2014/main" id="{ED6EF518-9827-4BDC-B576-ACBEB96A096A}"/>
            </a:ext>
          </a:extLst>
        </xdr:cNvPr>
        <xdr:cNvGrpSpPr/>
      </xdr:nvGrpSpPr>
      <xdr:grpSpPr>
        <a:xfrm>
          <a:off x="2846892" y="6172200"/>
          <a:ext cx="294708" cy="245930"/>
          <a:chOff x="4455268" y="2130357"/>
          <a:chExt cx="1926076" cy="2092309"/>
        </a:xfrm>
        <a:solidFill>
          <a:srgbClr val="A514F6"/>
        </a:solidFill>
      </xdr:grpSpPr>
      <xdr:sp macro="" textlink="">
        <xdr:nvSpPr>
          <xdr:cNvPr id="104" name="Flowchart: Decision 103">
            <a:extLst>
              <a:ext uri="{FF2B5EF4-FFF2-40B4-BE49-F238E27FC236}">
                <a16:creationId xmlns:a16="http://schemas.microsoft.com/office/drawing/2014/main" id="{F074AA1D-B57C-442B-6AA5-5018A94D9BA5}"/>
              </a:ext>
            </a:extLst>
          </xdr:cNvPr>
          <xdr:cNvSpPr/>
        </xdr:nvSpPr>
        <xdr:spPr>
          <a:xfrm>
            <a:off x="4455268" y="3230444"/>
            <a:ext cx="1926076" cy="992222"/>
          </a:xfrm>
          <a:prstGeom prst="flowChartDecision">
            <a:avLst/>
          </a:prstGeom>
          <a:grp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05" name="Flowchart: Decision 104">
            <a:extLst>
              <a:ext uri="{FF2B5EF4-FFF2-40B4-BE49-F238E27FC236}">
                <a16:creationId xmlns:a16="http://schemas.microsoft.com/office/drawing/2014/main" id="{04EB0DD4-945B-1AAF-9C62-985553BFB4DE}"/>
              </a:ext>
            </a:extLst>
          </xdr:cNvPr>
          <xdr:cNvSpPr/>
        </xdr:nvSpPr>
        <xdr:spPr>
          <a:xfrm>
            <a:off x="4455268" y="2680401"/>
            <a:ext cx="1926076" cy="992222"/>
          </a:xfrm>
          <a:prstGeom prst="flowChartDecision">
            <a:avLst/>
          </a:prstGeom>
          <a:grp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06" name="Flowchart: Decision 105">
            <a:extLst>
              <a:ext uri="{FF2B5EF4-FFF2-40B4-BE49-F238E27FC236}">
                <a16:creationId xmlns:a16="http://schemas.microsoft.com/office/drawing/2014/main" id="{5FE6E7F2-DD44-3A62-AC44-3A4CA11CECF8}"/>
              </a:ext>
            </a:extLst>
          </xdr:cNvPr>
          <xdr:cNvSpPr/>
        </xdr:nvSpPr>
        <xdr:spPr>
          <a:xfrm>
            <a:off x="4455268" y="2130357"/>
            <a:ext cx="1926076" cy="992222"/>
          </a:xfrm>
          <a:prstGeom prst="flowChartDecision">
            <a:avLst/>
          </a:prstGeom>
          <a:grp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editAs="oneCell">
    <xdr:from>
      <xdr:col>3</xdr:col>
      <xdr:colOff>365760</xdr:colOff>
      <xdr:row>33</xdr:row>
      <xdr:rowOff>129540</xdr:rowOff>
    </xdr:from>
    <xdr:to>
      <xdr:col>4</xdr:col>
      <xdr:colOff>30480</xdr:colOff>
      <xdr:row>35</xdr:row>
      <xdr:rowOff>38100</xdr:rowOff>
    </xdr:to>
    <xdr:pic>
      <xdr:nvPicPr>
        <xdr:cNvPr id="107" name="Graphic 106" descr="Graduation cap with solid fill">
          <a:extLst>
            <a:ext uri="{FF2B5EF4-FFF2-40B4-BE49-F238E27FC236}">
              <a16:creationId xmlns:a16="http://schemas.microsoft.com/office/drawing/2014/main" id="{531A1992-51CB-47F7-8C52-6C66E3B8E6DA}"/>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2194560" y="6164580"/>
          <a:ext cx="274320" cy="274320"/>
        </a:xfrm>
        <a:prstGeom prst="rect">
          <a:avLst/>
        </a:prstGeom>
      </xdr:spPr>
    </xdr:pic>
    <xdr:clientData/>
  </xdr:twoCellAnchor>
  <xdr:twoCellAnchor editAs="oneCell">
    <xdr:from>
      <xdr:col>5</xdr:col>
      <xdr:colOff>464820</xdr:colOff>
      <xdr:row>33</xdr:row>
      <xdr:rowOff>114300</xdr:rowOff>
    </xdr:from>
    <xdr:to>
      <xdr:col>6</xdr:col>
      <xdr:colOff>175260</xdr:colOff>
      <xdr:row>35</xdr:row>
      <xdr:rowOff>68580</xdr:rowOff>
    </xdr:to>
    <xdr:pic>
      <xdr:nvPicPr>
        <xdr:cNvPr id="108" name="Graphic 107" descr="Users with solid fill">
          <a:extLst>
            <a:ext uri="{FF2B5EF4-FFF2-40B4-BE49-F238E27FC236}">
              <a16:creationId xmlns:a16="http://schemas.microsoft.com/office/drawing/2014/main" id="{C1FA2597-1791-465D-ADC1-B5EE739F64A6}"/>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3512820" y="6149340"/>
          <a:ext cx="320040" cy="320040"/>
        </a:xfrm>
        <a:prstGeom prst="rect">
          <a:avLst/>
        </a:prstGeom>
      </xdr:spPr>
    </xdr:pic>
    <xdr:clientData/>
  </xdr:twoCellAnchor>
  <xdr:twoCellAnchor>
    <xdr:from>
      <xdr:col>6</xdr:col>
      <xdr:colOff>571500</xdr:colOff>
      <xdr:row>33</xdr:row>
      <xdr:rowOff>137160</xdr:rowOff>
    </xdr:from>
    <xdr:to>
      <xdr:col>7</xdr:col>
      <xdr:colOff>213360</xdr:colOff>
      <xdr:row>35</xdr:row>
      <xdr:rowOff>22860</xdr:rowOff>
    </xdr:to>
    <xdr:sp macro="" textlink="">
      <xdr:nvSpPr>
        <xdr:cNvPr id="109" name="Oval 108">
          <a:extLst>
            <a:ext uri="{FF2B5EF4-FFF2-40B4-BE49-F238E27FC236}">
              <a16:creationId xmlns:a16="http://schemas.microsoft.com/office/drawing/2014/main" id="{730945B4-EA5F-41A9-98E8-6A41FE3AA456}"/>
            </a:ext>
          </a:extLst>
        </xdr:cNvPr>
        <xdr:cNvSpPr/>
      </xdr:nvSpPr>
      <xdr:spPr>
        <a:xfrm>
          <a:off x="4229100" y="6172200"/>
          <a:ext cx="251460" cy="251460"/>
        </a:xfrm>
        <a:prstGeom prst="ellipse">
          <a:avLst/>
        </a:prstGeom>
        <a:solidFill>
          <a:srgbClr val="A514F6"/>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a:solidFill>
                <a:schemeClr val="bg1"/>
              </a:solidFill>
            </a:rPr>
            <a:t>$</a:t>
          </a:r>
          <a:endParaRPr lang="ru-RU" sz="1600">
            <a:solidFill>
              <a:schemeClr val="bg1"/>
            </a:solidFill>
          </a:endParaRPr>
        </a:p>
      </xdr:txBody>
    </xdr:sp>
    <xdr:clientData/>
  </xdr:twoCellAnchor>
  <xdr:twoCellAnchor>
    <xdr:from>
      <xdr:col>8</xdr:col>
      <xdr:colOff>60995</xdr:colOff>
      <xdr:row>33</xdr:row>
      <xdr:rowOff>118988</xdr:rowOff>
    </xdr:from>
    <xdr:to>
      <xdr:col>8</xdr:col>
      <xdr:colOff>275665</xdr:colOff>
      <xdr:row>35</xdr:row>
      <xdr:rowOff>68660</xdr:rowOff>
    </xdr:to>
    <xdr:sp macro="" textlink="">
      <xdr:nvSpPr>
        <xdr:cNvPr id="110" name="Freeform: Shape 109">
          <a:extLst>
            <a:ext uri="{FF2B5EF4-FFF2-40B4-BE49-F238E27FC236}">
              <a16:creationId xmlns:a16="http://schemas.microsoft.com/office/drawing/2014/main" id="{E72A6E38-F004-408B-A23C-A0308CF37D16}"/>
            </a:ext>
          </a:extLst>
        </xdr:cNvPr>
        <xdr:cNvSpPr/>
      </xdr:nvSpPr>
      <xdr:spPr>
        <a:xfrm rot="18600000">
          <a:off x="4887414" y="6204409"/>
          <a:ext cx="315432" cy="214670"/>
        </a:xfrm>
        <a:custGeom>
          <a:avLst/>
          <a:gdLst>
            <a:gd name="csX0" fmla="*/ 1407326 w 5329310"/>
            <a:gd name="csY0" fmla="*/ 756025 h 3622360"/>
            <a:gd name="csX1" fmla="*/ 424497 w 5329310"/>
            <a:gd name="csY1" fmla="*/ 1562480 h 3622360"/>
            <a:gd name="csX2" fmla="*/ 0 w 5329310"/>
            <a:gd name="csY2" fmla="*/ 1056584 h 3622360"/>
            <a:gd name="csX3" fmla="*/ 407512 w 5329310"/>
            <a:gd name="csY3" fmla="*/ 726245 h 3622360"/>
            <a:gd name="csX4" fmla="*/ 2644319 w 5329310"/>
            <a:gd name="csY4" fmla="*/ 2026711 h 3622360"/>
            <a:gd name="csX5" fmla="*/ 1570263 w 5329310"/>
            <a:gd name="csY5" fmla="*/ 2927951 h 3622360"/>
            <a:gd name="csX6" fmla="*/ 1165358 w 5329310"/>
            <a:gd name="csY6" fmla="*/ 2445404 h 3622360"/>
            <a:gd name="csX7" fmla="*/ 2213146 w 5329310"/>
            <a:gd name="csY7" fmla="*/ 1566206 h 3622360"/>
            <a:gd name="csX8" fmla="*/ 2194736 w 5329310"/>
            <a:gd name="csY8" fmla="*/ 2042158 h 3622360"/>
            <a:gd name="csX9" fmla="*/ 2202046 w 5329310"/>
            <a:gd name="csY9" fmla="*/ 794282 h 3622360"/>
            <a:gd name="csX10" fmla="*/ 2197372 w 5329310"/>
            <a:gd name="csY10" fmla="*/ 1223381 h 3622360"/>
            <a:gd name="csX11" fmla="*/ 987584 w 5329310"/>
            <a:gd name="csY11" fmla="*/ 2233541 h 3622360"/>
            <a:gd name="csX12" fmla="*/ 582679 w 5329310"/>
            <a:gd name="csY12" fmla="*/ 1750994 h 3622360"/>
            <a:gd name="csX13" fmla="*/ 1750131 w 5329310"/>
            <a:gd name="csY13" fmla="*/ 771386 h 3622360"/>
            <a:gd name="csX14" fmla="*/ 4053383 w 5329310"/>
            <a:gd name="csY14" fmla="*/ 2054226 h 3622360"/>
            <a:gd name="csX15" fmla="*/ 2152942 w 5329310"/>
            <a:gd name="csY15" fmla="*/ 3622360 h 3622360"/>
            <a:gd name="csX16" fmla="*/ 1748037 w 5329310"/>
            <a:gd name="csY16" fmla="*/ 3139813 h 3622360"/>
            <a:gd name="csX17" fmla="*/ 3052944 w 5329310"/>
            <a:gd name="csY17" fmla="*/ 2031604 h 3622360"/>
            <a:gd name="csX18" fmla="*/ 5329310 w 5329310"/>
            <a:gd name="csY18" fmla="*/ 1547567 h 3622360"/>
            <a:gd name="csX19" fmla="*/ 4381420 w 5329310"/>
            <a:gd name="csY19" fmla="*/ 2070045 h 3622360"/>
            <a:gd name="csX20" fmla="*/ 4381420 w 5329310"/>
            <a:gd name="csY20" fmla="*/ 1755309 h 3622360"/>
            <a:gd name="csX21" fmla="*/ 2538404 w 5329310"/>
            <a:gd name="csY21" fmla="*/ 1755309 h 3622360"/>
            <a:gd name="csX22" fmla="*/ 2538404 w 5329310"/>
            <a:gd name="csY22" fmla="*/ 1339825 h 3622360"/>
            <a:gd name="csX23" fmla="*/ 2539242 w 5329310"/>
            <a:gd name="csY23" fmla="*/ 1339825 h 3622360"/>
            <a:gd name="csX24" fmla="*/ 2539242 w 5329310"/>
            <a:gd name="csY24" fmla="*/ 432344 h 3622360"/>
            <a:gd name="csX25" fmla="*/ 844290 w 5329310"/>
            <a:gd name="csY25" fmla="*/ 372906 h 3622360"/>
            <a:gd name="csX26" fmla="*/ 1296711 w 5329310"/>
            <a:gd name="csY26" fmla="*/ 0 h 3622360"/>
            <a:gd name="csX27" fmla="*/ 2959290 w 5329310"/>
            <a:gd name="csY27" fmla="*/ 35342 h 3622360"/>
            <a:gd name="csX28" fmla="*/ 2947263 w 5329310"/>
            <a:gd name="csY28" fmla="*/ 378323 h 3622360"/>
            <a:gd name="csX29" fmla="*/ 2950722 w 5329310"/>
            <a:gd name="csY29" fmla="*/ 378323 h 3622360"/>
            <a:gd name="csX30" fmla="*/ 2950722 w 5329310"/>
            <a:gd name="csY30" fmla="*/ 1339825 h 3622360"/>
            <a:gd name="csX31" fmla="*/ 4381420 w 5329310"/>
            <a:gd name="csY31" fmla="*/ 1339825 h 3622360"/>
            <a:gd name="csX32" fmla="*/ 4381420 w 5329310"/>
            <a:gd name="csY32" fmla="*/ 1025089 h 362236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 ang="0">
              <a:pos x="csX27" y="csY27"/>
            </a:cxn>
            <a:cxn ang="0">
              <a:pos x="csX28" y="csY28"/>
            </a:cxn>
            <a:cxn ang="0">
              <a:pos x="csX29" y="csY29"/>
            </a:cxn>
            <a:cxn ang="0">
              <a:pos x="csX30" y="csY30"/>
            </a:cxn>
            <a:cxn ang="0">
              <a:pos x="csX31" y="csY31"/>
            </a:cxn>
            <a:cxn ang="0">
              <a:pos x="csX32" y="csY32"/>
            </a:cxn>
          </a:cxnLst>
          <a:rect l="l" t="t" r="r" b="b"/>
          <a:pathLst>
            <a:path w="5329310" h="3622360">
              <a:moveTo>
                <a:pt x="1407326" y="756025"/>
              </a:moveTo>
              <a:lnTo>
                <a:pt x="424497" y="1562480"/>
              </a:lnTo>
              <a:lnTo>
                <a:pt x="0" y="1056584"/>
              </a:lnTo>
              <a:lnTo>
                <a:pt x="407512" y="726245"/>
              </a:lnTo>
              <a:close/>
              <a:moveTo>
                <a:pt x="2644319" y="2026711"/>
              </a:moveTo>
              <a:lnTo>
                <a:pt x="1570263" y="2927951"/>
              </a:lnTo>
              <a:lnTo>
                <a:pt x="1165358" y="2445404"/>
              </a:lnTo>
              <a:lnTo>
                <a:pt x="2213146" y="1566206"/>
              </a:lnTo>
              <a:lnTo>
                <a:pt x="2194736" y="2042158"/>
              </a:lnTo>
              <a:close/>
              <a:moveTo>
                <a:pt x="2202046" y="794282"/>
              </a:moveTo>
              <a:lnTo>
                <a:pt x="2197372" y="1223381"/>
              </a:lnTo>
              <a:lnTo>
                <a:pt x="987584" y="2233541"/>
              </a:lnTo>
              <a:lnTo>
                <a:pt x="582679" y="1750994"/>
              </a:lnTo>
              <a:lnTo>
                <a:pt x="1750131" y="771386"/>
              </a:lnTo>
              <a:close/>
              <a:moveTo>
                <a:pt x="4053383" y="2054226"/>
              </a:moveTo>
              <a:lnTo>
                <a:pt x="2152942" y="3622360"/>
              </a:lnTo>
              <a:lnTo>
                <a:pt x="1748037" y="3139813"/>
              </a:lnTo>
              <a:cubicBezTo>
                <a:pt x="2190788" y="2763879"/>
                <a:pt x="2610192" y="2407538"/>
                <a:pt x="3052944" y="2031604"/>
              </a:cubicBezTo>
              <a:close/>
              <a:moveTo>
                <a:pt x="5329310" y="1547567"/>
              </a:moveTo>
              <a:lnTo>
                <a:pt x="4381420" y="2070045"/>
              </a:lnTo>
              <a:lnTo>
                <a:pt x="4381420" y="1755309"/>
              </a:lnTo>
              <a:lnTo>
                <a:pt x="2538404" y="1755309"/>
              </a:lnTo>
              <a:lnTo>
                <a:pt x="2538404" y="1339825"/>
              </a:lnTo>
              <a:lnTo>
                <a:pt x="2539242" y="1339825"/>
              </a:lnTo>
              <a:lnTo>
                <a:pt x="2539242" y="432344"/>
              </a:lnTo>
              <a:lnTo>
                <a:pt x="844290" y="372906"/>
              </a:lnTo>
              <a:lnTo>
                <a:pt x="1296711" y="0"/>
              </a:lnTo>
              <a:lnTo>
                <a:pt x="2959290" y="35342"/>
              </a:lnTo>
              <a:lnTo>
                <a:pt x="2947263" y="378323"/>
              </a:lnTo>
              <a:lnTo>
                <a:pt x="2950722" y="378323"/>
              </a:lnTo>
              <a:lnTo>
                <a:pt x="2950722" y="1339825"/>
              </a:lnTo>
              <a:lnTo>
                <a:pt x="4381420" y="1339825"/>
              </a:lnTo>
              <a:lnTo>
                <a:pt x="4381420" y="1025089"/>
              </a:lnTo>
              <a:close/>
            </a:path>
          </a:pathLst>
        </a:custGeom>
        <a:solidFill>
          <a:srgbClr val="A514F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9</xdr:col>
      <xdr:colOff>60960</xdr:colOff>
      <xdr:row>33</xdr:row>
      <xdr:rowOff>121920</xdr:rowOff>
    </xdr:from>
    <xdr:to>
      <xdr:col>9</xdr:col>
      <xdr:colOff>358140</xdr:colOff>
      <xdr:row>35</xdr:row>
      <xdr:rowOff>53340</xdr:rowOff>
    </xdr:to>
    <xdr:pic>
      <xdr:nvPicPr>
        <xdr:cNvPr id="111" name="Graphic 110" descr="Bullseye with solid fill">
          <a:extLst>
            <a:ext uri="{FF2B5EF4-FFF2-40B4-BE49-F238E27FC236}">
              <a16:creationId xmlns:a16="http://schemas.microsoft.com/office/drawing/2014/main" id="{E595389C-9793-4F0D-BC0D-913DABF41093}"/>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5547360" y="6156960"/>
          <a:ext cx="297180" cy="297180"/>
        </a:xfrm>
        <a:prstGeom prst="rect">
          <a:avLst/>
        </a:prstGeom>
      </xdr:spPr>
    </xdr:pic>
    <xdr:clientData/>
  </xdr:twoCellAnchor>
  <xdr:twoCellAnchor>
    <xdr:from>
      <xdr:col>3</xdr:col>
      <xdr:colOff>22860</xdr:colOff>
      <xdr:row>36</xdr:row>
      <xdr:rowOff>38100</xdr:rowOff>
    </xdr:from>
    <xdr:to>
      <xdr:col>10</xdr:col>
      <xdr:colOff>80772</xdr:colOff>
      <xdr:row>39</xdr:row>
      <xdr:rowOff>129540</xdr:rowOff>
    </xdr:to>
    <xdr:graphicFrame macro="">
      <xdr:nvGraphicFramePr>
        <xdr:cNvPr id="112" name="Chart 111">
          <a:extLst>
            <a:ext uri="{FF2B5EF4-FFF2-40B4-BE49-F238E27FC236}">
              <a16:creationId xmlns:a16="http://schemas.microsoft.com/office/drawing/2014/main" id="{ABEE40DC-AC80-4BB3-AAC1-A60096F3F4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4</xdr:col>
      <xdr:colOff>42949</xdr:colOff>
      <xdr:row>31</xdr:row>
      <xdr:rowOff>181918</xdr:rowOff>
    </xdr:from>
    <xdr:to>
      <xdr:col>5</xdr:col>
      <xdr:colOff>456514</xdr:colOff>
      <xdr:row>36</xdr:row>
      <xdr:rowOff>151707</xdr:rowOff>
    </xdr:to>
    <xdr:sp macro="" textlink="Processing!$Q$18">
      <xdr:nvSpPr>
        <xdr:cNvPr id="113" name="TextBox 112">
          <a:extLst>
            <a:ext uri="{FF2B5EF4-FFF2-40B4-BE49-F238E27FC236}">
              <a16:creationId xmlns:a16="http://schemas.microsoft.com/office/drawing/2014/main" id="{DC7928EC-A33A-4604-9C4C-0843842CC92B}"/>
            </a:ext>
          </a:extLst>
        </xdr:cNvPr>
        <xdr:cNvSpPr txBox="1"/>
      </xdr:nvSpPr>
      <xdr:spPr>
        <a:xfrm>
          <a:off x="2481349" y="5851198"/>
          <a:ext cx="1023165" cy="8841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6E563F7-6F04-431E-BE5E-013EF9DECF46}" type="TxLink">
            <a:rPr lang="en-US" sz="15000" b="0" i="0" u="none" strike="noStrike">
              <a:blipFill>
                <a:blip xmlns:r="http://schemas.openxmlformats.org/officeDocument/2006/relationships" r:embed="rId21">
                  <a:extLst>
                    <a:ext uri="{96DAC541-7B7A-43D3-8B79-37D633B846F1}">
                      <asvg:svgBlip xmlns:asvg="http://schemas.microsoft.com/office/drawing/2016/SVG/main" r:embed="rId22"/>
                    </a:ext>
                  </a:extLst>
                </a:blip>
                <a:stretch>
                  <a:fillRect/>
                </a:stretch>
              </a:blipFill>
              <a:latin typeface="Aptos Narrow"/>
              <a:ea typeface="+mn-ea"/>
              <a:cs typeface="+mn-cs"/>
            </a:rPr>
            <a:pPr marL="0" indent="0" algn="ctr"/>
            <a:t>•</a:t>
          </a:fld>
          <a:endParaRPr lang="en-US" sz="15000" b="0" i="0" u="none" strike="noStrike">
            <a:blipFill>
              <a:blip xmlns:r="http://schemas.openxmlformats.org/officeDocument/2006/relationships" r:embed="rId21">
                <a:extLst>
                  <a:ext uri="{96DAC541-7B7A-43D3-8B79-37D633B846F1}">
                    <asvg:svgBlip xmlns:asvg="http://schemas.microsoft.com/office/drawing/2016/SVG/main" r:embed="rId22"/>
                  </a:ext>
                </a:extLst>
              </a:blip>
              <a:stretch>
                <a:fillRect/>
              </a:stretch>
            </a:blipFill>
            <a:latin typeface="Aptos Narrow"/>
            <a:ea typeface="+mn-ea"/>
            <a:cs typeface="+mn-cs"/>
          </a:endParaRPr>
        </a:p>
      </xdr:txBody>
    </xdr:sp>
    <xdr:clientData/>
  </xdr:twoCellAnchor>
  <xdr:twoCellAnchor>
    <xdr:from>
      <xdr:col>5</xdr:col>
      <xdr:colOff>126769</xdr:colOff>
      <xdr:row>31</xdr:row>
      <xdr:rowOff>181918</xdr:rowOff>
    </xdr:from>
    <xdr:to>
      <xdr:col>6</xdr:col>
      <xdr:colOff>540334</xdr:colOff>
      <xdr:row>36</xdr:row>
      <xdr:rowOff>151707</xdr:rowOff>
    </xdr:to>
    <xdr:sp macro="" textlink="Processing!$Q$19">
      <xdr:nvSpPr>
        <xdr:cNvPr id="114" name="TextBox 113">
          <a:extLst>
            <a:ext uri="{FF2B5EF4-FFF2-40B4-BE49-F238E27FC236}">
              <a16:creationId xmlns:a16="http://schemas.microsoft.com/office/drawing/2014/main" id="{4D5BAB5E-221B-46B8-AFE8-8F8C6B816FD6}"/>
            </a:ext>
          </a:extLst>
        </xdr:cNvPr>
        <xdr:cNvSpPr txBox="1"/>
      </xdr:nvSpPr>
      <xdr:spPr>
        <a:xfrm>
          <a:off x="3174769" y="5851198"/>
          <a:ext cx="1023165" cy="8841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62CA686-CC56-49F2-8265-E7890150581A}" type="TxLink">
            <a:rPr lang="en-US" sz="15000" b="0" i="0" u="none" strike="noStrike">
              <a:blipFill>
                <a:blip xmlns:r="http://schemas.openxmlformats.org/officeDocument/2006/relationships" r:embed="rId23">
                  <a:extLst>
                    <a:ext uri="{96DAC541-7B7A-43D3-8B79-37D633B846F1}">
                      <asvg:svgBlip xmlns:asvg="http://schemas.microsoft.com/office/drawing/2016/SVG/main" r:embed="rId24"/>
                    </a:ext>
                  </a:extLst>
                </a:blip>
                <a:stretch>
                  <a:fillRect/>
                </a:stretch>
              </a:blipFill>
              <a:latin typeface="Aptos Narrow"/>
              <a:ea typeface="+mn-ea"/>
              <a:cs typeface="+mn-cs"/>
            </a:rPr>
            <a:pPr marL="0" indent="0" algn="ctr"/>
            <a:t>•</a:t>
          </a:fld>
          <a:endParaRPr lang="en-US" sz="15000" b="0" i="0" u="none" strike="noStrike">
            <a:blipFill>
              <a:blip xmlns:r="http://schemas.openxmlformats.org/officeDocument/2006/relationships" r:embed="rId23">
                <a:extLst>
                  <a:ext uri="{96DAC541-7B7A-43D3-8B79-37D633B846F1}">
                    <asvg:svgBlip xmlns:asvg="http://schemas.microsoft.com/office/drawing/2016/SVG/main" r:embed="rId24"/>
                  </a:ext>
                </a:extLst>
              </a:blip>
              <a:stretch>
                <a:fillRect/>
              </a:stretch>
            </a:blipFill>
            <a:latin typeface="Aptos Narrow"/>
            <a:ea typeface="+mn-ea"/>
            <a:cs typeface="+mn-cs"/>
          </a:endParaRPr>
        </a:p>
      </xdr:txBody>
    </xdr:sp>
    <xdr:clientData/>
  </xdr:twoCellAnchor>
  <xdr:twoCellAnchor>
    <xdr:from>
      <xdr:col>6</xdr:col>
      <xdr:colOff>180109</xdr:colOff>
      <xdr:row>31</xdr:row>
      <xdr:rowOff>181918</xdr:rowOff>
    </xdr:from>
    <xdr:to>
      <xdr:col>7</xdr:col>
      <xdr:colOff>593674</xdr:colOff>
      <xdr:row>36</xdr:row>
      <xdr:rowOff>151707</xdr:rowOff>
    </xdr:to>
    <xdr:sp macro="" textlink="Processing!$Q$20">
      <xdr:nvSpPr>
        <xdr:cNvPr id="115" name="TextBox 114">
          <a:extLst>
            <a:ext uri="{FF2B5EF4-FFF2-40B4-BE49-F238E27FC236}">
              <a16:creationId xmlns:a16="http://schemas.microsoft.com/office/drawing/2014/main" id="{4B97C458-7B69-40C8-AB61-E339AD4061A4}"/>
            </a:ext>
          </a:extLst>
        </xdr:cNvPr>
        <xdr:cNvSpPr txBox="1"/>
      </xdr:nvSpPr>
      <xdr:spPr>
        <a:xfrm>
          <a:off x="3837709" y="5851198"/>
          <a:ext cx="1023165" cy="8841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0C67C81-521C-4560-906F-EDED6DEC486E}" type="TxLink">
            <a:rPr lang="en-US" sz="15000" b="0" i="0" u="none" strike="noStrike">
              <a:blipFill>
                <a:blip xmlns:r="http://schemas.openxmlformats.org/officeDocument/2006/relationships" r:embed="rId25">
                  <a:extLst>
                    <a:ext uri="{96DAC541-7B7A-43D3-8B79-37D633B846F1}">
                      <asvg:svgBlip xmlns:asvg="http://schemas.microsoft.com/office/drawing/2016/SVG/main" r:embed="rId26"/>
                    </a:ext>
                  </a:extLst>
                </a:blip>
                <a:stretch>
                  <a:fillRect/>
                </a:stretch>
              </a:blipFill>
              <a:latin typeface="Aptos Narrow"/>
              <a:ea typeface="+mn-ea"/>
              <a:cs typeface="+mn-cs"/>
            </a:rPr>
            <a:pPr marL="0" indent="0" algn="ctr"/>
            <a:t>•</a:t>
          </a:fld>
          <a:endParaRPr lang="en-US" sz="15000" b="0" i="0" u="none" strike="noStrike">
            <a:blipFill>
              <a:blip xmlns:r="http://schemas.openxmlformats.org/officeDocument/2006/relationships" r:embed="rId25">
                <a:extLst>
                  <a:ext uri="{96DAC541-7B7A-43D3-8B79-37D633B846F1}">
                    <asvg:svgBlip xmlns:asvg="http://schemas.microsoft.com/office/drawing/2016/SVG/main" r:embed="rId26"/>
                  </a:ext>
                </a:extLst>
              </a:blip>
              <a:stretch>
                <a:fillRect/>
              </a:stretch>
            </a:blipFill>
            <a:latin typeface="Aptos Narrow"/>
            <a:ea typeface="+mn-ea"/>
            <a:cs typeface="+mn-cs"/>
          </a:endParaRPr>
        </a:p>
      </xdr:txBody>
    </xdr:sp>
    <xdr:clientData/>
  </xdr:twoCellAnchor>
  <xdr:twoCellAnchor>
    <xdr:from>
      <xdr:col>7</xdr:col>
      <xdr:colOff>241069</xdr:colOff>
      <xdr:row>31</xdr:row>
      <xdr:rowOff>181918</xdr:rowOff>
    </xdr:from>
    <xdr:to>
      <xdr:col>9</xdr:col>
      <xdr:colOff>45034</xdr:colOff>
      <xdr:row>36</xdr:row>
      <xdr:rowOff>151707</xdr:rowOff>
    </xdr:to>
    <xdr:sp macro="" textlink="Processing!$Q$21">
      <xdr:nvSpPr>
        <xdr:cNvPr id="116" name="TextBox 115">
          <a:extLst>
            <a:ext uri="{FF2B5EF4-FFF2-40B4-BE49-F238E27FC236}">
              <a16:creationId xmlns:a16="http://schemas.microsoft.com/office/drawing/2014/main" id="{09DC3E93-17B4-4DB6-B099-83EDA1547406}"/>
            </a:ext>
          </a:extLst>
        </xdr:cNvPr>
        <xdr:cNvSpPr txBox="1"/>
      </xdr:nvSpPr>
      <xdr:spPr>
        <a:xfrm>
          <a:off x="4508269" y="5851198"/>
          <a:ext cx="1023165" cy="8841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8C4DE4B-44A7-4A98-87B6-882158129776}" type="TxLink">
            <a:rPr lang="en-US" sz="15000" b="0" i="0" u="none" strike="noStrike">
              <a:blipFill>
                <a:blip xmlns:r="http://schemas.openxmlformats.org/officeDocument/2006/relationships" r:embed="rId27">
                  <a:extLst>
                    <a:ext uri="{96DAC541-7B7A-43D3-8B79-37D633B846F1}">
                      <asvg:svgBlip xmlns:asvg="http://schemas.microsoft.com/office/drawing/2016/SVG/main" r:embed="rId28"/>
                    </a:ext>
                  </a:extLst>
                </a:blip>
                <a:stretch>
                  <a:fillRect/>
                </a:stretch>
              </a:blipFill>
              <a:latin typeface="Aptos Narrow"/>
              <a:ea typeface="+mn-ea"/>
              <a:cs typeface="+mn-cs"/>
            </a:rPr>
            <a:pPr marL="0" indent="0" algn="ctr"/>
            <a:t> </a:t>
          </a:fld>
          <a:endParaRPr lang="en-US" sz="15000" b="0" i="0" u="none" strike="noStrike">
            <a:blipFill>
              <a:blip xmlns:r="http://schemas.openxmlformats.org/officeDocument/2006/relationships" r:embed="rId27">
                <a:extLst>
                  <a:ext uri="{96DAC541-7B7A-43D3-8B79-37D633B846F1}">
                    <asvg:svgBlip xmlns:asvg="http://schemas.microsoft.com/office/drawing/2016/SVG/main" r:embed="rId28"/>
                  </a:ext>
                </a:extLst>
              </a:blip>
              <a:stretch>
                <a:fillRect/>
              </a:stretch>
            </a:blipFill>
            <a:latin typeface="Aptos Narrow"/>
            <a:ea typeface="+mn-ea"/>
            <a:cs typeface="+mn-cs"/>
          </a:endParaRPr>
        </a:p>
      </xdr:txBody>
    </xdr:sp>
    <xdr:clientData/>
  </xdr:twoCellAnchor>
  <xdr:twoCellAnchor>
    <xdr:from>
      <xdr:col>8</xdr:col>
      <xdr:colOff>294409</xdr:colOff>
      <xdr:row>31</xdr:row>
      <xdr:rowOff>181918</xdr:rowOff>
    </xdr:from>
    <xdr:to>
      <xdr:col>10</xdr:col>
      <xdr:colOff>98374</xdr:colOff>
      <xdr:row>36</xdr:row>
      <xdr:rowOff>151707</xdr:rowOff>
    </xdr:to>
    <xdr:sp macro="" textlink="Processing!$Q$22">
      <xdr:nvSpPr>
        <xdr:cNvPr id="117" name="TextBox 116">
          <a:extLst>
            <a:ext uri="{FF2B5EF4-FFF2-40B4-BE49-F238E27FC236}">
              <a16:creationId xmlns:a16="http://schemas.microsoft.com/office/drawing/2014/main" id="{76F67727-CF99-4131-BFF7-5A84146E65DF}"/>
            </a:ext>
          </a:extLst>
        </xdr:cNvPr>
        <xdr:cNvSpPr txBox="1"/>
      </xdr:nvSpPr>
      <xdr:spPr>
        <a:xfrm>
          <a:off x="5171209" y="5851198"/>
          <a:ext cx="1023165" cy="8841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10A3101-E8A8-4CAD-8D6D-1C51CC04AAE2}" type="TxLink">
            <a:rPr lang="en-US" sz="15000" b="0" i="0" u="none" strike="noStrike">
              <a:blipFill>
                <a:blip xmlns:r="http://schemas.openxmlformats.org/officeDocument/2006/relationships" r:embed="rId29">
                  <a:extLst>
                    <a:ext uri="{96DAC541-7B7A-43D3-8B79-37D633B846F1}">
                      <asvg:svgBlip xmlns:asvg="http://schemas.microsoft.com/office/drawing/2016/SVG/main" r:embed="rId30"/>
                    </a:ext>
                  </a:extLst>
                </a:blip>
                <a:stretch>
                  <a:fillRect/>
                </a:stretch>
              </a:blipFill>
              <a:latin typeface="Aptos Narrow"/>
              <a:ea typeface="+mn-ea"/>
              <a:cs typeface="+mn-cs"/>
            </a:rPr>
            <a:pPr marL="0" indent="0" algn="ctr"/>
            <a:t> </a:t>
          </a:fld>
          <a:endParaRPr lang="en-US" sz="15000" b="0" i="0" u="none" strike="noStrike">
            <a:blipFill>
              <a:blip xmlns:r="http://schemas.openxmlformats.org/officeDocument/2006/relationships" r:embed="rId29">
                <a:extLst>
                  <a:ext uri="{96DAC541-7B7A-43D3-8B79-37D633B846F1}">
                    <asvg:svgBlip xmlns:asvg="http://schemas.microsoft.com/office/drawing/2016/SVG/main" r:embed="rId30"/>
                  </a:ext>
                </a:extLst>
              </a:blip>
              <a:stretch>
                <a:fillRect/>
              </a:stretch>
            </a:blipFill>
            <a:latin typeface="Aptos Narrow"/>
            <a:ea typeface="+mn-ea"/>
            <a:cs typeface="+mn-cs"/>
          </a:endParaRPr>
        </a:p>
      </xdr:txBody>
    </xdr:sp>
    <xdr:clientData/>
  </xdr:twoCellAnchor>
  <xdr:twoCellAnchor>
    <xdr:from>
      <xdr:col>8</xdr:col>
      <xdr:colOff>190500</xdr:colOff>
      <xdr:row>31</xdr:row>
      <xdr:rowOff>75932</xdr:rowOff>
    </xdr:from>
    <xdr:to>
      <xdr:col>9</xdr:col>
      <xdr:colOff>480060</xdr:colOff>
      <xdr:row>32</xdr:row>
      <xdr:rowOff>140702</xdr:rowOff>
    </xdr:to>
    <xdr:sp macro="" textlink="Processing!U16">
      <xdr:nvSpPr>
        <xdr:cNvPr id="118" name="TextBox 117">
          <a:extLst>
            <a:ext uri="{FF2B5EF4-FFF2-40B4-BE49-F238E27FC236}">
              <a16:creationId xmlns:a16="http://schemas.microsoft.com/office/drawing/2014/main" id="{E347DF15-623A-4DDB-B898-5997D8B6AE25}"/>
            </a:ext>
          </a:extLst>
        </xdr:cNvPr>
        <xdr:cNvSpPr txBox="1"/>
      </xdr:nvSpPr>
      <xdr:spPr>
        <a:xfrm>
          <a:off x="5067300" y="5745212"/>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4774D879-049C-454F-ADD6-037A171D4577}" type="TxLink">
            <a:rPr lang="en-US" sz="1400" b="0" i="0" u="none" strike="noStrike">
              <a:solidFill>
                <a:sysClr val="windowText" lastClr="000000"/>
              </a:solidFill>
              <a:latin typeface="Aptos Narrow"/>
              <a:ea typeface="+mn-ea"/>
              <a:cs typeface="+mn-cs"/>
            </a:rPr>
            <a:pPr marL="0" indent="0" algn="r"/>
            <a:t>67%</a:t>
          </a:fld>
          <a:endParaRPr lang="ru-RU" sz="2400" b="0" i="0" u="none" strike="noStrike">
            <a:solidFill>
              <a:sysClr val="windowText" lastClr="000000"/>
            </a:solidFill>
            <a:latin typeface="Aptos Narrow"/>
            <a:ea typeface="+mn-ea"/>
            <a:cs typeface="+mn-cs"/>
          </a:endParaRPr>
        </a:p>
      </xdr:txBody>
    </xdr:sp>
    <xdr:clientData/>
  </xdr:twoCellAnchor>
  <xdr:twoCellAnchor>
    <xdr:from>
      <xdr:col>10</xdr:col>
      <xdr:colOff>255270</xdr:colOff>
      <xdr:row>32</xdr:row>
      <xdr:rowOff>22860</xdr:rowOff>
    </xdr:from>
    <xdr:to>
      <xdr:col>15</xdr:col>
      <xdr:colOff>590550</xdr:colOff>
      <xdr:row>39</xdr:row>
      <xdr:rowOff>121518</xdr:rowOff>
    </xdr:to>
    <mc:AlternateContent xmlns:mc="http://schemas.openxmlformats.org/markup-compatibility/2006">
      <mc:Choice xmlns:cx1="http://schemas.microsoft.com/office/drawing/2015/9/8/chartex" Requires="cx1">
        <xdr:graphicFrame macro="">
          <xdr:nvGraphicFramePr>
            <xdr:cNvPr id="119" name="Chart 118">
              <a:extLst>
                <a:ext uri="{FF2B5EF4-FFF2-40B4-BE49-F238E27FC236}">
                  <a16:creationId xmlns:a16="http://schemas.microsoft.com/office/drawing/2014/main" id="{902D00D3-451D-4374-B8E2-084C72EE1FD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1"/>
            </a:graphicData>
          </a:graphic>
        </xdr:graphicFrame>
      </mc:Choice>
      <mc:Fallback>
        <xdr:sp macro="" textlink="">
          <xdr:nvSpPr>
            <xdr:cNvPr id="0" name=""/>
            <xdr:cNvSpPr>
              <a:spLocks noTextEdit="1"/>
            </xdr:cNvSpPr>
          </xdr:nvSpPr>
          <xdr:spPr>
            <a:xfrm>
              <a:off x="6351270" y="5875020"/>
              <a:ext cx="3383280" cy="1378818"/>
            </a:xfrm>
            <a:prstGeom prst="rect">
              <a:avLst/>
            </a:prstGeom>
            <a:solidFill>
              <a:prstClr val="white"/>
            </a:solidFill>
            <a:ln w="1">
              <a:solidFill>
                <a:prstClr val="green"/>
              </a:solidFill>
            </a:ln>
          </xdr:spPr>
          <xdr:txBody>
            <a:bodyPr vertOverflow="clip" horzOverflow="clip"/>
            <a:lstStyle/>
            <a:p>
              <a:r>
                <a:rPr lang="ru-RU"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38100</xdr:colOff>
      <xdr:row>35</xdr:row>
      <xdr:rowOff>129272</xdr:rowOff>
    </xdr:from>
    <xdr:to>
      <xdr:col>4</xdr:col>
      <xdr:colOff>327660</xdr:colOff>
      <xdr:row>37</xdr:row>
      <xdr:rowOff>11162</xdr:rowOff>
    </xdr:to>
    <xdr:sp macro="" textlink="Processing!P17">
      <xdr:nvSpPr>
        <xdr:cNvPr id="120" name="TextBox 119">
          <a:extLst>
            <a:ext uri="{FF2B5EF4-FFF2-40B4-BE49-F238E27FC236}">
              <a16:creationId xmlns:a16="http://schemas.microsoft.com/office/drawing/2014/main" id="{C5A82BDF-C1C3-4611-A6AC-2CD93B3B6FC0}"/>
            </a:ext>
          </a:extLst>
        </xdr:cNvPr>
        <xdr:cNvSpPr txBox="1"/>
      </xdr:nvSpPr>
      <xdr:spPr>
        <a:xfrm>
          <a:off x="1866900" y="6530072"/>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78A1BC5-0E27-40C3-ACF4-115259E79CF1}" type="TxLink">
            <a:rPr lang="en-US" sz="800" b="0" i="0" u="none" strike="noStrike">
              <a:solidFill>
                <a:schemeClr val="tx1"/>
              </a:solidFill>
              <a:latin typeface="Aptos Narrow"/>
              <a:ea typeface="+mn-ea"/>
              <a:cs typeface="+mn-cs"/>
            </a:rPr>
            <a:pPr marL="0" indent="0" algn="ctr"/>
            <a:t>Education</a:t>
          </a:fld>
          <a:endParaRPr lang="ru-RU" sz="800" b="0" i="0" u="none" strike="noStrike">
            <a:solidFill>
              <a:schemeClr val="tx1"/>
            </a:solidFill>
            <a:latin typeface="Aptos Narrow"/>
            <a:ea typeface="+mn-ea"/>
            <a:cs typeface="+mn-cs"/>
          </a:endParaRPr>
        </a:p>
      </xdr:txBody>
    </xdr:sp>
    <xdr:clientData/>
  </xdr:twoCellAnchor>
  <xdr:twoCellAnchor>
    <xdr:from>
      <xdr:col>4</xdr:col>
      <xdr:colOff>69342</xdr:colOff>
      <xdr:row>35</xdr:row>
      <xdr:rowOff>129272</xdr:rowOff>
    </xdr:from>
    <xdr:to>
      <xdr:col>5</xdr:col>
      <xdr:colOff>448818</xdr:colOff>
      <xdr:row>37</xdr:row>
      <xdr:rowOff>11162</xdr:rowOff>
    </xdr:to>
    <xdr:sp macro="" textlink="Processing!P18">
      <xdr:nvSpPr>
        <xdr:cNvPr id="121" name="TextBox 120">
          <a:extLst>
            <a:ext uri="{FF2B5EF4-FFF2-40B4-BE49-F238E27FC236}">
              <a16:creationId xmlns:a16="http://schemas.microsoft.com/office/drawing/2014/main" id="{7CE9BA2D-4690-42BE-A510-1AF02600C6C7}"/>
            </a:ext>
          </a:extLst>
        </xdr:cNvPr>
        <xdr:cNvSpPr txBox="1"/>
      </xdr:nvSpPr>
      <xdr:spPr>
        <a:xfrm>
          <a:off x="2507742" y="6530072"/>
          <a:ext cx="989076"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39B99F5-7EDE-4539-8627-56A03475B22B}" type="TxLink">
            <a:rPr lang="en-US" sz="800" b="0" i="0" u="none" strike="noStrike">
              <a:solidFill>
                <a:schemeClr val="tx1"/>
              </a:solidFill>
              <a:latin typeface="Aptos Narrow"/>
              <a:ea typeface="+mn-ea"/>
              <a:cs typeface="+mn-cs"/>
            </a:rPr>
            <a:pPr marL="0" indent="0" algn="ctr"/>
            <a:t>Creatie Assets</a:t>
          </a:fld>
          <a:endParaRPr lang="ru-RU" sz="800" b="0" i="0" u="none" strike="noStrike">
            <a:solidFill>
              <a:schemeClr val="tx1"/>
            </a:solidFill>
            <a:latin typeface="Aptos Narrow"/>
            <a:ea typeface="+mn-ea"/>
            <a:cs typeface="+mn-cs"/>
          </a:endParaRPr>
        </a:p>
      </xdr:txBody>
    </xdr:sp>
    <xdr:clientData/>
  </xdr:twoCellAnchor>
  <xdr:twoCellAnchor>
    <xdr:from>
      <xdr:col>5</xdr:col>
      <xdr:colOff>137922</xdr:colOff>
      <xdr:row>35</xdr:row>
      <xdr:rowOff>129272</xdr:rowOff>
    </xdr:from>
    <xdr:to>
      <xdr:col>6</xdr:col>
      <xdr:colOff>517398</xdr:colOff>
      <xdr:row>37</xdr:row>
      <xdr:rowOff>11162</xdr:rowOff>
    </xdr:to>
    <xdr:sp macro="" textlink="Processing!P19">
      <xdr:nvSpPr>
        <xdr:cNvPr id="122" name="TextBox 121">
          <a:extLst>
            <a:ext uri="{FF2B5EF4-FFF2-40B4-BE49-F238E27FC236}">
              <a16:creationId xmlns:a16="http://schemas.microsoft.com/office/drawing/2014/main" id="{269FB890-0D26-4B18-9098-11C6922DA1BF}"/>
            </a:ext>
          </a:extLst>
        </xdr:cNvPr>
        <xdr:cNvSpPr txBox="1"/>
      </xdr:nvSpPr>
      <xdr:spPr>
        <a:xfrm>
          <a:off x="3185922" y="6530072"/>
          <a:ext cx="989076"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DAB8184-91FE-45D4-B076-F742ABC12F08}" type="TxLink">
            <a:rPr lang="en-US" sz="800" b="0" i="0" u="none" strike="noStrike">
              <a:solidFill>
                <a:schemeClr val="tx1"/>
              </a:solidFill>
              <a:latin typeface="Aptos Narrow"/>
              <a:ea typeface="+mn-ea"/>
              <a:cs typeface="+mn-cs"/>
            </a:rPr>
            <a:pPr marL="0" indent="0" algn="ctr"/>
            <a:t>Build Audience</a:t>
          </a:fld>
          <a:endParaRPr lang="ru-RU" sz="800" b="0" i="0" u="none" strike="noStrike">
            <a:solidFill>
              <a:schemeClr val="tx1"/>
            </a:solidFill>
            <a:latin typeface="Aptos Narrow"/>
            <a:ea typeface="+mn-ea"/>
            <a:cs typeface="+mn-cs"/>
          </a:endParaRPr>
        </a:p>
      </xdr:txBody>
    </xdr:sp>
    <xdr:clientData/>
  </xdr:twoCellAnchor>
  <xdr:twoCellAnchor>
    <xdr:from>
      <xdr:col>6</xdr:col>
      <xdr:colOff>198882</xdr:colOff>
      <xdr:row>35</xdr:row>
      <xdr:rowOff>129272</xdr:rowOff>
    </xdr:from>
    <xdr:to>
      <xdr:col>7</xdr:col>
      <xdr:colOff>578358</xdr:colOff>
      <xdr:row>37</xdr:row>
      <xdr:rowOff>11162</xdr:rowOff>
    </xdr:to>
    <xdr:sp macro="" textlink="Processing!P20">
      <xdr:nvSpPr>
        <xdr:cNvPr id="123" name="TextBox 122">
          <a:extLst>
            <a:ext uri="{FF2B5EF4-FFF2-40B4-BE49-F238E27FC236}">
              <a16:creationId xmlns:a16="http://schemas.microsoft.com/office/drawing/2014/main" id="{42857905-5CD0-4522-86D7-CB32404FE3A9}"/>
            </a:ext>
          </a:extLst>
        </xdr:cNvPr>
        <xdr:cNvSpPr txBox="1"/>
      </xdr:nvSpPr>
      <xdr:spPr>
        <a:xfrm>
          <a:off x="3856482" y="6530072"/>
          <a:ext cx="989076"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633B88F-9F1B-44B3-A35A-ED633189AC44}" type="TxLink">
            <a:rPr lang="en-US" sz="800" b="0" i="0" u="none" strike="noStrike">
              <a:solidFill>
                <a:schemeClr val="tx1"/>
              </a:solidFill>
              <a:latin typeface="Aptos Narrow"/>
              <a:ea typeface="+mn-ea"/>
              <a:cs typeface="+mn-cs"/>
            </a:rPr>
            <a:pPr marL="0" indent="0" algn="ctr"/>
            <a:t>Get Income</a:t>
          </a:fld>
          <a:endParaRPr lang="ru-RU" sz="800" b="0" i="0" u="none" strike="noStrike">
            <a:solidFill>
              <a:schemeClr val="tx1"/>
            </a:solidFill>
            <a:latin typeface="Aptos Narrow"/>
            <a:ea typeface="+mn-ea"/>
            <a:cs typeface="+mn-cs"/>
          </a:endParaRPr>
        </a:p>
      </xdr:txBody>
    </xdr:sp>
    <xdr:clientData/>
  </xdr:twoCellAnchor>
  <xdr:twoCellAnchor>
    <xdr:from>
      <xdr:col>7</xdr:col>
      <xdr:colOff>267462</xdr:colOff>
      <xdr:row>35</xdr:row>
      <xdr:rowOff>129272</xdr:rowOff>
    </xdr:from>
    <xdr:to>
      <xdr:col>9</xdr:col>
      <xdr:colOff>37338</xdr:colOff>
      <xdr:row>37</xdr:row>
      <xdr:rowOff>11162</xdr:rowOff>
    </xdr:to>
    <xdr:sp macro="" textlink="Processing!P21">
      <xdr:nvSpPr>
        <xdr:cNvPr id="124" name="TextBox 123">
          <a:extLst>
            <a:ext uri="{FF2B5EF4-FFF2-40B4-BE49-F238E27FC236}">
              <a16:creationId xmlns:a16="http://schemas.microsoft.com/office/drawing/2014/main" id="{6C2D3000-1593-4F6C-A6A4-96544E18025B}"/>
            </a:ext>
          </a:extLst>
        </xdr:cNvPr>
        <xdr:cNvSpPr txBox="1"/>
      </xdr:nvSpPr>
      <xdr:spPr>
        <a:xfrm>
          <a:off x="4534662" y="6530072"/>
          <a:ext cx="989076"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BF05F2C-9D95-4E9C-AAB1-32E924107076}" type="TxLink">
            <a:rPr lang="en-US" sz="800" b="0" i="0" u="none" strike="noStrike">
              <a:solidFill>
                <a:schemeClr val="tx1"/>
              </a:solidFill>
              <a:latin typeface="Aptos Narrow"/>
              <a:ea typeface="+mn-ea"/>
              <a:cs typeface="+mn-cs"/>
            </a:rPr>
            <a:pPr marL="0" indent="0" algn="ctr"/>
            <a:t>Invest &amp; Growth</a:t>
          </a:fld>
          <a:endParaRPr lang="ru-RU" sz="800" b="0" i="0" u="none" strike="noStrike">
            <a:solidFill>
              <a:schemeClr val="tx1"/>
            </a:solidFill>
            <a:latin typeface="Aptos Narrow"/>
            <a:ea typeface="+mn-ea"/>
            <a:cs typeface="+mn-cs"/>
          </a:endParaRPr>
        </a:p>
      </xdr:txBody>
    </xdr:sp>
    <xdr:clientData/>
  </xdr:twoCellAnchor>
  <xdr:twoCellAnchor>
    <xdr:from>
      <xdr:col>8</xdr:col>
      <xdr:colOff>320802</xdr:colOff>
      <xdr:row>35</xdr:row>
      <xdr:rowOff>129272</xdr:rowOff>
    </xdr:from>
    <xdr:to>
      <xdr:col>10</xdr:col>
      <xdr:colOff>90678</xdr:colOff>
      <xdr:row>37</xdr:row>
      <xdr:rowOff>11162</xdr:rowOff>
    </xdr:to>
    <xdr:sp macro="" textlink="Processing!P22">
      <xdr:nvSpPr>
        <xdr:cNvPr id="125" name="TextBox 124">
          <a:extLst>
            <a:ext uri="{FF2B5EF4-FFF2-40B4-BE49-F238E27FC236}">
              <a16:creationId xmlns:a16="http://schemas.microsoft.com/office/drawing/2014/main" id="{460BAD5D-84E5-4BD8-898D-A2A060DD2664}"/>
            </a:ext>
          </a:extLst>
        </xdr:cNvPr>
        <xdr:cNvSpPr txBox="1"/>
      </xdr:nvSpPr>
      <xdr:spPr>
        <a:xfrm>
          <a:off x="5197602" y="6530072"/>
          <a:ext cx="989076"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46EAD2F-A8C1-464B-B24A-3CE65CE53BC6}" type="TxLink">
            <a:rPr lang="en-US" sz="800" b="0" i="0" u="none" strike="noStrike">
              <a:solidFill>
                <a:schemeClr val="tx1"/>
              </a:solidFill>
              <a:latin typeface="Aptos Narrow"/>
              <a:ea typeface="+mn-ea"/>
              <a:cs typeface="+mn-cs"/>
            </a:rPr>
            <a:pPr marL="0" indent="0" algn="ctr"/>
            <a:t>Build Capital</a:t>
          </a:fld>
          <a:endParaRPr lang="ru-RU" sz="800" b="0" i="0" u="none" strike="noStrike">
            <a:solidFill>
              <a:schemeClr val="tx1"/>
            </a:solidFill>
            <a:latin typeface="Aptos Narrow"/>
            <a:ea typeface="+mn-ea"/>
            <a:cs typeface="+mn-cs"/>
          </a:endParaRPr>
        </a:p>
      </xdr:txBody>
    </xdr:sp>
    <xdr:clientData/>
  </xdr:twoCellAnchor>
  <xdr:twoCellAnchor>
    <xdr:from>
      <xdr:col>17</xdr:col>
      <xdr:colOff>22860</xdr:colOff>
      <xdr:row>33</xdr:row>
      <xdr:rowOff>133108</xdr:rowOff>
    </xdr:from>
    <xdr:to>
      <xdr:col>22</xdr:col>
      <xdr:colOff>487680</xdr:colOff>
      <xdr:row>39</xdr:row>
      <xdr:rowOff>83819</xdr:rowOff>
    </xdr:to>
    <xdr:graphicFrame macro="">
      <xdr:nvGraphicFramePr>
        <xdr:cNvPr id="126" name="Chart 125">
          <a:extLst>
            <a:ext uri="{FF2B5EF4-FFF2-40B4-BE49-F238E27FC236}">
              <a16:creationId xmlns:a16="http://schemas.microsoft.com/office/drawing/2014/main" id="{BAD4A810-233A-4833-A66D-81F63A6B4E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2"/>
        </a:graphicData>
      </a:graphic>
    </xdr:graphicFrame>
    <xdr:clientData/>
  </xdr:twoCellAnchor>
  <xdr:twoCellAnchor>
    <xdr:from>
      <xdr:col>16</xdr:col>
      <xdr:colOff>266700</xdr:colOff>
      <xdr:row>35</xdr:row>
      <xdr:rowOff>22592</xdr:rowOff>
    </xdr:from>
    <xdr:to>
      <xdr:col>17</xdr:col>
      <xdr:colOff>152400</xdr:colOff>
      <xdr:row>36</xdr:row>
      <xdr:rowOff>87362</xdr:rowOff>
    </xdr:to>
    <xdr:sp macro="" textlink="Processing!C28">
      <xdr:nvSpPr>
        <xdr:cNvPr id="127" name="TextBox 126">
          <a:extLst>
            <a:ext uri="{FF2B5EF4-FFF2-40B4-BE49-F238E27FC236}">
              <a16:creationId xmlns:a16="http://schemas.microsoft.com/office/drawing/2014/main" id="{8E22F4BD-8497-4352-90F2-6BC134412AB4}"/>
            </a:ext>
          </a:extLst>
        </xdr:cNvPr>
        <xdr:cNvSpPr txBox="1"/>
      </xdr:nvSpPr>
      <xdr:spPr>
        <a:xfrm>
          <a:off x="10020300" y="6423392"/>
          <a:ext cx="4953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05968366-23FC-446C-9E84-E6E3997BBEB9}" type="TxLink">
            <a:rPr lang="en-US" sz="1100" b="0" i="0" u="none" strike="noStrike">
              <a:solidFill>
                <a:srgbClr val="405390"/>
              </a:solidFill>
              <a:latin typeface="Aptos Narrow"/>
              <a:ea typeface="+mn-ea"/>
              <a:cs typeface="+mn-cs"/>
            </a:rPr>
            <a:pPr marL="0" indent="0" algn="r"/>
            <a:t>2028</a:t>
          </a:fld>
          <a:endParaRPr lang="ru-RU" sz="1800" b="0" i="0" u="none" strike="noStrike">
            <a:solidFill>
              <a:srgbClr val="405390"/>
            </a:solidFill>
            <a:latin typeface="Aptos Narrow"/>
            <a:ea typeface="+mn-ea"/>
            <a:cs typeface="+mn-cs"/>
          </a:endParaRPr>
        </a:p>
      </xdr:txBody>
    </xdr:sp>
    <xdr:clientData/>
  </xdr:twoCellAnchor>
  <xdr:twoCellAnchor>
    <xdr:from>
      <xdr:col>16</xdr:col>
      <xdr:colOff>266700</xdr:colOff>
      <xdr:row>36</xdr:row>
      <xdr:rowOff>53072</xdr:rowOff>
    </xdr:from>
    <xdr:to>
      <xdr:col>17</xdr:col>
      <xdr:colOff>152400</xdr:colOff>
      <xdr:row>37</xdr:row>
      <xdr:rowOff>117842</xdr:rowOff>
    </xdr:to>
    <xdr:sp macro="" textlink="Processing!C32">
      <xdr:nvSpPr>
        <xdr:cNvPr id="128" name="TextBox 127">
          <a:extLst>
            <a:ext uri="{FF2B5EF4-FFF2-40B4-BE49-F238E27FC236}">
              <a16:creationId xmlns:a16="http://schemas.microsoft.com/office/drawing/2014/main" id="{4B119517-A95D-430B-8F14-081C87477CAE}"/>
            </a:ext>
          </a:extLst>
        </xdr:cNvPr>
        <xdr:cNvSpPr txBox="1"/>
      </xdr:nvSpPr>
      <xdr:spPr>
        <a:xfrm>
          <a:off x="10020300" y="6636752"/>
          <a:ext cx="4953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FBCE056B-2C23-47AF-A930-C4E6F1539C40}" type="TxLink">
            <a:rPr lang="en-US" sz="1100" b="0" i="0" u="none" strike="noStrike">
              <a:solidFill>
                <a:srgbClr val="405390"/>
              </a:solidFill>
              <a:latin typeface="Aptos Narrow"/>
              <a:ea typeface="+mn-ea"/>
              <a:cs typeface="+mn-cs"/>
            </a:rPr>
            <a:pPr marL="0" indent="0" algn="r"/>
            <a:t>2029</a:t>
          </a:fld>
          <a:endParaRPr lang="ru-RU" sz="1100" b="0" i="0" u="none" strike="noStrike">
            <a:solidFill>
              <a:srgbClr val="405390"/>
            </a:solidFill>
            <a:latin typeface="Aptos Narrow"/>
            <a:ea typeface="+mn-ea"/>
            <a:cs typeface="+mn-cs"/>
          </a:endParaRPr>
        </a:p>
      </xdr:txBody>
    </xdr:sp>
    <xdr:clientData/>
  </xdr:twoCellAnchor>
  <xdr:twoCellAnchor>
    <xdr:from>
      <xdr:col>16</xdr:col>
      <xdr:colOff>266700</xdr:colOff>
      <xdr:row>37</xdr:row>
      <xdr:rowOff>83552</xdr:rowOff>
    </xdr:from>
    <xdr:to>
      <xdr:col>17</xdr:col>
      <xdr:colOff>152400</xdr:colOff>
      <xdr:row>38</xdr:row>
      <xdr:rowOff>148322</xdr:rowOff>
    </xdr:to>
    <xdr:sp macro="" textlink="Processing!C36">
      <xdr:nvSpPr>
        <xdr:cNvPr id="129" name="TextBox 128">
          <a:extLst>
            <a:ext uri="{FF2B5EF4-FFF2-40B4-BE49-F238E27FC236}">
              <a16:creationId xmlns:a16="http://schemas.microsoft.com/office/drawing/2014/main" id="{C19AAF13-A100-4AFE-A874-D8C35B58F0D2}"/>
            </a:ext>
          </a:extLst>
        </xdr:cNvPr>
        <xdr:cNvSpPr txBox="1"/>
      </xdr:nvSpPr>
      <xdr:spPr>
        <a:xfrm>
          <a:off x="10020300" y="6850112"/>
          <a:ext cx="4953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F7BE8DF8-8947-4E2B-A8FF-642FD4FEC3F8}" type="TxLink">
            <a:rPr lang="en-US" sz="1100" b="0" i="0" u="none" strike="noStrike">
              <a:solidFill>
                <a:srgbClr val="405390"/>
              </a:solidFill>
              <a:latin typeface="Aptos Narrow"/>
              <a:ea typeface="+mn-ea"/>
              <a:cs typeface="+mn-cs"/>
            </a:rPr>
            <a:pPr marL="0" indent="0" algn="r"/>
            <a:t>2030</a:t>
          </a:fld>
          <a:endParaRPr lang="ru-RU" sz="1100" b="0" i="0" u="none" strike="noStrike">
            <a:solidFill>
              <a:srgbClr val="405390"/>
            </a:solidFill>
            <a:latin typeface="Aptos Narrow"/>
            <a:ea typeface="+mn-ea"/>
            <a:cs typeface="+mn-cs"/>
          </a:endParaRPr>
        </a:p>
      </xdr:txBody>
    </xdr:sp>
    <xdr:clientData/>
  </xdr:twoCellAnchor>
  <xdr:twoCellAnchor>
    <xdr:from>
      <xdr:col>17</xdr:col>
      <xdr:colOff>190500</xdr:colOff>
      <xdr:row>33</xdr:row>
      <xdr:rowOff>60960</xdr:rowOff>
    </xdr:from>
    <xdr:to>
      <xdr:col>22</xdr:col>
      <xdr:colOff>342900</xdr:colOff>
      <xdr:row>33</xdr:row>
      <xdr:rowOff>88392</xdr:rowOff>
    </xdr:to>
    <xdr:sp macro="" textlink="">
      <xdr:nvSpPr>
        <xdr:cNvPr id="130" name="Rectangle 129">
          <a:extLst>
            <a:ext uri="{FF2B5EF4-FFF2-40B4-BE49-F238E27FC236}">
              <a16:creationId xmlns:a16="http://schemas.microsoft.com/office/drawing/2014/main" id="{D68B7CC8-E2BD-42F5-BFD7-E8742605B507}"/>
            </a:ext>
          </a:extLst>
        </xdr:cNvPr>
        <xdr:cNvSpPr/>
      </xdr:nvSpPr>
      <xdr:spPr>
        <a:xfrm>
          <a:off x="10553700" y="6096000"/>
          <a:ext cx="3200400" cy="27432"/>
        </a:xfrm>
        <a:prstGeom prst="rect">
          <a:avLst/>
        </a:prstGeom>
        <a:gradFill>
          <a:gsLst>
            <a:gs pos="0">
              <a:srgbClr val="F3F0FD"/>
            </a:gs>
            <a:gs pos="100000">
              <a:srgbClr val="6336F2"/>
            </a:gs>
          </a:gsLst>
          <a:lin ang="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403860</xdr:colOff>
      <xdr:row>31</xdr:row>
      <xdr:rowOff>121920</xdr:rowOff>
    </xdr:from>
    <xdr:to>
      <xdr:col>22</xdr:col>
      <xdr:colOff>522732</xdr:colOff>
      <xdr:row>35</xdr:row>
      <xdr:rowOff>30480</xdr:rowOff>
    </xdr:to>
    <xdr:graphicFrame macro="">
      <xdr:nvGraphicFramePr>
        <xdr:cNvPr id="131" name="Chart 130">
          <a:extLst>
            <a:ext uri="{FF2B5EF4-FFF2-40B4-BE49-F238E27FC236}">
              <a16:creationId xmlns:a16="http://schemas.microsoft.com/office/drawing/2014/main" id="{289B3FC8-0896-4FF3-A538-3CBFC4317A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3"/>
        </a:graphicData>
      </a:graphic>
    </xdr:graphicFrame>
    <xdr:clientData/>
  </xdr:twoCellAnchor>
  <xdr:twoCellAnchor>
    <xdr:from>
      <xdr:col>21</xdr:col>
      <xdr:colOff>106680</xdr:colOff>
      <xdr:row>31</xdr:row>
      <xdr:rowOff>106412</xdr:rowOff>
    </xdr:from>
    <xdr:to>
      <xdr:col>22</xdr:col>
      <xdr:colOff>396240</xdr:colOff>
      <xdr:row>32</xdr:row>
      <xdr:rowOff>171182</xdr:rowOff>
    </xdr:to>
    <xdr:sp macro="" textlink="Processing!S63">
      <xdr:nvSpPr>
        <xdr:cNvPr id="132" name="TextBox 131">
          <a:extLst>
            <a:ext uri="{FF2B5EF4-FFF2-40B4-BE49-F238E27FC236}">
              <a16:creationId xmlns:a16="http://schemas.microsoft.com/office/drawing/2014/main" id="{E2CB111C-1DF3-441A-91D1-4F91EDCD0722}"/>
            </a:ext>
          </a:extLst>
        </xdr:cNvPr>
        <xdr:cNvSpPr txBox="1"/>
      </xdr:nvSpPr>
      <xdr:spPr>
        <a:xfrm>
          <a:off x="12908280" y="5775692"/>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BC2F55E5-3AFD-4DDF-B919-98960407424E}" type="TxLink">
            <a:rPr lang="en-US" sz="1400" b="0" i="0" u="none" strike="noStrike">
              <a:solidFill>
                <a:sysClr val="windowText" lastClr="000000"/>
              </a:solidFill>
              <a:latin typeface="Aptos Narrow"/>
              <a:ea typeface="+mn-ea"/>
              <a:cs typeface="+mn-cs"/>
            </a:rPr>
            <a:pPr marL="0" indent="0" algn="r"/>
            <a:t>67%</a:t>
          </a:fld>
          <a:endParaRPr lang="ru-RU" sz="1400" b="0" i="0" u="none" strike="noStrike">
            <a:solidFill>
              <a:sysClr val="windowText" lastClr="000000"/>
            </a:solidFill>
            <a:latin typeface="Aptos Narrow"/>
            <a:ea typeface="+mn-ea"/>
            <a:cs typeface="+mn-cs"/>
          </a:endParaRPr>
        </a:p>
      </xdr:txBody>
    </xdr:sp>
    <xdr:clientData/>
  </xdr:twoCellAnchor>
  <xdr:twoCellAnchor>
    <xdr:from>
      <xdr:col>0</xdr:col>
      <xdr:colOff>421020</xdr:colOff>
      <xdr:row>26</xdr:row>
      <xdr:rowOff>180408</xdr:rowOff>
    </xdr:from>
    <xdr:to>
      <xdr:col>2</xdr:col>
      <xdr:colOff>540327</xdr:colOff>
      <xdr:row>29</xdr:row>
      <xdr:rowOff>101831</xdr:rowOff>
    </xdr:to>
    <xdr:sp macro="" textlink="Processing!T10">
      <xdr:nvSpPr>
        <xdr:cNvPr id="133" name="TextBox 132">
          <a:extLst>
            <a:ext uri="{FF2B5EF4-FFF2-40B4-BE49-F238E27FC236}">
              <a16:creationId xmlns:a16="http://schemas.microsoft.com/office/drawing/2014/main" id="{D25681F5-E9A3-49E8-B957-D01E6B84131F}"/>
            </a:ext>
          </a:extLst>
        </xdr:cNvPr>
        <xdr:cNvSpPr txBox="1"/>
      </xdr:nvSpPr>
      <xdr:spPr>
        <a:xfrm>
          <a:off x="421020" y="4935288"/>
          <a:ext cx="1338507" cy="4700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39644E15-6806-45EF-A805-843F6B867C12}" type="TxLink">
            <a:rPr lang="en-US" sz="1200" b="0" i="0" u="none" strike="noStrike">
              <a:solidFill>
                <a:schemeClr val="tx1"/>
              </a:solidFill>
              <a:latin typeface="Aptos Narrow"/>
              <a:ea typeface="+mn-ea"/>
              <a:cs typeface="+mn-cs"/>
            </a:rPr>
            <a:pPr marL="0" indent="0"/>
            <a:t>Goal Progress to $100,000</a:t>
          </a:fld>
          <a:endParaRPr lang="ru-RU" sz="1600" b="0" i="0" u="none" strike="noStrike">
            <a:solidFill>
              <a:schemeClr val="tx1"/>
            </a:solidFill>
            <a:latin typeface="Aptos Narrow"/>
            <a:ea typeface="+mn-ea"/>
            <a:cs typeface="+mn-cs"/>
          </a:endParaRPr>
        </a:p>
      </xdr:txBody>
    </xdr:sp>
    <xdr:clientData/>
  </xdr:twoCellAnchor>
  <xdr:twoCellAnchor>
    <xdr:from>
      <xdr:col>0</xdr:col>
      <xdr:colOff>557645</xdr:colOff>
      <xdr:row>29</xdr:row>
      <xdr:rowOff>154569</xdr:rowOff>
    </xdr:from>
    <xdr:to>
      <xdr:col>2</xdr:col>
      <xdr:colOff>527165</xdr:colOff>
      <xdr:row>36</xdr:row>
      <xdr:rowOff>63129</xdr:rowOff>
    </xdr:to>
    <xdr:grpSp>
      <xdr:nvGrpSpPr>
        <xdr:cNvPr id="134" name="Group 133">
          <a:extLst>
            <a:ext uri="{FF2B5EF4-FFF2-40B4-BE49-F238E27FC236}">
              <a16:creationId xmlns:a16="http://schemas.microsoft.com/office/drawing/2014/main" id="{348676F8-1066-4544-96FA-8AC6FD8E16CA}"/>
            </a:ext>
          </a:extLst>
        </xdr:cNvPr>
        <xdr:cNvGrpSpPr/>
      </xdr:nvGrpSpPr>
      <xdr:grpSpPr>
        <a:xfrm>
          <a:off x="557645" y="5458089"/>
          <a:ext cx="1188720" cy="1188720"/>
          <a:chOff x="527165" y="5229489"/>
          <a:chExt cx="1188720" cy="1188720"/>
        </a:xfrm>
      </xdr:grpSpPr>
      <xdr:sp macro="" textlink="">
        <xdr:nvSpPr>
          <xdr:cNvPr id="135" name="Circle: Hollow 134">
            <a:extLst>
              <a:ext uri="{FF2B5EF4-FFF2-40B4-BE49-F238E27FC236}">
                <a16:creationId xmlns:a16="http://schemas.microsoft.com/office/drawing/2014/main" id="{0F8F9A7F-F2CA-3103-F9C4-4583042AA11A}"/>
              </a:ext>
            </a:extLst>
          </xdr:cNvPr>
          <xdr:cNvSpPr/>
        </xdr:nvSpPr>
        <xdr:spPr>
          <a:xfrm>
            <a:off x="664325" y="5366649"/>
            <a:ext cx="914400" cy="914400"/>
          </a:xfrm>
          <a:prstGeom prst="donut">
            <a:avLst>
              <a:gd name="adj" fmla="val 6414"/>
            </a:avLst>
          </a:prstGeom>
          <a:solidFill>
            <a:srgbClr val="A5B1D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solidFill>
                <a:schemeClr val="tx1"/>
              </a:solidFill>
            </a:endParaRPr>
          </a:p>
        </xdr:txBody>
      </xdr:sp>
      <xdr:graphicFrame macro="">
        <xdr:nvGraphicFramePr>
          <xdr:cNvPr id="136" name="Chart 135">
            <a:extLst>
              <a:ext uri="{FF2B5EF4-FFF2-40B4-BE49-F238E27FC236}">
                <a16:creationId xmlns:a16="http://schemas.microsoft.com/office/drawing/2014/main" id="{7EB186B1-AC3F-2C5F-D041-6D655CEC146B}"/>
              </a:ext>
            </a:extLst>
          </xdr:cNvPr>
          <xdr:cNvGraphicFramePr>
            <a:graphicFrameLocks/>
          </xdr:cNvGraphicFramePr>
        </xdr:nvGraphicFramePr>
        <xdr:xfrm>
          <a:off x="527165" y="5229489"/>
          <a:ext cx="1188720" cy="1188720"/>
        </xdr:xfrm>
        <a:graphic>
          <a:graphicData uri="http://schemas.openxmlformats.org/drawingml/2006/chart">
            <c:chart xmlns:c="http://schemas.openxmlformats.org/drawingml/2006/chart" xmlns:r="http://schemas.openxmlformats.org/officeDocument/2006/relationships" r:id="rId34"/>
          </a:graphicData>
        </a:graphic>
      </xdr:graphicFrame>
      <xdr:sp macro="" textlink="Processing!U10">
        <xdr:nvSpPr>
          <xdr:cNvPr id="137" name="TextBox 136">
            <a:extLst>
              <a:ext uri="{FF2B5EF4-FFF2-40B4-BE49-F238E27FC236}">
                <a16:creationId xmlns:a16="http://schemas.microsoft.com/office/drawing/2014/main" id="{63CC7A1F-E291-F5C2-B860-7C8A9416AA7A}"/>
              </a:ext>
            </a:extLst>
          </xdr:cNvPr>
          <xdr:cNvSpPr txBox="1"/>
        </xdr:nvSpPr>
        <xdr:spPr>
          <a:xfrm>
            <a:off x="742634" y="5651312"/>
            <a:ext cx="747232" cy="3472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40D1D87-7800-4742-B6F0-9BB403083383}" type="TxLink">
              <a:rPr lang="en-US" sz="1600" b="0" i="0" u="none" strike="noStrike">
                <a:solidFill>
                  <a:schemeClr val="tx1"/>
                </a:solidFill>
                <a:latin typeface="Aptos Narrow"/>
                <a:ea typeface="+mn-ea"/>
                <a:cs typeface="+mn-cs"/>
              </a:rPr>
              <a:pPr marL="0" indent="0" algn="ctr"/>
              <a:t>14%</a:t>
            </a:fld>
            <a:endParaRPr lang="ru-RU" sz="2000" b="0" i="0" u="none" strike="noStrike">
              <a:solidFill>
                <a:schemeClr val="tx1"/>
              </a:solidFill>
              <a:latin typeface="Aptos Narrow"/>
              <a:ea typeface="+mn-ea"/>
              <a:cs typeface="+mn-cs"/>
            </a:endParaRPr>
          </a:p>
        </xdr:txBody>
      </xdr:sp>
    </xdr:grpSp>
    <xdr:clientData/>
  </xdr:twoCellAnchor>
  <xdr:twoCellAnchor editAs="oneCell">
    <xdr:from>
      <xdr:col>20</xdr:col>
      <xdr:colOff>30480</xdr:colOff>
      <xdr:row>9</xdr:row>
      <xdr:rowOff>60692</xdr:rowOff>
    </xdr:from>
    <xdr:to>
      <xdr:col>22</xdr:col>
      <xdr:colOff>457200</xdr:colOff>
      <xdr:row>11</xdr:row>
      <xdr:rowOff>152132</xdr:rowOff>
    </xdr:to>
    <mc:AlternateContent xmlns:mc="http://schemas.openxmlformats.org/markup-compatibility/2006" xmlns:a14="http://schemas.microsoft.com/office/drawing/2010/main">
      <mc:Choice Requires="a14">
        <xdr:graphicFrame macro="">
          <xdr:nvGraphicFramePr>
            <xdr:cNvPr id="138" name="Year 10">
              <a:extLst>
                <a:ext uri="{FF2B5EF4-FFF2-40B4-BE49-F238E27FC236}">
                  <a16:creationId xmlns:a16="http://schemas.microsoft.com/office/drawing/2014/main" id="{3E69642F-D2AA-4E42-99B6-E9C42FA2E2F4}"/>
                </a:ext>
              </a:extLst>
            </xdr:cNvPr>
            <xdr:cNvGraphicFramePr/>
          </xdr:nvGraphicFramePr>
          <xdr:xfrm>
            <a:off x="0" y="0"/>
            <a:ext cx="0" cy="0"/>
          </xdr:xfrm>
          <a:graphic>
            <a:graphicData uri="http://schemas.microsoft.com/office/drawing/2010/slicer">
              <sle:slicer xmlns:sle="http://schemas.microsoft.com/office/drawing/2010/slicer" name="Year 10"/>
            </a:graphicData>
          </a:graphic>
        </xdr:graphicFrame>
      </mc:Choice>
      <mc:Fallback xmlns="">
        <xdr:sp macro="" textlink="">
          <xdr:nvSpPr>
            <xdr:cNvPr id="0" name=""/>
            <xdr:cNvSpPr>
              <a:spLocks noTextEdit="1"/>
            </xdr:cNvSpPr>
          </xdr:nvSpPr>
          <xdr:spPr>
            <a:xfrm>
              <a:off x="12222480" y="1706612"/>
              <a:ext cx="1645920" cy="45720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281940</xdr:colOff>
      <xdr:row>4</xdr:row>
      <xdr:rowOff>106278</xdr:rowOff>
    </xdr:from>
    <xdr:to>
      <xdr:col>19</xdr:col>
      <xdr:colOff>220980</xdr:colOff>
      <xdr:row>7</xdr:row>
      <xdr:rowOff>106278</xdr:rowOff>
    </xdr:to>
    <xdr:grpSp>
      <xdr:nvGrpSpPr>
        <xdr:cNvPr id="139" name="Group 138">
          <a:extLst>
            <a:ext uri="{FF2B5EF4-FFF2-40B4-BE49-F238E27FC236}">
              <a16:creationId xmlns:a16="http://schemas.microsoft.com/office/drawing/2014/main" id="{33D3FE45-ED56-4389-996F-9762E60C2069}"/>
            </a:ext>
          </a:extLst>
        </xdr:cNvPr>
        <xdr:cNvGrpSpPr/>
      </xdr:nvGrpSpPr>
      <xdr:grpSpPr>
        <a:xfrm>
          <a:off x="11254740" y="837798"/>
          <a:ext cx="548640" cy="548640"/>
          <a:chOff x="3048000" y="9144000"/>
          <a:chExt cx="548640" cy="548640"/>
        </a:xfrm>
        <a:effectLst>
          <a:outerShdw blurRad="50800" dist="38100" dir="2700000" algn="tl" rotWithShape="0">
            <a:prstClr val="black">
              <a:alpha val="20000"/>
            </a:prstClr>
          </a:outerShdw>
        </a:effectLst>
      </xdr:grpSpPr>
      <xdr:sp macro="" textlink="">
        <xdr:nvSpPr>
          <xdr:cNvPr id="140" name="Oval 139">
            <a:extLst>
              <a:ext uri="{FF2B5EF4-FFF2-40B4-BE49-F238E27FC236}">
                <a16:creationId xmlns:a16="http://schemas.microsoft.com/office/drawing/2014/main" id="{085B784A-9DF9-52B8-27C1-DCAB91018562}"/>
              </a:ext>
            </a:extLst>
          </xdr:cNvPr>
          <xdr:cNvSpPr/>
        </xdr:nvSpPr>
        <xdr:spPr>
          <a:xfrm>
            <a:off x="3048000" y="9144000"/>
            <a:ext cx="548640" cy="548640"/>
          </a:xfrm>
          <a:prstGeom prst="ellipse">
            <a:avLst/>
          </a:prstGeom>
          <a:gradFill flip="none" rotWithShape="1">
            <a:gsLst>
              <a:gs pos="0">
                <a:srgbClr val="F5F2FC"/>
              </a:gs>
              <a:gs pos="100000">
                <a:srgbClr val="EEE8FE"/>
              </a:gs>
            </a:gsLst>
            <a:path path="circle">
              <a:fillToRect l="100000" b="100000"/>
            </a:path>
            <a:tileRect t="-100000" r="-100000"/>
          </a:gra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sp macro="" textlink="">
        <xdr:nvSpPr>
          <xdr:cNvPr id="141" name="Rectangle: Rounded Corners 140">
            <a:extLst>
              <a:ext uri="{FF2B5EF4-FFF2-40B4-BE49-F238E27FC236}">
                <a16:creationId xmlns:a16="http://schemas.microsoft.com/office/drawing/2014/main" id="{60B9DEF4-8D4F-9398-263D-D99EDCC1F5DC}"/>
              </a:ext>
            </a:extLst>
          </xdr:cNvPr>
          <xdr:cNvSpPr/>
        </xdr:nvSpPr>
        <xdr:spPr>
          <a:xfrm>
            <a:off x="3177539" y="9304020"/>
            <a:ext cx="304801" cy="53548"/>
          </a:xfrm>
          <a:prstGeom prst="roundRect">
            <a:avLst>
              <a:gd name="adj" fmla="val 50000"/>
            </a:avLst>
          </a:prstGeom>
          <a:solidFill>
            <a:srgbClr val="603DD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42" name="Rectangle: Rounded Corners 141">
            <a:extLst>
              <a:ext uri="{FF2B5EF4-FFF2-40B4-BE49-F238E27FC236}">
                <a16:creationId xmlns:a16="http://schemas.microsoft.com/office/drawing/2014/main" id="{21F90689-C819-9EF5-C1F7-507B73D4CBCA}"/>
              </a:ext>
            </a:extLst>
          </xdr:cNvPr>
          <xdr:cNvSpPr/>
        </xdr:nvSpPr>
        <xdr:spPr>
          <a:xfrm>
            <a:off x="3177539" y="9372380"/>
            <a:ext cx="264178" cy="53548"/>
          </a:xfrm>
          <a:prstGeom prst="roundRect">
            <a:avLst>
              <a:gd name="adj" fmla="val 50000"/>
            </a:avLst>
          </a:prstGeom>
          <a:solidFill>
            <a:srgbClr val="603DD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43" name="Rectangle: Rounded Corners 142">
            <a:extLst>
              <a:ext uri="{FF2B5EF4-FFF2-40B4-BE49-F238E27FC236}">
                <a16:creationId xmlns:a16="http://schemas.microsoft.com/office/drawing/2014/main" id="{CD88270C-C1A4-DB7F-EA6D-A62558D01468}"/>
              </a:ext>
            </a:extLst>
          </xdr:cNvPr>
          <xdr:cNvSpPr/>
        </xdr:nvSpPr>
        <xdr:spPr>
          <a:xfrm>
            <a:off x="3177539" y="9440740"/>
            <a:ext cx="220149" cy="53548"/>
          </a:xfrm>
          <a:prstGeom prst="roundRect">
            <a:avLst>
              <a:gd name="adj" fmla="val 50000"/>
            </a:avLst>
          </a:prstGeom>
          <a:solidFill>
            <a:srgbClr val="603DD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44" name="Rectangle: Rounded Corners 143">
            <a:extLst>
              <a:ext uri="{FF2B5EF4-FFF2-40B4-BE49-F238E27FC236}">
                <a16:creationId xmlns:a16="http://schemas.microsoft.com/office/drawing/2014/main" id="{C4C04720-05E9-C880-ECE7-FDE08E331331}"/>
              </a:ext>
            </a:extLst>
          </xdr:cNvPr>
          <xdr:cNvSpPr/>
        </xdr:nvSpPr>
        <xdr:spPr>
          <a:xfrm>
            <a:off x="3177539" y="9509100"/>
            <a:ext cx="157249" cy="53548"/>
          </a:xfrm>
          <a:prstGeom prst="roundRect">
            <a:avLst>
              <a:gd name="adj" fmla="val 50000"/>
            </a:avLst>
          </a:prstGeom>
          <a:solidFill>
            <a:srgbClr val="603DD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xdr:from>
      <xdr:col>16</xdr:col>
      <xdr:colOff>411480</xdr:colOff>
      <xdr:row>6</xdr:row>
      <xdr:rowOff>98792</xdr:rowOff>
    </xdr:from>
    <xdr:to>
      <xdr:col>18</xdr:col>
      <xdr:colOff>266700</xdr:colOff>
      <xdr:row>7</xdr:row>
      <xdr:rowOff>163562</xdr:rowOff>
    </xdr:to>
    <xdr:sp macro="" textlink="Processing!V6">
      <xdr:nvSpPr>
        <xdr:cNvPr id="145" name="TextBox 144">
          <a:extLst>
            <a:ext uri="{FF2B5EF4-FFF2-40B4-BE49-F238E27FC236}">
              <a16:creationId xmlns:a16="http://schemas.microsoft.com/office/drawing/2014/main" id="{4C7806DE-42C9-49E9-9B92-ED064B361779}"/>
            </a:ext>
          </a:extLst>
        </xdr:cNvPr>
        <xdr:cNvSpPr txBox="1"/>
      </xdr:nvSpPr>
      <xdr:spPr>
        <a:xfrm>
          <a:off x="10165080" y="1196072"/>
          <a:ext cx="10744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D16940DD-7C67-43BB-8571-87ADB608B8CC}" type="TxLink">
            <a:rPr lang="en-US" sz="1100" b="0" i="0" u="none" strike="noStrike">
              <a:solidFill>
                <a:srgbClr val="405390"/>
              </a:solidFill>
              <a:latin typeface="Aptos Narrow"/>
              <a:ea typeface="+mn-ea"/>
              <a:cs typeface="+mn-cs"/>
            </a:rPr>
            <a:pPr marL="0" indent="0" algn="r"/>
            <a:t>Blog Articles</a:t>
          </a:fld>
          <a:endParaRPr lang="ru-RU" sz="1100" b="0" i="0" u="none" strike="noStrike">
            <a:solidFill>
              <a:srgbClr val="405390"/>
            </a:solidFill>
            <a:latin typeface="Aptos Narrow"/>
            <a:ea typeface="+mn-ea"/>
            <a:cs typeface="+mn-cs"/>
          </a:endParaRPr>
        </a:p>
      </xdr:txBody>
    </xdr:sp>
    <xdr:clientData/>
  </xdr:twoCellAnchor>
  <xdr:twoCellAnchor editAs="oneCell">
    <xdr:from>
      <xdr:col>0</xdr:col>
      <xdr:colOff>560344</xdr:colOff>
      <xdr:row>20</xdr:row>
      <xdr:rowOff>145502</xdr:rowOff>
    </xdr:from>
    <xdr:to>
      <xdr:col>1</xdr:col>
      <xdr:colOff>179344</xdr:colOff>
      <xdr:row>22</xdr:row>
      <xdr:rowOff>8342</xdr:rowOff>
    </xdr:to>
    <xdr:pic>
      <xdr:nvPicPr>
        <xdr:cNvPr id="146" name="Graphic 145" descr="Signal outline">
          <a:extLst>
            <a:ext uri="{FF2B5EF4-FFF2-40B4-BE49-F238E27FC236}">
              <a16:creationId xmlns:a16="http://schemas.microsoft.com/office/drawing/2014/main" id="{AC223989-E316-49D0-A43F-219F933170ED}"/>
            </a:ext>
          </a:extLst>
        </xdr:cNvPr>
        <xdr:cNvPicPr>
          <a:picLocks noChangeAspect="1"/>
        </xdr:cNvPicPr>
      </xdr:nvPicPr>
      <xdr:blipFill>
        <a:blip xmlns:r="http://schemas.openxmlformats.org/officeDocument/2006/relationships" r:embed="rId35">
          <a:extLst>
            <a:ext uri="{96DAC541-7B7A-43D3-8B79-37D633B846F1}">
              <asvg:svgBlip xmlns:asvg="http://schemas.microsoft.com/office/drawing/2016/SVG/main" r:embed="rId36"/>
            </a:ext>
          </a:extLst>
        </a:blip>
        <a:stretch>
          <a:fillRect/>
        </a:stretch>
      </xdr:blipFill>
      <xdr:spPr>
        <a:xfrm rot="5400000" flipH="1">
          <a:off x="560344" y="3803102"/>
          <a:ext cx="228600" cy="228600"/>
        </a:xfrm>
        <a:prstGeom prst="rect">
          <a:avLst/>
        </a:prstGeom>
      </xdr:spPr>
    </xdr:pic>
    <xdr:clientData/>
  </xdr:twoCellAnchor>
  <xdr:twoCellAnchor>
    <xdr:from>
      <xdr:col>1</xdr:col>
      <xdr:colOff>167482</xdr:colOff>
      <xdr:row>5</xdr:row>
      <xdr:rowOff>14846</xdr:rowOff>
    </xdr:from>
    <xdr:to>
      <xdr:col>3</xdr:col>
      <xdr:colOff>7620</xdr:colOff>
      <xdr:row>6</xdr:row>
      <xdr:rowOff>79616</xdr:rowOff>
    </xdr:to>
    <xdr:sp macro="" textlink="Processing!$T$1">
      <xdr:nvSpPr>
        <xdr:cNvPr id="147" name="TextBox 146">
          <a:extLst>
            <a:ext uri="{FF2B5EF4-FFF2-40B4-BE49-F238E27FC236}">
              <a16:creationId xmlns:a16="http://schemas.microsoft.com/office/drawing/2014/main" id="{863B9039-AC1F-4F49-B1F8-A8382988D51E}"/>
            </a:ext>
          </a:extLst>
        </xdr:cNvPr>
        <xdr:cNvSpPr txBox="1"/>
      </xdr:nvSpPr>
      <xdr:spPr>
        <a:xfrm>
          <a:off x="777082" y="929246"/>
          <a:ext cx="1059338"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4F53AA2D-0019-4AB4-94F1-3357C8BF1D28}" type="TxLink">
            <a:rPr lang="en-US" sz="1200" b="0" i="0" u="none" strike="noStrike">
              <a:solidFill>
                <a:srgbClr val="4E65B0"/>
              </a:solidFill>
              <a:latin typeface="Aptos Narrow"/>
              <a:ea typeface="+mn-ea"/>
              <a:cs typeface="+mn-cs"/>
            </a:rPr>
            <a:pPr marL="0" indent="0"/>
            <a:t>Dashboard</a:t>
          </a:fld>
          <a:endParaRPr lang="ru-RU" sz="1200" b="0" i="0" u="none" strike="noStrike">
            <a:solidFill>
              <a:srgbClr val="4E65B0"/>
            </a:solidFill>
            <a:latin typeface="Aptos Narrow"/>
            <a:ea typeface="+mn-ea"/>
            <a:cs typeface="+mn-cs"/>
          </a:endParaRPr>
        </a:p>
      </xdr:txBody>
    </xdr:sp>
    <xdr:clientData/>
  </xdr:twoCellAnchor>
  <xdr:twoCellAnchor>
    <xdr:from>
      <xdr:col>2</xdr:col>
      <xdr:colOff>441960</xdr:colOff>
      <xdr:row>10</xdr:row>
      <xdr:rowOff>167372</xdr:rowOff>
    </xdr:from>
    <xdr:to>
      <xdr:col>12</xdr:col>
      <xdr:colOff>15240</xdr:colOff>
      <xdr:row>28</xdr:row>
      <xdr:rowOff>75932</xdr:rowOff>
    </xdr:to>
    <xdr:graphicFrame macro="">
      <xdr:nvGraphicFramePr>
        <xdr:cNvPr id="152" name="Chart 151">
          <a:extLst>
            <a:ext uri="{FF2B5EF4-FFF2-40B4-BE49-F238E27FC236}">
              <a16:creationId xmlns:a16="http://schemas.microsoft.com/office/drawing/2014/main" id="{49A02C06-85EB-4E01-875E-032D2E8BA5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7"/>
        </a:graphicData>
      </a:graphic>
    </xdr:graphicFrame>
    <xdr:clientData/>
  </xdr:twoCellAnchor>
  <xdr:twoCellAnchor>
    <xdr:from>
      <xdr:col>4</xdr:col>
      <xdr:colOff>563373</xdr:colOff>
      <xdr:row>15</xdr:row>
      <xdr:rowOff>47369</xdr:rowOff>
    </xdr:from>
    <xdr:to>
      <xdr:col>7</xdr:col>
      <xdr:colOff>338291</xdr:colOff>
      <xdr:row>24</xdr:row>
      <xdr:rowOff>5167</xdr:rowOff>
    </xdr:to>
    <xdr:sp macro="" textlink="">
      <xdr:nvSpPr>
        <xdr:cNvPr id="153" name="Oval 152">
          <a:extLst>
            <a:ext uri="{FF2B5EF4-FFF2-40B4-BE49-F238E27FC236}">
              <a16:creationId xmlns:a16="http://schemas.microsoft.com/office/drawing/2014/main" id="{7D4AD167-F469-4A7D-A363-5F5BFEEC8273}"/>
            </a:ext>
          </a:extLst>
        </xdr:cNvPr>
        <xdr:cNvSpPr/>
      </xdr:nvSpPr>
      <xdr:spPr>
        <a:xfrm>
          <a:off x="3001773" y="2790569"/>
          <a:ext cx="1603718" cy="1603718"/>
        </a:xfrm>
        <a:prstGeom prst="ellipse">
          <a:avLst/>
        </a:prstGeom>
        <a:solidFill>
          <a:schemeClr val="bg1"/>
        </a:solidFill>
        <a:ln>
          <a:noFill/>
        </a:ln>
        <a:effectLst>
          <a:outerShdw blurRad="228600" sx="102000" sy="102000" algn="c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100" b="0" i="0" u="none" strike="noStrike">
            <a:solidFill>
              <a:schemeClr val="tx1"/>
            </a:solidFill>
            <a:latin typeface="Aptos Narrow"/>
          </a:endParaRPr>
        </a:p>
      </xdr:txBody>
    </xdr:sp>
    <xdr:clientData/>
  </xdr:twoCellAnchor>
  <xdr:twoCellAnchor>
    <xdr:from>
      <xdr:col>10</xdr:col>
      <xdr:colOff>499408</xdr:colOff>
      <xdr:row>12</xdr:row>
      <xdr:rowOff>7084</xdr:rowOff>
    </xdr:from>
    <xdr:to>
      <xdr:col>12</xdr:col>
      <xdr:colOff>354628</xdr:colOff>
      <xdr:row>13</xdr:row>
      <xdr:rowOff>71854</xdr:rowOff>
    </xdr:to>
    <xdr:sp macro="" textlink="Processing!B17">
      <xdr:nvSpPr>
        <xdr:cNvPr id="154" name="TextBox 153">
          <a:extLst>
            <a:ext uri="{FF2B5EF4-FFF2-40B4-BE49-F238E27FC236}">
              <a16:creationId xmlns:a16="http://schemas.microsoft.com/office/drawing/2014/main" id="{144CC451-16CC-4501-906D-4493CEEDC6AD}"/>
            </a:ext>
          </a:extLst>
        </xdr:cNvPr>
        <xdr:cNvSpPr txBox="1"/>
      </xdr:nvSpPr>
      <xdr:spPr>
        <a:xfrm>
          <a:off x="6595408" y="2201644"/>
          <a:ext cx="10744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7ABDDD6F-6D8B-4712-8A42-4C7EF139CAE6}" type="TxLink">
            <a:rPr lang="en-US" sz="1800" b="0" i="0" u="none" strike="noStrike">
              <a:solidFill>
                <a:schemeClr val="tx1"/>
              </a:solidFill>
              <a:latin typeface="Aptos Narrow"/>
              <a:ea typeface="+mn-ea"/>
              <a:cs typeface="+mn-cs"/>
            </a:rPr>
            <a:pPr marL="0" indent="0" algn="r"/>
            <a:t> $1,701 </a:t>
          </a:fld>
          <a:endParaRPr lang="ru-RU" sz="2800" b="0" i="0" u="none" strike="noStrike">
            <a:solidFill>
              <a:schemeClr val="tx1"/>
            </a:solidFill>
            <a:latin typeface="Aptos Narrow"/>
            <a:ea typeface="+mn-ea"/>
            <a:cs typeface="+mn-cs"/>
          </a:endParaRPr>
        </a:p>
      </xdr:txBody>
    </xdr:sp>
    <xdr:clientData/>
  </xdr:twoCellAnchor>
  <xdr:twoCellAnchor>
    <xdr:from>
      <xdr:col>10</xdr:col>
      <xdr:colOff>499408</xdr:colOff>
      <xdr:row>15</xdr:row>
      <xdr:rowOff>26134</xdr:rowOff>
    </xdr:from>
    <xdr:to>
      <xdr:col>12</xdr:col>
      <xdr:colOff>354628</xdr:colOff>
      <xdr:row>16</xdr:row>
      <xdr:rowOff>90904</xdr:rowOff>
    </xdr:to>
    <xdr:sp macro="" textlink="Processing!B18">
      <xdr:nvSpPr>
        <xdr:cNvPr id="155" name="TextBox 154">
          <a:extLst>
            <a:ext uri="{FF2B5EF4-FFF2-40B4-BE49-F238E27FC236}">
              <a16:creationId xmlns:a16="http://schemas.microsoft.com/office/drawing/2014/main" id="{B80CD490-EAF3-49CD-9848-0EBB3ED777E3}"/>
            </a:ext>
          </a:extLst>
        </xdr:cNvPr>
        <xdr:cNvSpPr txBox="1"/>
      </xdr:nvSpPr>
      <xdr:spPr>
        <a:xfrm>
          <a:off x="6595408" y="2769334"/>
          <a:ext cx="10744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261E1FEE-62BD-434C-B868-A685FEB578BE}" type="TxLink">
            <a:rPr lang="en-US" sz="1800" b="0" i="0" u="none" strike="noStrike">
              <a:solidFill>
                <a:schemeClr val="tx1"/>
              </a:solidFill>
              <a:latin typeface="Aptos Narrow"/>
              <a:ea typeface="+mn-ea"/>
              <a:cs typeface="+mn-cs"/>
            </a:rPr>
            <a:pPr marL="0" indent="0" algn="r"/>
            <a:t> $1,323 </a:t>
          </a:fld>
          <a:endParaRPr lang="ru-RU" sz="1800" b="0" i="0" u="none" strike="noStrike">
            <a:solidFill>
              <a:schemeClr val="tx1"/>
            </a:solidFill>
            <a:latin typeface="Aptos Narrow"/>
            <a:ea typeface="+mn-ea"/>
            <a:cs typeface="+mn-cs"/>
          </a:endParaRPr>
        </a:p>
      </xdr:txBody>
    </xdr:sp>
    <xdr:clientData/>
  </xdr:twoCellAnchor>
  <xdr:twoCellAnchor>
    <xdr:from>
      <xdr:col>10</xdr:col>
      <xdr:colOff>499408</xdr:colOff>
      <xdr:row>18</xdr:row>
      <xdr:rowOff>45184</xdr:rowOff>
    </xdr:from>
    <xdr:to>
      <xdr:col>12</xdr:col>
      <xdr:colOff>354628</xdr:colOff>
      <xdr:row>19</xdr:row>
      <xdr:rowOff>109954</xdr:rowOff>
    </xdr:to>
    <xdr:sp macro="" textlink="Processing!B19">
      <xdr:nvSpPr>
        <xdr:cNvPr id="156" name="TextBox 155">
          <a:extLst>
            <a:ext uri="{FF2B5EF4-FFF2-40B4-BE49-F238E27FC236}">
              <a16:creationId xmlns:a16="http://schemas.microsoft.com/office/drawing/2014/main" id="{6F07701F-8EF9-4F8C-BE2E-DBC044C5B86C}"/>
            </a:ext>
          </a:extLst>
        </xdr:cNvPr>
        <xdr:cNvSpPr txBox="1"/>
      </xdr:nvSpPr>
      <xdr:spPr>
        <a:xfrm>
          <a:off x="6595408" y="3337024"/>
          <a:ext cx="10744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2A036BD1-7C30-4B66-A74A-D4389008CF50}" type="TxLink">
            <a:rPr lang="en-US" sz="1800" b="0" i="0" u="none" strike="noStrike">
              <a:solidFill>
                <a:schemeClr val="tx1"/>
              </a:solidFill>
              <a:latin typeface="Aptos Narrow"/>
              <a:ea typeface="+mn-ea"/>
              <a:cs typeface="+mn-cs"/>
            </a:rPr>
            <a:pPr marL="0" indent="0" algn="r"/>
            <a:t> $1,754 </a:t>
          </a:fld>
          <a:endParaRPr lang="ru-RU" sz="1800" b="0" i="0" u="none" strike="noStrike">
            <a:solidFill>
              <a:schemeClr val="tx1"/>
            </a:solidFill>
            <a:latin typeface="Aptos Narrow"/>
            <a:ea typeface="+mn-ea"/>
            <a:cs typeface="+mn-cs"/>
          </a:endParaRPr>
        </a:p>
      </xdr:txBody>
    </xdr:sp>
    <xdr:clientData/>
  </xdr:twoCellAnchor>
  <xdr:twoCellAnchor>
    <xdr:from>
      <xdr:col>10</xdr:col>
      <xdr:colOff>499408</xdr:colOff>
      <xdr:row>21</xdr:row>
      <xdr:rowOff>64234</xdr:rowOff>
    </xdr:from>
    <xdr:to>
      <xdr:col>12</xdr:col>
      <xdr:colOff>354628</xdr:colOff>
      <xdr:row>22</xdr:row>
      <xdr:rowOff>129004</xdr:rowOff>
    </xdr:to>
    <xdr:sp macro="" textlink="Processing!B20">
      <xdr:nvSpPr>
        <xdr:cNvPr id="157" name="TextBox 156">
          <a:extLst>
            <a:ext uri="{FF2B5EF4-FFF2-40B4-BE49-F238E27FC236}">
              <a16:creationId xmlns:a16="http://schemas.microsoft.com/office/drawing/2014/main" id="{B37FE5D9-E94F-4912-99FB-6CC3948F44C3}"/>
            </a:ext>
          </a:extLst>
        </xdr:cNvPr>
        <xdr:cNvSpPr txBox="1"/>
      </xdr:nvSpPr>
      <xdr:spPr>
        <a:xfrm>
          <a:off x="6595408" y="3904714"/>
          <a:ext cx="10744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3E4F60FB-8E45-4FB8-BBA7-38B8221B2525}" type="TxLink">
            <a:rPr lang="en-US" sz="1800" b="0" i="0" u="none" strike="noStrike">
              <a:solidFill>
                <a:schemeClr val="tx1"/>
              </a:solidFill>
              <a:latin typeface="Aptos Narrow"/>
              <a:ea typeface="+mn-ea"/>
              <a:cs typeface="+mn-cs"/>
            </a:rPr>
            <a:pPr marL="0" indent="0" algn="r"/>
            <a:t> $1,495 </a:t>
          </a:fld>
          <a:endParaRPr lang="ru-RU" sz="1800" b="0" i="0" u="none" strike="noStrike">
            <a:solidFill>
              <a:schemeClr val="tx1"/>
            </a:solidFill>
            <a:latin typeface="Aptos Narrow"/>
            <a:ea typeface="+mn-ea"/>
            <a:cs typeface="+mn-cs"/>
          </a:endParaRPr>
        </a:p>
      </xdr:txBody>
    </xdr:sp>
    <xdr:clientData/>
  </xdr:twoCellAnchor>
  <xdr:twoCellAnchor>
    <xdr:from>
      <xdr:col>10</xdr:col>
      <xdr:colOff>499408</xdr:colOff>
      <xdr:row>24</xdr:row>
      <xdr:rowOff>83284</xdr:rowOff>
    </xdr:from>
    <xdr:to>
      <xdr:col>12</xdr:col>
      <xdr:colOff>354628</xdr:colOff>
      <xdr:row>25</xdr:row>
      <xdr:rowOff>148054</xdr:rowOff>
    </xdr:to>
    <xdr:sp macro="" textlink="Processing!B21">
      <xdr:nvSpPr>
        <xdr:cNvPr id="158" name="TextBox 157">
          <a:extLst>
            <a:ext uri="{FF2B5EF4-FFF2-40B4-BE49-F238E27FC236}">
              <a16:creationId xmlns:a16="http://schemas.microsoft.com/office/drawing/2014/main" id="{D875FF84-12B4-41DC-B76F-4FEE6F81B116}"/>
            </a:ext>
          </a:extLst>
        </xdr:cNvPr>
        <xdr:cNvSpPr txBox="1"/>
      </xdr:nvSpPr>
      <xdr:spPr>
        <a:xfrm>
          <a:off x="6595408" y="4472404"/>
          <a:ext cx="10744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7E472764-6107-4AB5-B152-80D09CF69334}" type="TxLink">
            <a:rPr lang="en-US" sz="1800" b="0" i="0" u="none" strike="noStrike">
              <a:solidFill>
                <a:schemeClr val="tx1"/>
              </a:solidFill>
              <a:latin typeface="Aptos Narrow"/>
              <a:ea typeface="+mn-ea"/>
              <a:cs typeface="+mn-cs"/>
            </a:rPr>
            <a:pPr marL="0" indent="0" algn="r"/>
            <a:t> $1,567 </a:t>
          </a:fld>
          <a:endParaRPr lang="ru-RU" sz="1800" b="0" i="0" u="none" strike="noStrike">
            <a:solidFill>
              <a:schemeClr val="tx1"/>
            </a:solidFill>
            <a:latin typeface="Aptos Narrow"/>
            <a:ea typeface="+mn-ea"/>
            <a:cs typeface="+mn-cs"/>
          </a:endParaRPr>
        </a:p>
      </xdr:txBody>
    </xdr:sp>
    <xdr:clientData/>
  </xdr:twoCellAnchor>
  <xdr:twoCellAnchor>
    <xdr:from>
      <xdr:col>4</xdr:col>
      <xdr:colOff>484364</xdr:colOff>
      <xdr:row>18</xdr:row>
      <xdr:rowOff>55344</xdr:rowOff>
    </xdr:from>
    <xdr:to>
      <xdr:col>7</xdr:col>
      <xdr:colOff>407773</xdr:colOff>
      <xdr:row>20</xdr:row>
      <xdr:rowOff>172185</xdr:rowOff>
    </xdr:to>
    <xdr:sp macro="" textlink="Processing!B22">
      <xdr:nvSpPr>
        <xdr:cNvPr id="159" name="TextBox 158">
          <a:extLst>
            <a:ext uri="{FF2B5EF4-FFF2-40B4-BE49-F238E27FC236}">
              <a16:creationId xmlns:a16="http://schemas.microsoft.com/office/drawing/2014/main" id="{4BB64BD0-0BC4-4A45-AB3A-B877DA1764B5}"/>
            </a:ext>
          </a:extLst>
        </xdr:cNvPr>
        <xdr:cNvSpPr txBox="1"/>
      </xdr:nvSpPr>
      <xdr:spPr>
        <a:xfrm>
          <a:off x="2922764" y="3347184"/>
          <a:ext cx="1752209" cy="4826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2C9C814-B7A6-4480-B6F0-E53365C32CDE}" type="TxLink">
            <a:rPr lang="en-US" sz="2400" b="0" i="0" u="none" strike="noStrike">
              <a:solidFill>
                <a:schemeClr val="tx1"/>
              </a:solidFill>
              <a:latin typeface="Aptos Narrow"/>
              <a:ea typeface="+mn-ea"/>
              <a:cs typeface="+mn-cs"/>
            </a:rPr>
            <a:pPr marL="0" indent="0" algn="ctr"/>
            <a:t> $7,840 </a:t>
          </a:fld>
          <a:endParaRPr lang="ru-RU" sz="3600" b="0" i="0" u="none" strike="noStrike">
            <a:solidFill>
              <a:schemeClr val="tx1"/>
            </a:solidFill>
            <a:latin typeface="Aptos Narrow"/>
            <a:ea typeface="+mn-ea"/>
            <a:cs typeface="+mn-cs"/>
          </a:endParaRPr>
        </a:p>
      </xdr:txBody>
    </xdr:sp>
    <xdr:clientData/>
  </xdr:twoCellAnchor>
  <xdr:twoCellAnchor>
    <xdr:from>
      <xdr:col>9</xdr:col>
      <xdr:colOff>60289</xdr:colOff>
      <xdr:row>12</xdr:row>
      <xdr:rowOff>62243</xdr:rowOff>
    </xdr:from>
    <xdr:to>
      <xdr:col>9</xdr:col>
      <xdr:colOff>210839</xdr:colOff>
      <xdr:row>25</xdr:row>
      <xdr:rowOff>95059</xdr:rowOff>
    </xdr:to>
    <xdr:grpSp>
      <xdr:nvGrpSpPr>
        <xdr:cNvPr id="160" name="Group 159">
          <a:extLst>
            <a:ext uri="{FF2B5EF4-FFF2-40B4-BE49-F238E27FC236}">
              <a16:creationId xmlns:a16="http://schemas.microsoft.com/office/drawing/2014/main" id="{6CCF771B-CDBA-4899-BECB-55B1894853FE}"/>
            </a:ext>
          </a:extLst>
        </xdr:cNvPr>
        <xdr:cNvGrpSpPr/>
      </xdr:nvGrpSpPr>
      <xdr:grpSpPr>
        <a:xfrm>
          <a:off x="5546689" y="2256803"/>
          <a:ext cx="150550" cy="2410256"/>
          <a:chOff x="5748321" y="2264691"/>
          <a:chExt cx="150550" cy="2410256"/>
        </a:xfrm>
        <a:solidFill>
          <a:schemeClr val="bg1"/>
        </a:solidFill>
      </xdr:grpSpPr>
      <xdr:sp macro="" textlink="">
        <xdr:nvSpPr>
          <xdr:cNvPr id="161" name="Circle: Hollow 160">
            <a:extLst>
              <a:ext uri="{FF2B5EF4-FFF2-40B4-BE49-F238E27FC236}">
                <a16:creationId xmlns:a16="http://schemas.microsoft.com/office/drawing/2014/main" id="{2FE48CA8-14E3-7A60-2C3E-263246C57C28}"/>
              </a:ext>
            </a:extLst>
          </xdr:cNvPr>
          <xdr:cNvSpPr/>
        </xdr:nvSpPr>
        <xdr:spPr>
          <a:xfrm>
            <a:off x="5748321" y="2264691"/>
            <a:ext cx="150550" cy="149888"/>
          </a:xfrm>
          <a:prstGeom prst="donut">
            <a:avLst>
              <a:gd name="adj" fmla="val 22700"/>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sp macro="" textlink="">
        <xdr:nvSpPr>
          <xdr:cNvPr id="162" name="Circle: Hollow 161">
            <a:extLst>
              <a:ext uri="{FF2B5EF4-FFF2-40B4-BE49-F238E27FC236}">
                <a16:creationId xmlns:a16="http://schemas.microsoft.com/office/drawing/2014/main" id="{E035D7E1-3841-F5FC-9797-86275661CC35}"/>
              </a:ext>
            </a:extLst>
          </xdr:cNvPr>
          <xdr:cNvSpPr/>
        </xdr:nvSpPr>
        <xdr:spPr>
          <a:xfrm>
            <a:off x="5748321" y="2830649"/>
            <a:ext cx="150550" cy="149887"/>
          </a:xfrm>
          <a:prstGeom prst="donut">
            <a:avLst>
              <a:gd name="adj" fmla="val 22700"/>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sp macro="" textlink="">
        <xdr:nvSpPr>
          <xdr:cNvPr id="163" name="Circle: Hollow 162">
            <a:extLst>
              <a:ext uri="{FF2B5EF4-FFF2-40B4-BE49-F238E27FC236}">
                <a16:creationId xmlns:a16="http://schemas.microsoft.com/office/drawing/2014/main" id="{F70128D2-6C30-2473-5E3E-5E235D753636}"/>
              </a:ext>
            </a:extLst>
          </xdr:cNvPr>
          <xdr:cNvSpPr/>
        </xdr:nvSpPr>
        <xdr:spPr>
          <a:xfrm>
            <a:off x="5748321" y="3393144"/>
            <a:ext cx="150550" cy="149887"/>
          </a:xfrm>
          <a:prstGeom prst="donut">
            <a:avLst>
              <a:gd name="adj" fmla="val 22700"/>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sp macro="" textlink="">
        <xdr:nvSpPr>
          <xdr:cNvPr id="164" name="Circle: Hollow 163">
            <a:extLst>
              <a:ext uri="{FF2B5EF4-FFF2-40B4-BE49-F238E27FC236}">
                <a16:creationId xmlns:a16="http://schemas.microsoft.com/office/drawing/2014/main" id="{913F4C24-090A-F38F-2E8E-3459DB76D397}"/>
              </a:ext>
            </a:extLst>
          </xdr:cNvPr>
          <xdr:cNvSpPr/>
        </xdr:nvSpPr>
        <xdr:spPr>
          <a:xfrm>
            <a:off x="5748321" y="3959102"/>
            <a:ext cx="150550" cy="149887"/>
          </a:xfrm>
          <a:prstGeom prst="donut">
            <a:avLst>
              <a:gd name="adj" fmla="val 22700"/>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sp macro="" textlink="">
        <xdr:nvSpPr>
          <xdr:cNvPr id="165" name="Circle: Hollow 164">
            <a:extLst>
              <a:ext uri="{FF2B5EF4-FFF2-40B4-BE49-F238E27FC236}">
                <a16:creationId xmlns:a16="http://schemas.microsoft.com/office/drawing/2014/main" id="{74F36934-9B6B-0A24-F60C-CD5DE413638D}"/>
              </a:ext>
            </a:extLst>
          </xdr:cNvPr>
          <xdr:cNvSpPr/>
        </xdr:nvSpPr>
        <xdr:spPr>
          <a:xfrm>
            <a:off x="5748321" y="4525060"/>
            <a:ext cx="150550" cy="149887"/>
          </a:xfrm>
          <a:prstGeom prst="donut">
            <a:avLst>
              <a:gd name="adj" fmla="val 22700"/>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grpSp>
    <xdr:clientData/>
  </xdr:twoCellAnchor>
  <xdr:twoCellAnchor>
    <xdr:from>
      <xdr:col>12</xdr:col>
      <xdr:colOff>388620</xdr:colOff>
      <xdr:row>10</xdr:row>
      <xdr:rowOff>157384</xdr:rowOff>
    </xdr:from>
    <xdr:to>
      <xdr:col>21</xdr:col>
      <xdr:colOff>571500</xdr:colOff>
      <xdr:row>28</xdr:row>
      <xdr:rowOff>65944</xdr:rowOff>
    </xdr:to>
    <xdr:graphicFrame macro="">
      <xdr:nvGraphicFramePr>
        <xdr:cNvPr id="178" name="Chart 177">
          <a:extLst>
            <a:ext uri="{FF2B5EF4-FFF2-40B4-BE49-F238E27FC236}">
              <a16:creationId xmlns:a16="http://schemas.microsoft.com/office/drawing/2014/main" id="{38590D57-875D-444F-9C3F-C1DF5E76C0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8"/>
        </a:graphicData>
      </a:graphic>
    </xdr:graphicFrame>
    <xdr:clientData/>
  </xdr:twoCellAnchor>
  <xdr:twoCellAnchor>
    <xdr:from>
      <xdr:col>15</xdr:col>
      <xdr:colOff>21962</xdr:colOff>
      <xdr:row>15</xdr:row>
      <xdr:rowOff>37381</xdr:rowOff>
    </xdr:from>
    <xdr:to>
      <xdr:col>17</xdr:col>
      <xdr:colOff>406480</xdr:colOff>
      <xdr:row>23</xdr:row>
      <xdr:rowOff>178059</xdr:rowOff>
    </xdr:to>
    <xdr:sp macro="" textlink="">
      <xdr:nvSpPr>
        <xdr:cNvPr id="179" name="Oval 178">
          <a:extLst>
            <a:ext uri="{FF2B5EF4-FFF2-40B4-BE49-F238E27FC236}">
              <a16:creationId xmlns:a16="http://schemas.microsoft.com/office/drawing/2014/main" id="{AA94562E-00C2-4543-BDC8-4C32CF72EDAC}"/>
            </a:ext>
          </a:extLst>
        </xdr:cNvPr>
        <xdr:cNvSpPr/>
      </xdr:nvSpPr>
      <xdr:spPr>
        <a:xfrm>
          <a:off x="9165962" y="2780581"/>
          <a:ext cx="1603718" cy="1603718"/>
        </a:xfrm>
        <a:prstGeom prst="ellipse">
          <a:avLst/>
        </a:prstGeom>
        <a:solidFill>
          <a:schemeClr val="bg1"/>
        </a:solidFill>
        <a:ln>
          <a:noFill/>
        </a:ln>
        <a:effectLst>
          <a:outerShdw blurRad="228600" sx="102000" sy="102000" algn="c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i="0" u="none" strike="noStrike">
            <a:solidFill>
              <a:srgbClr val="000000"/>
            </a:solidFill>
            <a:latin typeface="Aptos Narrow"/>
          </a:endParaRPr>
        </a:p>
      </xdr:txBody>
    </xdr:sp>
    <xdr:clientData/>
  </xdr:twoCellAnchor>
  <xdr:twoCellAnchor>
    <xdr:from>
      <xdr:col>14</xdr:col>
      <xdr:colOff>560173</xdr:colOff>
      <xdr:row>18</xdr:row>
      <xdr:rowOff>87234</xdr:rowOff>
    </xdr:from>
    <xdr:to>
      <xdr:col>17</xdr:col>
      <xdr:colOff>483582</xdr:colOff>
      <xdr:row>20</xdr:row>
      <xdr:rowOff>120318</xdr:rowOff>
    </xdr:to>
    <xdr:sp macro="" textlink="Processing!E21">
      <xdr:nvSpPr>
        <xdr:cNvPr id="180" name="TextBox 179">
          <a:extLst>
            <a:ext uri="{FF2B5EF4-FFF2-40B4-BE49-F238E27FC236}">
              <a16:creationId xmlns:a16="http://schemas.microsoft.com/office/drawing/2014/main" id="{A7E3DEBD-D11F-4786-998A-312A8EB8B541}"/>
            </a:ext>
          </a:extLst>
        </xdr:cNvPr>
        <xdr:cNvSpPr txBox="1"/>
      </xdr:nvSpPr>
      <xdr:spPr>
        <a:xfrm>
          <a:off x="9094573" y="3379074"/>
          <a:ext cx="1752209" cy="3988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86C8A1C-078A-43F3-B7CE-DB40D1D31544}" type="TxLink">
            <a:rPr lang="en-US" sz="2400" b="0" i="0" u="none" strike="noStrike">
              <a:solidFill>
                <a:schemeClr val="tx1"/>
              </a:solidFill>
              <a:latin typeface="Aptos Narrow"/>
              <a:ea typeface="+mn-ea"/>
              <a:cs typeface="+mn-cs"/>
            </a:rPr>
            <a:pPr marL="0" indent="0" algn="ctr"/>
            <a:t> $13,700 </a:t>
          </a:fld>
          <a:endParaRPr lang="ru-RU" sz="2400" b="0" i="0" u="none" strike="noStrike">
            <a:solidFill>
              <a:schemeClr val="tx1"/>
            </a:solidFill>
            <a:latin typeface="Aptos Narrow"/>
            <a:ea typeface="+mn-ea"/>
            <a:cs typeface="+mn-cs"/>
          </a:endParaRPr>
        </a:p>
      </xdr:txBody>
    </xdr:sp>
    <xdr:clientData/>
  </xdr:twoCellAnchor>
  <xdr:twoCellAnchor>
    <xdr:from>
      <xdr:col>20</xdr:col>
      <xdr:colOff>518160</xdr:colOff>
      <xdr:row>13</xdr:row>
      <xdr:rowOff>134256</xdr:rowOff>
    </xdr:from>
    <xdr:to>
      <xdr:col>22</xdr:col>
      <xdr:colOff>304800</xdr:colOff>
      <xdr:row>15</xdr:row>
      <xdr:rowOff>16146</xdr:rowOff>
    </xdr:to>
    <xdr:sp macro="" textlink="Processing!E17">
      <xdr:nvSpPr>
        <xdr:cNvPr id="181" name="TextBox 180">
          <a:extLst>
            <a:ext uri="{FF2B5EF4-FFF2-40B4-BE49-F238E27FC236}">
              <a16:creationId xmlns:a16="http://schemas.microsoft.com/office/drawing/2014/main" id="{95679133-44B5-40FB-8392-EFD940407717}"/>
            </a:ext>
          </a:extLst>
        </xdr:cNvPr>
        <xdr:cNvSpPr txBox="1"/>
      </xdr:nvSpPr>
      <xdr:spPr>
        <a:xfrm>
          <a:off x="12710160" y="2511696"/>
          <a:ext cx="100584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42473A4A-D90A-4017-8C43-6308C7904446}" type="TxLink">
            <a:rPr lang="en-US" sz="1800" b="0" i="0" u="none" strike="noStrike">
              <a:solidFill>
                <a:schemeClr val="tx1"/>
              </a:solidFill>
              <a:latin typeface="Aptos Narrow"/>
              <a:ea typeface="+mn-ea"/>
              <a:cs typeface="+mn-cs"/>
            </a:rPr>
            <a:pPr marL="0" indent="0" algn="r"/>
            <a:t> $3,042 </a:t>
          </a:fld>
          <a:endParaRPr lang="ru-RU" sz="1800" b="0" i="0" u="none" strike="noStrike">
            <a:solidFill>
              <a:schemeClr val="tx1"/>
            </a:solidFill>
            <a:latin typeface="Aptos Narrow"/>
            <a:ea typeface="+mn-ea"/>
            <a:cs typeface="+mn-cs"/>
          </a:endParaRPr>
        </a:p>
      </xdr:txBody>
    </xdr:sp>
    <xdr:clientData/>
  </xdr:twoCellAnchor>
  <xdr:twoCellAnchor>
    <xdr:from>
      <xdr:col>20</xdr:col>
      <xdr:colOff>518160</xdr:colOff>
      <xdr:row>23</xdr:row>
      <xdr:rowOff>149496</xdr:rowOff>
    </xdr:from>
    <xdr:to>
      <xdr:col>22</xdr:col>
      <xdr:colOff>304800</xdr:colOff>
      <xdr:row>25</xdr:row>
      <xdr:rowOff>31386</xdr:rowOff>
    </xdr:to>
    <xdr:sp macro="" textlink="Processing!E20">
      <xdr:nvSpPr>
        <xdr:cNvPr id="182" name="TextBox 181">
          <a:extLst>
            <a:ext uri="{FF2B5EF4-FFF2-40B4-BE49-F238E27FC236}">
              <a16:creationId xmlns:a16="http://schemas.microsoft.com/office/drawing/2014/main" id="{DD24E57B-6CC2-43BA-91F2-FEA716C0AFFC}"/>
            </a:ext>
          </a:extLst>
        </xdr:cNvPr>
        <xdr:cNvSpPr txBox="1"/>
      </xdr:nvSpPr>
      <xdr:spPr>
        <a:xfrm>
          <a:off x="12710160" y="4355736"/>
          <a:ext cx="100584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DE197AF2-16F8-47B6-AD1A-523A6FCF712A}" type="TxLink">
            <a:rPr lang="en-US" sz="1800" b="0" i="0" u="none" strike="noStrike">
              <a:solidFill>
                <a:schemeClr val="tx1"/>
              </a:solidFill>
              <a:latin typeface="Aptos Narrow"/>
              <a:ea typeface="+mn-ea"/>
              <a:cs typeface="+mn-cs"/>
            </a:rPr>
            <a:pPr marL="0" indent="0" algn="r"/>
            <a:t> $2,740 </a:t>
          </a:fld>
          <a:endParaRPr lang="ru-RU" sz="1800" b="0" i="0" u="none" strike="noStrike">
            <a:solidFill>
              <a:schemeClr val="tx1"/>
            </a:solidFill>
            <a:latin typeface="Aptos Narrow"/>
            <a:ea typeface="+mn-ea"/>
            <a:cs typeface="+mn-cs"/>
          </a:endParaRPr>
        </a:p>
      </xdr:txBody>
    </xdr:sp>
    <xdr:clientData/>
  </xdr:twoCellAnchor>
  <xdr:twoCellAnchor>
    <xdr:from>
      <xdr:col>20</xdr:col>
      <xdr:colOff>518160</xdr:colOff>
      <xdr:row>17</xdr:row>
      <xdr:rowOff>17416</xdr:rowOff>
    </xdr:from>
    <xdr:to>
      <xdr:col>22</xdr:col>
      <xdr:colOff>304800</xdr:colOff>
      <xdr:row>18</xdr:row>
      <xdr:rowOff>82186</xdr:rowOff>
    </xdr:to>
    <xdr:sp macro="" textlink="Processing!E18">
      <xdr:nvSpPr>
        <xdr:cNvPr id="183" name="TextBox 182">
          <a:extLst>
            <a:ext uri="{FF2B5EF4-FFF2-40B4-BE49-F238E27FC236}">
              <a16:creationId xmlns:a16="http://schemas.microsoft.com/office/drawing/2014/main" id="{4AF9AD4C-2F11-48B9-8F6E-3D35E4085F83}"/>
            </a:ext>
          </a:extLst>
        </xdr:cNvPr>
        <xdr:cNvSpPr txBox="1"/>
      </xdr:nvSpPr>
      <xdr:spPr>
        <a:xfrm>
          <a:off x="12710160" y="3126376"/>
          <a:ext cx="100584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BFE48418-CEE2-433F-B97C-0D55D7ECF005}" type="TxLink">
            <a:rPr lang="en-US" sz="1800" b="0" i="0" u="none" strike="noStrike">
              <a:solidFill>
                <a:schemeClr val="tx1"/>
              </a:solidFill>
              <a:latin typeface="Aptos Narrow"/>
              <a:ea typeface="+mn-ea"/>
              <a:cs typeface="+mn-cs"/>
            </a:rPr>
            <a:pPr marL="0" indent="0" algn="r"/>
            <a:t> $3,647 </a:t>
          </a:fld>
          <a:endParaRPr lang="ru-RU" sz="3200" b="0" i="0" u="none" strike="noStrike">
            <a:solidFill>
              <a:schemeClr val="tx1"/>
            </a:solidFill>
            <a:latin typeface="Aptos Narrow"/>
            <a:ea typeface="+mn-ea"/>
            <a:cs typeface="+mn-cs"/>
          </a:endParaRPr>
        </a:p>
      </xdr:txBody>
    </xdr:sp>
    <xdr:clientData/>
  </xdr:twoCellAnchor>
  <xdr:twoCellAnchor>
    <xdr:from>
      <xdr:col>20</xdr:col>
      <xdr:colOff>518160</xdr:colOff>
      <xdr:row>20</xdr:row>
      <xdr:rowOff>83456</xdr:rowOff>
    </xdr:from>
    <xdr:to>
      <xdr:col>22</xdr:col>
      <xdr:colOff>304800</xdr:colOff>
      <xdr:row>21</xdr:row>
      <xdr:rowOff>148226</xdr:rowOff>
    </xdr:to>
    <xdr:sp macro="" textlink="Processing!E19">
      <xdr:nvSpPr>
        <xdr:cNvPr id="184" name="TextBox 183">
          <a:extLst>
            <a:ext uri="{FF2B5EF4-FFF2-40B4-BE49-F238E27FC236}">
              <a16:creationId xmlns:a16="http://schemas.microsoft.com/office/drawing/2014/main" id="{8B95E953-9685-4B5F-9AE9-1522A50E2CBB}"/>
            </a:ext>
          </a:extLst>
        </xdr:cNvPr>
        <xdr:cNvSpPr txBox="1"/>
      </xdr:nvSpPr>
      <xdr:spPr>
        <a:xfrm>
          <a:off x="12710160" y="3741056"/>
          <a:ext cx="100584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0EE0DFA5-F659-47A7-9026-6AF397DBA72E}" type="TxLink">
            <a:rPr lang="en-US" sz="1800" b="0" i="0" u="none" strike="noStrike">
              <a:solidFill>
                <a:schemeClr val="tx1"/>
              </a:solidFill>
              <a:latin typeface="Aptos Narrow"/>
              <a:ea typeface="+mn-ea"/>
              <a:cs typeface="+mn-cs"/>
            </a:rPr>
            <a:pPr marL="0" indent="0" algn="r"/>
            <a:t> $4,271 </a:t>
          </a:fld>
          <a:endParaRPr lang="ru-RU" sz="1800" b="0" i="0" u="none" strike="noStrike">
            <a:solidFill>
              <a:schemeClr val="tx1"/>
            </a:solidFill>
            <a:latin typeface="Aptos Narrow"/>
            <a:ea typeface="+mn-ea"/>
            <a:cs typeface="+mn-cs"/>
          </a:endParaRPr>
        </a:p>
      </xdr:txBody>
    </xdr:sp>
    <xdr:clientData/>
  </xdr:twoCellAnchor>
  <xdr:twoCellAnchor>
    <xdr:from>
      <xdr:col>19</xdr:col>
      <xdr:colOff>84304</xdr:colOff>
      <xdr:row>14</xdr:row>
      <xdr:rowOff>8804</xdr:rowOff>
    </xdr:from>
    <xdr:to>
      <xdr:col>19</xdr:col>
      <xdr:colOff>234854</xdr:colOff>
      <xdr:row>24</xdr:row>
      <xdr:rowOff>166125</xdr:rowOff>
    </xdr:to>
    <xdr:grpSp>
      <xdr:nvGrpSpPr>
        <xdr:cNvPr id="185" name="Group 184">
          <a:extLst>
            <a:ext uri="{FF2B5EF4-FFF2-40B4-BE49-F238E27FC236}">
              <a16:creationId xmlns:a16="http://schemas.microsoft.com/office/drawing/2014/main" id="{37552374-5A3F-4116-AF5E-9AFCE556D2C4}"/>
            </a:ext>
          </a:extLst>
        </xdr:cNvPr>
        <xdr:cNvGrpSpPr/>
      </xdr:nvGrpSpPr>
      <xdr:grpSpPr>
        <a:xfrm>
          <a:off x="11666704" y="2569124"/>
          <a:ext cx="150550" cy="1986121"/>
          <a:chOff x="11720044" y="2587000"/>
          <a:chExt cx="150550" cy="1986121"/>
        </a:xfrm>
        <a:solidFill>
          <a:schemeClr val="bg1"/>
        </a:solidFill>
      </xdr:grpSpPr>
      <xdr:sp macro="" textlink="">
        <xdr:nvSpPr>
          <xdr:cNvPr id="186" name="Circle: Hollow 185">
            <a:extLst>
              <a:ext uri="{FF2B5EF4-FFF2-40B4-BE49-F238E27FC236}">
                <a16:creationId xmlns:a16="http://schemas.microsoft.com/office/drawing/2014/main" id="{B2685379-202E-EC30-A267-1DA8679BFE58}"/>
              </a:ext>
            </a:extLst>
          </xdr:cNvPr>
          <xdr:cNvSpPr/>
        </xdr:nvSpPr>
        <xdr:spPr>
          <a:xfrm>
            <a:off x="11720044" y="2587000"/>
            <a:ext cx="150550" cy="149145"/>
          </a:xfrm>
          <a:prstGeom prst="donut">
            <a:avLst>
              <a:gd name="adj" fmla="val 22700"/>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sp macro="" textlink="">
        <xdr:nvSpPr>
          <xdr:cNvPr id="187" name="Circle: Hollow 186">
            <a:extLst>
              <a:ext uri="{FF2B5EF4-FFF2-40B4-BE49-F238E27FC236}">
                <a16:creationId xmlns:a16="http://schemas.microsoft.com/office/drawing/2014/main" id="{387D4E12-B7CB-71D6-A0F2-E212D75A425B}"/>
              </a:ext>
            </a:extLst>
          </xdr:cNvPr>
          <xdr:cNvSpPr/>
        </xdr:nvSpPr>
        <xdr:spPr>
          <a:xfrm>
            <a:off x="11720044" y="3198830"/>
            <a:ext cx="150550" cy="149888"/>
          </a:xfrm>
          <a:prstGeom prst="donut">
            <a:avLst>
              <a:gd name="adj" fmla="val 22700"/>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sp macro="" textlink="">
        <xdr:nvSpPr>
          <xdr:cNvPr id="188" name="Circle: Hollow 187">
            <a:extLst>
              <a:ext uri="{FF2B5EF4-FFF2-40B4-BE49-F238E27FC236}">
                <a16:creationId xmlns:a16="http://schemas.microsoft.com/office/drawing/2014/main" id="{371E505D-C32E-45D2-222F-86446D246556}"/>
              </a:ext>
            </a:extLst>
          </xdr:cNvPr>
          <xdr:cNvSpPr/>
        </xdr:nvSpPr>
        <xdr:spPr>
          <a:xfrm>
            <a:off x="11720044" y="3810660"/>
            <a:ext cx="150550" cy="149889"/>
          </a:xfrm>
          <a:prstGeom prst="donut">
            <a:avLst>
              <a:gd name="adj" fmla="val 22700"/>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sp macro="" textlink="">
        <xdr:nvSpPr>
          <xdr:cNvPr id="189" name="Circle: Hollow 188">
            <a:extLst>
              <a:ext uri="{FF2B5EF4-FFF2-40B4-BE49-F238E27FC236}">
                <a16:creationId xmlns:a16="http://schemas.microsoft.com/office/drawing/2014/main" id="{E7012101-C079-B582-0A9C-9191F1436C90}"/>
              </a:ext>
            </a:extLst>
          </xdr:cNvPr>
          <xdr:cNvSpPr/>
        </xdr:nvSpPr>
        <xdr:spPr>
          <a:xfrm>
            <a:off x="11720044" y="4423233"/>
            <a:ext cx="150550" cy="149888"/>
          </a:xfrm>
          <a:prstGeom prst="donut">
            <a:avLst>
              <a:gd name="adj" fmla="val 22700"/>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grpSp>
    <xdr:clientData/>
  </xdr:twoCellAnchor>
  <xdr:twoCellAnchor editAs="oneCell">
    <xdr:from>
      <xdr:col>4</xdr:col>
      <xdr:colOff>198120</xdr:colOff>
      <xdr:row>28</xdr:row>
      <xdr:rowOff>45452</xdr:rowOff>
    </xdr:from>
    <xdr:to>
      <xdr:col>11</xdr:col>
      <xdr:colOff>411480</xdr:colOff>
      <xdr:row>30</xdr:row>
      <xdr:rowOff>8876</xdr:rowOff>
    </xdr:to>
    <mc:AlternateContent xmlns:mc="http://schemas.openxmlformats.org/markup-compatibility/2006" xmlns:a14="http://schemas.microsoft.com/office/drawing/2010/main">
      <mc:Choice Requires="a14">
        <xdr:graphicFrame macro="">
          <xdr:nvGraphicFramePr>
            <xdr:cNvPr id="190" name="Month 11">
              <a:extLst>
                <a:ext uri="{FF2B5EF4-FFF2-40B4-BE49-F238E27FC236}">
                  <a16:creationId xmlns:a16="http://schemas.microsoft.com/office/drawing/2014/main" id="{B7942F85-5DD0-488B-801E-96897589A5EA}"/>
                </a:ext>
              </a:extLst>
            </xdr:cNvPr>
            <xdr:cNvGraphicFramePr/>
          </xdr:nvGraphicFramePr>
          <xdr:xfrm>
            <a:off x="0" y="0"/>
            <a:ext cx="0" cy="0"/>
          </xdr:xfrm>
          <a:graphic>
            <a:graphicData uri="http://schemas.microsoft.com/office/drawing/2010/slicer">
              <sle:slicer xmlns:sle="http://schemas.microsoft.com/office/drawing/2010/slicer" name="Month 11"/>
            </a:graphicData>
          </a:graphic>
        </xdr:graphicFrame>
      </mc:Choice>
      <mc:Fallback xmlns="">
        <xdr:sp macro="" textlink="">
          <xdr:nvSpPr>
            <xdr:cNvPr id="0" name=""/>
            <xdr:cNvSpPr>
              <a:spLocks noTextEdit="1"/>
            </xdr:cNvSpPr>
          </xdr:nvSpPr>
          <xdr:spPr>
            <a:xfrm>
              <a:off x="2636520" y="5166092"/>
              <a:ext cx="4480560" cy="329184"/>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242316</xdr:colOff>
      <xdr:row>28</xdr:row>
      <xdr:rowOff>45452</xdr:rowOff>
    </xdr:from>
    <xdr:to>
      <xdr:col>21</xdr:col>
      <xdr:colOff>364236</xdr:colOff>
      <xdr:row>30</xdr:row>
      <xdr:rowOff>8876</xdr:rowOff>
    </xdr:to>
    <mc:AlternateContent xmlns:mc="http://schemas.openxmlformats.org/markup-compatibility/2006" xmlns:a14="http://schemas.microsoft.com/office/drawing/2010/main">
      <mc:Choice Requires="a14">
        <xdr:graphicFrame macro="">
          <xdr:nvGraphicFramePr>
            <xdr:cNvPr id="191" name="Month 14">
              <a:extLst>
                <a:ext uri="{FF2B5EF4-FFF2-40B4-BE49-F238E27FC236}">
                  <a16:creationId xmlns:a16="http://schemas.microsoft.com/office/drawing/2014/main" id="{BEE0604B-2276-4293-A06F-CBA2B78CC634}"/>
                </a:ext>
              </a:extLst>
            </xdr:cNvPr>
            <xdr:cNvGraphicFramePr/>
          </xdr:nvGraphicFramePr>
          <xdr:xfrm>
            <a:off x="0" y="0"/>
            <a:ext cx="0" cy="0"/>
          </xdr:xfrm>
          <a:graphic>
            <a:graphicData uri="http://schemas.microsoft.com/office/drawing/2010/slicer">
              <sle:slicer xmlns:sle="http://schemas.microsoft.com/office/drawing/2010/slicer" name="Month 14"/>
            </a:graphicData>
          </a:graphic>
        </xdr:graphicFrame>
      </mc:Choice>
      <mc:Fallback xmlns="">
        <xdr:sp macro="" textlink="">
          <xdr:nvSpPr>
            <xdr:cNvPr id="0" name=""/>
            <xdr:cNvSpPr>
              <a:spLocks noTextEdit="1"/>
            </xdr:cNvSpPr>
          </xdr:nvSpPr>
          <xdr:spPr>
            <a:xfrm>
              <a:off x="8776716" y="5166092"/>
              <a:ext cx="4389120" cy="329184"/>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424858</xdr:colOff>
      <xdr:row>2</xdr:row>
      <xdr:rowOff>75806</xdr:rowOff>
    </xdr:from>
    <xdr:to>
      <xdr:col>2</xdr:col>
      <xdr:colOff>89578</xdr:colOff>
      <xdr:row>3</xdr:row>
      <xdr:rowOff>167246</xdr:rowOff>
    </xdr:to>
    <xdr:pic>
      <xdr:nvPicPr>
        <xdr:cNvPr id="192" name="Graphic 191" descr="Moon with solid fill">
          <a:hlinkClick xmlns:r="http://schemas.openxmlformats.org/officeDocument/2006/relationships" r:id="rId39"/>
          <a:extLst>
            <a:ext uri="{FF2B5EF4-FFF2-40B4-BE49-F238E27FC236}">
              <a16:creationId xmlns:a16="http://schemas.microsoft.com/office/drawing/2014/main" id="{113468B6-EA19-4740-BD61-C8059D68E45F}"/>
            </a:ext>
          </a:extLst>
        </xdr:cNvPr>
        <xdr:cNvPicPr>
          <a:picLocks noChangeAspect="1"/>
        </xdr:cNvPicPr>
      </xdr:nvPicPr>
      <xdr:blipFill>
        <a:blip xmlns:r="http://schemas.openxmlformats.org/officeDocument/2006/relationships" r:embed="rId40">
          <a:extLst>
            <a:ext uri="{96DAC541-7B7A-43D3-8B79-37D633B846F1}">
              <asvg:svgBlip xmlns:asvg="http://schemas.microsoft.com/office/drawing/2016/SVG/main" r:embed="rId41"/>
            </a:ext>
          </a:extLst>
        </a:blip>
        <a:stretch>
          <a:fillRect/>
        </a:stretch>
      </xdr:blipFill>
      <xdr:spPr>
        <a:xfrm>
          <a:off x="1034458" y="441566"/>
          <a:ext cx="274320" cy="274320"/>
        </a:xfrm>
        <a:prstGeom prst="rect">
          <a:avLst/>
        </a:prstGeom>
      </xdr:spPr>
    </xdr:pic>
    <xdr:clientData/>
  </xdr:twoCellAnchor>
  <xdr:twoCellAnchor>
    <xdr:from>
      <xdr:col>0</xdr:col>
      <xdr:colOff>516298</xdr:colOff>
      <xdr:row>5</xdr:row>
      <xdr:rowOff>17171</xdr:rowOff>
    </xdr:from>
    <xdr:to>
      <xdr:col>3</xdr:col>
      <xdr:colOff>66718</xdr:colOff>
      <xdr:row>6</xdr:row>
      <xdr:rowOff>81102</xdr:rowOff>
    </xdr:to>
    <xdr:sp macro="" textlink="">
      <xdr:nvSpPr>
        <xdr:cNvPr id="199" name="Rectangle: Rounded Corners 198">
          <a:hlinkClick xmlns:r="http://schemas.openxmlformats.org/officeDocument/2006/relationships" r:id="rId42"/>
          <a:extLst>
            <a:ext uri="{FF2B5EF4-FFF2-40B4-BE49-F238E27FC236}">
              <a16:creationId xmlns:a16="http://schemas.microsoft.com/office/drawing/2014/main" id="{818AA4AE-FD98-4FE1-BCF2-6E0E88C4FCB7}"/>
            </a:ext>
          </a:extLst>
        </xdr:cNvPr>
        <xdr:cNvSpPr/>
      </xdr:nvSpPr>
      <xdr:spPr>
        <a:xfrm>
          <a:off x="516298" y="931571"/>
          <a:ext cx="1379220" cy="24681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516298</xdr:colOff>
      <xdr:row>8</xdr:row>
      <xdr:rowOff>47651</xdr:rowOff>
    </xdr:from>
    <xdr:to>
      <xdr:col>3</xdr:col>
      <xdr:colOff>66718</xdr:colOff>
      <xdr:row>9</xdr:row>
      <xdr:rowOff>111582</xdr:rowOff>
    </xdr:to>
    <xdr:sp macro="" textlink="">
      <xdr:nvSpPr>
        <xdr:cNvPr id="200" name="Rectangle: Rounded Corners 199">
          <a:hlinkClick xmlns:r="http://schemas.openxmlformats.org/officeDocument/2006/relationships" r:id="rId43"/>
          <a:extLst>
            <a:ext uri="{FF2B5EF4-FFF2-40B4-BE49-F238E27FC236}">
              <a16:creationId xmlns:a16="http://schemas.microsoft.com/office/drawing/2014/main" id="{B7AE0F2E-C01A-4593-B92D-E8CD7A427188}"/>
            </a:ext>
          </a:extLst>
        </xdr:cNvPr>
        <xdr:cNvSpPr/>
      </xdr:nvSpPr>
      <xdr:spPr>
        <a:xfrm>
          <a:off x="516298" y="1510691"/>
          <a:ext cx="1379220" cy="24681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516298</xdr:colOff>
      <xdr:row>11</xdr:row>
      <xdr:rowOff>55271</xdr:rowOff>
    </xdr:from>
    <xdr:to>
      <xdr:col>3</xdr:col>
      <xdr:colOff>66718</xdr:colOff>
      <xdr:row>12</xdr:row>
      <xdr:rowOff>119202</xdr:rowOff>
    </xdr:to>
    <xdr:sp macro="" textlink="">
      <xdr:nvSpPr>
        <xdr:cNvPr id="201" name="Rectangle: Rounded Corners 200">
          <a:hlinkClick xmlns:r="http://schemas.openxmlformats.org/officeDocument/2006/relationships" r:id="rId44"/>
          <a:extLst>
            <a:ext uri="{FF2B5EF4-FFF2-40B4-BE49-F238E27FC236}">
              <a16:creationId xmlns:a16="http://schemas.microsoft.com/office/drawing/2014/main" id="{15AD5CFC-A8B1-4232-8039-B95372D3E896}"/>
            </a:ext>
          </a:extLst>
        </xdr:cNvPr>
        <xdr:cNvSpPr/>
      </xdr:nvSpPr>
      <xdr:spPr>
        <a:xfrm>
          <a:off x="516298" y="2066951"/>
          <a:ext cx="1379220" cy="24681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516298</xdr:colOff>
      <xdr:row>17</xdr:row>
      <xdr:rowOff>108611</xdr:rowOff>
    </xdr:from>
    <xdr:to>
      <xdr:col>3</xdr:col>
      <xdr:colOff>66718</xdr:colOff>
      <xdr:row>18</xdr:row>
      <xdr:rowOff>172542</xdr:rowOff>
    </xdr:to>
    <xdr:sp macro="" textlink="">
      <xdr:nvSpPr>
        <xdr:cNvPr id="203" name="Rectangle: Rounded Corners 202">
          <a:hlinkClick xmlns:r="http://schemas.openxmlformats.org/officeDocument/2006/relationships" r:id="rId45"/>
          <a:extLst>
            <a:ext uri="{FF2B5EF4-FFF2-40B4-BE49-F238E27FC236}">
              <a16:creationId xmlns:a16="http://schemas.microsoft.com/office/drawing/2014/main" id="{CCA3A718-CF8B-4EEF-8F48-2F8B8E7B8A88}"/>
            </a:ext>
          </a:extLst>
        </xdr:cNvPr>
        <xdr:cNvSpPr/>
      </xdr:nvSpPr>
      <xdr:spPr>
        <a:xfrm>
          <a:off x="516298" y="3217571"/>
          <a:ext cx="1379220" cy="24681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516298</xdr:colOff>
      <xdr:row>20</xdr:row>
      <xdr:rowOff>139091</xdr:rowOff>
    </xdr:from>
    <xdr:to>
      <xdr:col>3</xdr:col>
      <xdr:colOff>66718</xdr:colOff>
      <xdr:row>22</xdr:row>
      <xdr:rowOff>20142</xdr:rowOff>
    </xdr:to>
    <xdr:sp macro="" textlink="">
      <xdr:nvSpPr>
        <xdr:cNvPr id="204" name="Rectangle: Rounded Corners 203">
          <a:hlinkClick xmlns:r="http://schemas.openxmlformats.org/officeDocument/2006/relationships" r:id="rId46"/>
          <a:extLst>
            <a:ext uri="{FF2B5EF4-FFF2-40B4-BE49-F238E27FC236}">
              <a16:creationId xmlns:a16="http://schemas.microsoft.com/office/drawing/2014/main" id="{12FAFE84-FD9D-4E80-BE48-2EA19BDF94C8}"/>
            </a:ext>
          </a:extLst>
        </xdr:cNvPr>
        <xdr:cNvSpPr/>
      </xdr:nvSpPr>
      <xdr:spPr>
        <a:xfrm>
          <a:off x="516298" y="3796691"/>
          <a:ext cx="1379220" cy="24681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516298</xdr:colOff>
      <xdr:row>23</xdr:row>
      <xdr:rowOff>139091</xdr:rowOff>
    </xdr:from>
    <xdr:to>
      <xdr:col>3</xdr:col>
      <xdr:colOff>66718</xdr:colOff>
      <xdr:row>25</xdr:row>
      <xdr:rowOff>20142</xdr:rowOff>
    </xdr:to>
    <xdr:sp macro="" textlink="">
      <xdr:nvSpPr>
        <xdr:cNvPr id="205" name="Rectangle: Rounded Corners 204">
          <a:hlinkClick xmlns:r="http://schemas.openxmlformats.org/officeDocument/2006/relationships" r:id="rId47"/>
          <a:extLst>
            <a:ext uri="{FF2B5EF4-FFF2-40B4-BE49-F238E27FC236}">
              <a16:creationId xmlns:a16="http://schemas.microsoft.com/office/drawing/2014/main" id="{37EA2B76-3A2B-40EC-BBD1-A85AA96AD3C3}"/>
            </a:ext>
          </a:extLst>
        </xdr:cNvPr>
        <xdr:cNvSpPr/>
      </xdr:nvSpPr>
      <xdr:spPr>
        <a:xfrm>
          <a:off x="516298" y="4345331"/>
          <a:ext cx="1379220" cy="24681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3</xdr:col>
      <xdr:colOff>120058</xdr:colOff>
      <xdr:row>3</xdr:row>
      <xdr:rowOff>37706</xdr:rowOff>
    </xdr:from>
    <xdr:to>
      <xdr:col>6</xdr:col>
      <xdr:colOff>158158</xdr:colOff>
      <xdr:row>8</xdr:row>
      <xdr:rowOff>60566</xdr:rowOff>
    </xdr:to>
    <xdr:sp macro="" textlink="">
      <xdr:nvSpPr>
        <xdr:cNvPr id="206" name="Rectangle: Rounded Corners 205">
          <a:hlinkClick xmlns:r="http://schemas.openxmlformats.org/officeDocument/2006/relationships" r:id="rId43"/>
          <a:extLst>
            <a:ext uri="{FF2B5EF4-FFF2-40B4-BE49-F238E27FC236}">
              <a16:creationId xmlns:a16="http://schemas.microsoft.com/office/drawing/2014/main" id="{68572383-1915-4589-A27E-F37781543960}"/>
            </a:ext>
          </a:extLst>
        </xdr:cNvPr>
        <xdr:cNvSpPr/>
      </xdr:nvSpPr>
      <xdr:spPr>
        <a:xfrm>
          <a:off x="1948858" y="586346"/>
          <a:ext cx="1866900" cy="9372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6</xdr:col>
      <xdr:colOff>325798</xdr:colOff>
      <xdr:row>3</xdr:row>
      <xdr:rowOff>37706</xdr:rowOff>
    </xdr:from>
    <xdr:to>
      <xdr:col>9</xdr:col>
      <xdr:colOff>363898</xdr:colOff>
      <xdr:row>8</xdr:row>
      <xdr:rowOff>60566</xdr:rowOff>
    </xdr:to>
    <xdr:sp macro="" textlink="">
      <xdr:nvSpPr>
        <xdr:cNvPr id="207" name="Rectangle: Rounded Corners 206">
          <a:hlinkClick xmlns:r="http://schemas.openxmlformats.org/officeDocument/2006/relationships" r:id="rId44"/>
          <a:extLst>
            <a:ext uri="{FF2B5EF4-FFF2-40B4-BE49-F238E27FC236}">
              <a16:creationId xmlns:a16="http://schemas.microsoft.com/office/drawing/2014/main" id="{B910E2B5-343B-4C4D-A6CB-3E686E3252D2}"/>
            </a:ext>
          </a:extLst>
        </xdr:cNvPr>
        <xdr:cNvSpPr/>
      </xdr:nvSpPr>
      <xdr:spPr>
        <a:xfrm>
          <a:off x="3983398" y="586346"/>
          <a:ext cx="1866900" cy="9372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9</xdr:col>
      <xdr:colOff>531538</xdr:colOff>
      <xdr:row>3</xdr:row>
      <xdr:rowOff>37706</xdr:rowOff>
    </xdr:from>
    <xdr:to>
      <xdr:col>12</xdr:col>
      <xdr:colOff>569638</xdr:colOff>
      <xdr:row>8</xdr:row>
      <xdr:rowOff>60566</xdr:rowOff>
    </xdr:to>
    <xdr:sp macro="" textlink="">
      <xdr:nvSpPr>
        <xdr:cNvPr id="208" name="Rectangle: Rounded Corners 207">
          <a:hlinkClick xmlns:r="http://schemas.openxmlformats.org/officeDocument/2006/relationships" r:id="rId48"/>
          <a:extLst>
            <a:ext uri="{FF2B5EF4-FFF2-40B4-BE49-F238E27FC236}">
              <a16:creationId xmlns:a16="http://schemas.microsoft.com/office/drawing/2014/main" id="{4C9EB2AD-1892-4CA0-8AEB-8813B27D0B75}"/>
            </a:ext>
          </a:extLst>
        </xdr:cNvPr>
        <xdr:cNvSpPr/>
      </xdr:nvSpPr>
      <xdr:spPr>
        <a:xfrm>
          <a:off x="6017938" y="586346"/>
          <a:ext cx="1866900" cy="9372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13</xdr:col>
      <xdr:colOff>112438</xdr:colOff>
      <xdr:row>3</xdr:row>
      <xdr:rowOff>37706</xdr:rowOff>
    </xdr:from>
    <xdr:to>
      <xdr:col>16</xdr:col>
      <xdr:colOff>150538</xdr:colOff>
      <xdr:row>8</xdr:row>
      <xdr:rowOff>60566</xdr:rowOff>
    </xdr:to>
    <xdr:sp macro="" textlink="">
      <xdr:nvSpPr>
        <xdr:cNvPr id="209" name="Rectangle: Rounded Corners 208">
          <a:hlinkClick xmlns:r="http://schemas.openxmlformats.org/officeDocument/2006/relationships" r:id="rId45"/>
          <a:extLst>
            <a:ext uri="{FF2B5EF4-FFF2-40B4-BE49-F238E27FC236}">
              <a16:creationId xmlns:a16="http://schemas.microsoft.com/office/drawing/2014/main" id="{114F0611-F842-4817-9BE3-A06E7DA01471}"/>
            </a:ext>
          </a:extLst>
        </xdr:cNvPr>
        <xdr:cNvSpPr/>
      </xdr:nvSpPr>
      <xdr:spPr>
        <a:xfrm>
          <a:off x="8037238" y="586346"/>
          <a:ext cx="1866900" cy="9372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333418</xdr:colOff>
      <xdr:row>3</xdr:row>
      <xdr:rowOff>37706</xdr:rowOff>
    </xdr:from>
    <xdr:to>
      <xdr:col>19</xdr:col>
      <xdr:colOff>371518</xdr:colOff>
      <xdr:row>8</xdr:row>
      <xdr:rowOff>60566</xdr:rowOff>
    </xdr:to>
    <xdr:sp macro="" textlink="">
      <xdr:nvSpPr>
        <xdr:cNvPr id="210" name="Rectangle: Rounded Corners 209">
          <a:hlinkClick xmlns:r="http://schemas.openxmlformats.org/officeDocument/2006/relationships" r:id="rId46"/>
          <a:extLst>
            <a:ext uri="{FF2B5EF4-FFF2-40B4-BE49-F238E27FC236}">
              <a16:creationId xmlns:a16="http://schemas.microsoft.com/office/drawing/2014/main" id="{0ABC1108-A5E7-41FA-A969-628861AE3EF9}"/>
            </a:ext>
          </a:extLst>
        </xdr:cNvPr>
        <xdr:cNvSpPr/>
      </xdr:nvSpPr>
      <xdr:spPr>
        <a:xfrm>
          <a:off x="10087018" y="586346"/>
          <a:ext cx="1866900" cy="9372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19</xdr:col>
      <xdr:colOff>523918</xdr:colOff>
      <xdr:row>3</xdr:row>
      <xdr:rowOff>37706</xdr:rowOff>
    </xdr:from>
    <xdr:to>
      <xdr:col>22</xdr:col>
      <xdr:colOff>562018</xdr:colOff>
      <xdr:row>8</xdr:row>
      <xdr:rowOff>60566</xdr:rowOff>
    </xdr:to>
    <xdr:sp macro="" textlink="">
      <xdr:nvSpPr>
        <xdr:cNvPr id="211" name="Rectangle: Rounded Corners 210">
          <a:hlinkClick xmlns:r="http://schemas.openxmlformats.org/officeDocument/2006/relationships" r:id="rId47"/>
          <a:extLst>
            <a:ext uri="{FF2B5EF4-FFF2-40B4-BE49-F238E27FC236}">
              <a16:creationId xmlns:a16="http://schemas.microsoft.com/office/drawing/2014/main" id="{7B274FCD-D684-42EF-A39A-A6FFD6341636}"/>
            </a:ext>
          </a:extLst>
        </xdr:cNvPr>
        <xdr:cNvSpPr/>
      </xdr:nvSpPr>
      <xdr:spPr>
        <a:xfrm>
          <a:off x="12106318" y="586346"/>
          <a:ext cx="1866900" cy="9372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76200</xdr:colOff>
      <xdr:row>1</xdr:row>
      <xdr:rowOff>38100</xdr:rowOff>
    </xdr:to>
    <xdr:sp macro="" textlink="">
      <xdr:nvSpPr>
        <xdr:cNvPr id="207" name="Rectangle 206">
          <a:extLst>
            <a:ext uri="{FF2B5EF4-FFF2-40B4-BE49-F238E27FC236}">
              <a16:creationId xmlns:a16="http://schemas.microsoft.com/office/drawing/2014/main" id="{20FA27AD-1FE4-4ADF-A611-F4967D8DEC57}"/>
            </a:ext>
          </a:extLst>
        </xdr:cNvPr>
        <xdr:cNvSpPr/>
      </xdr:nvSpPr>
      <xdr:spPr>
        <a:xfrm>
          <a:off x="0" y="0"/>
          <a:ext cx="685800" cy="220980"/>
        </a:xfrm>
        <a:prstGeom prst="rect">
          <a:avLst/>
        </a:prstGeom>
        <a:solidFill>
          <a:srgbClr val="D2C2F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0</xdr:colOff>
      <xdr:row>8</xdr:row>
      <xdr:rowOff>106680</xdr:rowOff>
    </xdr:from>
    <xdr:to>
      <xdr:col>24</xdr:col>
      <xdr:colOff>464820</xdr:colOff>
      <xdr:row>42</xdr:row>
      <xdr:rowOff>121920</xdr:rowOff>
    </xdr:to>
    <xdr:sp macro="" textlink="">
      <xdr:nvSpPr>
        <xdr:cNvPr id="2" name="Rectangle 1">
          <a:extLst>
            <a:ext uri="{FF2B5EF4-FFF2-40B4-BE49-F238E27FC236}">
              <a16:creationId xmlns:a16="http://schemas.microsoft.com/office/drawing/2014/main" id="{335BF0DB-C28D-4106-AC1F-FF8B2EC3AA31}"/>
            </a:ext>
          </a:extLst>
        </xdr:cNvPr>
        <xdr:cNvSpPr/>
      </xdr:nvSpPr>
      <xdr:spPr>
        <a:xfrm>
          <a:off x="0" y="1569720"/>
          <a:ext cx="15095220" cy="6233160"/>
        </a:xfrm>
        <a:prstGeom prst="rect">
          <a:avLst/>
        </a:prstGeom>
        <a:gradFill flip="none" rotWithShape="1">
          <a:gsLst>
            <a:gs pos="0">
              <a:srgbClr val="D2C2FB"/>
            </a:gs>
            <a:gs pos="100000">
              <a:srgbClr val="D2C2FB"/>
            </a:gs>
            <a:gs pos="31000">
              <a:srgbClr val="C1AEFC"/>
            </a:gs>
          </a:gsLst>
          <a:path path="circle">
            <a:fillToRect r="100000" b="100000"/>
          </a:path>
          <a:tileRect l="-100000" t="-100000"/>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0</xdr:col>
      <xdr:colOff>318178</xdr:colOff>
      <xdr:row>1</xdr:row>
      <xdr:rowOff>98666</xdr:rowOff>
    </xdr:from>
    <xdr:to>
      <xdr:col>23</xdr:col>
      <xdr:colOff>196258</xdr:colOff>
      <xdr:row>41</xdr:row>
      <xdr:rowOff>7226</xdr:rowOff>
    </xdr:to>
    <xdr:sp macro="" textlink="">
      <xdr:nvSpPr>
        <xdr:cNvPr id="3" name="Rectangle: Rounded Corners 2">
          <a:extLst>
            <a:ext uri="{FF2B5EF4-FFF2-40B4-BE49-F238E27FC236}">
              <a16:creationId xmlns:a16="http://schemas.microsoft.com/office/drawing/2014/main" id="{AECF7699-EABA-4776-8EE5-621444997F8A}"/>
            </a:ext>
          </a:extLst>
        </xdr:cNvPr>
        <xdr:cNvSpPr/>
      </xdr:nvSpPr>
      <xdr:spPr>
        <a:xfrm>
          <a:off x="318178" y="281546"/>
          <a:ext cx="13898880" cy="7223760"/>
        </a:xfrm>
        <a:prstGeom prst="roundRect">
          <a:avLst>
            <a:gd name="adj" fmla="val 2721"/>
          </a:avLst>
        </a:prstGeom>
        <a:gradFill flip="none" rotWithShape="1">
          <a:gsLst>
            <a:gs pos="0">
              <a:srgbClr val="ECE6FE"/>
            </a:gs>
            <a:gs pos="46000">
              <a:srgbClr val="F4F3FA"/>
            </a:gs>
          </a:gsLst>
          <a:lin ang="2700000" scaled="0"/>
          <a:tileRect/>
        </a:gradFill>
        <a:ln w="12700">
          <a:solidFill>
            <a:schemeClr val="bg1"/>
          </a:solidFill>
        </a:ln>
        <a:effectLst>
          <a:outerShdw blurRad="266700" dist="114300" dir="16800000" algn="br" rotWithShape="0">
            <a:srgbClr val="0066FF">
              <a:alpha val="12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sz="2000"/>
        </a:p>
      </xdr:txBody>
    </xdr:sp>
    <xdr:clientData/>
  </xdr:twoCellAnchor>
  <xdr:twoCellAnchor>
    <xdr:from>
      <xdr:col>1</xdr:col>
      <xdr:colOff>200040</xdr:colOff>
      <xdr:row>37</xdr:row>
      <xdr:rowOff>38548</xdr:rowOff>
    </xdr:from>
    <xdr:to>
      <xdr:col>3</xdr:col>
      <xdr:colOff>184265</xdr:colOff>
      <xdr:row>38</xdr:row>
      <xdr:rowOff>116228</xdr:rowOff>
    </xdr:to>
    <xdr:sp macro="" textlink="Processing!T11">
      <xdr:nvSpPr>
        <xdr:cNvPr id="4" name="TextBox 3">
          <a:extLst>
            <a:ext uri="{FF2B5EF4-FFF2-40B4-BE49-F238E27FC236}">
              <a16:creationId xmlns:a16="http://schemas.microsoft.com/office/drawing/2014/main" id="{B1C3B1CC-2470-4F7E-895E-503A355CC721}"/>
            </a:ext>
          </a:extLst>
        </xdr:cNvPr>
        <xdr:cNvSpPr txBox="1"/>
      </xdr:nvSpPr>
      <xdr:spPr>
        <a:xfrm>
          <a:off x="809640" y="6805108"/>
          <a:ext cx="1203425" cy="260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C8609768-DD84-47F1-8D13-D870C0ABBA91}" type="TxLink">
            <a:rPr lang="en-US" sz="1200" b="0" i="0" u="none" strike="noStrike">
              <a:solidFill>
                <a:schemeClr val="tx1"/>
              </a:solidFill>
              <a:latin typeface="Aptos Narrow"/>
              <a:ea typeface="+mn-ea"/>
              <a:cs typeface="+mn-cs"/>
            </a:rPr>
            <a:pPr marL="0" indent="0"/>
            <a:t>Current Capital</a:t>
          </a:fld>
          <a:endParaRPr lang="ru-RU" sz="1200" b="0" i="0" u="none" strike="noStrike">
            <a:solidFill>
              <a:schemeClr val="tx1"/>
            </a:solidFill>
            <a:latin typeface="Aptos Narrow"/>
            <a:ea typeface="+mn-ea"/>
            <a:cs typeface="+mn-cs"/>
          </a:endParaRPr>
        </a:p>
      </xdr:txBody>
    </xdr:sp>
    <xdr:clientData/>
  </xdr:twoCellAnchor>
  <xdr:twoCellAnchor>
    <xdr:from>
      <xdr:col>1</xdr:col>
      <xdr:colOff>109986</xdr:colOff>
      <xdr:row>36</xdr:row>
      <xdr:rowOff>44782</xdr:rowOff>
    </xdr:from>
    <xdr:to>
      <xdr:col>3</xdr:col>
      <xdr:colOff>94211</xdr:colOff>
      <xdr:row>37</xdr:row>
      <xdr:rowOff>122462</xdr:rowOff>
    </xdr:to>
    <xdr:sp macro="" textlink="Processing!U11">
      <xdr:nvSpPr>
        <xdr:cNvPr id="5" name="TextBox 4">
          <a:extLst>
            <a:ext uri="{FF2B5EF4-FFF2-40B4-BE49-F238E27FC236}">
              <a16:creationId xmlns:a16="http://schemas.microsoft.com/office/drawing/2014/main" id="{6DEF242A-B9A6-493D-A2E2-CAE1FA8D964F}"/>
            </a:ext>
          </a:extLst>
        </xdr:cNvPr>
        <xdr:cNvSpPr txBox="1"/>
      </xdr:nvSpPr>
      <xdr:spPr>
        <a:xfrm>
          <a:off x="719586" y="6628462"/>
          <a:ext cx="1203425" cy="260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2D4CF443-8582-4200-A0C8-3FA26552584D}" type="TxLink">
            <a:rPr lang="en-US" sz="1200" b="0" i="0" u="none" strike="noStrike">
              <a:solidFill>
                <a:srgbClr val="603DDD"/>
              </a:solidFill>
              <a:latin typeface="Aptos Narrow"/>
              <a:ea typeface="+mn-ea"/>
              <a:cs typeface="+mn-cs"/>
            </a:rPr>
            <a:pPr marL="0" indent="0" algn="r"/>
            <a:t> $13,700 </a:t>
          </a:fld>
          <a:endParaRPr lang="ru-RU" sz="1400" b="0" i="0" u="none" strike="noStrike">
            <a:solidFill>
              <a:srgbClr val="603DDD"/>
            </a:solidFill>
            <a:latin typeface="Aptos Narrow"/>
            <a:ea typeface="+mn-ea"/>
            <a:cs typeface="+mn-cs"/>
          </a:endParaRPr>
        </a:p>
      </xdr:txBody>
    </xdr:sp>
    <xdr:clientData/>
  </xdr:twoCellAnchor>
  <xdr:twoCellAnchor>
    <xdr:from>
      <xdr:col>0</xdr:col>
      <xdr:colOff>531951</xdr:colOff>
      <xdr:row>17</xdr:row>
      <xdr:rowOff>45318</xdr:rowOff>
    </xdr:from>
    <xdr:to>
      <xdr:col>3</xdr:col>
      <xdr:colOff>422223</xdr:colOff>
      <xdr:row>19</xdr:row>
      <xdr:rowOff>45318</xdr:rowOff>
    </xdr:to>
    <xdr:sp macro="" textlink="">
      <xdr:nvSpPr>
        <xdr:cNvPr id="6" name="Rectangle: Rounded Corners 5">
          <a:extLst>
            <a:ext uri="{FF2B5EF4-FFF2-40B4-BE49-F238E27FC236}">
              <a16:creationId xmlns:a16="http://schemas.microsoft.com/office/drawing/2014/main" id="{7F638132-8805-47B4-AB4D-A746D66B916A}"/>
            </a:ext>
          </a:extLst>
        </xdr:cNvPr>
        <xdr:cNvSpPr/>
      </xdr:nvSpPr>
      <xdr:spPr>
        <a:xfrm>
          <a:off x="531951" y="3154278"/>
          <a:ext cx="1719072" cy="365760"/>
        </a:xfrm>
        <a:prstGeom prst="roundRect">
          <a:avLst/>
        </a:prstGeom>
        <a:gradFill flip="none" rotWithShape="1">
          <a:gsLst>
            <a:gs pos="2000">
              <a:srgbClr val="66FFFF"/>
            </a:gs>
            <a:gs pos="90000">
              <a:schemeClr val="bg1"/>
            </a:gs>
          </a:gsLst>
          <a:path path="circle">
            <a:fillToRect t="100000" r="100000"/>
          </a:path>
          <a:tileRect l="-100000" b="-100000"/>
        </a:gradFill>
        <a:ln w="9525">
          <a:solidFill>
            <a:schemeClr val="bg1"/>
          </a:solidFill>
        </a:ln>
        <a:effectLst>
          <a:outerShdw blurRad="101600" dist="63500" dir="2700000" algn="tl" rotWithShape="0">
            <a:srgbClr val="4E65B0">
              <a:alpha val="8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r>
            <a:rPr lang="en-US" sz="1300"/>
            <a:t>       </a:t>
          </a:r>
          <a:endParaRPr lang="ru-RU" sz="1300">
            <a:solidFill>
              <a:schemeClr val="tx1"/>
            </a:solidFill>
          </a:endParaRPr>
        </a:p>
      </xdr:txBody>
    </xdr:sp>
    <xdr:clientData/>
  </xdr:twoCellAnchor>
  <xdr:twoCellAnchor>
    <xdr:from>
      <xdr:col>1</xdr:col>
      <xdr:colOff>175102</xdr:colOff>
      <xdr:row>8</xdr:row>
      <xdr:rowOff>37706</xdr:rowOff>
    </xdr:from>
    <xdr:to>
      <xdr:col>3</xdr:col>
      <xdr:colOff>601822</xdr:colOff>
      <xdr:row>9</xdr:row>
      <xdr:rowOff>102476</xdr:rowOff>
    </xdr:to>
    <xdr:sp macro="" textlink="Processing!T2">
      <xdr:nvSpPr>
        <xdr:cNvPr id="7" name="TextBox 6">
          <a:extLst>
            <a:ext uri="{FF2B5EF4-FFF2-40B4-BE49-F238E27FC236}">
              <a16:creationId xmlns:a16="http://schemas.microsoft.com/office/drawing/2014/main" id="{807C5E4E-E9FF-4EC4-B522-6C9FAD33D274}"/>
            </a:ext>
          </a:extLst>
        </xdr:cNvPr>
        <xdr:cNvSpPr txBox="1"/>
      </xdr:nvSpPr>
      <xdr:spPr>
        <a:xfrm>
          <a:off x="784702" y="1500746"/>
          <a:ext cx="16459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F46B766F-CC7B-4AE3-9E8D-3E114D6F1F8D}" type="TxLink">
            <a:rPr lang="en-US" sz="1200" b="0" i="0" u="none" strike="noStrike">
              <a:solidFill>
                <a:srgbClr val="405390"/>
              </a:solidFill>
              <a:latin typeface="Aptos Narrow"/>
              <a:ea typeface="+mn-ea"/>
              <a:cs typeface="+mn-cs"/>
            </a:rPr>
            <a:pPr marL="0" indent="0"/>
            <a:t>Total Capital</a:t>
          </a:fld>
          <a:endParaRPr lang="ru-RU" sz="1400" b="0" i="0" u="none" strike="noStrike">
            <a:solidFill>
              <a:srgbClr val="405390"/>
            </a:solidFill>
            <a:latin typeface="Aptos Narrow"/>
            <a:ea typeface="+mn-ea"/>
            <a:cs typeface="+mn-cs"/>
          </a:endParaRPr>
        </a:p>
      </xdr:txBody>
    </xdr:sp>
    <xdr:clientData/>
  </xdr:twoCellAnchor>
  <xdr:twoCellAnchor>
    <xdr:from>
      <xdr:col>1</xdr:col>
      <xdr:colOff>175102</xdr:colOff>
      <xdr:row>11</xdr:row>
      <xdr:rowOff>60566</xdr:rowOff>
    </xdr:from>
    <xdr:to>
      <xdr:col>3</xdr:col>
      <xdr:colOff>601822</xdr:colOff>
      <xdr:row>12</xdr:row>
      <xdr:rowOff>125336</xdr:rowOff>
    </xdr:to>
    <xdr:sp macro="" textlink="Processing!T3">
      <xdr:nvSpPr>
        <xdr:cNvPr id="8" name="TextBox 7">
          <a:extLst>
            <a:ext uri="{FF2B5EF4-FFF2-40B4-BE49-F238E27FC236}">
              <a16:creationId xmlns:a16="http://schemas.microsoft.com/office/drawing/2014/main" id="{9A2DF76E-15E1-46E0-A521-2C1236B3735D}"/>
            </a:ext>
          </a:extLst>
        </xdr:cNvPr>
        <xdr:cNvSpPr txBox="1"/>
      </xdr:nvSpPr>
      <xdr:spPr>
        <a:xfrm>
          <a:off x="784702" y="2072246"/>
          <a:ext cx="16459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B7479F05-7C2F-4942-BD92-5994B11FB3E0}" type="TxLink">
            <a:rPr lang="en-US" sz="1200" b="0" i="0" u="none" strike="noStrike">
              <a:solidFill>
                <a:srgbClr val="4E65B0"/>
              </a:solidFill>
              <a:latin typeface="Aptos Narrow"/>
              <a:ea typeface="+mn-ea"/>
              <a:cs typeface="+mn-cs"/>
            </a:rPr>
            <a:pPr marL="0" indent="0"/>
            <a:t>Cost &amp; Income</a:t>
          </a:fld>
          <a:endParaRPr lang="ru-RU" sz="1400" b="0" i="0" u="none" strike="noStrike">
            <a:solidFill>
              <a:srgbClr val="4E65B0"/>
            </a:solidFill>
            <a:latin typeface="Aptos Narrow"/>
            <a:ea typeface="+mn-ea"/>
            <a:cs typeface="+mn-cs"/>
          </a:endParaRPr>
        </a:p>
      </xdr:txBody>
    </xdr:sp>
    <xdr:clientData/>
  </xdr:twoCellAnchor>
  <xdr:twoCellAnchor>
    <xdr:from>
      <xdr:col>1</xdr:col>
      <xdr:colOff>175102</xdr:colOff>
      <xdr:row>14</xdr:row>
      <xdr:rowOff>83426</xdr:rowOff>
    </xdr:from>
    <xdr:to>
      <xdr:col>3</xdr:col>
      <xdr:colOff>601822</xdr:colOff>
      <xdr:row>15</xdr:row>
      <xdr:rowOff>148196</xdr:rowOff>
    </xdr:to>
    <xdr:sp macro="" textlink="Processing!T4">
      <xdr:nvSpPr>
        <xdr:cNvPr id="9" name="TextBox 8">
          <a:extLst>
            <a:ext uri="{FF2B5EF4-FFF2-40B4-BE49-F238E27FC236}">
              <a16:creationId xmlns:a16="http://schemas.microsoft.com/office/drawing/2014/main" id="{9EF0C520-141D-464E-BF58-452C98476088}"/>
            </a:ext>
          </a:extLst>
        </xdr:cNvPr>
        <xdr:cNvSpPr txBox="1"/>
      </xdr:nvSpPr>
      <xdr:spPr>
        <a:xfrm>
          <a:off x="784702" y="2643746"/>
          <a:ext cx="16459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6BD30846-1266-4AB5-8EB7-AFF1E473DC78}" type="TxLink">
            <a:rPr lang="en-US" sz="1200" b="0" i="0" u="none" strike="noStrike">
              <a:solidFill>
                <a:srgbClr val="4E65B0"/>
              </a:solidFill>
              <a:latin typeface="Aptos Narrow"/>
              <a:ea typeface="+mn-ea"/>
              <a:cs typeface="+mn-cs"/>
            </a:rPr>
            <a:pPr marL="0" indent="0"/>
            <a:t>Income vs Capital</a:t>
          </a:fld>
          <a:endParaRPr lang="ru-RU" sz="1400" b="0" i="0" u="none" strike="noStrike">
            <a:solidFill>
              <a:srgbClr val="4E65B0"/>
            </a:solidFill>
            <a:latin typeface="Aptos Narrow"/>
            <a:ea typeface="+mn-ea"/>
            <a:cs typeface="+mn-cs"/>
          </a:endParaRPr>
        </a:p>
      </xdr:txBody>
    </xdr:sp>
    <xdr:clientData/>
  </xdr:twoCellAnchor>
  <xdr:twoCellAnchor>
    <xdr:from>
      <xdr:col>1</xdr:col>
      <xdr:colOff>175102</xdr:colOff>
      <xdr:row>17</xdr:row>
      <xdr:rowOff>106286</xdr:rowOff>
    </xdr:from>
    <xdr:to>
      <xdr:col>3</xdr:col>
      <xdr:colOff>601822</xdr:colOff>
      <xdr:row>18</xdr:row>
      <xdr:rowOff>171056</xdr:rowOff>
    </xdr:to>
    <xdr:sp macro="" textlink="Processing!T5">
      <xdr:nvSpPr>
        <xdr:cNvPr id="10" name="TextBox 9">
          <a:extLst>
            <a:ext uri="{FF2B5EF4-FFF2-40B4-BE49-F238E27FC236}">
              <a16:creationId xmlns:a16="http://schemas.microsoft.com/office/drawing/2014/main" id="{FB3692E2-D549-4159-8A21-1ED6B83D36E1}"/>
            </a:ext>
          </a:extLst>
        </xdr:cNvPr>
        <xdr:cNvSpPr txBox="1"/>
      </xdr:nvSpPr>
      <xdr:spPr>
        <a:xfrm>
          <a:off x="784702" y="3215246"/>
          <a:ext cx="16459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A611AB34-669A-409A-AAD2-C50A6FB6560C}" type="TxLink">
            <a:rPr lang="en-US" sz="1200" b="0" i="0" u="none" strike="noStrike">
              <a:solidFill>
                <a:schemeClr val="tx1"/>
              </a:solidFill>
              <a:latin typeface="Aptos Narrow"/>
              <a:ea typeface="+mn-ea"/>
              <a:cs typeface="+mn-cs"/>
            </a:rPr>
            <a:pPr marL="0" indent="0"/>
            <a:t>Leverage Index</a:t>
          </a:fld>
          <a:endParaRPr lang="ru-RU" sz="1400" b="0" i="0" u="none" strike="noStrike">
            <a:solidFill>
              <a:schemeClr val="tx1"/>
            </a:solidFill>
            <a:latin typeface="Aptos Narrow"/>
            <a:ea typeface="+mn-ea"/>
            <a:cs typeface="+mn-cs"/>
          </a:endParaRPr>
        </a:p>
      </xdr:txBody>
    </xdr:sp>
    <xdr:clientData/>
  </xdr:twoCellAnchor>
  <xdr:twoCellAnchor>
    <xdr:from>
      <xdr:col>1</xdr:col>
      <xdr:colOff>175102</xdr:colOff>
      <xdr:row>20</xdr:row>
      <xdr:rowOff>129146</xdr:rowOff>
    </xdr:from>
    <xdr:to>
      <xdr:col>3</xdr:col>
      <xdr:colOff>601822</xdr:colOff>
      <xdr:row>22</xdr:row>
      <xdr:rowOff>11036</xdr:rowOff>
    </xdr:to>
    <xdr:sp macro="" textlink="Processing!T6">
      <xdr:nvSpPr>
        <xdr:cNvPr id="11" name="TextBox 10">
          <a:extLst>
            <a:ext uri="{FF2B5EF4-FFF2-40B4-BE49-F238E27FC236}">
              <a16:creationId xmlns:a16="http://schemas.microsoft.com/office/drawing/2014/main" id="{845A9204-4E2D-4047-97D2-DF346E8B765F}"/>
            </a:ext>
          </a:extLst>
        </xdr:cNvPr>
        <xdr:cNvSpPr txBox="1"/>
      </xdr:nvSpPr>
      <xdr:spPr>
        <a:xfrm>
          <a:off x="784702" y="3786746"/>
          <a:ext cx="16459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5FE9B56D-9C38-489F-809A-3351F02D04CF}" type="TxLink">
            <a:rPr lang="en-US" sz="1200" b="0" i="0" u="none" strike="noStrike">
              <a:solidFill>
                <a:srgbClr val="4E65B0"/>
              </a:solidFill>
              <a:latin typeface="Aptos Narrow"/>
              <a:ea typeface="+mn-ea"/>
              <a:cs typeface="+mn-cs"/>
            </a:rPr>
            <a:pPr marL="0" indent="0"/>
            <a:t>Traffic Top Rank</a:t>
          </a:fld>
          <a:endParaRPr lang="ru-RU" sz="1400" b="0" i="0" u="none" strike="noStrike">
            <a:solidFill>
              <a:srgbClr val="4E65B0"/>
            </a:solidFill>
            <a:latin typeface="Aptos Narrow"/>
            <a:ea typeface="+mn-ea"/>
            <a:cs typeface="+mn-cs"/>
          </a:endParaRPr>
        </a:p>
      </xdr:txBody>
    </xdr:sp>
    <xdr:clientData/>
  </xdr:twoCellAnchor>
  <xdr:twoCellAnchor>
    <xdr:from>
      <xdr:col>1</xdr:col>
      <xdr:colOff>175102</xdr:colOff>
      <xdr:row>23</xdr:row>
      <xdr:rowOff>152006</xdr:rowOff>
    </xdr:from>
    <xdr:to>
      <xdr:col>3</xdr:col>
      <xdr:colOff>601822</xdr:colOff>
      <xdr:row>25</xdr:row>
      <xdr:rowOff>33896</xdr:rowOff>
    </xdr:to>
    <xdr:sp macro="" textlink="Processing!T7">
      <xdr:nvSpPr>
        <xdr:cNvPr id="12" name="TextBox 11">
          <a:extLst>
            <a:ext uri="{FF2B5EF4-FFF2-40B4-BE49-F238E27FC236}">
              <a16:creationId xmlns:a16="http://schemas.microsoft.com/office/drawing/2014/main" id="{715645DD-D335-483C-976C-ED63786E59AE}"/>
            </a:ext>
          </a:extLst>
        </xdr:cNvPr>
        <xdr:cNvSpPr txBox="1"/>
      </xdr:nvSpPr>
      <xdr:spPr>
        <a:xfrm>
          <a:off x="784702" y="4358246"/>
          <a:ext cx="16459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6B076968-1A6F-49DC-B194-E25A20AFEB60}" type="TxLink">
            <a:rPr lang="en-US" sz="1200" b="0" i="0" u="none" strike="noStrike">
              <a:solidFill>
                <a:srgbClr val="4E65B0"/>
              </a:solidFill>
              <a:latin typeface="Aptos Narrow"/>
              <a:ea typeface="+mn-ea"/>
              <a:cs typeface="+mn-cs"/>
            </a:rPr>
            <a:pPr marL="0" indent="0"/>
            <a:t>Capital Efficiency</a:t>
          </a:fld>
          <a:endParaRPr lang="ru-RU" sz="1400" b="0" i="0" u="none" strike="noStrike">
            <a:solidFill>
              <a:srgbClr val="4E65B0"/>
            </a:solidFill>
            <a:latin typeface="Aptos Narrow"/>
            <a:ea typeface="+mn-ea"/>
            <a:cs typeface="+mn-cs"/>
          </a:endParaRPr>
        </a:p>
      </xdr:txBody>
    </xdr:sp>
    <xdr:clientData/>
  </xdr:twoCellAnchor>
  <xdr:twoCellAnchor>
    <xdr:from>
      <xdr:col>3</xdr:col>
      <xdr:colOff>121920</xdr:colOff>
      <xdr:row>3</xdr:row>
      <xdr:rowOff>37698</xdr:rowOff>
    </xdr:from>
    <xdr:to>
      <xdr:col>6</xdr:col>
      <xdr:colOff>140208</xdr:colOff>
      <xdr:row>8</xdr:row>
      <xdr:rowOff>37698</xdr:rowOff>
    </xdr:to>
    <xdr:sp macro="" textlink="Processing!T2">
      <xdr:nvSpPr>
        <xdr:cNvPr id="13" name="Rectangle: Rounded Corners 12">
          <a:extLst>
            <a:ext uri="{FF2B5EF4-FFF2-40B4-BE49-F238E27FC236}">
              <a16:creationId xmlns:a16="http://schemas.microsoft.com/office/drawing/2014/main" id="{D90B8FCE-D198-422D-9C83-2D4181C726DD}"/>
            </a:ext>
          </a:extLst>
        </xdr:cNvPr>
        <xdr:cNvSpPr/>
      </xdr:nvSpPr>
      <xdr:spPr>
        <a:xfrm>
          <a:off x="1950720" y="586338"/>
          <a:ext cx="1847088" cy="914400"/>
        </a:xfrm>
        <a:prstGeom prst="roundRect">
          <a:avLst>
            <a:gd name="adj" fmla="val 15133"/>
          </a:avLst>
        </a:prstGeom>
        <a:solidFill>
          <a:schemeClr val="bg1"/>
        </a:solidFill>
        <a:ln w="9525">
          <a:solidFill>
            <a:schemeClr val="bg1"/>
          </a:solidFill>
        </a:ln>
        <a:effectLst>
          <a:outerShdw blurRad="127000" dist="63500" dir="8100000" algn="tr" rotWithShape="0">
            <a:srgbClr val="8B8BCB">
              <a:alpha val="69804"/>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fld id="{0C5E5868-911B-44D3-89AA-72A45AF24645}" type="TxLink">
            <a:rPr lang="en-US" sz="1200" b="0" i="0" u="none" strike="noStrike">
              <a:solidFill>
                <a:schemeClr val="tx1"/>
              </a:solidFill>
              <a:latin typeface="Aptos Narrow"/>
            </a:rPr>
            <a:pPr algn="l"/>
            <a:t>Total Capital</a:t>
          </a:fld>
          <a:endParaRPr lang="ru-RU" sz="2000">
            <a:solidFill>
              <a:schemeClr val="tx1"/>
            </a:solidFill>
          </a:endParaRPr>
        </a:p>
      </xdr:txBody>
    </xdr:sp>
    <xdr:clientData/>
  </xdr:twoCellAnchor>
  <xdr:twoCellAnchor>
    <xdr:from>
      <xdr:col>3</xdr:col>
      <xdr:colOff>121920</xdr:colOff>
      <xdr:row>9</xdr:row>
      <xdr:rowOff>30212</xdr:rowOff>
    </xdr:from>
    <xdr:to>
      <xdr:col>11</xdr:col>
      <xdr:colOff>182880</xdr:colOff>
      <xdr:row>30</xdr:row>
      <xdr:rowOff>30212</xdr:rowOff>
    </xdr:to>
    <xdr:sp macro="" textlink="Processing!T6">
      <xdr:nvSpPr>
        <xdr:cNvPr id="14" name="Rectangle: Rounded Corners 13">
          <a:extLst>
            <a:ext uri="{FF2B5EF4-FFF2-40B4-BE49-F238E27FC236}">
              <a16:creationId xmlns:a16="http://schemas.microsoft.com/office/drawing/2014/main" id="{1EA393E7-1313-4265-B9E5-5591006B9D4D}"/>
            </a:ext>
          </a:extLst>
        </xdr:cNvPr>
        <xdr:cNvSpPr/>
      </xdr:nvSpPr>
      <xdr:spPr>
        <a:xfrm>
          <a:off x="1950720" y="1676132"/>
          <a:ext cx="4937760" cy="3840480"/>
        </a:xfrm>
        <a:prstGeom prst="roundRect">
          <a:avLst>
            <a:gd name="adj" fmla="val 3546"/>
          </a:avLst>
        </a:prstGeom>
        <a:solidFill>
          <a:schemeClr val="bg1"/>
        </a:solidFill>
        <a:ln w="9525">
          <a:solidFill>
            <a:schemeClr val="bg1"/>
          </a:solidFill>
        </a:ln>
        <a:effectLst>
          <a:outerShdw blurRad="127000" dist="63500" dir="8100000" algn="tr" rotWithShape="0">
            <a:srgbClr val="8B8BCB">
              <a:alpha val="69804"/>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73B2D674-D232-461F-98A4-98CFB6E1707C}" type="TxLink">
            <a:rPr lang="en-US" sz="1400" b="0" i="0" u="none" strike="noStrike" kern="1200">
              <a:solidFill>
                <a:srgbClr val="000000"/>
              </a:solidFill>
              <a:latin typeface="Aptos Narrow"/>
              <a:ea typeface="+mn-ea"/>
              <a:cs typeface="+mn-cs"/>
            </a:rPr>
            <a:pPr marL="0" indent="0" algn="l" defTabSz="914400" rtl="0" eaLnBrk="1" latinLnBrk="0" hangingPunct="1"/>
            <a:t>Traffic Top Rank</a:t>
          </a:fld>
          <a:endParaRPr lang="ru-RU" sz="1600" b="0" i="0" u="none" strike="noStrike" kern="1200">
            <a:solidFill>
              <a:schemeClr val="tx1"/>
            </a:solidFill>
            <a:latin typeface="Aptos Narrow"/>
            <a:ea typeface="+mn-ea"/>
            <a:cs typeface="+mn-cs"/>
          </a:endParaRPr>
        </a:p>
      </xdr:txBody>
    </xdr:sp>
    <xdr:clientData/>
  </xdr:twoCellAnchor>
  <xdr:twoCellAnchor>
    <xdr:from>
      <xdr:col>3</xdr:col>
      <xdr:colOff>121920</xdr:colOff>
      <xdr:row>31</xdr:row>
      <xdr:rowOff>30078</xdr:rowOff>
    </xdr:from>
    <xdr:to>
      <xdr:col>9</xdr:col>
      <xdr:colOff>579120</xdr:colOff>
      <xdr:row>39</xdr:row>
      <xdr:rowOff>121518</xdr:rowOff>
    </xdr:to>
    <xdr:sp macro="" textlink="Processing!P16">
      <xdr:nvSpPr>
        <xdr:cNvPr id="16" name="Rectangle: Rounded Corners 15">
          <a:extLst>
            <a:ext uri="{FF2B5EF4-FFF2-40B4-BE49-F238E27FC236}">
              <a16:creationId xmlns:a16="http://schemas.microsoft.com/office/drawing/2014/main" id="{8E65161A-5B88-4452-A1E3-701BD8635A3E}"/>
            </a:ext>
          </a:extLst>
        </xdr:cNvPr>
        <xdr:cNvSpPr/>
      </xdr:nvSpPr>
      <xdr:spPr>
        <a:xfrm>
          <a:off x="1950720" y="5699358"/>
          <a:ext cx="4114800" cy="1554480"/>
        </a:xfrm>
        <a:prstGeom prst="roundRect">
          <a:avLst>
            <a:gd name="adj" fmla="val 9300"/>
          </a:avLst>
        </a:prstGeom>
        <a:solidFill>
          <a:schemeClr val="bg1"/>
        </a:solidFill>
        <a:ln w="9525">
          <a:solidFill>
            <a:schemeClr val="bg1"/>
          </a:solidFill>
        </a:ln>
        <a:effectLst>
          <a:outerShdw blurRad="127000" dist="63500" dir="8100000" algn="tr" rotWithShape="0">
            <a:srgbClr val="8B8BCB">
              <a:alpha val="69804"/>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ACCAFBB1-A89B-4943-A2F7-25E2E0899564}" type="TxLink">
            <a:rPr lang="en-US" sz="1200" b="0" i="0" u="none" strike="noStrike" kern="1200">
              <a:solidFill>
                <a:schemeClr val="tx1"/>
              </a:solidFill>
              <a:latin typeface="Aptos Narrow"/>
              <a:ea typeface="+mn-ea"/>
              <a:cs typeface="+mn-cs"/>
            </a:rPr>
            <a:pPr marL="0" indent="0" algn="l" defTabSz="914400" rtl="0" eaLnBrk="1" latinLnBrk="0" hangingPunct="1"/>
            <a:t>Wealth Engine Flywheel</a:t>
          </a:fld>
          <a:endParaRPr lang="ru-RU" sz="1200" b="0" i="0" u="none" strike="noStrike" kern="1200">
            <a:solidFill>
              <a:schemeClr val="tx1"/>
            </a:solidFill>
            <a:latin typeface="Aptos Narrow"/>
            <a:ea typeface="+mn-ea"/>
            <a:cs typeface="+mn-cs"/>
          </a:endParaRPr>
        </a:p>
      </xdr:txBody>
    </xdr:sp>
    <xdr:clientData/>
  </xdr:twoCellAnchor>
  <xdr:twoCellAnchor>
    <xdr:from>
      <xdr:col>11</xdr:col>
      <xdr:colOff>377190</xdr:colOff>
      <xdr:row>9</xdr:row>
      <xdr:rowOff>30212</xdr:rowOff>
    </xdr:from>
    <xdr:to>
      <xdr:col>17</xdr:col>
      <xdr:colOff>102870</xdr:colOff>
      <xdr:row>19</xdr:row>
      <xdr:rowOff>30212</xdr:rowOff>
    </xdr:to>
    <xdr:sp macro="" textlink="Processing!A16">
      <xdr:nvSpPr>
        <xdr:cNvPr id="18" name="Rectangle: Rounded Corners 17">
          <a:extLst>
            <a:ext uri="{FF2B5EF4-FFF2-40B4-BE49-F238E27FC236}">
              <a16:creationId xmlns:a16="http://schemas.microsoft.com/office/drawing/2014/main" id="{DB27BC2E-0334-42DA-B852-9F3773D9E891}"/>
            </a:ext>
          </a:extLst>
        </xdr:cNvPr>
        <xdr:cNvSpPr/>
      </xdr:nvSpPr>
      <xdr:spPr>
        <a:xfrm>
          <a:off x="7082790" y="1676132"/>
          <a:ext cx="3383280" cy="1828800"/>
        </a:xfrm>
        <a:prstGeom prst="roundRect">
          <a:avLst>
            <a:gd name="adj" fmla="val 9300"/>
          </a:avLst>
        </a:prstGeom>
        <a:solidFill>
          <a:schemeClr val="bg1"/>
        </a:solidFill>
        <a:ln w="9525">
          <a:solidFill>
            <a:schemeClr val="bg1"/>
          </a:solidFill>
        </a:ln>
        <a:effectLst>
          <a:outerShdw blurRad="127000" dist="63500" dir="8100000" algn="tr" rotWithShape="0">
            <a:srgbClr val="8B8BCB">
              <a:alpha val="69804"/>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5F50C319-AD92-49EB-8653-535576404961}" type="TxLink">
            <a:rPr lang="en-US" sz="1200" b="0" i="0" u="none" strike="noStrike" kern="1200">
              <a:solidFill>
                <a:schemeClr val="tx1"/>
              </a:solidFill>
              <a:latin typeface="Aptos Narrow"/>
              <a:ea typeface="+mn-ea"/>
              <a:cs typeface="+mn-cs"/>
            </a:rPr>
            <a:pPr marL="0" indent="0" algn="l" defTabSz="914400" rtl="0" eaLnBrk="1" latinLnBrk="0" hangingPunct="1"/>
            <a:t>Income Sources</a:t>
          </a:fld>
          <a:endParaRPr lang="ru-RU" sz="1200" b="0" i="0" u="none" strike="noStrike" kern="1200">
            <a:solidFill>
              <a:schemeClr val="tx1"/>
            </a:solidFill>
            <a:latin typeface="Aptos Narrow"/>
            <a:ea typeface="+mn-ea"/>
            <a:cs typeface="+mn-cs"/>
          </a:endParaRPr>
        </a:p>
      </xdr:txBody>
    </xdr:sp>
    <xdr:clientData/>
  </xdr:twoCellAnchor>
  <xdr:twoCellAnchor>
    <xdr:from>
      <xdr:col>17</xdr:col>
      <xdr:colOff>297180</xdr:colOff>
      <xdr:row>9</xdr:row>
      <xdr:rowOff>30212</xdr:rowOff>
    </xdr:from>
    <xdr:to>
      <xdr:col>22</xdr:col>
      <xdr:colOff>541020</xdr:colOff>
      <xdr:row>19</xdr:row>
      <xdr:rowOff>30212</xdr:rowOff>
    </xdr:to>
    <xdr:sp macro="" textlink="Processing!D16">
      <xdr:nvSpPr>
        <xdr:cNvPr id="25" name="Rectangle: Rounded Corners 24">
          <a:extLst>
            <a:ext uri="{FF2B5EF4-FFF2-40B4-BE49-F238E27FC236}">
              <a16:creationId xmlns:a16="http://schemas.microsoft.com/office/drawing/2014/main" id="{6D6C43AE-4B77-463C-BDA4-184C2807D1F7}"/>
            </a:ext>
          </a:extLst>
        </xdr:cNvPr>
        <xdr:cNvSpPr/>
      </xdr:nvSpPr>
      <xdr:spPr>
        <a:xfrm>
          <a:off x="10660380" y="1676132"/>
          <a:ext cx="3291840" cy="1828800"/>
        </a:xfrm>
        <a:prstGeom prst="roundRect">
          <a:avLst>
            <a:gd name="adj" fmla="val 9300"/>
          </a:avLst>
        </a:prstGeom>
        <a:solidFill>
          <a:schemeClr val="bg1"/>
        </a:solidFill>
        <a:ln w="9525">
          <a:solidFill>
            <a:schemeClr val="bg1"/>
          </a:solidFill>
        </a:ln>
        <a:effectLst>
          <a:outerShdw blurRad="127000" dist="63500" dir="8100000" algn="tr" rotWithShape="0">
            <a:srgbClr val="8B8BCB">
              <a:alpha val="69804"/>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A49CB9EF-72CA-4B79-A7CE-949CB1AE4CC8}" type="TxLink">
            <a:rPr lang="en-US" sz="1200" b="0" i="0" u="none" strike="noStrike" kern="1200">
              <a:solidFill>
                <a:schemeClr val="tx1"/>
              </a:solidFill>
              <a:latin typeface="Aptos Narrow"/>
              <a:ea typeface="+mn-ea"/>
              <a:cs typeface="+mn-cs"/>
            </a:rPr>
            <a:pPr marL="0" indent="0" algn="l" defTabSz="914400" rtl="0" eaLnBrk="1" latinLnBrk="0" hangingPunct="1"/>
            <a:t>Capital Allocation</a:t>
          </a:fld>
          <a:endParaRPr lang="ru-RU" sz="1200" b="0" i="0" u="none" strike="noStrike" kern="1200">
            <a:solidFill>
              <a:schemeClr val="tx1"/>
            </a:solidFill>
            <a:latin typeface="Aptos Narrow"/>
            <a:ea typeface="+mn-ea"/>
            <a:cs typeface="+mn-cs"/>
          </a:endParaRPr>
        </a:p>
      </xdr:txBody>
    </xdr:sp>
    <xdr:clientData/>
  </xdr:twoCellAnchor>
  <xdr:twoCellAnchor>
    <xdr:from>
      <xdr:col>11</xdr:col>
      <xdr:colOff>403860</xdr:colOff>
      <xdr:row>20</xdr:row>
      <xdr:rowOff>14704</xdr:rowOff>
    </xdr:from>
    <xdr:to>
      <xdr:col>19</xdr:col>
      <xdr:colOff>7620</xdr:colOff>
      <xdr:row>30</xdr:row>
      <xdr:rowOff>14704</xdr:rowOff>
    </xdr:to>
    <xdr:sp macro="" textlink="Processing!B14">
      <xdr:nvSpPr>
        <xdr:cNvPr id="26" name="Rectangle: Rounded Corners 25">
          <a:extLst>
            <a:ext uri="{FF2B5EF4-FFF2-40B4-BE49-F238E27FC236}">
              <a16:creationId xmlns:a16="http://schemas.microsoft.com/office/drawing/2014/main" id="{8648EC2D-7699-4F88-BE53-FF7E466473F5}"/>
            </a:ext>
          </a:extLst>
        </xdr:cNvPr>
        <xdr:cNvSpPr/>
      </xdr:nvSpPr>
      <xdr:spPr>
        <a:xfrm>
          <a:off x="7109460" y="3672304"/>
          <a:ext cx="4480560" cy="1828800"/>
        </a:xfrm>
        <a:prstGeom prst="roundRect">
          <a:avLst>
            <a:gd name="adj" fmla="val 9300"/>
          </a:avLst>
        </a:prstGeom>
        <a:solidFill>
          <a:schemeClr val="bg1"/>
        </a:solidFill>
        <a:ln w="9525">
          <a:solidFill>
            <a:schemeClr val="bg1"/>
          </a:solidFill>
        </a:ln>
        <a:effectLst>
          <a:outerShdw blurRad="127000" dist="63500" dir="8100000" algn="tr" rotWithShape="0">
            <a:srgbClr val="8B8BCB">
              <a:alpha val="69804"/>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99D0F70B-FD19-491C-8D3D-CEC4B2C30E17}" type="TxLink">
            <a:rPr lang="en-US" sz="1200" b="0" i="0" u="none" strike="noStrike" kern="1200">
              <a:solidFill>
                <a:schemeClr val="tx1"/>
              </a:solidFill>
              <a:latin typeface="Aptos Narrow"/>
              <a:ea typeface="+mn-ea"/>
              <a:cs typeface="+mn-cs"/>
            </a:rPr>
            <a:pPr marL="0" indent="0" algn="l" defTabSz="914400" rtl="0" eaLnBrk="1" latinLnBrk="0" hangingPunct="1"/>
            <a:t>Capital Growth Progress</a:t>
          </a:fld>
          <a:endParaRPr lang="ru-RU" sz="1200" b="0" i="0" u="none" strike="noStrike" kern="1200">
            <a:solidFill>
              <a:schemeClr val="tx1"/>
            </a:solidFill>
            <a:latin typeface="Aptos Narrow"/>
            <a:ea typeface="+mn-ea"/>
            <a:cs typeface="+mn-cs"/>
          </a:endParaRPr>
        </a:p>
      </xdr:txBody>
    </xdr:sp>
    <xdr:clientData/>
  </xdr:twoCellAnchor>
  <xdr:twoCellAnchor>
    <xdr:from>
      <xdr:col>19</xdr:col>
      <xdr:colOff>175260</xdr:colOff>
      <xdr:row>20</xdr:row>
      <xdr:rowOff>29944</xdr:rowOff>
    </xdr:from>
    <xdr:to>
      <xdr:col>22</xdr:col>
      <xdr:colOff>541020</xdr:colOff>
      <xdr:row>30</xdr:row>
      <xdr:rowOff>29944</xdr:rowOff>
    </xdr:to>
    <xdr:sp macro="" textlink="Processing!Q11">
      <xdr:nvSpPr>
        <xdr:cNvPr id="27" name="Rectangle: Rounded Corners 26">
          <a:extLst>
            <a:ext uri="{FF2B5EF4-FFF2-40B4-BE49-F238E27FC236}">
              <a16:creationId xmlns:a16="http://schemas.microsoft.com/office/drawing/2014/main" id="{1DF9EBA0-56E4-48EF-8815-28D229BFF5A0}"/>
            </a:ext>
          </a:extLst>
        </xdr:cNvPr>
        <xdr:cNvSpPr/>
      </xdr:nvSpPr>
      <xdr:spPr>
        <a:xfrm>
          <a:off x="11757660" y="3687544"/>
          <a:ext cx="2194560" cy="1828800"/>
        </a:xfrm>
        <a:prstGeom prst="roundRect">
          <a:avLst>
            <a:gd name="adj" fmla="val 9300"/>
          </a:avLst>
        </a:prstGeom>
        <a:solidFill>
          <a:schemeClr val="bg1"/>
        </a:solidFill>
        <a:ln w="9525">
          <a:solidFill>
            <a:schemeClr val="bg1"/>
          </a:solidFill>
        </a:ln>
        <a:effectLst>
          <a:outerShdw blurRad="127000" dist="63500" dir="8100000" algn="tr" rotWithShape="0">
            <a:srgbClr val="8B8BCB">
              <a:alpha val="69804"/>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fld id="{420195CB-BB5A-4DF0-AACF-C0F5771F2331}" type="TxLink">
            <a:rPr lang="en-US" sz="1200" b="0" i="0" u="none" strike="noStrike" kern="1200">
              <a:solidFill>
                <a:schemeClr val="tx1"/>
              </a:solidFill>
              <a:latin typeface="Aptos Narrow"/>
              <a:ea typeface="+mn-ea"/>
              <a:cs typeface="+mn-cs"/>
            </a:rPr>
            <a:pPr marL="0" indent="0" algn="ctr" defTabSz="914400" rtl="0" eaLnBrk="1" latinLnBrk="0" hangingPunct="1"/>
            <a:t>Capital Velocity</a:t>
          </a:fld>
          <a:endParaRPr lang="ru-RU" sz="1200" b="0" i="0" u="none" strike="noStrike" kern="1200">
            <a:solidFill>
              <a:schemeClr val="tx1"/>
            </a:solidFill>
            <a:latin typeface="Aptos Narrow"/>
            <a:ea typeface="+mn-ea"/>
            <a:cs typeface="+mn-cs"/>
          </a:endParaRPr>
        </a:p>
      </xdr:txBody>
    </xdr:sp>
    <xdr:clientData/>
  </xdr:twoCellAnchor>
  <xdr:twoCellAnchor>
    <xdr:from>
      <xdr:col>10</xdr:col>
      <xdr:colOff>163830</xdr:colOff>
      <xdr:row>31</xdr:row>
      <xdr:rowOff>30078</xdr:rowOff>
    </xdr:from>
    <xdr:to>
      <xdr:col>16</xdr:col>
      <xdr:colOff>72390</xdr:colOff>
      <xdr:row>39</xdr:row>
      <xdr:rowOff>121518</xdr:rowOff>
    </xdr:to>
    <xdr:sp macro="" textlink="Processing!Q1">
      <xdr:nvSpPr>
        <xdr:cNvPr id="28" name="Rectangle: Rounded Corners 27">
          <a:extLst>
            <a:ext uri="{FF2B5EF4-FFF2-40B4-BE49-F238E27FC236}">
              <a16:creationId xmlns:a16="http://schemas.microsoft.com/office/drawing/2014/main" id="{CF798FF6-A245-43EA-A731-D44C9A9195E8}"/>
            </a:ext>
          </a:extLst>
        </xdr:cNvPr>
        <xdr:cNvSpPr/>
      </xdr:nvSpPr>
      <xdr:spPr>
        <a:xfrm>
          <a:off x="6259830" y="5699358"/>
          <a:ext cx="3566160" cy="1554480"/>
        </a:xfrm>
        <a:prstGeom prst="roundRect">
          <a:avLst>
            <a:gd name="adj" fmla="val 9300"/>
          </a:avLst>
        </a:prstGeom>
        <a:solidFill>
          <a:schemeClr val="bg1"/>
        </a:solidFill>
        <a:ln w="9525">
          <a:solidFill>
            <a:schemeClr val="bg1"/>
          </a:solidFill>
        </a:ln>
        <a:effectLst>
          <a:outerShdw blurRad="127000" dist="63500" dir="8100000" algn="tr" rotWithShape="0">
            <a:srgbClr val="8B8BCB">
              <a:alpha val="69804"/>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FA370704-18CA-4E94-97EC-5BD804615EDF}" type="TxLink">
            <a:rPr lang="en-US" sz="1200" b="0" i="0" u="none" strike="noStrike" kern="1200">
              <a:solidFill>
                <a:schemeClr val="tx1"/>
              </a:solidFill>
              <a:latin typeface="Aptos Narrow"/>
              <a:ea typeface="+mn-ea"/>
              <a:cs typeface="+mn-cs"/>
            </a:rPr>
            <a:pPr marL="0" indent="0" algn="l" defTabSz="914400" rtl="0" eaLnBrk="1" latinLnBrk="0" hangingPunct="1"/>
            <a:t>Capital Accumulation</a:t>
          </a:fld>
          <a:endParaRPr lang="ru-RU" sz="1200" b="0" i="0" u="none" strike="noStrike" kern="1200">
            <a:solidFill>
              <a:schemeClr val="tx1"/>
            </a:solidFill>
            <a:latin typeface="Aptos Narrow"/>
            <a:ea typeface="+mn-ea"/>
            <a:cs typeface="+mn-cs"/>
          </a:endParaRPr>
        </a:p>
      </xdr:txBody>
    </xdr:sp>
    <xdr:clientData/>
  </xdr:twoCellAnchor>
  <xdr:twoCellAnchor>
    <xdr:from>
      <xdr:col>16</xdr:col>
      <xdr:colOff>266700</xdr:colOff>
      <xdr:row>31</xdr:row>
      <xdr:rowOff>30078</xdr:rowOff>
    </xdr:from>
    <xdr:to>
      <xdr:col>22</xdr:col>
      <xdr:colOff>541020</xdr:colOff>
      <xdr:row>39</xdr:row>
      <xdr:rowOff>121518</xdr:rowOff>
    </xdr:to>
    <xdr:sp macro="" textlink="Processing!A27">
      <xdr:nvSpPr>
        <xdr:cNvPr id="29" name="Rectangle: Rounded Corners 28">
          <a:extLst>
            <a:ext uri="{FF2B5EF4-FFF2-40B4-BE49-F238E27FC236}">
              <a16:creationId xmlns:a16="http://schemas.microsoft.com/office/drawing/2014/main" id="{8B5E6D3D-122F-48D8-8F78-E6A1D30F2E6B}"/>
            </a:ext>
          </a:extLst>
        </xdr:cNvPr>
        <xdr:cNvSpPr/>
      </xdr:nvSpPr>
      <xdr:spPr>
        <a:xfrm>
          <a:off x="10020300" y="5699358"/>
          <a:ext cx="3931920" cy="1554480"/>
        </a:xfrm>
        <a:prstGeom prst="roundRect">
          <a:avLst>
            <a:gd name="adj" fmla="val 9300"/>
          </a:avLst>
        </a:prstGeom>
        <a:solidFill>
          <a:schemeClr val="bg1"/>
        </a:solidFill>
        <a:ln w="9525">
          <a:solidFill>
            <a:schemeClr val="bg1"/>
          </a:solidFill>
        </a:ln>
        <a:effectLst>
          <a:outerShdw blurRad="127000" dist="63500" dir="8100000" algn="tr" rotWithShape="0">
            <a:srgbClr val="8B8BCB">
              <a:alpha val="69804"/>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37229D55-C24D-43D5-9FC5-AF6053A2C156}" type="TxLink">
            <a:rPr lang="en-US" sz="1200" b="0" i="0" u="none" strike="noStrike" kern="1200">
              <a:solidFill>
                <a:schemeClr val="tx1"/>
              </a:solidFill>
              <a:latin typeface="Aptos Narrow"/>
              <a:ea typeface="+mn-ea"/>
              <a:cs typeface="+mn-cs"/>
            </a:rPr>
            <a:pPr marL="0" indent="0" algn="l" defTabSz="914400" rtl="0" eaLnBrk="1" latinLnBrk="0" hangingPunct="1"/>
            <a:t>Heatmap  Monthly Activity</a:t>
          </a:fld>
          <a:endParaRPr lang="ru-RU" sz="1200" b="0" i="0" u="none" strike="noStrike" kern="1200">
            <a:solidFill>
              <a:schemeClr val="tx1"/>
            </a:solidFill>
            <a:latin typeface="Aptos Narrow"/>
            <a:ea typeface="+mn-ea"/>
            <a:cs typeface="+mn-cs"/>
          </a:endParaRPr>
        </a:p>
      </xdr:txBody>
    </xdr:sp>
    <xdr:clientData/>
  </xdr:twoCellAnchor>
  <xdr:twoCellAnchor>
    <xdr:from>
      <xdr:col>6</xdr:col>
      <xdr:colOff>324002</xdr:colOff>
      <xdr:row>3</xdr:row>
      <xdr:rowOff>37698</xdr:rowOff>
    </xdr:from>
    <xdr:to>
      <xdr:col>9</xdr:col>
      <xdr:colOff>342290</xdr:colOff>
      <xdr:row>8</xdr:row>
      <xdr:rowOff>37698</xdr:rowOff>
    </xdr:to>
    <xdr:sp macro="" textlink="Processing!T3">
      <xdr:nvSpPr>
        <xdr:cNvPr id="30" name="Rectangle: Rounded Corners 29">
          <a:extLst>
            <a:ext uri="{FF2B5EF4-FFF2-40B4-BE49-F238E27FC236}">
              <a16:creationId xmlns:a16="http://schemas.microsoft.com/office/drawing/2014/main" id="{235DFC1E-31B9-47C3-87E1-D09CB20AA4E1}"/>
            </a:ext>
          </a:extLst>
        </xdr:cNvPr>
        <xdr:cNvSpPr/>
      </xdr:nvSpPr>
      <xdr:spPr>
        <a:xfrm>
          <a:off x="3981602" y="586338"/>
          <a:ext cx="1847088" cy="914400"/>
        </a:xfrm>
        <a:prstGeom prst="roundRect">
          <a:avLst>
            <a:gd name="adj" fmla="val 15967"/>
          </a:avLst>
        </a:prstGeom>
        <a:solidFill>
          <a:schemeClr val="bg1"/>
        </a:solidFill>
        <a:ln w="9525">
          <a:solidFill>
            <a:schemeClr val="bg1"/>
          </a:solidFill>
        </a:ln>
        <a:effectLst>
          <a:outerShdw blurRad="127000" dist="63500" dir="8100000" algn="tr" rotWithShape="0">
            <a:srgbClr val="8B8BCB">
              <a:alpha val="69804"/>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E40EC387-B5F5-408F-B908-0ACEA007C8CA}" type="TxLink">
            <a:rPr lang="en-US" sz="1200" b="0" i="0" u="none" strike="noStrike" kern="1200">
              <a:solidFill>
                <a:schemeClr val="tx1"/>
              </a:solidFill>
              <a:latin typeface="Aptos Narrow"/>
              <a:ea typeface="+mn-ea"/>
              <a:cs typeface="+mn-cs"/>
            </a:rPr>
            <a:pPr marL="0" indent="0" algn="l" defTabSz="914400" rtl="0" eaLnBrk="1" latinLnBrk="0" hangingPunct="1"/>
            <a:t>Cost &amp; Income</a:t>
          </a:fld>
          <a:endParaRPr lang="ru-RU" sz="1200" b="0" i="0" u="none" strike="noStrike" kern="1200">
            <a:solidFill>
              <a:schemeClr val="tx1"/>
            </a:solidFill>
            <a:latin typeface="Aptos Narrow"/>
            <a:ea typeface="+mn-ea"/>
            <a:cs typeface="+mn-cs"/>
          </a:endParaRPr>
        </a:p>
      </xdr:txBody>
    </xdr:sp>
    <xdr:clientData/>
  </xdr:twoCellAnchor>
  <xdr:twoCellAnchor>
    <xdr:from>
      <xdr:col>9</xdr:col>
      <xdr:colOff>526084</xdr:colOff>
      <xdr:row>3</xdr:row>
      <xdr:rowOff>37698</xdr:rowOff>
    </xdr:from>
    <xdr:to>
      <xdr:col>12</xdr:col>
      <xdr:colOff>544372</xdr:colOff>
      <xdr:row>8</xdr:row>
      <xdr:rowOff>37698</xdr:rowOff>
    </xdr:to>
    <xdr:sp macro="" textlink="Processing!T4">
      <xdr:nvSpPr>
        <xdr:cNvPr id="31" name="Rectangle: Rounded Corners 30">
          <a:extLst>
            <a:ext uri="{FF2B5EF4-FFF2-40B4-BE49-F238E27FC236}">
              <a16:creationId xmlns:a16="http://schemas.microsoft.com/office/drawing/2014/main" id="{B335C9AE-B3BC-498B-91A2-7980C2CB9760}"/>
            </a:ext>
          </a:extLst>
        </xdr:cNvPr>
        <xdr:cNvSpPr/>
      </xdr:nvSpPr>
      <xdr:spPr>
        <a:xfrm>
          <a:off x="6012484" y="586338"/>
          <a:ext cx="1847088" cy="914400"/>
        </a:xfrm>
        <a:prstGeom prst="roundRect">
          <a:avLst>
            <a:gd name="adj" fmla="val 13467"/>
          </a:avLst>
        </a:prstGeom>
        <a:solidFill>
          <a:schemeClr val="bg1"/>
        </a:solidFill>
        <a:ln w="9525">
          <a:solidFill>
            <a:schemeClr val="bg1"/>
          </a:solidFill>
        </a:ln>
        <a:effectLst>
          <a:outerShdw blurRad="127000" dist="63500" dir="8100000" algn="tr" rotWithShape="0">
            <a:srgbClr val="8B8BCB">
              <a:alpha val="69804"/>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DAD88EEC-2EDA-496C-9103-126AFD785F29}" type="TxLink">
            <a:rPr lang="en-US" sz="1200" b="0" i="0" u="none" strike="noStrike" kern="1200">
              <a:solidFill>
                <a:schemeClr val="tx1"/>
              </a:solidFill>
              <a:latin typeface="Aptos Narrow"/>
              <a:ea typeface="+mn-ea"/>
              <a:cs typeface="+mn-cs"/>
            </a:rPr>
            <a:pPr marL="0" indent="0" algn="l" defTabSz="914400" rtl="0" eaLnBrk="1" latinLnBrk="0" hangingPunct="1"/>
            <a:t>Income vs Capital</a:t>
          </a:fld>
          <a:endParaRPr lang="ru-RU" sz="1200" b="0" i="0" u="none" strike="noStrike" kern="1200">
            <a:solidFill>
              <a:schemeClr val="tx1"/>
            </a:solidFill>
            <a:latin typeface="Aptos Narrow"/>
            <a:ea typeface="+mn-ea"/>
            <a:cs typeface="+mn-cs"/>
          </a:endParaRPr>
        </a:p>
      </xdr:txBody>
    </xdr:sp>
    <xdr:clientData/>
  </xdr:twoCellAnchor>
  <xdr:twoCellAnchor>
    <xdr:from>
      <xdr:col>13</xdr:col>
      <xdr:colOff>118566</xdr:colOff>
      <xdr:row>3</xdr:row>
      <xdr:rowOff>37698</xdr:rowOff>
    </xdr:from>
    <xdr:to>
      <xdr:col>16</xdr:col>
      <xdr:colOff>136854</xdr:colOff>
      <xdr:row>8</xdr:row>
      <xdr:rowOff>37698</xdr:rowOff>
    </xdr:to>
    <xdr:sp macro="" textlink="Processing!T5">
      <xdr:nvSpPr>
        <xdr:cNvPr id="32" name="Rectangle: Rounded Corners 31">
          <a:extLst>
            <a:ext uri="{FF2B5EF4-FFF2-40B4-BE49-F238E27FC236}">
              <a16:creationId xmlns:a16="http://schemas.microsoft.com/office/drawing/2014/main" id="{266E445F-A642-4769-9C65-668B9CBA8F9B}"/>
            </a:ext>
          </a:extLst>
        </xdr:cNvPr>
        <xdr:cNvSpPr/>
      </xdr:nvSpPr>
      <xdr:spPr>
        <a:xfrm>
          <a:off x="8043366" y="586338"/>
          <a:ext cx="1847088" cy="914400"/>
        </a:xfrm>
        <a:prstGeom prst="roundRect">
          <a:avLst>
            <a:gd name="adj" fmla="val 15967"/>
          </a:avLst>
        </a:prstGeom>
        <a:solidFill>
          <a:schemeClr val="bg1"/>
        </a:solidFill>
        <a:ln w="9525">
          <a:solidFill>
            <a:schemeClr val="bg1"/>
          </a:solidFill>
        </a:ln>
        <a:effectLst>
          <a:outerShdw blurRad="127000" dist="63500" dir="8100000" algn="tr" rotWithShape="0">
            <a:srgbClr val="8B8BCB">
              <a:alpha val="69804"/>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15F9A591-338C-4025-9198-52B79EDB19C4}" type="TxLink">
            <a:rPr lang="en-US" sz="1200" b="0" i="0" u="none" strike="noStrike" kern="1200">
              <a:solidFill>
                <a:schemeClr val="tx1"/>
              </a:solidFill>
              <a:latin typeface="Aptos Narrow"/>
              <a:ea typeface="+mn-ea"/>
              <a:cs typeface="+mn-cs"/>
            </a:rPr>
            <a:pPr marL="0" indent="0" algn="l" defTabSz="914400" rtl="0" eaLnBrk="1" latinLnBrk="0" hangingPunct="1"/>
            <a:t>Leverage Index</a:t>
          </a:fld>
          <a:endParaRPr lang="ru-RU" sz="1200" b="0" i="0" u="none" strike="noStrike" kern="1200">
            <a:solidFill>
              <a:schemeClr val="tx1"/>
            </a:solidFill>
            <a:latin typeface="Aptos Narrow"/>
            <a:ea typeface="+mn-ea"/>
            <a:cs typeface="+mn-cs"/>
          </a:endParaRPr>
        </a:p>
      </xdr:txBody>
    </xdr:sp>
    <xdr:clientData/>
  </xdr:twoCellAnchor>
  <xdr:twoCellAnchor>
    <xdr:from>
      <xdr:col>16</xdr:col>
      <xdr:colOff>320648</xdr:colOff>
      <xdr:row>3</xdr:row>
      <xdr:rowOff>37698</xdr:rowOff>
    </xdr:from>
    <xdr:to>
      <xdr:col>19</xdr:col>
      <xdr:colOff>338936</xdr:colOff>
      <xdr:row>8</xdr:row>
      <xdr:rowOff>37698</xdr:rowOff>
    </xdr:to>
    <xdr:sp macro="" textlink="Processing!T6">
      <xdr:nvSpPr>
        <xdr:cNvPr id="33" name="Rectangle: Rounded Corners 32">
          <a:extLst>
            <a:ext uri="{FF2B5EF4-FFF2-40B4-BE49-F238E27FC236}">
              <a16:creationId xmlns:a16="http://schemas.microsoft.com/office/drawing/2014/main" id="{517DBE86-CC58-4741-8161-93F6163AC810}"/>
            </a:ext>
          </a:extLst>
        </xdr:cNvPr>
        <xdr:cNvSpPr/>
      </xdr:nvSpPr>
      <xdr:spPr>
        <a:xfrm>
          <a:off x="10074248" y="586338"/>
          <a:ext cx="1847088" cy="914400"/>
        </a:xfrm>
        <a:prstGeom prst="roundRect">
          <a:avLst>
            <a:gd name="adj" fmla="val 16800"/>
          </a:avLst>
        </a:prstGeom>
        <a:solidFill>
          <a:schemeClr val="bg1"/>
        </a:solidFill>
        <a:ln w="9525">
          <a:solidFill>
            <a:schemeClr val="bg1"/>
          </a:solidFill>
        </a:ln>
        <a:effectLst>
          <a:outerShdw blurRad="127000" dist="63500" dir="8100000" algn="tr" rotWithShape="0">
            <a:srgbClr val="8B8BCB">
              <a:alpha val="69804"/>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E4554C56-1CD8-4CD8-9343-19EB38BC3631}" type="TxLink">
            <a:rPr lang="en-US" sz="1200" b="0" i="0" u="none" strike="noStrike" kern="1200">
              <a:solidFill>
                <a:schemeClr val="tx1"/>
              </a:solidFill>
              <a:latin typeface="Aptos Narrow"/>
              <a:ea typeface="+mn-ea"/>
              <a:cs typeface="+mn-cs"/>
            </a:rPr>
            <a:pPr marL="0" indent="0" algn="l" defTabSz="914400" rtl="0" eaLnBrk="1" latinLnBrk="0" hangingPunct="1"/>
            <a:t>Traffic Top Rank</a:t>
          </a:fld>
          <a:endParaRPr lang="ru-RU" sz="1200" b="0" i="0" u="none" strike="noStrike" kern="1200">
            <a:solidFill>
              <a:schemeClr val="tx1"/>
            </a:solidFill>
            <a:latin typeface="Aptos Narrow"/>
            <a:ea typeface="+mn-ea"/>
            <a:cs typeface="+mn-cs"/>
          </a:endParaRPr>
        </a:p>
      </xdr:txBody>
    </xdr:sp>
    <xdr:clientData/>
  </xdr:twoCellAnchor>
  <xdr:twoCellAnchor>
    <xdr:from>
      <xdr:col>19</xdr:col>
      <xdr:colOff>522732</xdr:colOff>
      <xdr:row>3</xdr:row>
      <xdr:rowOff>37698</xdr:rowOff>
    </xdr:from>
    <xdr:to>
      <xdr:col>22</xdr:col>
      <xdr:colOff>541020</xdr:colOff>
      <xdr:row>8</xdr:row>
      <xdr:rowOff>37698</xdr:rowOff>
    </xdr:to>
    <xdr:sp macro="" textlink="Processing!T7">
      <xdr:nvSpPr>
        <xdr:cNvPr id="34" name="Rectangle: Rounded Corners 33">
          <a:extLst>
            <a:ext uri="{FF2B5EF4-FFF2-40B4-BE49-F238E27FC236}">
              <a16:creationId xmlns:a16="http://schemas.microsoft.com/office/drawing/2014/main" id="{44721715-B487-4CB0-A2C1-AA37B50E5B9E}"/>
            </a:ext>
          </a:extLst>
        </xdr:cNvPr>
        <xdr:cNvSpPr/>
      </xdr:nvSpPr>
      <xdr:spPr>
        <a:xfrm>
          <a:off x="12105132" y="586338"/>
          <a:ext cx="1847088" cy="914400"/>
        </a:xfrm>
        <a:prstGeom prst="roundRect">
          <a:avLst>
            <a:gd name="adj" fmla="val 15967"/>
          </a:avLst>
        </a:prstGeom>
        <a:solidFill>
          <a:schemeClr val="bg1"/>
        </a:solidFill>
        <a:ln w="9525">
          <a:solidFill>
            <a:schemeClr val="bg1"/>
          </a:solidFill>
        </a:ln>
        <a:effectLst>
          <a:outerShdw blurRad="127000" dist="63500" dir="8100000" algn="tr" rotWithShape="0">
            <a:srgbClr val="8B8BCB">
              <a:alpha val="69804"/>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51868B0B-AE3C-4355-9BA0-AC8DCC58BC27}" type="TxLink">
            <a:rPr lang="en-US" sz="1200" b="0" i="0" u="none" strike="noStrike" kern="1200">
              <a:solidFill>
                <a:schemeClr val="tx1"/>
              </a:solidFill>
              <a:latin typeface="Aptos Narrow"/>
              <a:ea typeface="+mn-ea"/>
              <a:cs typeface="+mn-cs"/>
            </a:rPr>
            <a:pPr marL="0" indent="0" algn="l" defTabSz="914400" rtl="0" eaLnBrk="1" latinLnBrk="0" hangingPunct="1"/>
            <a:t>Capital Efficiency</a:t>
          </a:fld>
          <a:endParaRPr lang="ru-RU" sz="1200" b="0" i="0" u="none" strike="noStrike" kern="1200">
            <a:solidFill>
              <a:schemeClr val="tx1"/>
            </a:solidFill>
            <a:latin typeface="Aptos Narrow"/>
            <a:ea typeface="+mn-ea"/>
            <a:cs typeface="+mn-cs"/>
          </a:endParaRPr>
        </a:p>
      </xdr:txBody>
    </xdr:sp>
    <xdr:clientData/>
  </xdr:twoCellAnchor>
  <xdr:twoCellAnchor editAs="oneCell">
    <xdr:from>
      <xdr:col>0</xdr:col>
      <xdr:colOff>607738</xdr:colOff>
      <xdr:row>5</xdr:row>
      <xdr:rowOff>14846</xdr:rowOff>
    </xdr:from>
    <xdr:to>
      <xdr:col>1</xdr:col>
      <xdr:colOff>226738</xdr:colOff>
      <xdr:row>6</xdr:row>
      <xdr:rowOff>60566</xdr:rowOff>
    </xdr:to>
    <xdr:pic>
      <xdr:nvPicPr>
        <xdr:cNvPr id="35" name="Graphic 34" descr="Signal with solid fill">
          <a:extLst>
            <a:ext uri="{FF2B5EF4-FFF2-40B4-BE49-F238E27FC236}">
              <a16:creationId xmlns:a16="http://schemas.microsoft.com/office/drawing/2014/main" id="{5C7D3A8F-44F8-49D4-83AA-D09AC1DADB4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07738" y="929246"/>
          <a:ext cx="228600" cy="228600"/>
        </a:xfrm>
        <a:prstGeom prst="rect">
          <a:avLst/>
        </a:prstGeom>
      </xdr:spPr>
    </xdr:pic>
    <xdr:clientData/>
  </xdr:twoCellAnchor>
  <xdr:twoCellAnchor>
    <xdr:from>
      <xdr:col>5</xdr:col>
      <xdr:colOff>83820</xdr:colOff>
      <xdr:row>4</xdr:row>
      <xdr:rowOff>123759</xdr:rowOff>
    </xdr:from>
    <xdr:to>
      <xdr:col>6</xdr:col>
      <xdr:colOff>22860</xdr:colOff>
      <xdr:row>7</xdr:row>
      <xdr:rowOff>134516</xdr:rowOff>
    </xdr:to>
    <xdr:grpSp>
      <xdr:nvGrpSpPr>
        <xdr:cNvPr id="36" name="Group 35">
          <a:extLst>
            <a:ext uri="{FF2B5EF4-FFF2-40B4-BE49-F238E27FC236}">
              <a16:creationId xmlns:a16="http://schemas.microsoft.com/office/drawing/2014/main" id="{5A9F4E5A-C36C-412D-9607-7DD37D341A25}"/>
            </a:ext>
          </a:extLst>
        </xdr:cNvPr>
        <xdr:cNvGrpSpPr/>
      </xdr:nvGrpSpPr>
      <xdr:grpSpPr>
        <a:xfrm>
          <a:off x="3131820" y="855279"/>
          <a:ext cx="548640" cy="559397"/>
          <a:chOff x="-1103845" y="633236"/>
          <a:chExt cx="7156174" cy="7305641"/>
        </a:xfrm>
        <a:effectLst>
          <a:outerShdw blurRad="50800" dist="38100" dir="2700000" algn="tl" rotWithShape="0">
            <a:srgbClr val="2A0240">
              <a:alpha val="20000"/>
            </a:srgbClr>
          </a:outerShdw>
        </a:effectLst>
      </xdr:grpSpPr>
      <xdr:sp macro="" textlink="">
        <xdr:nvSpPr>
          <xdr:cNvPr id="37" name="Oval 36">
            <a:extLst>
              <a:ext uri="{FF2B5EF4-FFF2-40B4-BE49-F238E27FC236}">
                <a16:creationId xmlns:a16="http://schemas.microsoft.com/office/drawing/2014/main" id="{4942F32A-42A3-50DF-A7B9-4B84AF693FE4}"/>
              </a:ext>
            </a:extLst>
          </xdr:cNvPr>
          <xdr:cNvSpPr/>
        </xdr:nvSpPr>
        <xdr:spPr>
          <a:xfrm>
            <a:off x="-1103845" y="633236"/>
            <a:ext cx="7156174" cy="7305641"/>
          </a:xfrm>
          <a:prstGeom prst="ellipse">
            <a:avLst/>
          </a:prstGeom>
          <a:gradFill flip="none" rotWithShape="1">
            <a:gsLst>
              <a:gs pos="0">
                <a:srgbClr val="F5F2FC"/>
              </a:gs>
              <a:gs pos="100000">
                <a:srgbClr val="EEE8FE"/>
              </a:gs>
            </a:gsLst>
            <a:path path="circle">
              <a:fillToRect l="100000" b="100000"/>
            </a:path>
            <a:tileRect t="-100000" r="-100000"/>
          </a:gra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38" name="Freeform: Shape 37">
            <a:extLst>
              <a:ext uri="{FF2B5EF4-FFF2-40B4-BE49-F238E27FC236}">
                <a16:creationId xmlns:a16="http://schemas.microsoft.com/office/drawing/2014/main" id="{A07583A5-A177-FCA6-11BD-A1E90F541FF6}"/>
              </a:ext>
            </a:extLst>
          </xdr:cNvPr>
          <xdr:cNvSpPr/>
        </xdr:nvSpPr>
        <xdr:spPr>
          <a:xfrm rot="18600000">
            <a:off x="106178" y="2764140"/>
            <a:ext cx="5329307" cy="3622357"/>
          </a:xfrm>
          <a:custGeom>
            <a:avLst/>
            <a:gdLst>
              <a:gd name="csX0" fmla="*/ 1407326 w 5329310"/>
              <a:gd name="csY0" fmla="*/ 756025 h 3622360"/>
              <a:gd name="csX1" fmla="*/ 424497 w 5329310"/>
              <a:gd name="csY1" fmla="*/ 1562480 h 3622360"/>
              <a:gd name="csX2" fmla="*/ 0 w 5329310"/>
              <a:gd name="csY2" fmla="*/ 1056584 h 3622360"/>
              <a:gd name="csX3" fmla="*/ 407512 w 5329310"/>
              <a:gd name="csY3" fmla="*/ 726245 h 3622360"/>
              <a:gd name="csX4" fmla="*/ 2644319 w 5329310"/>
              <a:gd name="csY4" fmla="*/ 2026711 h 3622360"/>
              <a:gd name="csX5" fmla="*/ 1570263 w 5329310"/>
              <a:gd name="csY5" fmla="*/ 2927951 h 3622360"/>
              <a:gd name="csX6" fmla="*/ 1165358 w 5329310"/>
              <a:gd name="csY6" fmla="*/ 2445404 h 3622360"/>
              <a:gd name="csX7" fmla="*/ 2213146 w 5329310"/>
              <a:gd name="csY7" fmla="*/ 1566206 h 3622360"/>
              <a:gd name="csX8" fmla="*/ 2194736 w 5329310"/>
              <a:gd name="csY8" fmla="*/ 2042158 h 3622360"/>
              <a:gd name="csX9" fmla="*/ 2202046 w 5329310"/>
              <a:gd name="csY9" fmla="*/ 794282 h 3622360"/>
              <a:gd name="csX10" fmla="*/ 2197372 w 5329310"/>
              <a:gd name="csY10" fmla="*/ 1223381 h 3622360"/>
              <a:gd name="csX11" fmla="*/ 987584 w 5329310"/>
              <a:gd name="csY11" fmla="*/ 2233541 h 3622360"/>
              <a:gd name="csX12" fmla="*/ 582679 w 5329310"/>
              <a:gd name="csY12" fmla="*/ 1750994 h 3622360"/>
              <a:gd name="csX13" fmla="*/ 1750131 w 5329310"/>
              <a:gd name="csY13" fmla="*/ 771386 h 3622360"/>
              <a:gd name="csX14" fmla="*/ 4053383 w 5329310"/>
              <a:gd name="csY14" fmla="*/ 2054226 h 3622360"/>
              <a:gd name="csX15" fmla="*/ 2152942 w 5329310"/>
              <a:gd name="csY15" fmla="*/ 3622360 h 3622360"/>
              <a:gd name="csX16" fmla="*/ 1748037 w 5329310"/>
              <a:gd name="csY16" fmla="*/ 3139813 h 3622360"/>
              <a:gd name="csX17" fmla="*/ 3052944 w 5329310"/>
              <a:gd name="csY17" fmla="*/ 2031604 h 3622360"/>
              <a:gd name="csX18" fmla="*/ 5329310 w 5329310"/>
              <a:gd name="csY18" fmla="*/ 1547567 h 3622360"/>
              <a:gd name="csX19" fmla="*/ 4381420 w 5329310"/>
              <a:gd name="csY19" fmla="*/ 2070045 h 3622360"/>
              <a:gd name="csX20" fmla="*/ 4381420 w 5329310"/>
              <a:gd name="csY20" fmla="*/ 1755309 h 3622360"/>
              <a:gd name="csX21" fmla="*/ 2538404 w 5329310"/>
              <a:gd name="csY21" fmla="*/ 1755309 h 3622360"/>
              <a:gd name="csX22" fmla="*/ 2538404 w 5329310"/>
              <a:gd name="csY22" fmla="*/ 1339825 h 3622360"/>
              <a:gd name="csX23" fmla="*/ 2539242 w 5329310"/>
              <a:gd name="csY23" fmla="*/ 1339825 h 3622360"/>
              <a:gd name="csX24" fmla="*/ 2539242 w 5329310"/>
              <a:gd name="csY24" fmla="*/ 432344 h 3622360"/>
              <a:gd name="csX25" fmla="*/ 844290 w 5329310"/>
              <a:gd name="csY25" fmla="*/ 372906 h 3622360"/>
              <a:gd name="csX26" fmla="*/ 1296711 w 5329310"/>
              <a:gd name="csY26" fmla="*/ 0 h 3622360"/>
              <a:gd name="csX27" fmla="*/ 2959290 w 5329310"/>
              <a:gd name="csY27" fmla="*/ 35342 h 3622360"/>
              <a:gd name="csX28" fmla="*/ 2947263 w 5329310"/>
              <a:gd name="csY28" fmla="*/ 378323 h 3622360"/>
              <a:gd name="csX29" fmla="*/ 2950722 w 5329310"/>
              <a:gd name="csY29" fmla="*/ 378323 h 3622360"/>
              <a:gd name="csX30" fmla="*/ 2950722 w 5329310"/>
              <a:gd name="csY30" fmla="*/ 1339825 h 3622360"/>
              <a:gd name="csX31" fmla="*/ 4381420 w 5329310"/>
              <a:gd name="csY31" fmla="*/ 1339825 h 3622360"/>
              <a:gd name="csX32" fmla="*/ 4381420 w 5329310"/>
              <a:gd name="csY32" fmla="*/ 1025089 h 362236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 ang="0">
                <a:pos x="csX27" y="csY27"/>
              </a:cxn>
              <a:cxn ang="0">
                <a:pos x="csX28" y="csY28"/>
              </a:cxn>
              <a:cxn ang="0">
                <a:pos x="csX29" y="csY29"/>
              </a:cxn>
              <a:cxn ang="0">
                <a:pos x="csX30" y="csY30"/>
              </a:cxn>
              <a:cxn ang="0">
                <a:pos x="csX31" y="csY31"/>
              </a:cxn>
              <a:cxn ang="0">
                <a:pos x="csX32" y="csY32"/>
              </a:cxn>
            </a:cxnLst>
            <a:rect l="l" t="t" r="r" b="b"/>
            <a:pathLst>
              <a:path w="5329310" h="3622360">
                <a:moveTo>
                  <a:pt x="1407326" y="756025"/>
                </a:moveTo>
                <a:lnTo>
                  <a:pt x="424497" y="1562480"/>
                </a:lnTo>
                <a:lnTo>
                  <a:pt x="0" y="1056584"/>
                </a:lnTo>
                <a:lnTo>
                  <a:pt x="407512" y="726245"/>
                </a:lnTo>
                <a:close/>
                <a:moveTo>
                  <a:pt x="2644319" y="2026711"/>
                </a:moveTo>
                <a:lnTo>
                  <a:pt x="1570263" y="2927951"/>
                </a:lnTo>
                <a:lnTo>
                  <a:pt x="1165358" y="2445404"/>
                </a:lnTo>
                <a:lnTo>
                  <a:pt x="2213146" y="1566206"/>
                </a:lnTo>
                <a:lnTo>
                  <a:pt x="2194736" y="2042158"/>
                </a:lnTo>
                <a:close/>
                <a:moveTo>
                  <a:pt x="2202046" y="794282"/>
                </a:moveTo>
                <a:lnTo>
                  <a:pt x="2197372" y="1223381"/>
                </a:lnTo>
                <a:lnTo>
                  <a:pt x="987584" y="2233541"/>
                </a:lnTo>
                <a:lnTo>
                  <a:pt x="582679" y="1750994"/>
                </a:lnTo>
                <a:lnTo>
                  <a:pt x="1750131" y="771386"/>
                </a:lnTo>
                <a:close/>
                <a:moveTo>
                  <a:pt x="4053383" y="2054226"/>
                </a:moveTo>
                <a:lnTo>
                  <a:pt x="2152942" y="3622360"/>
                </a:lnTo>
                <a:lnTo>
                  <a:pt x="1748037" y="3139813"/>
                </a:lnTo>
                <a:cubicBezTo>
                  <a:pt x="2190788" y="2763879"/>
                  <a:pt x="2610192" y="2407538"/>
                  <a:pt x="3052944" y="2031604"/>
                </a:cubicBezTo>
                <a:close/>
                <a:moveTo>
                  <a:pt x="5329310" y="1547567"/>
                </a:moveTo>
                <a:lnTo>
                  <a:pt x="4381420" y="2070045"/>
                </a:lnTo>
                <a:lnTo>
                  <a:pt x="4381420" y="1755309"/>
                </a:lnTo>
                <a:lnTo>
                  <a:pt x="2538404" y="1755309"/>
                </a:lnTo>
                <a:lnTo>
                  <a:pt x="2538404" y="1339825"/>
                </a:lnTo>
                <a:lnTo>
                  <a:pt x="2539242" y="1339825"/>
                </a:lnTo>
                <a:lnTo>
                  <a:pt x="2539242" y="432344"/>
                </a:lnTo>
                <a:lnTo>
                  <a:pt x="844290" y="372906"/>
                </a:lnTo>
                <a:lnTo>
                  <a:pt x="1296711" y="0"/>
                </a:lnTo>
                <a:lnTo>
                  <a:pt x="2959290" y="35342"/>
                </a:lnTo>
                <a:lnTo>
                  <a:pt x="2947263" y="378323"/>
                </a:lnTo>
                <a:lnTo>
                  <a:pt x="2950722" y="378323"/>
                </a:lnTo>
                <a:lnTo>
                  <a:pt x="2950722" y="1339825"/>
                </a:lnTo>
                <a:lnTo>
                  <a:pt x="4381420" y="1339825"/>
                </a:lnTo>
                <a:lnTo>
                  <a:pt x="4381420" y="1025089"/>
                </a:lnTo>
                <a:close/>
              </a:path>
            </a:pathLst>
          </a:custGeom>
          <a:solidFill>
            <a:srgbClr val="603DD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xdr:from>
      <xdr:col>8</xdr:col>
      <xdr:colOff>286407</xdr:colOff>
      <xdr:row>4</xdr:row>
      <xdr:rowOff>121441</xdr:rowOff>
    </xdr:from>
    <xdr:to>
      <xdr:col>9</xdr:col>
      <xdr:colOff>225447</xdr:colOff>
      <xdr:row>7</xdr:row>
      <xdr:rowOff>136835</xdr:rowOff>
    </xdr:to>
    <xdr:grpSp>
      <xdr:nvGrpSpPr>
        <xdr:cNvPr id="39" name="Group 38">
          <a:extLst>
            <a:ext uri="{FF2B5EF4-FFF2-40B4-BE49-F238E27FC236}">
              <a16:creationId xmlns:a16="http://schemas.microsoft.com/office/drawing/2014/main" id="{02615012-DD0E-4700-8759-CFD8F02D3B38}"/>
            </a:ext>
          </a:extLst>
        </xdr:cNvPr>
        <xdr:cNvGrpSpPr/>
      </xdr:nvGrpSpPr>
      <xdr:grpSpPr>
        <a:xfrm>
          <a:off x="5163207" y="852961"/>
          <a:ext cx="548640" cy="564034"/>
          <a:chOff x="7315200" y="8272259"/>
          <a:chExt cx="548640" cy="567187"/>
        </a:xfrm>
        <a:effectLst>
          <a:outerShdw blurRad="50800" dist="38100" dir="2700000" algn="tl" rotWithShape="0">
            <a:prstClr val="black">
              <a:alpha val="20000"/>
            </a:prstClr>
          </a:outerShdw>
        </a:effectLst>
      </xdr:grpSpPr>
      <xdr:sp macro="" textlink="">
        <xdr:nvSpPr>
          <xdr:cNvPr id="40" name="Oval 39">
            <a:extLst>
              <a:ext uri="{FF2B5EF4-FFF2-40B4-BE49-F238E27FC236}">
                <a16:creationId xmlns:a16="http://schemas.microsoft.com/office/drawing/2014/main" id="{5AA5E7A4-4C9A-FEAB-2D06-BE6B84036811}"/>
              </a:ext>
            </a:extLst>
          </xdr:cNvPr>
          <xdr:cNvSpPr/>
        </xdr:nvSpPr>
        <xdr:spPr>
          <a:xfrm>
            <a:off x="7315200" y="8272259"/>
            <a:ext cx="548640" cy="567187"/>
          </a:xfrm>
          <a:prstGeom prst="ellipse">
            <a:avLst/>
          </a:prstGeom>
          <a:gradFill flip="none" rotWithShape="1">
            <a:gsLst>
              <a:gs pos="0">
                <a:srgbClr val="F5F2FC"/>
              </a:gs>
              <a:gs pos="100000">
                <a:srgbClr val="EEE8FE"/>
              </a:gs>
            </a:gsLst>
            <a:path path="circle">
              <a:fillToRect l="100000" b="100000"/>
            </a:path>
            <a:tileRect t="-100000" r="-100000"/>
          </a:gra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grpSp>
        <xdr:nvGrpSpPr>
          <xdr:cNvPr id="41" name="Group 40">
            <a:extLst>
              <a:ext uri="{FF2B5EF4-FFF2-40B4-BE49-F238E27FC236}">
                <a16:creationId xmlns:a16="http://schemas.microsoft.com/office/drawing/2014/main" id="{CA1B990A-3BCA-2E72-BE3A-2DF534657C6A}"/>
              </a:ext>
            </a:extLst>
          </xdr:cNvPr>
          <xdr:cNvGrpSpPr/>
        </xdr:nvGrpSpPr>
        <xdr:grpSpPr>
          <a:xfrm>
            <a:off x="7443262" y="8385091"/>
            <a:ext cx="292517" cy="349932"/>
            <a:chOff x="2956130" y="2689277"/>
            <a:chExt cx="2134619" cy="2485936"/>
          </a:xfrm>
        </xdr:grpSpPr>
        <xdr:sp macro="" textlink="">
          <xdr:nvSpPr>
            <xdr:cNvPr id="42" name="Flowchart: Delay 41">
              <a:extLst>
                <a:ext uri="{FF2B5EF4-FFF2-40B4-BE49-F238E27FC236}">
                  <a16:creationId xmlns:a16="http://schemas.microsoft.com/office/drawing/2014/main" id="{46F747AC-133E-7F50-2E01-DB37EE421E96}"/>
                </a:ext>
              </a:extLst>
            </xdr:cNvPr>
            <xdr:cNvSpPr/>
          </xdr:nvSpPr>
          <xdr:spPr>
            <a:xfrm rot="5400000">
              <a:off x="4144193" y="3586002"/>
              <a:ext cx="636105" cy="1252728"/>
            </a:xfrm>
            <a:prstGeom prst="flowChartDelay">
              <a:avLst/>
            </a:prstGeom>
            <a:solidFill>
              <a:srgbClr val="603DDD"/>
            </a:soli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sp macro="" textlink="">
          <xdr:nvSpPr>
            <xdr:cNvPr id="43" name="Flowchart: Delay 42">
              <a:extLst>
                <a:ext uri="{FF2B5EF4-FFF2-40B4-BE49-F238E27FC236}">
                  <a16:creationId xmlns:a16="http://schemas.microsoft.com/office/drawing/2014/main" id="{D5C352C4-F2B5-97D2-1244-A1C3C4C0B045}"/>
                </a:ext>
              </a:extLst>
            </xdr:cNvPr>
            <xdr:cNvSpPr/>
          </xdr:nvSpPr>
          <xdr:spPr>
            <a:xfrm rot="5400000">
              <a:off x="4144193" y="3291034"/>
              <a:ext cx="636105" cy="1252728"/>
            </a:xfrm>
            <a:prstGeom prst="flowChartDelay">
              <a:avLst/>
            </a:prstGeom>
            <a:solidFill>
              <a:srgbClr val="603DDD"/>
            </a:soli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sp macro="" textlink="">
          <xdr:nvSpPr>
            <xdr:cNvPr id="44" name="Flowchart: Delay 43">
              <a:extLst>
                <a:ext uri="{FF2B5EF4-FFF2-40B4-BE49-F238E27FC236}">
                  <a16:creationId xmlns:a16="http://schemas.microsoft.com/office/drawing/2014/main" id="{EC971603-A4C0-6B20-A748-F8B8126FF225}"/>
                </a:ext>
              </a:extLst>
            </xdr:cNvPr>
            <xdr:cNvSpPr/>
          </xdr:nvSpPr>
          <xdr:spPr>
            <a:xfrm rot="5400000">
              <a:off x="4144193" y="2996067"/>
              <a:ext cx="636105" cy="1252728"/>
            </a:xfrm>
            <a:prstGeom prst="flowChartDelay">
              <a:avLst/>
            </a:prstGeom>
            <a:solidFill>
              <a:srgbClr val="603DDD"/>
            </a:soli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sp macro="" textlink="">
          <xdr:nvSpPr>
            <xdr:cNvPr id="45" name="Flowchart: Delay 44">
              <a:extLst>
                <a:ext uri="{FF2B5EF4-FFF2-40B4-BE49-F238E27FC236}">
                  <a16:creationId xmlns:a16="http://schemas.microsoft.com/office/drawing/2014/main" id="{F655896A-9639-532A-DEE5-1DB542485C25}"/>
                </a:ext>
              </a:extLst>
            </xdr:cNvPr>
            <xdr:cNvSpPr/>
          </xdr:nvSpPr>
          <xdr:spPr>
            <a:xfrm rot="5400000">
              <a:off x="4144193" y="2701100"/>
              <a:ext cx="636105" cy="1252728"/>
            </a:xfrm>
            <a:prstGeom prst="flowChartDelay">
              <a:avLst/>
            </a:prstGeom>
            <a:solidFill>
              <a:srgbClr val="603DDD"/>
            </a:soli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sp macro="" textlink="">
          <xdr:nvSpPr>
            <xdr:cNvPr id="46" name="Oval 45">
              <a:extLst>
                <a:ext uri="{FF2B5EF4-FFF2-40B4-BE49-F238E27FC236}">
                  <a16:creationId xmlns:a16="http://schemas.microsoft.com/office/drawing/2014/main" id="{79ACF026-B089-286D-9923-1677E2B66759}"/>
                </a:ext>
              </a:extLst>
            </xdr:cNvPr>
            <xdr:cNvSpPr/>
          </xdr:nvSpPr>
          <xdr:spPr>
            <a:xfrm>
              <a:off x="3835881" y="2689277"/>
              <a:ext cx="1254868" cy="671208"/>
            </a:xfrm>
            <a:prstGeom prst="ellipse">
              <a:avLst/>
            </a:prstGeom>
            <a:solidFill>
              <a:srgbClr val="603DDD"/>
            </a:soli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sp macro="" textlink="">
          <xdr:nvSpPr>
            <xdr:cNvPr id="47" name="Flowchart: Delay 46">
              <a:extLst>
                <a:ext uri="{FF2B5EF4-FFF2-40B4-BE49-F238E27FC236}">
                  <a16:creationId xmlns:a16="http://schemas.microsoft.com/office/drawing/2014/main" id="{AFFB9933-7A65-C553-B167-A10E9C0BA856}"/>
                </a:ext>
              </a:extLst>
            </xdr:cNvPr>
            <xdr:cNvSpPr/>
          </xdr:nvSpPr>
          <xdr:spPr>
            <a:xfrm rot="5400000">
              <a:off x="3264442" y="4230797"/>
              <a:ext cx="636105" cy="1252728"/>
            </a:xfrm>
            <a:prstGeom prst="flowChartDelay">
              <a:avLst/>
            </a:prstGeom>
            <a:solidFill>
              <a:srgbClr val="603DDD"/>
            </a:soli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sp macro="" textlink="">
          <xdr:nvSpPr>
            <xdr:cNvPr id="48" name="Flowchart: Delay 47">
              <a:extLst>
                <a:ext uri="{FF2B5EF4-FFF2-40B4-BE49-F238E27FC236}">
                  <a16:creationId xmlns:a16="http://schemas.microsoft.com/office/drawing/2014/main" id="{E144BB36-26FA-FEA7-0BF6-6A2E96083D0A}"/>
                </a:ext>
              </a:extLst>
            </xdr:cNvPr>
            <xdr:cNvSpPr/>
          </xdr:nvSpPr>
          <xdr:spPr>
            <a:xfrm rot="5400000">
              <a:off x="3264442" y="3909773"/>
              <a:ext cx="636105" cy="1252728"/>
            </a:xfrm>
            <a:prstGeom prst="flowChartDelay">
              <a:avLst/>
            </a:prstGeom>
            <a:solidFill>
              <a:srgbClr val="603DDD"/>
            </a:soli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sp macro="" textlink="">
          <xdr:nvSpPr>
            <xdr:cNvPr id="49" name="Flowchart: Delay 48">
              <a:extLst>
                <a:ext uri="{FF2B5EF4-FFF2-40B4-BE49-F238E27FC236}">
                  <a16:creationId xmlns:a16="http://schemas.microsoft.com/office/drawing/2014/main" id="{18C600CB-999D-3D32-3CD0-0DD6B67B25D8}"/>
                </a:ext>
              </a:extLst>
            </xdr:cNvPr>
            <xdr:cNvSpPr/>
          </xdr:nvSpPr>
          <xdr:spPr>
            <a:xfrm rot="5400000">
              <a:off x="3264442" y="3588750"/>
              <a:ext cx="636105" cy="1252728"/>
            </a:xfrm>
            <a:prstGeom prst="flowChartDelay">
              <a:avLst/>
            </a:prstGeom>
            <a:solidFill>
              <a:srgbClr val="603DDD"/>
            </a:soli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sp macro="" textlink="">
          <xdr:nvSpPr>
            <xdr:cNvPr id="50" name="Oval 49">
              <a:extLst>
                <a:ext uri="{FF2B5EF4-FFF2-40B4-BE49-F238E27FC236}">
                  <a16:creationId xmlns:a16="http://schemas.microsoft.com/office/drawing/2014/main" id="{FD081385-2D7D-4ADD-FB5E-754556FB35E6}"/>
                </a:ext>
              </a:extLst>
            </xdr:cNvPr>
            <xdr:cNvSpPr/>
          </xdr:nvSpPr>
          <xdr:spPr>
            <a:xfrm>
              <a:off x="2956130" y="3576927"/>
              <a:ext cx="1254868" cy="671208"/>
            </a:xfrm>
            <a:prstGeom prst="ellipse">
              <a:avLst/>
            </a:prstGeom>
            <a:solidFill>
              <a:srgbClr val="603DDD"/>
            </a:soli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grpSp>
    </xdr:grpSp>
    <xdr:clientData/>
  </xdr:twoCellAnchor>
  <xdr:twoCellAnchor>
    <xdr:from>
      <xdr:col>15</xdr:col>
      <xdr:colOff>91440</xdr:colOff>
      <xdr:row>4</xdr:row>
      <xdr:rowOff>110490</xdr:rowOff>
    </xdr:from>
    <xdr:to>
      <xdr:col>16</xdr:col>
      <xdr:colOff>30480</xdr:colOff>
      <xdr:row>7</xdr:row>
      <xdr:rowOff>110490</xdr:rowOff>
    </xdr:to>
    <xdr:grpSp>
      <xdr:nvGrpSpPr>
        <xdr:cNvPr id="51" name="Group 50">
          <a:extLst>
            <a:ext uri="{FF2B5EF4-FFF2-40B4-BE49-F238E27FC236}">
              <a16:creationId xmlns:a16="http://schemas.microsoft.com/office/drawing/2014/main" id="{14D49CA4-2BA4-4326-8E68-4D38C87CF0AD}"/>
            </a:ext>
          </a:extLst>
        </xdr:cNvPr>
        <xdr:cNvGrpSpPr/>
      </xdr:nvGrpSpPr>
      <xdr:grpSpPr>
        <a:xfrm>
          <a:off x="9235440" y="842010"/>
          <a:ext cx="548640" cy="548640"/>
          <a:chOff x="6446520" y="7936230"/>
          <a:chExt cx="548640" cy="548640"/>
        </a:xfrm>
        <a:effectLst>
          <a:outerShdw blurRad="50800" dist="38100" dir="2700000" algn="tl" rotWithShape="0">
            <a:prstClr val="black">
              <a:alpha val="20000"/>
            </a:prstClr>
          </a:outerShdw>
        </a:effectLst>
      </xdr:grpSpPr>
      <xdr:sp macro="" textlink="">
        <xdr:nvSpPr>
          <xdr:cNvPr id="52" name="Oval 51">
            <a:extLst>
              <a:ext uri="{FF2B5EF4-FFF2-40B4-BE49-F238E27FC236}">
                <a16:creationId xmlns:a16="http://schemas.microsoft.com/office/drawing/2014/main" id="{1806E15B-EFDF-4658-6D84-5DDAEAF72538}"/>
              </a:ext>
            </a:extLst>
          </xdr:cNvPr>
          <xdr:cNvSpPr/>
        </xdr:nvSpPr>
        <xdr:spPr>
          <a:xfrm>
            <a:off x="6446520" y="7936230"/>
            <a:ext cx="548640" cy="548640"/>
          </a:xfrm>
          <a:prstGeom prst="ellipse">
            <a:avLst/>
          </a:prstGeom>
          <a:gradFill flip="none" rotWithShape="1">
            <a:gsLst>
              <a:gs pos="0">
                <a:srgbClr val="E7FFFE"/>
              </a:gs>
              <a:gs pos="100000">
                <a:srgbClr val="EEE8FE"/>
              </a:gs>
            </a:gsLst>
            <a:path path="circle">
              <a:fillToRect l="100000" b="100000"/>
            </a:path>
            <a:tileRect t="-100000" r="-100000"/>
          </a:gra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pic>
        <xdr:nvPicPr>
          <xdr:cNvPr id="53" name="Graphic 52" descr="Rocket with solid fill">
            <a:extLst>
              <a:ext uri="{FF2B5EF4-FFF2-40B4-BE49-F238E27FC236}">
                <a16:creationId xmlns:a16="http://schemas.microsoft.com/office/drawing/2014/main" id="{3618B258-CF8D-FF66-CD5E-485CCF283FF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537960" y="8027670"/>
            <a:ext cx="365760" cy="365760"/>
          </a:xfrm>
          <a:prstGeom prst="rect">
            <a:avLst/>
          </a:prstGeom>
        </xdr:spPr>
      </xdr:pic>
    </xdr:grpSp>
    <xdr:clientData/>
  </xdr:twoCellAnchor>
  <xdr:twoCellAnchor>
    <xdr:from>
      <xdr:col>11</xdr:col>
      <xdr:colOff>463782</xdr:colOff>
      <xdr:row>4</xdr:row>
      <xdr:rowOff>67486</xdr:rowOff>
    </xdr:from>
    <xdr:to>
      <xdr:col>12</xdr:col>
      <xdr:colOff>494262</xdr:colOff>
      <xdr:row>7</xdr:row>
      <xdr:rowOff>158926</xdr:rowOff>
    </xdr:to>
    <xdr:grpSp>
      <xdr:nvGrpSpPr>
        <xdr:cNvPr id="54" name="Group 53">
          <a:extLst>
            <a:ext uri="{FF2B5EF4-FFF2-40B4-BE49-F238E27FC236}">
              <a16:creationId xmlns:a16="http://schemas.microsoft.com/office/drawing/2014/main" id="{045FF925-FA6E-4AD5-B07E-1BA5A28E98E4}"/>
            </a:ext>
          </a:extLst>
        </xdr:cNvPr>
        <xdr:cNvGrpSpPr/>
      </xdr:nvGrpSpPr>
      <xdr:grpSpPr>
        <a:xfrm>
          <a:off x="7169382" y="799006"/>
          <a:ext cx="640080" cy="640080"/>
          <a:chOff x="5889222" y="1357831"/>
          <a:chExt cx="640080" cy="640080"/>
        </a:xfrm>
        <a:effectLst>
          <a:outerShdw blurRad="50800" dist="38100" dir="2700000" algn="tl" rotWithShape="0">
            <a:prstClr val="black">
              <a:alpha val="20000"/>
            </a:prstClr>
          </a:outerShdw>
        </a:effectLst>
      </xdr:grpSpPr>
      <xdr:sp macro="" textlink="">
        <xdr:nvSpPr>
          <xdr:cNvPr id="55" name="Oval 54">
            <a:extLst>
              <a:ext uri="{FF2B5EF4-FFF2-40B4-BE49-F238E27FC236}">
                <a16:creationId xmlns:a16="http://schemas.microsoft.com/office/drawing/2014/main" id="{CE760339-43C0-2F7F-3EB1-1CA314C886C7}"/>
              </a:ext>
            </a:extLst>
          </xdr:cNvPr>
          <xdr:cNvSpPr/>
        </xdr:nvSpPr>
        <xdr:spPr>
          <a:xfrm>
            <a:off x="5924550" y="1396645"/>
            <a:ext cx="548640" cy="548640"/>
          </a:xfrm>
          <a:prstGeom prst="ellipse">
            <a:avLst/>
          </a:prstGeom>
          <a:gradFill flip="none" rotWithShape="1">
            <a:gsLst>
              <a:gs pos="0">
                <a:srgbClr val="F5F2FC"/>
              </a:gs>
              <a:gs pos="100000">
                <a:srgbClr val="EEE8FE"/>
              </a:gs>
            </a:gsLst>
            <a:path path="circle">
              <a:fillToRect l="100000" b="100000"/>
            </a:path>
            <a:tileRect t="-100000" r="-100000"/>
          </a:gra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graphicFrame macro="">
        <xdr:nvGraphicFramePr>
          <xdr:cNvPr id="56" name="Chart 55">
            <a:extLst>
              <a:ext uri="{FF2B5EF4-FFF2-40B4-BE49-F238E27FC236}">
                <a16:creationId xmlns:a16="http://schemas.microsoft.com/office/drawing/2014/main" id="{ABA9EEE9-8D1B-9A9B-0B90-9BC628949CBC}"/>
              </a:ext>
            </a:extLst>
          </xdr:cNvPr>
          <xdr:cNvGraphicFramePr>
            <a:graphicFrameLocks/>
          </xdr:cNvGraphicFramePr>
        </xdr:nvGraphicFramePr>
        <xdr:xfrm>
          <a:off x="5889222" y="1357831"/>
          <a:ext cx="640080" cy="640080"/>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xdr:from>
      <xdr:col>21</xdr:col>
      <xdr:colOff>495300</xdr:colOff>
      <xdr:row>4</xdr:row>
      <xdr:rowOff>106278</xdr:rowOff>
    </xdr:from>
    <xdr:to>
      <xdr:col>22</xdr:col>
      <xdr:colOff>434340</xdr:colOff>
      <xdr:row>7</xdr:row>
      <xdr:rowOff>106278</xdr:rowOff>
    </xdr:to>
    <xdr:grpSp>
      <xdr:nvGrpSpPr>
        <xdr:cNvPr id="57" name="Group 56">
          <a:extLst>
            <a:ext uri="{FF2B5EF4-FFF2-40B4-BE49-F238E27FC236}">
              <a16:creationId xmlns:a16="http://schemas.microsoft.com/office/drawing/2014/main" id="{8A03BE16-AD05-4D5C-88BC-DBB3F23CF71D}"/>
            </a:ext>
          </a:extLst>
        </xdr:cNvPr>
        <xdr:cNvGrpSpPr/>
      </xdr:nvGrpSpPr>
      <xdr:grpSpPr>
        <a:xfrm>
          <a:off x="13296900" y="837798"/>
          <a:ext cx="548640" cy="548640"/>
          <a:chOff x="4876800" y="8778240"/>
          <a:chExt cx="548640" cy="548640"/>
        </a:xfrm>
        <a:effectLst>
          <a:outerShdw blurRad="50800" dist="38100" dir="2700000" algn="tl" rotWithShape="0">
            <a:prstClr val="black">
              <a:alpha val="20000"/>
            </a:prstClr>
          </a:outerShdw>
        </a:effectLst>
      </xdr:grpSpPr>
      <xdr:sp macro="" textlink="">
        <xdr:nvSpPr>
          <xdr:cNvPr id="58" name="Oval 57">
            <a:extLst>
              <a:ext uri="{FF2B5EF4-FFF2-40B4-BE49-F238E27FC236}">
                <a16:creationId xmlns:a16="http://schemas.microsoft.com/office/drawing/2014/main" id="{B895B6F6-F8E4-1BE0-7F12-D0C5E781AA0D}"/>
              </a:ext>
            </a:extLst>
          </xdr:cNvPr>
          <xdr:cNvSpPr/>
        </xdr:nvSpPr>
        <xdr:spPr>
          <a:xfrm>
            <a:off x="4876800" y="8778240"/>
            <a:ext cx="548640" cy="548640"/>
          </a:xfrm>
          <a:prstGeom prst="ellipse">
            <a:avLst/>
          </a:prstGeom>
          <a:gradFill flip="none" rotWithShape="1">
            <a:gsLst>
              <a:gs pos="0">
                <a:srgbClr val="F5F2FC"/>
              </a:gs>
              <a:gs pos="100000">
                <a:srgbClr val="EEE8FE"/>
              </a:gs>
            </a:gsLst>
            <a:path path="circle">
              <a:fillToRect l="100000" b="100000"/>
            </a:path>
            <a:tileRect t="-100000" r="-100000"/>
          </a:gra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pic>
        <xdr:nvPicPr>
          <xdr:cNvPr id="59" name="Graphic 58" descr="Bullseye with solid fill">
            <a:extLst>
              <a:ext uri="{FF2B5EF4-FFF2-40B4-BE49-F238E27FC236}">
                <a16:creationId xmlns:a16="http://schemas.microsoft.com/office/drawing/2014/main" id="{F3125CC7-F50B-0C9C-F656-2EC084ADD296}"/>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968240" y="8869680"/>
            <a:ext cx="365760" cy="365760"/>
          </a:xfrm>
          <a:prstGeom prst="rect">
            <a:avLst/>
          </a:prstGeom>
        </xdr:spPr>
      </xdr:pic>
    </xdr:grpSp>
    <xdr:clientData/>
  </xdr:twoCellAnchor>
  <xdr:twoCellAnchor>
    <xdr:from>
      <xdr:col>3</xdr:col>
      <xdr:colOff>129540</xdr:colOff>
      <xdr:row>5</xdr:row>
      <xdr:rowOff>53072</xdr:rowOff>
    </xdr:from>
    <xdr:to>
      <xdr:col>5</xdr:col>
      <xdr:colOff>281940</xdr:colOff>
      <xdr:row>6</xdr:row>
      <xdr:rowOff>117842</xdr:rowOff>
    </xdr:to>
    <xdr:sp macro="" textlink="Processing!U2">
      <xdr:nvSpPr>
        <xdr:cNvPr id="60" name="TextBox 59">
          <a:extLst>
            <a:ext uri="{FF2B5EF4-FFF2-40B4-BE49-F238E27FC236}">
              <a16:creationId xmlns:a16="http://schemas.microsoft.com/office/drawing/2014/main" id="{AB325FE2-9712-494C-BF46-8F096FB58F55}"/>
            </a:ext>
          </a:extLst>
        </xdr:cNvPr>
        <xdr:cNvSpPr txBox="1"/>
      </xdr:nvSpPr>
      <xdr:spPr>
        <a:xfrm>
          <a:off x="1958340" y="967472"/>
          <a:ext cx="13716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7EB0C1B9-4CF9-4703-B64E-C8BC47487701}" type="TxLink">
            <a:rPr lang="en-US" sz="2000" b="0" i="0" u="none" strike="noStrike">
              <a:solidFill>
                <a:schemeClr val="tx1"/>
              </a:solidFill>
              <a:latin typeface="Aptos Narrow"/>
              <a:ea typeface="+mn-ea"/>
              <a:cs typeface="+mn-cs"/>
            </a:rPr>
            <a:pPr marL="0" indent="0"/>
            <a:t> $13,700 </a:t>
          </a:fld>
          <a:endParaRPr lang="ru-RU" sz="2400" b="0" i="0" u="none" strike="noStrike">
            <a:solidFill>
              <a:schemeClr val="tx1"/>
            </a:solidFill>
            <a:latin typeface="Aptos Narrow"/>
            <a:ea typeface="+mn-ea"/>
            <a:cs typeface="+mn-cs"/>
          </a:endParaRPr>
        </a:p>
      </xdr:txBody>
    </xdr:sp>
    <xdr:clientData/>
  </xdr:twoCellAnchor>
  <xdr:twoCellAnchor>
    <xdr:from>
      <xdr:col>3</xdr:col>
      <xdr:colOff>205740</xdr:colOff>
      <xdr:row>6</xdr:row>
      <xdr:rowOff>98792</xdr:rowOff>
    </xdr:from>
    <xdr:to>
      <xdr:col>5</xdr:col>
      <xdr:colOff>358140</xdr:colOff>
      <xdr:row>7</xdr:row>
      <xdr:rowOff>163562</xdr:rowOff>
    </xdr:to>
    <xdr:sp macro="" textlink="Processing!V2">
      <xdr:nvSpPr>
        <xdr:cNvPr id="61" name="TextBox 60">
          <a:extLst>
            <a:ext uri="{FF2B5EF4-FFF2-40B4-BE49-F238E27FC236}">
              <a16:creationId xmlns:a16="http://schemas.microsoft.com/office/drawing/2014/main" id="{8841C515-CF59-49E3-B5C5-556DF791B867}"/>
            </a:ext>
          </a:extLst>
        </xdr:cNvPr>
        <xdr:cNvSpPr txBox="1"/>
      </xdr:nvSpPr>
      <xdr:spPr>
        <a:xfrm>
          <a:off x="2034540" y="1196072"/>
          <a:ext cx="13716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34CEED9D-0114-4B6F-BF24-04E7BDB18D64}" type="TxLink">
            <a:rPr lang="en-US" sz="1100" b="0" i="0" u="none" strike="noStrike">
              <a:solidFill>
                <a:srgbClr val="4E65B0"/>
              </a:solidFill>
              <a:latin typeface="Aptos Narrow"/>
              <a:ea typeface="+mn-ea"/>
              <a:cs typeface="+mn-cs"/>
            </a:rPr>
            <a:pPr marL="0" indent="0"/>
            <a:t>of $100,000</a:t>
          </a:fld>
          <a:endParaRPr lang="ru-RU" sz="2000" b="0" i="0" u="none" strike="noStrike">
            <a:solidFill>
              <a:srgbClr val="4E65B0"/>
            </a:solidFill>
            <a:latin typeface="Aptos Narrow"/>
            <a:ea typeface="+mn-ea"/>
            <a:cs typeface="+mn-cs"/>
          </a:endParaRPr>
        </a:p>
      </xdr:txBody>
    </xdr:sp>
    <xdr:clientData/>
  </xdr:twoCellAnchor>
  <xdr:twoCellAnchor>
    <xdr:from>
      <xdr:col>6</xdr:col>
      <xdr:colOff>365760</xdr:colOff>
      <xdr:row>5</xdr:row>
      <xdr:rowOff>53072</xdr:rowOff>
    </xdr:from>
    <xdr:to>
      <xdr:col>8</xdr:col>
      <xdr:colOff>518160</xdr:colOff>
      <xdr:row>6</xdr:row>
      <xdr:rowOff>117842</xdr:rowOff>
    </xdr:to>
    <xdr:sp macro="" textlink="Processing!U3">
      <xdr:nvSpPr>
        <xdr:cNvPr id="62" name="TextBox 61">
          <a:extLst>
            <a:ext uri="{FF2B5EF4-FFF2-40B4-BE49-F238E27FC236}">
              <a16:creationId xmlns:a16="http://schemas.microsoft.com/office/drawing/2014/main" id="{DEC2E0EB-6493-4A06-ACBD-5D55B89C62A5}"/>
            </a:ext>
          </a:extLst>
        </xdr:cNvPr>
        <xdr:cNvSpPr txBox="1"/>
      </xdr:nvSpPr>
      <xdr:spPr>
        <a:xfrm>
          <a:off x="4023360" y="967472"/>
          <a:ext cx="13716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0F63C1B4-98D6-4475-951E-AD51CD7DAC4A}" type="TxLink">
            <a:rPr lang="en-US" sz="2000" b="0" i="0" u="none" strike="noStrike">
              <a:solidFill>
                <a:schemeClr val="tx1"/>
              </a:solidFill>
              <a:latin typeface="Aptos Narrow"/>
              <a:ea typeface="+mn-ea"/>
              <a:cs typeface="+mn-cs"/>
            </a:rPr>
            <a:pPr marL="0" indent="0"/>
            <a:t> $5,460 </a:t>
          </a:fld>
          <a:endParaRPr lang="ru-RU" sz="2000" b="0" i="0" u="none" strike="noStrike">
            <a:solidFill>
              <a:schemeClr val="tx1"/>
            </a:solidFill>
            <a:latin typeface="Aptos Narrow"/>
            <a:ea typeface="+mn-ea"/>
            <a:cs typeface="+mn-cs"/>
          </a:endParaRPr>
        </a:p>
      </xdr:txBody>
    </xdr:sp>
    <xdr:clientData/>
  </xdr:twoCellAnchor>
  <xdr:twoCellAnchor>
    <xdr:from>
      <xdr:col>10</xdr:col>
      <xdr:colOff>259080</xdr:colOff>
      <xdr:row>5</xdr:row>
      <xdr:rowOff>53072</xdr:rowOff>
    </xdr:from>
    <xdr:to>
      <xdr:col>12</xdr:col>
      <xdr:colOff>53340</xdr:colOff>
      <xdr:row>6</xdr:row>
      <xdr:rowOff>117842</xdr:rowOff>
    </xdr:to>
    <xdr:sp macro="" textlink="Processing!U4">
      <xdr:nvSpPr>
        <xdr:cNvPr id="63" name="TextBox 62">
          <a:extLst>
            <a:ext uri="{FF2B5EF4-FFF2-40B4-BE49-F238E27FC236}">
              <a16:creationId xmlns:a16="http://schemas.microsoft.com/office/drawing/2014/main" id="{2B9F012D-1341-46BF-9FB0-90EC106734A3}"/>
            </a:ext>
          </a:extLst>
        </xdr:cNvPr>
        <xdr:cNvSpPr txBox="1"/>
      </xdr:nvSpPr>
      <xdr:spPr>
        <a:xfrm>
          <a:off x="6355080" y="967472"/>
          <a:ext cx="10134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B136825-12BE-45B0-B06E-8E794190B424}" type="TxLink">
            <a:rPr lang="en-US" sz="2000" b="0" i="0" u="none" strike="noStrike">
              <a:solidFill>
                <a:schemeClr val="tx1"/>
              </a:solidFill>
              <a:latin typeface="Aptos Narrow"/>
              <a:ea typeface="+mn-ea"/>
              <a:cs typeface="+mn-cs"/>
            </a:rPr>
            <a:pPr marL="0" indent="0" algn="ctr"/>
            <a:t>36%</a:t>
          </a:fld>
          <a:endParaRPr lang="ru-RU" sz="2000" b="0" i="0" u="none" strike="noStrike">
            <a:solidFill>
              <a:schemeClr val="tx1"/>
            </a:solidFill>
            <a:latin typeface="Aptos Narrow"/>
            <a:ea typeface="+mn-ea"/>
            <a:cs typeface="+mn-cs"/>
          </a:endParaRPr>
        </a:p>
      </xdr:txBody>
    </xdr:sp>
    <xdr:clientData/>
  </xdr:twoCellAnchor>
  <xdr:twoCellAnchor>
    <xdr:from>
      <xdr:col>13</xdr:col>
      <xdr:colOff>373380</xdr:colOff>
      <xdr:row>5</xdr:row>
      <xdr:rowOff>53072</xdr:rowOff>
    </xdr:from>
    <xdr:to>
      <xdr:col>15</xdr:col>
      <xdr:colOff>167640</xdr:colOff>
      <xdr:row>6</xdr:row>
      <xdr:rowOff>117842</xdr:rowOff>
    </xdr:to>
    <xdr:sp macro="" textlink="Processing!U5">
      <xdr:nvSpPr>
        <xdr:cNvPr id="64" name="TextBox 63">
          <a:extLst>
            <a:ext uri="{FF2B5EF4-FFF2-40B4-BE49-F238E27FC236}">
              <a16:creationId xmlns:a16="http://schemas.microsoft.com/office/drawing/2014/main" id="{6331AE4A-98C5-43F9-9CC6-F8AD05FF04B1}"/>
            </a:ext>
          </a:extLst>
        </xdr:cNvPr>
        <xdr:cNvSpPr txBox="1"/>
      </xdr:nvSpPr>
      <xdr:spPr>
        <a:xfrm>
          <a:off x="8298180" y="967472"/>
          <a:ext cx="10134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6642627-6AA1-4646-84EA-6B02B91AC37E}" type="TxLink">
            <a:rPr lang="en-US" sz="2000" b="0" i="0" u="none" strike="noStrike">
              <a:solidFill>
                <a:schemeClr val="tx1"/>
              </a:solidFill>
              <a:latin typeface="Aptos Narrow"/>
              <a:ea typeface="+mn-ea"/>
              <a:cs typeface="+mn-cs"/>
            </a:rPr>
            <a:pPr marL="0" indent="0" algn="ctr"/>
            <a:t>227/100</a:t>
          </a:fld>
          <a:endParaRPr lang="ru-RU" sz="2000" b="0" i="0" u="none" strike="noStrike">
            <a:solidFill>
              <a:schemeClr val="tx1"/>
            </a:solidFill>
            <a:latin typeface="Aptos Narrow"/>
            <a:ea typeface="+mn-ea"/>
            <a:cs typeface="+mn-cs"/>
          </a:endParaRPr>
        </a:p>
      </xdr:txBody>
    </xdr:sp>
    <xdr:clientData/>
  </xdr:twoCellAnchor>
  <xdr:twoCellAnchor>
    <xdr:from>
      <xdr:col>16</xdr:col>
      <xdr:colOff>358140</xdr:colOff>
      <xdr:row>5</xdr:row>
      <xdr:rowOff>53072</xdr:rowOff>
    </xdr:from>
    <xdr:to>
      <xdr:col>18</xdr:col>
      <xdr:colOff>510540</xdr:colOff>
      <xdr:row>6</xdr:row>
      <xdr:rowOff>117842</xdr:rowOff>
    </xdr:to>
    <xdr:sp macro="" textlink="Processing!U6">
      <xdr:nvSpPr>
        <xdr:cNvPr id="65" name="TextBox 64">
          <a:extLst>
            <a:ext uri="{FF2B5EF4-FFF2-40B4-BE49-F238E27FC236}">
              <a16:creationId xmlns:a16="http://schemas.microsoft.com/office/drawing/2014/main" id="{8B7778AE-F1BB-43D6-B96B-023F1B4D6A48}"/>
            </a:ext>
          </a:extLst>
        </xdr:cNvPr>
        <xdr:cNvSpPr txBox="1"/>
      </xdr:nvSpPr>
      <xdr:spPr>
        <a:xfrm>
          <a:off x="10111740" y="967472"/>
          <a:ext cx="13716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41825A9-FB69-4141-8337-34DD22D18C1D}" type="TxLink">
            <a:rPr lang="en-US" sz="2000" b="0" i="0" u="none" strike="noStrike">
              <a:solidFill>
                <a:schemeClr val="tx1"/>
              </a:solidFill>
              <a:latin typeface="Aptos Narrow"/>
              <a:ea typeface="+mn-ea"/>
              <a:cs typeface="+mn-cs"/>
            </a:rPr>
            <a:pPr marL="0" indent="0" algn="ctr"/>
            <a:t>20,821</a:t>
          </a:fld>
          <a:endParaRPr lang="ru-RU" sz="2000" b="0" i="0" u="none" strike="noStrike">
            <a:solidFill>
              <a:schemeClr val="tx1"/>
            </a:solidFill>
            <a:latin typeface="Aptos Narrow"/>
            <a:ea typeface="+mn-ea"/>
            <a:cs typeface="+mn-cs"/>
          </a:endParaRPr>
        </a:p>
      </xdr:txBody>
    </xdr:sp>
    <xdr:clientData/>
  </xdr:twoCellAnchor>
  <xdr:twoCellAnchor>
    <xdr:from>
      <xdr:col>19</xdr:col>
      <xdr:colOff>586740</xdr:colOff>
      <xdr:row>5</xdr:row>
      <xdr:rowOff>53072</xdr:rowOff>
    </xdr:from>
    <xdr:to>
      <xdr:col>22</xdr:col>
      <xdr:colOff>129540</xdr:colOff>
      <xdr:row>6</xdr:row>
      <xdr:rowOff>117842</xdr:rowOff>
    </xdr:to>
    <xdr:sp macro="" textlink="Processing!U7">
      <xdr:nvSpPr>
        <xdr:cNvPr id="66" name="TextBox 65">
          <a:extLst>
            <a:ext uri="{FF2B5EF4-FFF2-40B4-BE49-F238E27FC236}">
              <a16:creationId xmlns:a16="http://schemas.microsoft.com/office/drawing/2014/main" id="{41E0B2D2-6993-4679-B368-9CBE608B8D65}"/>
            </a:ext>
          </a:extLst>
        </xdr:cNvPr>
        <xdr:cNvSpPr txBox="1"/>
      </xdr:nvSpPr>
      <xdr:spPr>
        <a:xfrm>
          <a:off x="12169140" y="967472"/>
          <a:ext cx="13716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0CC03C6-F54D-4FD5-915E-0A77F15FC7D5}" type="TxLink">
            <a:rPr lang="en-US" sz="2000" b="0" i="0" u="none" strike="noStrike">
              <a:solidFill>
                <a:schemeClr val="tx1"/>
              </a:solidFill>
              <a:latin typeface="Aptos Narrow"/>
              <a:ea typeface="+mn-ea"/>
              <a:cs typeface="+mn-cs"/>
            </a:rPr>
            <a:pPr marL="0" indent="0" algn="ctr"/>
            <a:t> $21.67 </a:t>
          </a:fld>
          <a:endParaRPr lang="ru-RU" sz="2000" b="0" i="0" u="none" strike="noStrike">
            <a:solidFill>
              <a:schemeClr val="tx1"/>
            </a:solidFill>
            <a:latin typeface="Aptos Narrow"/>
            <a:ea typeface="+mn-ea"/>
            <a:cs typeface="+mn-cs"/>
          </a:endParaRPr>
        </a:p>
      </xdr:txBody>
    </xdr:sp>
    <xdr:clientData/>
  </xdr:twoCellAnchor>
  <xdr:twoCellAnchor editAs="oneCell">
    <xdr:from>
      <xdr:col>0</xdr:col>
      <xdr:colOff>600654</xdr:colOff>
      <xdr:row>11</xdr:row>
      <xdr:rowOff>58879</xdr:rowOff>
    </xdr:from>
    <xdr:to>
      <xdr:col>1</xdr:col>
      <xdr:colOff>219654</xdr:colOff>
      <xdr:row>12</xdr:row>
      <xdr:rowOff>104772</xdr:rowOff>
    </xdr:to>
    <xdr:pic>
      <xdr:nvPicPr>
        <xdr:cNvPr id="67" name="Graphic 66" descr="Coins outline">
          <a:extLst>
            <a:ext uri="{FF2B5EF4-FFF2-40B4-BE49-F238E27FC236}">
              <a16:creationId xmlns:a16="http://schemas.microsoft.com/office/drawing/2014/main" id="{B3AAABD9-50B1-4D43-B889-359673C22083}"/>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600654" y="2070559"/>
          <a:ext cx="228600" cy="228773"/>
        </a:xfrm>
        <a:prstGeom prst="rect">
          <a:avLst/>
        </a:prstGeom>
      </xdr:spPr>
    </xdr:pic>
    <xdr:clientData/>
  </xdr:twoCellAnchor>
  <xdr:twoCellAnchor>
    <xdr:from>
      <xdr:col>0</xdr:col>
      <xdr:colOff>588621</xdr:colOff>
      <xdr:row>14</xdr:row>
      <xdr:rowOff>119062</xdr:rowOff>
    </xdr:from>
    <xdr:to>
      <xdr:col>1</xdr:col>
      <xdr:colOff>155488</xdr:colOff>
      <xdr:row>15</xdr:row>
      <xdr:rowOff>112679</xdr:rowOff>
    </xdr:to>
    <xdr:grpSp>
      <xdr:nvGrpSpPr>
        <xdr:cNvPr id="68" name="Group 67">
          <a:extLst>
            <a:ext uri="{FF2B5EF4-FFF2-40B4-BE49-F238E27FC236}">
              <a16:creationId xmlns:a16="http://schemas.microsoft.com/office/drawing/2014/main" id="{C42FEE49-66A7-44F2-9D8C-DCE196EB0571}"/>
            </a:ext>
          </a:extLst>
        </xdr:cNvPr>
        <xdr:cNvGrpSpPr/>
      </xdr:nvGrpSpPr>
      <xdr:grpSpPr>
        <a:xfrm>
          <a:off x="588621" y="2679382"/>
          <a:ext cx="176467" cy="176497"/>
          <a:chOff x="2057174" y="7954500"/>
          <a:chExt cx="2078634" cy="2078634"/>
        </a:xfrm>
      </xdr:grpSpPr>
      <xdr:sp macro="" textlink="">
        <xdr:nvSpPr>
          <xdr:cNvPr id="69" name="Circle: Hollow 68">
            <a:extLst>
              <a:ext uri="{FF2B5EF4-FFF2-40B4-BE49-F238E27FC236}">
                <a16:creationId xmlns:a16="http://schemas.microsoft.com/office/drawing/2014/main" id="{C7F70A83-98A8-5B3E-F91B-69B7A5294259}"/>
              </a:ext>
            </a:extLst>
          </xdr:cNvPr>
          <xdr:cNvSpPr/>
        </xdr:nvSpPr>
        <xdr:spPr>
          <a:xfrm>
            <a:off x="2057174" y="7954500"/>
            <a:ext cx="2078634" cy="2078634"/>
          </a:xfrm>
          <a:prstGeom prst="donut">
            <a:avLst>
              <a:gd name="adj" fmla="val 26743"/>
            </a:avLst>
          </a:prstGeom>
          <a:noFill/>
          <a:ln w="9525">
            <a:solidFill>
              <a:srgbClr val="405390"/>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solidFill>
                <a:schemeClr val="tx1"/>
              </a:solidFill>
            </a:endParaRPr>
          </a:p>
        </xdr:txBody>
      </xdr:sp>
      <xdr:sp macro="" textlink="">
        <xdr:nvSpPr>
          <xdr:cNvPr id="70" name="Block Arc 69">
            <a:extLst>
              <a:ext uri="{FF2B5EF4-FFF2-40B4-BE49-F238E27FC236}">
                <a16:creationId xmlns:a16="http://schemas.microsoft.com/office/drawing/2014/main" id="{5A8C4775-CF41-6679-211B-C5193DB89468}"/>
              </a:ext>
            </a:extLst>
          </xdr:cNvPr>
          <xdr:cNvSpPr/>
        </xdr:nvSpPr>
        <xdr:spPr>
          <a:xfrm rot="5400000">
            <a:off x="2058644" y="7955966"/>
            <a:ext cx="2075694" cy="2075689"/>
          </a:xfrm>
          <a:prstGeom prst="blockArc">
            <a:avLst>
              <a:gd name="adj1" fmla="val 10800000"/>
              <a:gd name="adj2" fmla="val 14219001"/>
              <a:gd name="adj3" fmla="val 27631"/>
            </a:avLst>
          </a:prstGeom>
          <a:solidFill>
            <a:srgbClr val="4E65B0">
              <a:alpha val="70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solidFill>
                <a:schemeClr val="tx1"/>
              </a:solidFill>
            </a:endParaRPr>
          </a:p>
        </xdr:txBody>
      </xdr:sp>
    </xdr:grpSp>
    <xdr:clientData/>
  </xdr:twoCellAnchor>
  <xdr:twoCellAnchor editAs="oneCell">
    <xdr:from>
      <xdr:col>0</xdr:col>
      <xdr:colOff>590793</xdr:colOff>
      <xdr:row>17</xdr:row>
      <xdr:rowOff>118663</xdr:rowOff>
    </xdr:from>
    <xdr:to>
      <xdr:col>1</xdr:col>
      <xdr:colOff>210471</xdr:colOff>
      <xdr:row>18</xdr:row>
      <xdr:rowOff>165126</xdr:rowOff>
    </xdr:to>
    <xdr:pic>
      <xdr:nvPicPr>
        <xdr:cNvPr id="71" name="Graphic 70" descr="Rocket outline">
          <a:extLst>
            <a:ext uri="{FF2B5EF4-FFF2-40B4-BE49-F238E27FC236}">
              <a16:creationId xmlns:a16="http://schemas.microsoft.com/office/drawing/2014/main" id="{5E87C740-66F4-4007-8645-26FDFE07D27C}"/>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590793" y="3195238"/>
          <a:ext cx="229278" cy="227438"/>
        </a:xfrm>
        <a:prstGeom prst="rect">
          <a:avLst/>
        </a:prstGeom>
      </xdr:spPr>
    </xdr:pic>
    <xdr:clientData/>
  </xdr:twoCellAnchor>
  <xdr:twoCellAnchor editAs="oneCell">
    <xdr:from>
      <xdr:col>0</xdr:col>
      <xdr:colOff>562554</xdr:colOff>
      <xdr:row>23</xdr:row>
      <xdr:rowOff>150848</xdr:rowOff>
    </xdr:from>
    <xdr:to>
      <xdr:col>1</xdr:col>
      <xdr:colOff>181554</xdr:colOff>
      <xdr:row>25</xdr:row>
      <xdr:rowOff>12336</xdr:rowOff>
    </xdr:to>
    <xdr:pic>
      <xdr:nvPicPr>
        <xdr:cNvPr id="72" name="Graphic 71" descr="Bullseye outline">
          <a:extLst>
            <a:ext uri="{FF2B5EF4-FFF2-40B4-BE49-F238E27FC236}">
              <a16:creationId xmlns:a16="http://schemas.microsoft.com/office/drawing/2014/main" id="{E64A74E5-4BCC-42F8-8BFD-E45D8D2D5288}"/>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562554" y="4357088"/>
          <a:ext cx="228600" cy="227248"/>
        </a:xfrm>
        <a:prstGeom prst="rect">
          <a:avLst/>
        </a:prstGeom>
      </xdr:spPr>
    </xdr:pic>
    <xdr:clientData/>
  </xdr:twoCellAnchor>
  <xdr:twoCellAnchor>
    <xdr:from>
      <xdr:col>1</xdr:col>
      <xdr:colOff>37728</xdr:colOff>
      <xdr:row>8</xdr:row>
      <xdr:rowOff>76759</xdr:rowOff>
    </xdr:from>
    <xdr:to>
      <xdr:col>1</xdr:col>
      <xdr:colOff>182372</xdr:colOff>
      <xdr:row>9</xdr:row>
      <xdr:rowOff>38797</xdr:rowOff>
    </xdr:to>
    <xdr:grpSp>
      <xdr:nvGrpSpPr>
        <xdr:cNvPr id="73" name="Graphic 142" descr="Bar graph with upward trend outline">
          <a:extLst>
            <a:ext uri="{FF2B5EF4-FFF2-40B4-BE49-F238E27FC236}">
              <a16:creationId xmlns:a16="http://schemas.microsoft.com/office/drawing/2014/main" id="{9104A233-3B55-4E7D-90F0-61567EDC4407}"/>
            </a:ext>
          </a:extLst>
        </xdr:cNvPr>
        <xdr:cNvGrpSpPr/>
      </xdr:nvGrpSpPr>
      <xdr:grpSpPr>
        <a:xfrm>
          <a:off x="647328" y="1539799"/>
          <a:ext cx="144644" cy="144918"/>
          <a:chOff x="2656455" y="8532495"/>
          <a:chExt cx="578235" cy="571500"/>
        </a:xfrm>
        <a:solidFill>
          <a:srgbClr val="405390"/>
        </a:solidFill>
      </xdr:grpSpPr>
      <xdr:sp macro="" textlink="">
        <xdr:nvSpPr>
          <xdr:cNvPr id="74" name="Freeform: Shape 73">
            <a:extLst>
              <a:ext uri="{FF2B5EF4-FFF2-40B4-BE49-F238E27FC236}">
                <a16:creationId xmlns:a16="http://schemas.microsoft.com/office/drawing/2014/main" id="{4B71F77C-8274-9452-DA24-8EC0454F6E3D}"/>
              </a:ext>
            </a:extLst>
          </xdr:cNvPr>
          <xdr:cNvSpPr/>
        </xdr:nvSpPr>
        <xdr:spPr>
          <a:xfrm>
            <a:off x="3082290" y="8532495"/>
            <a:ext cx="152400" cy="571500"/>
          </a:xfrm>
          <a:custGeom>
            <a:avLst/>
            <a:gdLst>
              <a:gd name="csX0" fmla="*/ 152400 w 152400"/>
              <a:gd name="csY0" fmla="*/ 0 h 571500"/>
              <a:gd name="csX1" fmla="*/ 0 w 152400"/>
              <a:gd name="csY1" fmla="*/ 0 h 571500"/>
              <a:gd name="csX2" fmla="*/ 0 w 152400"/>
              <a:gd name="csY2" fmla="*/ 571500 h 571500"/>
              <a:gd name="csX3" fmla="*/ 152400 w 152400"/>
              <a:gd name="csY3" fmla="*/ 571500 h 571500"/>
              <a:gd name="csX4" fmla="*/ 133350 w 152400"/>
              <a:gd name="csY4" fmla="*/ 552450 h 571500"/>
              <a:gd name="csX5" fmla="*/ 19050 w 152400"/>
              <a:gd name="csY5" fmla="*/ 552450 h 571500"/>
              <a:gd name="csX6" fmla="*/ 19050 w 152400"/>
              <a:gd name="csY6" fmla="*/ 19050 h 571500"/>
              <a:gd name="csX7" fmla="*/ 133350 w 152400"/>
              <a:gd name="csY7" fmla="*/ 19050 h 57150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Lst>
            <a:rect l="l" t="t" r="r" b="b"/>
            <a:pathLst>
              <a:path w="152400" h="571500">
                <a:moveTo>
                  <a:pt x="152400" y="0"/>
                </a:moveTo>
                <a:lnTo>
                  <a:pt x="0" y="0"/>
                </a:lnTo>
                <a:lnTo>
                  <a:pt x="0" y="571500"/>
                </a:lnTo>
                <a:lnTo>
                  <a:pt x="152400" y="571500"/>
                </a:lnTo>
                <a:close/>
                <a:moveTo>
                  <a:pt x="133350" y="552450"/>
                </a:moveTo>
                <a:lnTo>
                  <a:pt x="19050" y="552450"/>
                </a:lnTo>
                <a:lnTo>
                  <a:pt x="19050" y="19050"/>
                </a:lnTo>
                <a:lnTo>
                  <a:pt x="133350" y="19050"/>
                </a:lnTo>
                <a:close/>
              </a:path>
            </a:pathLst>
          </a:custGeom>
          <a:grpFill/>
          <a:ln w="9525" cap="flat">
            <a:noFill/>
            <a:prstDash val="solid"/>
            <a:miter/>
          </a:ln>
        </xdr:spPr>
      </xdr:sp>
      <xdr:sp macro="" textlink="">
        <xdr:nvSpPr>
          <xdr:cNvPr id="75" name="Freeform: Shape 74">
            <a:extLst>
              <a:ext uri="{FF2B5EF4-FFF2-40B4-BE49-F238E27FC236}">
                <a16:creationId xmlns:a16="http://schemas.microsoft.com/office/drawing/2014/main" id="{8F3703AF-65A3-189C-BD20-DAC2BDB77A2B}"/>
              </a:ext>
            </a:extLst>
          </xdr:cNvPr>
          <xdr:cNvSpPr/>
        </xdr:nvSpPr>
        <xdr:spPr>
          <a:xfrm>
            <a:off x="2872740" y="8742045"/>
            <a:ext cx="152400" cy="361950"/>
          </a:xfrm>
          <a:custGeom>
            <a:avLst/>
            <a:gdLst>
              <a:gd name="csX0" fmla="*/ 0 w 152400"/>
              <a:gd name="csY0" fmla="*/ 361950 h 361950"/>
              <a:gd name="csX1" fmla="*/ 152400 w 152400"/>
              <a:gd name="csY1" fmla="*/ 361950 h 361950"/>
              <a:gd name="csX2" fmla="*/ 152400 w 152400"/>
              <a:gd name="csY2" fmla="*/ 0 h 361950"/>
              <a:gd name="csX3" fmla="*/ 0 w 152400"/>
              <a:gd name="csY3" fmla="*/ 0 h 361950"/>
              <a:gd name="csX4" fmla="*/ 19050 w 152400"/>
              <a:gd name="csY4" fmla="*/ 19050 h 361950"/>
              <a:gd name="csX5" fmla="*/ 133350 w 152400"/>
              <a:gd name="csY5" fmla="*/ 19050 h 361950"/>
              <a:gd name="csX6" fmla="*/ 133350 w 152400"/>
              <a:gd name="csY6" fmla="*/ 342900 h 361950"/>
              <a:gd name="csX7" fmla="*/ 19050 w 152400"/>
              <a:gd name="csY7" fmla="*/ 342900 h 36195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Lst>
            <a:rect l="l" t="t" r="r" b="b"/>
            <a:pathLst>
              <a:path w="152400" h="361950">
                <a:moveTo>
                  <a:pt x="0" y="361950"/>
                </a:moveTo>
                <a:lnTo>
                  <a:pt x="152400" y="361950"/>
                </a:lnTo>
                <a:lnTo>
                  <a:pt x="152400" y="0"/>
                </a:lnTo>
                <a:lnTo>
                  <a:pt x="0" y="0"/>
                </a:lnTo>
                <a:close/>
                <a:moveTo>
                  <a:pt x="19050" y="19050"/>
                </a:moveTo>
                <a:lnTo>
                  <a:pt x="133350" y="19050"/>
                </a:lnTo>
                <a:lnTo>
                  <a:pt x="133350" y="342900"/>
                </a:lnTo>
                <a:lnTo>
                  <a:pt x="19050" y="342900"/>
                </a:lnTo>
                <a:close/>
              </a:path>
            </a:pathLst>
          </a:custGeom>
          <a:grpFill/>
          <a:ln w="9525" cap="flat">
            <a:noFill/>
            <a:prstDash val="solid"/>
            <a:miter/>
          </a:ln>
        </xdr:spPr>
      </xdr:sp>
      <xdr:sp macro="" textlink="">
        <xdr:nvSpPr>
          <xdr:cNvPr id="76" name="Freeform: Shape 75">
            <a:extLst>
              <a:ext uri="{FF2B5EF4-FFF2-40B4-BE49-F238E27FC236}">
                <a16:creationId xmlns:a16="http://schemas.microsoft.com/office/drawing/2014/main" id="{B662174E-627D-097F-7294-80B4249493DB}"/>
              </a:ext>
            </a:extLst>
          </xdr:cNvPr>
          <xdr:cNvSpPr/>
        </xdr:nvSpPr>
        <xdr:spPr>
          <a:xfrm>
            <a:off x="2663190" y="8913495"/>
            <a:ext cx="152400" cy="190500"/>
          </a:xfrm>
          <a:custGeom>
            <a:avLst/>
            <a:gdLst>
              <a:gd name="csX0" fmla="*/ 0 w 152400"/>
              <a:gd name="csY0" fmla="*/ 190500 h 190500"/>
              <a:gd name="csX1" fmla="*/ 152400 w 152400"/>
              <a:gd name="csY1" fmla="*/ 190500 h 190500"/>
              <a:gd name="csX2" fmla="*/ 152400 w 152400"/>
              <a:gd name="csY2" fmla="*/ 0 h 190500"/>
              <a:gd name="csX3" fmla="*/ 0 w 152400"/>
              <a:gd name="csY3" fmla="*/ 0 h 190500"/>
              <a:gd name="csX4" fmla="*/ 19050 w 152400"/>
              <a:gd name="csY4" fmla="*/ 19050 h 190500"/>
              <a:gd name="csX5" fmla="*/ 133350 w 152400"/>
              <a:gd name="csY5" fmla="*/ 19050 h 190500"/>
              <a:gd name="csX6" fmla="*/ 133350 w 152400"/>
              <a:gd name="csY6" fmla="*/ 171450 h 190500"/>
              <a:gd name="csX7" fmla="*/ 19050 w 152400"/>
              <a:gd name="csY7" fmla="*/ 171450 h 19050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Lst>
            <a:rect l="l" t="t" r="r" b="b"/>
            <a:pathLst>
              <a:path w="152400" h="190500">
                <a:moveTo>
                  <a:pt x="0" y="190500"/>
                </a:moveTo>
                <a:lnTo>
                  <a:pt x="152400" y="190500"/>
                </a:lnTo>
                <a:lnTo>
                  <a:pt x="152400" y="0"/>
                </a:lnTo>
                <a:lnTo>
                  <a:pt x="0" y="0"/>
                </a:lnTo>
                <a:close/>
                <a:moveTo>
                  <a:pt x="19050" y="19050"/>
                </a:moveTo>
                <a:lnTo>
                  <a:pt x="133350" y="19050"/>
                </a:lnTo>
                <a:lnTo>
                  <a:pt x="133350" y="171450"/>
                </a:lnTo>
                <a:lnTo>
                  <a:pt x="19050" y="171450"/>
                </a:lnTo>
                <a:close/>
              </a:path>
            </a:pathLst>
          </a:custGeom>
          <a:grpFill/>
          <a:ln w="9525" cap="flat">
            <a:noFill/>
            <a:prstDash val="solid"/>
            <a:miter/>
          </a:ln>
        </xdr:spPr>
      </xdr:sp>
      <xdr:sp macro="" textlink="">
        <xdr:nvSpPr>
          <xdr:cNvPr id="77" name="Freeform: Shape 76">
            <a:extLst>
              <a:ext uri="{FF2B5EF4-FFF2-40B4-BE49-F238E27FC236}">
                <a16:creationId xmlns:a16="http://schemas.microsoft.com/office/drawing/2014/main" id="{D690FDDF-8ADA-9997-1E29-BDC413C49477}"/>
              </a:ext>
            </a:extLst>
          </xdr:cNvPr>
          <xdr:cNvSpPr/>
        </xdr:nvSpPr>
        <xdr:spPr>
          <a:xfrm>
            <a:off x="2656455" y="8532495"/>
            <a:ext cx="311562" cy="311534"/>
          </a:xfrm>
          <a:custGeom>
            <a:avLst/>
            <a:gdLst>
              <a:gd name="csX0" fmla="*/ 13468 w 311562"/>
              <a:gd name="csY0" fmla="*/ 311534 h 311534"/>
              <a:gd name="csX1" fmla="*/ 292351 w 311562"/>
              <a:gd name="csY1" fmla="*/ 32652 h 311534"/>
              <a:gd name="csX2" fmla="*/ 292485 w 311562"/>
              <a:gd name="csY2" fmla="*/ 32653 h 311534"/>
              <a:gd name="csX3" fmla="*/ 292513 w 311562"/>
              <a:gd name="csY3" fmla="*/ 32718 h 311534"/>
              <a:gd name="csX4" fmla="*/ 292513 w 311562"/>
              <a:gd name="csY4" fmla="*/ 123825 h 311534"/>
              <a:gd name="csX5" fmla="*/ 311563 w 311562"/>
              <a:gd name="csY5" fmla="*/ 123825 h 311534"/>
              <a:gd name="csX6" fmla="*/ 311563 w 311562"/>
              <a:gd name="csY6" fmla="*/ 0 h 311534"/>
              <a:gd name="csX7" fmla="*/ 187995 w 311562"/>
              <a:gd name="csY7" fmla="*/ 0 h 311534"/>
              <a:gd name="csX8" fmla="*/ 187995 w 311562"/>
              <a:gd name="csY8" fmla="*/ 19050 h 311534"/>
              <a:gd name="csX9" fmla="*/ 278787 w 311562"/>
              <a:gd name="csY9" fmla="*/ 19050 h 311534"/>
              <a:gd name="csX10" fmla="*/ 278882 w 311562"/>
              <a:gd name="csY10" fmla="*/ 19146 h 311534"/>
              <a:gd name="csX11" fmla="*/ 278854 w 311562"/>
              <a:gd name="csY11" fmla="*/ 19212 h 311534"/>
              <a:gd name="csX12" fmla="*/ 0 w 311562"/>
              <a:gd name="csY12" fmla="*/ 298066 h 311534"/>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Lst>
            <a:rect l="l" t="t" r="r" b="b"/>
            <a:pathLst>
              <a:path w="311562" h="311534">
                <a:moveTo>
                  <a:pt x="13468" y="311534"/>
                </a:moveTo>
                <a:lnTo>
                  <a:pt x="292351" y="32652"/>
                </a:lnTo>
                <a:cubicBezTo>
                  <a:pt x="292388" y="32615"/>
                  <a:pt x="292449" y="32616"/>
                  <a:pt x="292485" y="32653"/>
                </a:cubicBezTo>
                <a:cubicBezTo>
                  <a:pt x="292502" y="32671"/>
                  <a:pt x="292513" y="32694"/>
                  <a:pt x="292513" y="32718"/>
                </a:cubicBezTo>
                <a:lnTo>
                  <a:pt x="292513" y="123825"/>
                </a:lnTo>
                <a:lnTo>
                  <a:pt x="311563" y="123825"/>
                </a:lnTo>
                <a:lnTo>
                  <a:pt x="311563" y="0"/>
                </a:lnTo>
                <a:lnTo>
                  <a:pt x="187995" y="0"/>
                </a:lnTo>
                <a:lnTo>
                  <a:pt x="187995" y="19050"/>
                </a:lnTo>
                <a:lnTo>
                  <a:pt x="278787" y="19050"/>
                </a:lnTo>
                <a:cubicBezTo>
                  <a:pt x="278840" y="19051"/>
                  <a:pt x="278882" y="19094"/>
                  <a:pt x="278882" y="19146"/>
                </a:cubicBezTo>
                <a:cubicBezTo>
                  <a:pt x="278881" y="19171"/>
                  <a:pt x="278871" y="19195"/>
                  <a:pt x="278854" y="19212"/>
                </a:cubicBezTo>
                <a:lnTo>
                  <a:pt x="0" y="298066"/>
                </a:lnTo>
                <a:close/>
              </a:path>
            </a:pathLst>
          </a:custGeom>
          <a:grpFill/>
          <a:ln w="9525" cap="flat">
            <a:noFill/>
            <a:prstDash val="solid"/>
            <a:miter/>
          </a:ln>
        </xdr:spPr>
      </xdr:sp>
    </xdr:grpSp>
    <xdr:clientData/>
  </xdr:twoCellAnchor>
  <xdr:twoCellAnchor>
    <xdr:from>
      <xdr:col>11</xdr:col>
      <xdr:colOff>457200</xdr:colOff>
      <xdr:row>21</xdr:row>
      <xdr:rowOff>68580</xdr:rowOff>
    </xdr:from>
    <xdr:to>
      <xdr:col>18</xdr:col>
      <xdr:colOff>579120</xdr:colOff>
      <xdr:row>29</xdr:row>
      <xdr:rowOff>160020</xdr:rowOff>
    </xdr:to>
    <xdr:graphicFrame macro="">
      <xdr:nvGraphicFramePr>
        <xdr:cNvPr id="78" name="Chart 77">
          <a:extLst>
            <a:ext uri="{FF2B5EF4-FFF2-40B4-BE49-F238E27FC236}">
              <a16:creationId xmlns:a16="http://schemas.microsoft.com/office/drawing/2014/main" id="{B047C786-C642-4511-B706-AA9BB603F3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17</xdr:col>
      <xdr:colOff>129540</xdr:colOff>
      <xdr:row>20</xdr:row>
      <xdr:rowOff>106412</xdr:rowOff>
    </xdr:from>
    <xdr:to>
      <xdr:col>18</xdr:col>
      <xdr:colOff>449580</xdr:colOff>
      <xdr:row>21</xdr:row>
      <xdr:rowOff>171182</xdr:rowOff>
    </xdr:to>
    <xdr:sp macro="" textlink="Processing!J14">
      <xdr:nvSpPr>
        <xdr:cNvPr id="79" name="TextBox 78">
          <a:extLst>
            <a:ext uri="{FF2B5EF4-FFF2-40B4-BE49-F238E27FC236}">
              <a16:creationId xmlns:a16="http://schemas.microsoft.com/office/drawing/2014/main" id="{FB171958-EB68-4B39-8AC9-CF34CB3EA38B}"/>
            </a:ext>
          </a:extLst>
        </xdr:cNvPr>
        <xdr:cNvSpPr txBox="1"/>
      </xdr:nvSpPr>
      <xdr:spPr>
        <a:xfrm>
          <a:off x="10492740" y="3764012"/>
          <a:ext cx="92964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E063D41D-3614-4F76-AFD8-1AB2FF2C7E6B}" type="TxLink">
            <a:rPr lang="en-US" sz="1200" b="0" i="0" u="none" strike="noStrike">
              <a:solidFill>
                <a:srgbClr val="00ACA8"/>
              </a:solidFill>
              <a:latin typeface="Aptos Narrow"/>
              <a:ea typeface="+mn-ea"/>
              <a:cs typeface="+mn-cs"/>
            </a:rPr>
            <a:pPr marL="0" indent="0" algn="r"/>
            <a:t> $13,700 </a:t>
          </a:fld>
          <a:endParaRPr lang="ru-RU" sz="1200" b="0" i="0" u="none" strike="noStrike">
            <a:solidFill>
              <a:srgbClr val="00ACA8"/>
            </a:solidFill>
            <a:latin typeface="Aptos Narrow"/>
            <a:ea typeface="+mn-ea"/>
            <a:cs typeface="+mn-cs"/>
          </a:endParaRPr>
        </a:p>
      </xdr:txBody>
    </xdr:sp>
    <xdr:clientData/>
  </xdr:twoCellAnchor>
  <xdr:twoCellAnchor>
    <xdr:from>
      <xdr:col>15</xdr:col>
      <xdr:colOff>175260</xdr:colOff>
      <xdr:row>20</xdr:row>
      <xdr:rowOff>106412</xdr:rowOff>
    </xdr:from>
    <xdr:to>
      <xdr:col>16</xdr:col>
      <xdr:colOff>464820</xdr:colOff>
      <xdr:row>21</xdr:row>
      <xdr:rowOff>171182</xdr:rowOff>
    </xdr:to>
    <xdr:sp macro="" textlink="Processing!G14">
      <xdr:nvSpPr>
        <xdr:cNvPr id="80" name="TextBox 79">
          <a:extLst>
            <a:ext uri="{FF2B5EF4-FFF2-40B4-BE49-F238E27FC236}">
              <a16:creationId xmlns:a16="http://schemas.microsoft.com/office/drawing/2014/main" id="{8FCB1966-4E8F-4936-8264-9FE8FFC389E3}"/>
            </a:ext>
          </a:extLst>
        </xdr:cNvPr>
        <xdr:cNvSpPr txBox="1"/>
      </xdr:nvSpPr>
      <xdr:spPr>
        <a:xfrm>
          <a:off x="9319260" y="3764012"/>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CBDB1E54-70E2-4123-B7F7-C17278DE4798}" type="TxLink">
            <a:rPr lang="en-US" sz="1200" b="0" i="0" u="none" strike="noStrike">
              <a:solidFill>
                <a:srgbClr val="744BF3"/>
              </a:solidFill>
              <a:latin typeface="Aptos Narrow"/>
              <a:ea typeface="+mn-ea"/>
              <a:cs typeface="+mn-cs"/>
            </a:rPr>
            <a:pPr marL="0" indent="0" algn="l"/>
            <a:t> $19,800 </a:t>
          </a:fld>
          <a:endParaRPr lang="ru-RU" sz="1200" b="0" i="0" u="none" strike="noStrike">
            <a:solidFill>
              <a:srgbClr val="744BF3"/>
            </a:solidFill>
            <a:latin typeface="Aptos Narrow"/>
            <a:ea typeface="+mn-ea"/>
            <a:cs typeface="+mn-cs"/>
          </a:endParaRPr>
        </a:p>
      </xdr:txBody>
    </xdr:sp>
    <xdr:clientData/>
  </xdr:twoCellAnchor>
  <xdr:twoCellAnchor>
    <xdr:from>
      <xdr:col>14</xdr:col>
      <xdr:colOff>144780</xdr:colOff>
      <xdr:row>20</xdr:row>
      <xdr:rowOff>106412</xdr:rowOff>
    </xdr:from>
    <xdr:to>
      <xdr:col>15</xdr:col>
      <xdr:colOff>304800</xdr:colOff>
      <xdr:row>21</xdr:row>
      <xdr:rowOff>171182</xdr:rowOff>
    </xdr:to>
    <xdr:sp macro="" textlink="Processing!C1">
      <xdr:nvSpPr>
        <xdr:cNvPr id="81" name="TextBox 80">
          <a:extLst>
            <a:ext uri="{FF2B5EF4-FFF2-40B4-BE49-F238E27FC236}">
              <a16:creationId xmlns:a16="http://schemas.microsoft.com/office/drawing/2014/main" id="{413FF74B-23FB-4921-B199-C5555C873602}"/>
            </a:ext>
          </a:extLst>
        </xdr:cNvPr>
        <xdr:cNvSpPr txBox="1"/>
      </xdr:nvSpPr>
      <xdr:spPr>
        <a:xfrm>
          <a:off x="8679180" y="3764012"/>
          <a:ext cx="7696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17E13D25-4ADE-41FE-BB35-3264938E649F}" type="TxLink">
            <a:rPr lang="en-US" sz="1100" b="0" i="0" u="none" strike="noStrike">
              <a:solidFill>
                <a:srgbClr val="744BF3"/>
              </a:solidFill>
              <a:latin typeface="Aptos Narrow"/>
              <a:ea typeface="+mn-ea"/>
              <a:cs typeface="+mn-cs"/>
            </a:rPr>
            <a:pPr marL="0" indent="0" algn="r"/>
            <a:t>Planned</a:t>
          </a:fld>
          <a:endParaRPr lang="ru-RU" sz="1400" b="0" i="0" u="none" strike="noStrike">
            <a:solidFill>
              <a:srgbClr val="744BF3"/>
            </a:solidFill>
            <a:latin typeface="Aptos Narrow"/>
            <a:ea typeface="+mn-ea"/>
            <a:cs typeface="+mn-cs"/>
          </a:endParaRPr>
        </a:p>
      </xdr:txBody>
    </xdr:sp>
    <xdr:clientData/>
  </xdr:twoCellAnchor>
  <xdr:twoCellAnchor>
    <xdr:from>
      <xdr:col>16</xdr:col>
      <xdr:colOff>144780</xdr:colOff>
      <xdr:row>20</xdr:row>
      <xdr:rowOff>106412</xdr:rowOff>
    </xdr:from>
    <xdr:to>
      <xdr:col>17</xdr:col>
      <xdr:colOff>304800</xdr:colOff>
      <xdr:row>21</xdr:row>
      <xdr:rowOff>171182</xdr:rowOff>
    </xdr:to>
    <xdr:sp macro="" textlink="Processing!D1">
      <xdr:nvSpPr>
        <xdr:cNvPr id="82" name="TextBox 81">
          <a:extLst>
            <a:ext uri="{FF2B5EF4-FFF2-40B4-BE49-F238E27FC236}">
              <a16:creationId xmlns:a16="http://schemas.microsoft.com/office/drawing/2014/main" id="{96E78315-63F6-439B-9A90-30258B1717BC}"/>
            </a:ext>
          </a:extLst>
        </xdr:cNvPr>
        <xdr:cNvSpPr txBox="1"/>
      </xdr:nvSpPr>
      <xdr:spPr>
        <a:xfrm>
          <a:off x="9898380" y="3764012"/>
          <a:ext cx="7696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FCABA361-4DAA-47DF-BD43-B37B26E5379A}" type="TxLink">
            <a:rPr lang="en-US" sz="1100" b="0" i="0" u="none" strike="noStrike">
              <a:solidFill>
                <a:srgbClr val="00ACA8"/>
              </a:solidFill>
              <a:latin typeface="Aptos Narrow"/>
              <a:ea typeface="+mn-ea"/>
              <a:cs typeface="+mn-cs"/>
            </a:rPr>
            <a:pPr marL="0" indent="0" algn="r"/>
            <a:t>Actual</a:t>
          </a:fld>
          <a:endParaRPr lang="ru-RU" sz="1400" b="0" i="0" u="none" strike="noStrike">
            <a:solidFill>
              <a:srgbClr val="00ACA8"/>
            </a:solidFill>
            <a:latin typeface="Aptos Narrow"/>
            <a:ea typeface="+mn-ea"/>
            <a:cs typeface="+mn-cs"/>
          </a:endParaRPr>
        </a:p>
      </xdr:txBody>
    </xdr:sp>
    <xdr:clientData/>
  </xdr:twoCellAnchor>
  <xdr:twoCellAnchor>
    <xdr:from>
      <xdr:col>11</xdr:col>
      <xdr:colOff>394335</xdr:colOff>
      <xdr:row>10</xdr:row>
      <xdr:rowOff>121652</xdr:rowOff>
    </xdr:from>
    <xdr:to>
      <xdr:col>16</xdr:col>
      <xdr:colOff>180975</xdr:colOff>
      <xdr:row>19</xdr:row>
      <xdr:rowOff>30212</xdr:rowOff>
    </xdr:to>
    <xdr:graphicFrame macro="">
      <xdr:nvGraphicFramePr>
        <xdr:cNvPr id="86" name="Chart 85">
          <a:extLst>
            <a:ext uri="{FF2B5EF4-FFF2-40B4-BE49-F238E27FC236}">
              <a16:creationId xmlns:a16="http://schemas.microsoft.com/office/drawing/2014/main" id="{3B447215-3B5D-494C-B382-1AF977D27D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12</xdr:col>
      <xdr:colOff>263844</xdr:colOff>
      <xdr:row>12</xdr:row>
      <xdr:rowOff>121652</xdr:rowOff>
    </xdr:from>
    <xdr:to>
      <xdr:col>13</xdr:col>
      <xdr:colOff>477204</xdr:colOff>
      <xdr:row>17</xdr:row>
      <xdr:rowOff>30212</xdr:rowOff>
    </xdr:to>
    <xdr:sp macro="" textlink="">
      <xdr:nvSpPr>
        <xdr:cNvPr id="87" name="Oval 86">
          <a:extLst>
            <a:ext uri="{FF2B5EF4-FFF2-40B4-BE49-F238E27FC236}">
              <a16:creationId xmlns:a16="http://schemas.microsoft.com/office/drawing/2014/main" id="{06D93B5E-C60B-46C1-BAF5-A436E51501EF}"/>
            </a:ext>
          </a:extLst>
        </xdr:cNvPr>
        <xdr:cNvSpPr/>
      </xdr:nvSpPr>
      <xdr:spPr>
        <a:xfrm>
          <a:off x="7579044" y="2316212"/>
          <a:ext cx="822960" cy="822960"/>
        </a:xfrm>
        <a:prstGeom prst="ellipse">
          <a:avLst/>
        </a:prstGeom>
        <a:solidFill>
          <a:schemeClr val="bg1"/>
        </a:solidFill>
        <a:ln>
          <a:noFill/>
        </a:ln>
        <a:effectLst>
          <a:outerShdw blurRad="228600" sx="102000" sy="102000" algn="c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i="0" u="none" strike="noStrike">
            <a:solidFill>
              <a:srgbClr val="000000"/>
            </a:solidFill>
            <a:latin typeface="Aptos Narrow"/>
          </a:endParaRPr>
        </a:p>
      </xdr:txBody>
    </xdr:sp>
    <xdr:clientData/>
  </xdr:twoCellAnchor>
  <xdr:twoCellAnchor>
    <xdr:from>
      <xdr:col>15</xdr:col>
      <xdr:colOff>327660</xdr:colOff>
      <xdr:row>10</xdr:row>
      <xdr:rowOff>129272</xdr:rowOff>
    </xdr:from>
    <xdr:to>
      <xdr:col>17</xdr:col>
      <xdr:colOff>7620</xdr:colOff>
      <xdr:row>12</xdr:row>
      <xdr:rowOff>11162</xdr:rowOff>
    </xdr:to>
    <xdr:sp macro="" textlink="Processing!B17">
      <xdr:nvSpPr>
        <xdr:cNvPr id="88" name="TextBox 87">
          <a:extLst>
            <a:ext uri="{FF2B5EF4-FFF2-40B4-BE49-F238E27FC236}">
              <a16:creationId xmlns:a16="http://schemas.microsoft.com/office/drawing/2014/main" id="{73372275-B5CF-44B4-8F4B-E9F7AE449D9C}"/>
            </a:ext>
          </a:extLst>
        </xdr:cNvPr>
        <xdr:cNvSpPr txBox="1"/>
      </xdr:nvSpPr>
      <xdr:spPr>
        <a:xfrm>
          <a:off x="9471660" y="1958072"/>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7ABDDD6F-6D8B-4712-8A42-4C7EF139CAE6}" type="TxLink">
            <a:rPr lang="en-US" sz="1100" b="0" i="0" u="none" strike="noStrike">
              <a:solidFill>
                <a:srgbClr val="405390"/>
              </a:solidFill>
              <a:latin typeface="Aptos Narrow"/>
              <a:ea typeface="+mn-ea"/>
              <a:cs typeface="+mn-cs"/>
            </a:rPr>
            <a:pPr marL="0" indent="0" algn="r"/>
            <a:t> $1,701 </a:t>
          </a:fld>
          <a:endParaRPr lang="ru-RU" sz="1600" b="0" i="0" u="none" strike="noStrike">
            <a:solidFill>
              <a:srgbClr val="405390"/>
            </a:solidFill>
            <a:latin typeface="Aptos Narrow"/>
            <a:ea typeface="+mn-ea"/>
            <a:cs typeface="+mn-cs"/>
          </a:endParaRPr>
        </a:p>
      </xdr:txBody>
    </xdr:sp>
    <xdr:clientData/>
  </xdr:twoCellAnchor>
  <xdr:twoCellAnchor>
    <xdr:from>
      <xdr:col>15</xdr:col>
      <xdr:colOff>327660</xdr:colOff>
      <xdr:row>12</xdr:row>
      <xdr:rowOff>45452</xdr:rowOff>
    </xdr:from>
    <xdr:to>
      <xdr:col>17</xdr:col>
      <xdr:colOff>7620</xdr:colOff>
      <xdr:row>13</xdr:row>
      <xdr:rowOff>110222</xdr:rowOff>
    </xdr:to>
    <xdr:sp macro="" textlink="Processing!B18">
      <xdr:nvSpPr>
        <xdr:cNvPr id="89" name="TextBox 88">
          <a:extLst>
            <a:ext uri="{FF2B5EF4-FFF2-40B4-BE49-F238E27FC236}">
              <a16:creationId xmlns:a16="http://schemas.microsoft.com/office/drawing/2014/main" id="{AA29A88E-6557-4E04-9177-0BFC78EE172A}"/>
            </a:ext>
          </a:extLst>
        </xdr:cNvPr>
        <xdr:cNvSpPr txBox="1"/>
      </xdr:nvSpPr>
      <xdr:spPr>
        <a:xfrm>
          <a:off x="9471660" y="2240012"/>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261E1FEE-62BD-434C-B868-A685FEB578BE}" type="TxLink">
            <a:rPr lang="en-US" sz="1100" b="0" i="0" u="none" strike="noStrike">
              <a:solidFill>
                <a:srgbClr val="405390"/>
              </a:solidFill>
              <a:latin typeface="Aptos Narrow"/>
              <a:ea typeface="+mn-ea"/>
              <a:cs typeface="+mn-cs"/>
            </a:rPr>
            <a:pPr marL="0" indent="0" algn="r"/>
            <a:t> $1,323 </a:t>
          </a:fld>
          <a:endParaRPr lang="ru-RU" sz="1100" b="0" i="0" u="none" strike="noStrike">
            <a:solidFill>
              <a:srgbClr val="405390"/>
            </a:solidFill>
            <a:latin typeface="Aptos Narrow"/>
            <a:ea typeface="+mn-ea"/>
            <a:cs typeface="+mn-cs"/>
          </a:endParaRPr>
        </a:p>
      </xdr:txBody>
    </xdr:sp>
    <xdr:clientData/>
  </xdr:twoCellAnchor>
  <xdr:twoCellAnchor>
    <xdr:from>
      <xdr:col>15</xdr:col>
      <xdr:colOff>327660</xdr:colOff>
      <xdr:row>13</xdr:row>
      <xdr:rowOff>144512</xdr:rowOff>
    </xdr:from>
    <xdr:to>
      <xdr:col>17</xdr:col>
      <xdr:colOff>7620</xdr:colOff>
      <xdr:row>15</xdr:row>
      <xdr:rowOff>26402</xdr:rowOff>
    </xdr:to>
    <xdr:sp macro="" textlink="Processing!B19">
      <xdr:nvSpPr>
        <xdr:cNvPr id="90" name="TextBox 89">
          <a:extLst>
            <a:ext uri="{FF2B5EF4-FFF2-40B4-BE49-F238E27FC236}">
              <a16:creationId xmlns:a16="http://schemas.microsoft.com/office/drawing/2014/main" id="{A28102C3-2AAE-4CEE-B517-CBBB61EB8BA4}"/>
            </a:ext>
          </a:extLst>
        </xdr:cNvPr>
        <xdr:cNvSpPr txBox="1"/>
      </xdr:nvSpPr>
      <xdr:spPr>
        <a:xfrm>
          <a:off x="9471660" y="2521952"/>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2A036BD1-7C30-4B66-A74A-D4389008CF50}" type="TxLink">
            <a:rPr lang="en-US" sz="1100" b="0" i="0" u="none" strike="noStrike">
              <a:solidFill>
                <a:srgbClr val="405390"/>
              </a:solidFill>
              <a:latin typeface="Aptos Narrow"/>
              <a:ea typeface="+mn-ea"/>
              <a:cs typeface="+mn-cs"/>
            </a:rPr>
            <a:pPr marL="0" indent="0" algn="r"/>
            <a:t> $1,754 </a:t>
          </a:fld>
          <a:endParaRPr lang="ru-RU" sz="1100" b="0" i="0" u="none" strike="noStrike">
            <a:solidFill>
              <a:srgbClr val="405390"/>
            </a:solidFill>
            <a:latin typeface="Aptos Narrow"/>
            <a:ea typeface="+mn-ea"/>
            <a:cs typeface="+mn-cs"/>
          </a:endParaRPr>
        </a:p>
      </xdr:txBody>
    </xdr:sp>
    <xdr:clientData/>
  </xdr:twoCellAnchor>
  <xdr:twoCellAnchor>
    <xdr:from>
      <xdr:col>15</xdr:col>
      <xdr:colOff>327660</xdr:colOff>
      <xdr:row>15</xdr:row>
      <xdr:rowOff>60692</xdr:rowOff>
    </xdr:from>
    <xdr:to>
      <xdr:col>17</xdr:col>
      <xdr:colOff>7620</xdr:colOff>
      <xdr:row>16</xdr:row>
      <xdr:rowOff>125462</xdr:rowOff>
    </xdr:to>
    <xdr:sp macro="" textlink="Processing!B20">
      <xdr:nvSpPr>
        <xdr:cNvPr id="91" name="TextBox 90">
          <a:extLst>
            <a:ext uri="{FF2B5EF4-FFF2-40B4-BE49-F238E27FC236}">
              <a16:creationId xmlns:a16="http://schemas.microsoft.com/office/drawing/2014/main" id="{9317E6AD-51F9-4B36-B567-E1E28BA15B3A}"/>
            </a:ext>
          </a:extLst>
        </xdr:cNvPr>
        <xdr:cNvSpPr txBox="1"/>
      </xdr:nvSpPr>
      <xdr:spPr>
        <a:xfrm>
          <a:off x="9471660" y="2803892"/>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3E4F60FB-8E45-4FB8-BBA7-38B8221B2525}" type="TxLink">
            <a:rPr lang="en-US" sz="1100" b="0" i="0" u="none" strike="noStrike">
              <a:solidFill>
                <a:srgbClr val="405390"/>
              </a:solidFill>
              <a:latin typeface="Aptos Narrow"/>
              <a:ea typeface="+mn-ea"/>
              <a:cs typeface="+mn-cs"/>
            </a:rPr>
            <a:pPr marL="0" indent="0" algn="r"/>
            <a:t> $1,495 </a:t>
          </a:fld>
          <a:endParaRPr lang="ru-RU" sz="1100" b="0" i="0" u="none" strike="noStrike">
            <a:solidFill>
              <a:srgbClr val="405390"/>
            </a:solidFill>
            <a:latin typeface="Aptos Narrow"/>
            <a:ea typeface="+mn-ea"/>
            <a:cs typeface="+mn-cs"/>
          </a:endParaRPr>
        </a:p>
      </xdr:txBody>
    </xdr:sp>
    <xdr:clientData/>
  </xdr:twoCellAnchor>
  <xdr:twoCellAnchor>
    <xdr:from>
      <xdr:col>15</xdr:col>
      <xdr:colOff>327660</xdr:colOff>
      <xdr:row>16</xdr:row>
      <xdr:rowOff>159752</xdr:rowOff>
    </xdr:from>
    <xdr:to>
      <xdr:col>17</xdr:col>
      <xdr:colOff>7620</xdr:colOff>
      <xdr:row>18</xdr:row>
      <xdr:rowOff>41642</xdr:rowOff>
    </xdr:to>
    <xdr:sp macro="" textlink="Processing!B21">
      <xdr:nvSpPr>
        <xdr:cNvPr id="92" name="TextBox 91">
          <a:extLst>
            <a:ext uri="{FF2B5EF4-FFF2-40B4-BE49-F238E27FC236}">
              <a16:creationId xmlns:a16="http://schemas.microsoft.com/office/drawing/2014/main" id="{4DA97CFE-8115-46B1-ABFB-00746C7789E1}"/>
            </a:ext>
          </a:extLst>
        </xdr:cNvPr>
        <xdr:cNvSpPr txBox="1"/>
      </xdr:nvSpPr>
      <xdr:spPr>
        <a:xfrm>
          <a:off x="9471660" y="3085832"/>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7E472764-6107-4AB5-B152-80D09CF69334}" type="TxLink">
            <a:rPr lang="en-US" sz="1100" b="0" i="0" u="none" strike="noStrike">
              <a:solidFill>
                <a:srgbClr val="405390"/>
              </a:solidFill>
              <a:latin typeface="Aptos Narrow"/>
              <a:ea typeface="+mn-ea"/>
              <a:cs typeface="+mn-cs"/>
            </a:rPr>
            <a:pPr marL="0" indent="0" algn="r"/>
            <a:t> $1,567 </a:t>
          </a:fld>
          <a:endParaRPr lang="ru-RU" sz="1100" b="0" i="0" u="none" strike="noStrike">
            <a:solidFill>
              <a:srgbClr val="405390"/>
            </a:solidFill>
            <a:latin typeface="Aptos Narrow"/>
            <a:ea typeface="+mn-ea"/>
            <a:cs typeface="+mn-cs"/>
          </a:endParaRPr>
        </a:p>
      </xdr:txBody>
    </xdr:sp>
    <xdr:clientData/>
  </xdr:twoCellAnchor>
  <xdr:twoCellAnchor>
    <xdr:from>
      <xdr:col>14</xdr:col>
      <xdr:colOff>262706</xdr:colOff>
      <xdr:row>11</xdr:row>
      <xdr:rowOff>41127</xdr:rowOff>
    </xdr:from>
    <xdr:to>
      <xdr:col>14</xdr:col>
      <xdr:colOff>381578</xdr:colOff>
      <xdr:row>11</xdr:row>
      <xdr:rowOff>159999</xdr:rowOff>
    </xdr:to>
    <xdr:sp macro="" textlink="">
      <xdr:nvSpPr>
        <xdr:cNvPr id="93" name="Circle: Hollow 92">
          <a:extLst>
            <a:ext uri="{FF2B5EF4-FFF2-40B4-BE49-F238E27FC236}">
              <a16:creationId xmlns:a16="http://schemas.microsoft.com/office/drawing/2014/main" id="{EA32F74A-7BAA-4592-88C5-1896C424A011}"/>
            </a:ext>
          </a:extLst>
        </xdr:cNvPr>
        <xdr:cNvSpPr/>
      </xdr:nvSpPr>
      <xdr:spPr>
        <a:xfrm>
          <a:off x="8797106" y="2052807"/>
          <a:ext cx="118872" cy="118872"/>
        </a:xfrm>
        <a:prstGeom prst="donu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clientData/>
  </xdr:twoCellAnchor>
  <xdr:twoCellAnchor>
    <xdr:from>
      <xdr:col>14</xdr:col>
      <xdr:colOff>262706</xdr:colOff>
      <xdr:row>12</xdr:row>
      <xdr:rowOff>134117</xdr:rowOff>
    </xdr:from>
    <xdr:to>
      <xdr:col>14</xdr:col>
      <xdr:colOff>381578</xdr:colOff>
      <xdr:row>13</xdr:row>
      <xdr:rowOff>69592</xdr:rowOff>
    </xdr:to>
    <xdr:sp macro="" textlink="">
      <xdr:nvSpPr>
        <xdr:cNvPr id="94" name="Circle: Hollow 93">
          <a:extLst>
            <a:ext uri="{FF2B5EF4-FFF2-40B4-BE49-F238E27FC236}">
              <a16:creationId xmlns:a16="http://schemas.microsoft.com/office/drawing/2014/main" id="{DB0A8B22-8049-450C-81F7-A28429F84949}"/>
            </a:ext>
          </a:extLst>
        </xdr:cNvPr>
        <xdr:cNvSpPr/>
      </xdr:nvSpPr>
      <xdr:spPr>
        <a:xfrm>
          <a:off x="8797106" y="2328677"/>
          <a:ext cx="118872" cy="118355"/>
        </a:xfrm>
        <a:prstGeom prst="donu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clientData/>
  </xdr:twoCellAnchor>
  <xdr:twoCellAnchor>
    <xdr:from>
      <xdr:col>14</xdr:col>
      <xdr:colOff>262706</xdr:colOff>
      <xdr:row>14</xdr:row>
      <xdr:rowOff>41126</xdr:rowOff>
    </xdr:from>
    <xdr:to>
      <xdr:col>14</xdr:col>
      <xdr:colOff>381578</xdr:colOff>
      <xdr:row>14</xdr:row>
      <xdr:rowOff>159998</xdr:rowOff>
    </xdr:to>
    <xdr:sp macro="" textlink="">
      <xdr:nvSpPr>
        <xdr:cNvPr id="95" name="Circle: Hollow 94">
          <a:extLst>
            <a:ext uri="{FF2B5EF4-FFF2-40B4-BE49-F238E27FC236}">
              <a16:creationId xmlns:a16="http://schemas.microsoft.com/office/drawing/2014/main" id="{71B2451D-98B3-4195-94D5-A6A8C8886DC3}"/>
            </a:ext>
          </a:extLst>
        </xdr:cNvPr>
        <xdr:cNvSpPr/>
      </xdr:nvSpPr>
      <xdr:spPr>
        <a:xfrm>
          <a:off x="8797106" y="2601446"/>
          <a:ext cx="118872" cy="118872"/>
        </a:xfrm>
        <a:prstGeom prst="donu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clientData/>
  </xdr:twoCellAnchor>
  <xdr:twoCellAnchor>
    <xdr:from>
      <xdr:col>14</xdr:col>
      <xdr:colOff>262706</xdr:colOff>
      <xdr:row>15</xdr:row>
      <xdr:rowOff>131533</xdr:rowOff>
    </xdr:from>
    <xdr:to>
      <xdr:col>14</xdr:col>
      <xdr:colOff>381578</xdr:colOff>
      <xdr:row>16</xdr:row>
      <xdr:rowOff>67008</xdr:rowOff>
    </xdr:to>
    <xdr:sp macro="" textlink="">
      <xdr:nvSpPr>
        <xdr:cNvPr id="96" name="Circle: Hollow 95">
          <a:extLst>
            <a:ext uri="{FF2B5EF4-FFF2-40B4-BE49-F238E27FC236}">
              <a16:creationId xmlns:a16="http://schemas.microsoft.com/office/drawing/2014/main" id="{0D4BF438-0575-434C-AFDA-B0B7A455BF9D}"/>
            </a:ext>
          </a:extLst>
        </xdr:cNvPr>
        <xdr:cNvSpPr/>
      </xdr:nvSpPr>
      <xdr:spPr>
        <a:xfrm>
          <a:off x="8797106" y="2874733"/>
          <a:ext cx="118872" cy="118355"/>
        </a:xfrm>
        <a:prstGeom prst="donu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clientData/>
  </xdr:twoCellAnchor>
  <xdr:twoCellAnchor>
    <xdr:from>
      <xdr:col>14</xdr:col>
      <xdr:colOff>262706</xdr:colOff>
      <xdr:row>17</xdr:row>
      <xdr:rowOff>41126</xdr:rowOff>
    </xdr:from>
    <xdr:to>
      <xdr:col>14</xdr:col>
      <xdr:colOff>381578</xdr:colOff>
      <xdr:row>17</xdr:row>
      <xdr:rowOff>159998</xdr:rowOff>
    </xdr:to>
    <xdr:sp macro="" textlink="">
      <xdr:nvSpPr>
        <xdr:cNvPr id="97" name="Circle: Hollow 96">
          <a:extLst>
            <a:ext uri="{FF2B5EF4-FFF2-40B4-BE49-F238E27FC236}">
              <a16:creationId xmlns:a16="http://schemas.microsoft.com/office/drawing/2014/main" id="{ACCA64A5-7A42-4F31-834D-E31162E5E382}"/>
            </a:ext>
          </a:extLst>
        </xdr:cNvPr>
        <xdr:cNvSpPr/>
      </xdr:nvSpPr>
      <xdr:spPr>
        <a:xfrm>
          <a:off x="8797106" y="3150086"/>
          <a:ext cx="118872" cy="118872"/>
        </a:xfrm>
        <a:prstGeom prst="donu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clientData/>
  </xdr:twoCellAnchor>
  <xdr:twoCellAnchor>
    <xdr:from>
      <xdr:col>12</xdr:col>
      <xdr:colOff>118948</xdr:colOff>
      <xdr:row>13</xdr:row>
      <xdr:rowOff>130888</xdr:rowOff>
    </xdr:from>
    <xdr:to>
      <xdr:col>13</xdr:col>
      <xdr:colOff>597332</xdr:colOff>
      <xdr:row>16</xdr:row>
      <xdr:rowOff>20976</xdr:rowOff>
    </xdr:to>
    <xdr:sp macro="" textlink="Processing!B22">
      <xdr:nvSpPr>
        <xdr:cNvPr id="98" name="TextBox 97">
          <a:extLst>
            <a:ext uri="{FF2B5EF4-FFF2-40B4-BE49-F238E27FC236}">
              <a16:creationId xmlns:a16="http://schemas.microsoft.com/office/drawing/2014/main" id="{A6477161-0354-42E0-9332-8A9AE18141B6}"/>
            </a:ext>
          </a:extLst>
        </xdr:cNvPr>
        <xdr:cNvSpPr txBox="1"/>
      </xdr:nvSpPr>
      <xdr:spPr>
        <a:xfrm>
          <a:off x="7434148" y="2508328"/>
          <a:ext cx="1087984" cy="4387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1A4C50B-B302-4FEA-B1E8-FC967638547F}" type="TxLink">
            <a:rPr lang="en-US" sz="1400" b="0" i="0" u="none" strike="noStrike">
              <a:solidFill>
                <a:srgbClr val="000000"/>
              </a:solidFill>
              <a:latin typeface="Aptos Narrow"/>
              <a:ea typeface="+mn-ea"/>
              <a:cs typeface="+mn-cs"/>
            </a:rPr>
            <a:pPr marL="0" indent="0" algn="ctr"/>
            <a:t> $7,840 </a:t>
          </a:fld>
          <a:endParaRPr lang="ru-RU" sz="2800" b="0" i="0" u="none" strike="noStrike">
            <a:solidFill>
              <a:schemeClr val="tx1"/>
            </a:solidFill>
            <a:latin typeface="Aptos Narrow"/>
            <a:ea typeface="+mn-ea"/>
            <a:cs typeface="+mn-cs"/>
          </a:endParaRPr>
        </a:p>
      </xdr:txBody>
    </xdr:sp>
    <xdr:clientData/>
  </xdr:twoCellAnchor>
  <xdr:twoCellAnchor>
    <xdr:from>
      <xdr:col>17</xdr:col>
      <xdr:colOff>297180</xdr:colOff>
      <xdr:row>10</xdr:row>
      <xdr:rowOff>121652</xdr:rowOff>
    </xdr:from>
    <xdr:to>
      <xdr:col>22</xdr:col>
      <xdr:colOff>83820</xdr:colOff>
      <xdr:row>19</xdr:row>
      <xdr:rowOff>30212</xdr:rowOff>
    </xdr:to>
    <xdr:graphicFrame macro="">
      <xdr:nvGraphicFramePr>
        <xdr:cNvPr id="99" name="Chart 98">
          <a:extLst>
            <a:ext uri="{FF2B5EF4-FFF2-40B4-BE49-F238E27FC236}">
              <a16:creationId xmlns:a16="http://schemas.microsoft.com/office/drawing/2014/main" id="{9FBE6D29-9734-44B8-9FB2-1CE7C615F4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18</xdr:col>
      <xdr:colOff>244701</xdr:colOff>
      <xdr:row>12</xdr:row>
      <xdr:rowOff>121652</xdr:rowOff>
    </xdr:from>
    <xdr:to>
      <xdr:col>19</xdr:col>
      <xdr:colOff>458061</xdr:colOff>
      <xdr:row>17</xdr:row>
      <xdr:rowOff>30212</xdr:rowOff>
    </xdr:to>
    <xdr:sp macro="" textlink="">
      <xdr:nvSpPr>
        <xdr:cNvPr id="100" name="Oval 99">
          <a:extLst>
            <a:ext uri="{FF2B5EF4-FFF2-40B4-BE49-F238E27FC236}">
              <a16:creationId xmlns:a16="http://schemas.microsoft.com/office/drawing/2014/main" id="{08FA0BDE-563D-4806-AD4F-BB0EDC5B3C8A}"/>
            </a:ext>
          </a:extLst>
        </xdr:cNvPr>
        <xdr:cNvSpPr/>
      </xdr:nvSpPr>
      <xdr:spPr>
        <a:xfrm>
          <a:off x="11217501" y="2316212"/>
          <a:ext cx="822960" cy="822960"/>
        </a:xfrm>
        <a:prstGeom prst="ellipse">
          <a:avLst/>
        </a:prstGeom>
        <a:solidFill>
          <a:schemeClr val="bg1"/>
        </a:solidFill>
        <a:ln>
          <a:noFill/>
        </a:ln>
        <a:effectLst>
          <a:outerShdw blurRad="228600" sx="102000" sy="102000" algn="c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i="0" u="none" strike="noStrike">
            <a:solidFill>
              <a:srgbClr val="000000"/>
            </a:solidFill>
            <a:latin typeface="Aptos Narrow"/>
          </a:endParaRPr>
        </a:p>
      </xdr:txBody>
    </xdr:sp>
    <xdr:clientData/>
  </xdr:twoCellAnchor>
  <xdr:twoCellAnchor>
    <xdr:from>
      <xdr:col>18</xdr:col>
      <xdr:colOff>201837</xdr:colOff>
      <xdr:row>14</xdr:row>
      <xdr:rowOff>43547</xdr:rowOff>
    </xdr:from>
    <xdr:to>
      <xdr:col>19</xdr:col>
      <xdr:colOff>491397</xdr:colOff>
      <xdr:row>15</xdr:row>
      <xdr:rowOff>108317</xdr:rowOff>
    </xdr:to>
    <xdr:sp macro="" textlink="Processing!E21">
      <xdr:nvSpPr>
        <xdr:cNvPr id="101" name="TextBox 100">
          <a:extLst>
            <a:ext uri="{FF2B5EF4-FFF2-40B4-BE49-F238E27FC236}">
              <a16:creationId xmlns:a16="http://schemas.microsoft.com/office/drawing/2014/main" id="{C6FC040F-FBF1-4550-811B-7DDD800EE667}"/>
            </a:ext>
          </a:extLst>
        </xdr:cNvPr>
        <xdr:cNvSpPr txBox="1"/>
      </xdr:nvSpPr>
      <xdr:spPr>
        <a:xfrm>
          <a:off x="11174637" y="2603867"/>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86C8A1C-078A-43F3-B7CE-DB40D1D31544}" type="TxLink">
            <a:rPr lang="en-US" sz="1400" b="0" i="0" u="none" strike="noStrike">
              <a:solidFill>
                <a:schemeClr val="tx1"/>
              </a:solidFill>
              <a:latin typeface="Aptos Narrow"/>
              <a:ea typeface="+mn-ea"/>
              <a:cs typeface="+mn-cs"/>
            </a:rPr>
            <a:pPr marL="0" indent="0" algn="ctr"/>
            <a:t> $13,700 </a:t>
          </a:fld>
          <a:endParaRPr lang="ru-RU" sz="1400" b="0" i="0" u="none" strike="noStrike">
            <a:solidFill>
              <a:schemeClr val="tx1"/>
            </a:solidFill>
            <a:latin typeface="Aptos Narrow"/>
            <a:ea typeface="+mn-ea"/>
            <a:cs typeface="+mn-cs"/>
          </a:endParaRPr>
        </a:p>
      </xdr:txBody>
    </xdr:sp>
    <xdr:clientData/>
  </xdr:twoCellAnchor>
  <xdr:twoCellAnchor>
    <xdr:from>
      <xdr:col>20</xdr:col>
      <xdr:colOff>202791</xdr:colOff>
      <xdr:row>12</xdr:row>
      <xdr:rowOff>18131</xdr:rowOff>
    </xdr:from>
    <xdr:to>
      <xdr:col>20</xdr:col>
      <xdr:colOff>321663</xdr:colOff>
      <xdr:row>12</xdr:row>
      <xdr:rowOff>136019</xdr:rowOff>
    </xdr:to>
    <xdr:sp macro="" textlink="">
      <xdr:nvSpPr>
        <xdr:cNvPr id="102" name="Circle: Hollow 101">
          <a:extLst>
            <a:ext uri="{FF2B5EF4-FFF2-40B4-BE49-F238E27FC236}">
              <a16:creationId xmlns:a16="http://schemas.microsoft.com/office/drawing/2014/main" id="{1E4E4B03-C4FE-4C1C-B587-6A97748494F5}"/>
            </a:ext>
          </a:extLst>
        </xdr:cNvPr>
        <xdr:cNvSpPr/>
      </xdr:nvSpPr>
      <xdr:spPr>
        <a:xfrm>
          <a:off x="12394791" y="2212691"/>
          <a:ext cx="118872" cy="117888"/>
        </a:xfrm>
        <a:prstGeom prst="donu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clientData/>
  </xdr:twoCellAnchor>
  <xdr:twoCellAnchor>
    <xdr:from>
      <xdr:col>20</xdr:col>
      <xdr:colOff>202791</xdr:colOff>
      <xdr:row>13</xdr:row>
      <xdr:rowOff>130613</xdr:rowOff>
    </xdr:from>
    <xdr:to>
      <xdr:col>20</xdr:col>
      <xdr:colOff>321663</xdr:colOff>
      <xdr:row>14</xdr:row>
      <xdr:rowOff>68281</xdr:rowOff>
    </xdr:to>
    <xdr:sp macro="" textlink="">
      <xdr:nvSpPr>
        <xdr:cNvPr id="103" name="Circle: Hollow 102">
          <a:extLst>
            <a:ext uri="{FF2B5EF4-FFF2-40B4-BE49-F238E27FC236}">
              <a16:creationId xmlns:a16="http://schemas.microsoft.com/office/drawing/2014/main" id="{6C978E3B-2AEC-4336-B20A-81BF52E521A6}"/>
            </a:ext>
          </a:extLst>
        </xdr:cNvPr>
        <xdr:cNvSpPr/>
      </xdr:nvSpPr>
      <xdr:spPr>
        <a:xfrm>
          <a:off x="12394791" y="2508053"/>
          <a:ext cx="118872" cy="120548"/>
        </a:xfrm>
        <a:prstGeom prst="donu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clientData/>
  </xdr:twoCellAnchor>
  <xdr:twoCellAnchor>
    <xdr:from>
      <xdr:col>20</xdr:col>
      <xdr:colOff>202791</xdr:colOff>
      <xdr:row>15</xdr:row>
      <xdr:rowOff>63016</xdr:rowOff>
    </xdr:from>
    <xdr:to>
      <xdr:col>20</xdr:col>
      <xdr:colOff>321663</xdr:colOff>
      <xdr:row>15</xdr:row>
      <xdr:rowOff>180905</xdr:rowOff>
    </xdr:to>
    <xdr:sp macro="" textlink="">
      <xdr:nvSpPr>
        <xdr:cNvPr id="104" name="Circle: Hollow 103">
          <a:extLst>
            <a:ext uri="{FF2B5EF4-FFF2-40B4-BE49-F238E27FC236}">
              <a16:creationId xmlns:a16="http://schemas.microsoft.com/office/drawing/2014/main" id="{2F09DC94-8B0F-43EC-9286-FA4907B36861}"/>
            </a:ext>
          </a:extLst>
        </xdr:cNvPr>
        <xdr:cNvSpPr/>
      </xdr:nvSpPr>
      <xdr:spPr>
        <a:xfrm>
          <a:off x="12394791" y="2806216"/>
          <a:ext cx="118872" cy="117889"/>
        </a:xfrm>
        <a:prstGeom prst="donu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clientData/>
  </xdr:twoCellAnchor>
  <xdr:twoCellAnchor>
    <xdr:from>
      <xdr:col>20</xdr:col>
      <xdr:colOff>202791</xdr:colOff>
      <xdr:row>16</xdr:row>
      <xdr:rowOff>175639</xdr:rowOff>
    </xdr:from>
    <xdr:to>
      <xdr:col>20</xdr:col>
      <xdr:colOff>321663</xdr:colOff>
      <xdr:row>17</xdr:row>
      <xdr:rowOff>111632</xdr:rowOff>
    </xdr:to>
    <xdr:sp macro="" textlink="">
      <xdr:nvSpPr>
        <xdr:cNvPr id="105" name="Circle: Hollow 104">
          <a:extLst>
            <a:ext uri="{FF2B5EF4-FFF2-40B4-BE49-F238E27FC236}">
              <a16:creationId xmlns:a16="http://schemas.microsoft.com/office/drawing/2014/main" id="{86F24294-11FB-4071-9E7A-296E67F6BADC}"/>
            </a:ext>
          </a:extLst>
        </xdr:cNvPr>
        <xdr:cNvSpPr/>
      </xdr:nvSpPr>
      <xdr:spPr>
        <a:xfrm>
          <a:off x="12394791" y="3101719"/>
          <a:ext cx="118872" cy="118873"/>
        </a:xfrm>
        <a:prstGeom prst="donu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clientData/>
  </xdr:twoCellAnchor>
  <xdr:twoCellAnchor>
    <xdr:from>
      <xdr:col>21</xdr:col>
      <xdr:colOff>335280</xdr:colOff>
      <xdr:row>11</xdr:row>
      <xdr:rowOff>129272</xdr:rowOff>
    </xdr:from>
    <xdr:to>
      <xdr:col>22</xdr:col>
      <xdr:colOff>449580</xdr:colOff>
      <xdr:row>13</xdr:row>
      <xdr:rowOff>11162</xdr:rowOff>
    </xdr:to>
    <xdr:sp macro="" textlink="Processing!E17">
      <xdr:nvSpPr>
        <xdr:cNvPr id="106" name="TextBox 105">
          <a:extLst>
            <a:ext uri="{FF2B5EF4-FFF2-40B4-BE49-F238E27FC236}">
              <a16:creationId xmlns:a16="http://schemas.microsoft.com/office/drawing/2014/main" id="{B0278739-5EC5-4FD3-9413-142AB0ED9C8D}"/>
            </a:ext>
          </a:extLst>
        </xdr:cNvPr>
        <xdr:cNvSpPr txBox="1"/>
      </xdr:nvSpPr>
      <xdr:spPr>
        <a:xfrm>
          <a:off x="13136880" y="2140952"/>
          <a:ext cx="7239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42473A4A-D90A-4017-8C43-6308C7904446}" type="TxLink">
            <a:rPr lang="en-US" sz="1200" b="0" i="0" u="none" strike="noStrike">
              <a:solidFill>
                <a:srgbClr val="405390"/>
              </a:solidFill>
              <a:latin typeface="Aptos Narrow"/>
              <a:ea typeface="+mn-ea"/>
              <a:cs typeface="+mn-cs"/>
            </a:rPr>
            <a:pPr marL="0" indent="0" algn="r"/>
            <a:t> $3,042 </a:t>
          </a:fld>
          <a:endParaRPr lang="ru-RU" sz="1800" b="0" i="0" u="none" strike="noStrike">
            <a:solidFill>
              <a:srgbClr val="405390"/>
            </a:solidFill>
            <a:latin typeface="Aptos Narrow"/>
            <a:ea typeface="+mn-ea"/>
            <a:cs typeface="+mn-cs"/>
          </a:endParaRPr>
        </a:p>
      </xdr:txBody>
    </xdr:sp>
    <xdr:clientData/>
  </xdr:twoCellAnchor>
  <xdr:twoCellAnchor>
    <xdr:from>
      <xdr:col>21</xdr:col>
      <xdr:colOff>335280</xdr:colOff>
      <xdr:row>13</xdr:row>
      <xdr:rowOff>63232</xdr:rowOff>
    </xdr:from>
    <xdr:to>
      <xdr:col>22</xdr:col>
      <xdr:colOff>449580</xdr:colOff>
      <xdr:row>14</xdr:row>
      <xdr:rowOff>128002</xdr:rowOff>
    </xdr:to>
    <xdr:sp macro="" textlink="Processing!E18">
      <xdr:nvSpPr>
        <xdr:cNvPr id="107" name="TextBox 106">
          <a:extLst>
            <a:ext uri="{FF2B5EF4-FFF2-40B4-BE49-F238E27FC236}">
              <a16:creationId xmlns:a16="http://schemas.microsoft.com/office/drawing/2014/main" id="{9BFBEEA6-AFF9-4421-B219-EF42594DD348}"/>
            </a:ext>
          </a:extLst>
        </xdr:cNvPr>
        <xdr:cNvSpPr txBox="1"/>
      </xdr:nvSpPr>
      <xdr:spPr>
        <a:xfrm>
          <a:off x="13136880" y="2440672"/>
          <a:ext cx="7239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98476C9B-18B6-4DE9-A31D-3A1E8C69E530}" type="TxLink">
            <a:rPr lang="en-US" sz="1200" b="0" i="0" u="none" strike="noStrike">
              <a:solidFill>
                <a:srgbClr val="405390"/>
              </a:solidFill>
              <a:latin typeface="Aptos Narrow"/>
              <a:ea typeface="+mn-ea"/>
              <a:cs typeface="+mn-cs"/>
            </a:rPr>
            <a:pPr marL="0" indent="0" algn="r"/>
            <a:t> $3,647 </a:t>
          </a:fld>
          <a:endParaRPr lang="ru-RU" sz="1800" b="0" i="0" u="none" strike="noStrike">
            <a:solidFill>
              <a:srgbClr val="405390"/>
            </a:solidFill>
            <a:latin typeface="Aptos Narrow"/>
            <a:ea typeface="+mn-ea"/>
            <a:cs typeface="+mn-cs"/>
          </a:endParaRPr>
        </a:p>
      </xdr:txBody>
    </xdr:sp>
    <xdr:clientData/>
  </xdr:twoCellAnchor>
  <xdr:twoCellAnchor>
    <xdr:from>
      <xdr:col>21</xdr:col>
      <xdr:colOff>335280</xdr:colOff>
      <xdr:row>14</xdr:row>
      <xdr:rowOff>180072</xdr:rowOff>
    </xdr:from>
    <xdr:to>
      <xdr:col>22</xdr:col>
      <xdr:colOff>449580</xdr:colOff>
      <xdr:row>16</xdr:row>
      <xdr:rowOff>61962</xdr:rowOff>
    </xdr:to>
    <xdr:sp macro="" textlink="Processing!E19">
      <xdr:nvSpPr>
        <xdr:cNvPr id="108" name="TextBox 107">
          <a:extLst>
            <a:ext uri="{FF2B5EF4-FFF2-40B4-BE49-F238E27FC236}">
              <a16:creationId xmlns:a16="http://schemas.microsoft.com/office/drawing/2014/main" id="{1F7FCD51-5A06-4778-A050-60C67BB8EEE2}"/>
            </a:ext>
          </a:extLst>
        </xdr:cNvPr>
        <xdr:cNvSpPr txBox="1"/>
      </xdr:nvSpPr>
      <xdr:spPr>
        <a:xfrm>
          <a:off x="13136880" y="2740392"/>
          <a:ext cx="7239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8ADAEC4A-E16B-47F6-BE89-923C953A2B61}" type="TxLink">
            <a:rPr lang="en-US" sz="1200" b="0" i="0" u="none" strike="noStrike">
              <a:solidFill>
                <a:srgbClr val="405390"/>
              </a:solidFill>
              <a:latin typeface="Aptos Narrow"/>
              <a:ea typeface="+mn-ea"/>
              <a:cs typeface="+mn-cs"/>
            </a:rPr>
            <a:pPr marL="0" indent="0" algn="r"/>
            <a:t> $4,271 </a:t>
          </a:fld>
          <a:endParaRPr lang="ru-RU" sz="1800" b="0" i="0" u="none" strike="noStrike">
            <a:solidFill>
              <a:srgbClr val="405390"/>
            </a:solidFill>
            <a:latin typeface="Aptos Narrow"/>
            <a:ea typeface="+mn-ea"/>
            <a:cs typeface="+mn-cs"/>
          </a:endParaRPr>
        </a:p>
      </xdr:txBody>
    </xdr:sp>
    <xdr:clientData/>
  </xdr:twoCellAnchor>
  <xdr:twoCellAnchor>
    <xdr:from>
      <xdr:col>21</xdr:col>
      <xdr:colOff>335280</xdr:colOff>
      <xdr:row>16</xdr:row>
      <xdr:rowOff>114032</xdr:rowOff>
    </xdr:from>
    <xdr:to>
      <xdr:col>22</xdr:col>
      <xdr:colOff>449580</xdr:colOff>
      <xdr:row>17</xdr:row>
      <xdr:rowOff>178802</xdr:rowOff>
    </xdr:to>
    <xdr:sp macro="" textlink="Processing!E20">
      <xdr:nvSpPr>
        <xdr:cNvPr id="109" name="TextBox 108">
          <a:extLst>
            <a:ext uri="{FF2B5EF4-FFF2-40B4-BE49-F238E27FC236}">
              <a16:creationId xmlns:a16="http://schemas.microsoft.com/office/drawing/2014/main" id="{0A549685-2BDF-4719-93E0-AC23B910B66C}"/>
            </a:ext>
          </a:extLst>
        </xdr:cNvPr>
        <xdr:cNvSpPr txBox="1"/>
      </xdr:nvSpPr>
      <xdr:spPr>
        <a:xfrm>
          <a:off x="13136880" y="3040112"/>
          <a:ext cx="7239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DE197AF2-16F8-47B6-AD1A-523A6FCF712A}" type="TxLink">
            <a:rPr lang="en-US" sz="1200" b="0" i="0" u="none" strike="noStrike">
              <a:solidFill>
                <a:srgbClr val="405390"/>
              </a:solidFill>
              <a:latin typeface="Aptos Narrow"/>
              <a:ea typeface="+mn-ea"/>
              <a:cs typeface="+mn-cs"/>
            </a:rPr>
            <a:pPr marL="0" indent="0" algn="r"/>
            <a:t> $2,740 </a:t>
          </a:fld>
          <a:endParaRPr lang="ru-RU" sz="1200" b="0" i="0" u="none" strike="noStrike">
            <a:solidFill>
              <a:srgbClr val="405390"/>
            </a:solidFill>
            <a:latin typeface="Aptos Narrow"/>
            <a:ea typeface="+mn-ea"/>
            <a:cs typeface="+mn-cs"/>
          </a:endParaRPr>
        </a:p>
      </xdr:txBody>
    </xdr:sp>
    <xdr:clientData/>
  </xdr:twoCellAnchor>
  <xdr:twoCellAnchor>
    <xdr:from>
      <xdr:col>19</xdr:col>
      <xdr:colOff>403860</xdr:colOff>
      <xdr:row>22</xdr:row>
      <xdr:rowOff>14704</xdr:rowOff>
    </xdr:from>
    <xdr:to>
      <xdr:col>22</xdr:col>
      <xdr:colOff>312420</xdr:colOff>
      <xdr:row>31</xdr:row>
      <xdr:rowOff>106144</xdr:rowOff>
    </xdr:to>
    <xdr:graphicFrame macro="">
      <xdr:nvGraphicFramePr>
        <xdr:cNvPr id="110" name="Chart 109">
          <a:extLst>
            <a:ext uri="{FF2B5EF4-FFF2-40B4-BE49-F238E27FC236}">
              <a16:creationId xmlns:a16="http://schemas.microsoft.com/office/drawing/2014/main" id="{B2ECBE5A-537A-46F5-9BB5-5E11A44642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19</xdr:col>
      <xdr:colOff>495552</xdr:colOff>
      <xdr:row>27</xdr:row>
      <xdr:rowOff>175260</xdr:rowOff>
    </xdr:from>
    <xdr:to>
      <xdr:col>20</xdr:col>
      <xdr:colOff>292812</xdr:colOff>
      <xdr:row>29</xdr:row>
      <xdr:rowOff>68580</xdr:rowOff>
    </xdr:to>
    <xdr:sp macro="" textlink="">
      <xdr:nvSpPr>
        <xdr:cNvPr id="111" name="TextBox 110">
          <a:extLst>
            <a:ext uri="{FF2B5EF4-FFF2-40B4-BE49-F238E27FC236}">
              <a16:creationId xmlns:a16="http://schemas.microsoft.com/office/drawing/2014/main" id="{2AC0A307-EEEF-4D96-A7D1-8BAB997CFB65}"/>
            </a:ext>
          </a:extLst>
        </xdr:cNvPr>
        <xdr:cNvSpPr txBox="1"/>
      </xdr:nvSpPr>
      <xdr:spPr>
        <a:xfrm>
          <a:off x="12077952" y="5113020"/>
          <a:ext cx="40686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rgbClr val="4E65B0"/>
              </a:solidFill>
            </a:rPr>
            <a:t>$0</a:t>
          </a:r>
          <a:endParaRPr lang="ru-RU" sz="1100">
            <a:solidFill>
              <a:srgbClr val="4E65B0"/>
            </a:solidFill>
          </a:endParaRPr>
        </a:p>
      </xdr:txBody>
    </xdr:sp>
    <xdr:clientData/>
  </xdr:twoCellAnchor>
  <xdr:twoCellAnchor>
    <xdr:from>
      <xdr:col>21</xdr:col>
      <xdr:colOff>396492</xdr:colOff>
      <xdr:row>27</xdr:row>
      <xdr:rowOff>175260</xdr:rowOff>
    </xdr:from>
    <xdr:to>
      <xdr:col>22</xdr:col>
      <xdr:colOff>193752</xdr:colOff>
      <xdr:row>29</xdr:row>
      <xdr:rowOff>68580</xdr:rowOff>
    </xdr:to>
    <xdr:sp macro="" textlink="">
      <xdr:nvSpPr>
        <xdr:cNvPr id="112" name="TextBox 111">
          <a:extLst>
            <a:ext uri="{FF2B5EF4-FFF2-40B4-BE49-F238E27FC236}">
              <a16:creationId xmlns:a16="http://schemas.microsoft.com/office/drawing/2014/main" id="{CA9C566C-1DBF-4A44-9EB0-E0EF57AA03E9}"/>
            </a:ext>
          </a:extLst>
        </xdr:cNvPr>
        <xdr:cNvSpPr txBox="1"/>
      </xdr:nvSpPr>
      <xdr:spPr>
        <a:xfrm>
          <a:off x="13198092" y="5113020"/>
          <a:ext cx="40686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rgbClr val="4E65B0"/>
              </a:solidFill>
            </a:rPr>
            <a:t>$50</a:t>
          </a:r>
          <a:endParaRPr lang="ru-RU" sz="1100">
            <a:solidFill>
              <a:srgbClr val="4E65B0"/>
            </a:solidFill>
          </a:endParaRPr>
        </a:p>
      </xdr:txBody>
    </xdr:sp>
    <xdr:clientData/>
  </xdr:twoCellAnchor>
  <xdr:twoCellAnchor>
    <xdr:from>
      <xdr:col>20</xdr:col>
      <xdr:colOff>8909</xdr:colOff>
      <xdr:row>25</xdr:row>
      <xdr:rowOff>2286</xdr:rowOff>
    </xdr:from>
    <xdr:to>
      <xdr:col>22</xdr:col>
      <xdr:colOff>82783</xdr:colOff>
      <xdr:row>26</xdr:row>
      <xdr:rowOff>104394</xdr:rowOff>
    </xdr:to>
    <xdr:sp macro="" textlink="Processing!Q12">
      <xdr:nvSpPr>
        <xdr:cNvPr id="113" name="TextBox 112">
          <a:extLst>
            <a:ext uri="{FF2B5EF4-FFF2-40B4-BE49-F238E27FC236}">
              <a16:creationId xmlns:a16="http://schemas.microsoft.com/office/drawing/2014/main" id="{8B924ABF-BEDC-44AC-8D2E-58781BE7A3B5}"/>
            </a:ext>
          </a:extLst>
        </xdr:cNvPr>
        <xdr:cNvSpPr txBox="1"/>
      </xdr:nvSpPr>
      <xdr:spPr>
        <a:xfrm>
          <a:off x="12200909" y="4574286"/>
          <a:ext cx="1293074" cy="2849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F000425-92DF-4FC2-AF5B-F09524EB8D88}" type="TxLink">
            <a:rPr lang="en-US" sz="1400" b="0" i="0" u="none" strike="noStrike">
              <a:solidFill>
                <a:schemeClr val="tx1"/>
              </a:solidFill>
              <a:latin typeface="Aptos Narrow"/>
            </a:rPr>
            <a:pPr algn="ctr"/>
            <a:t> $21.67 </a:t>
          </a:fld>
          <a:endParaRPr lang="ru-RU" sz="1400">
            <a:solidFill>
              <a:schemeClr val="tx1"/>
            </a:solidFill>
          </a:endParaRPr>
        </a:p>
      </xdr:txBody>
    </xdr:sp>
    <xdr:clientData/>
  </xdr:twoCellAnchor>
  <xdr:twoCellAnchor>
    <xdr:from>
      <xdr:col>20</xdr:col>
      <xdr:colOff>128738</xdr:colOff>
      <xdr:row>26</xdr:row>
      <xdr:rowOff>76200</xdr:rowOff>
    </xdr:from>
    <xdr:to>
      <xdr:col>21</xdr:col>
      <xdr:colOff>587794</xdr:colOff>
      <xdr:row>27</xdr:row>
      <xdr:rowOff>152400</xdr:rowOff>
    </xdr:to>
    <xdr:sp macro="" textlink="Processing!Q13">
      <xdr:nvSpPr>
        <xdr:cNvPr id="114" name="TextBox 113">
          <a:extLst>
            <a:ext uri="{FF2B5EF4-FFF2-40B4-BE49-F238E27FC236}">
              <a16:creationId xmlns:a16="http://schemas.microsoft.com/office/drawing/2014/main" id="{24EB873C-7DAA-41B6-A9F5-2314E0C7E032}"/>
            </a:ext>
          </a:extLst>
        </xdr:cNvPr>
        <xdr:cNvSpPr txBox="1"/>
      </xdr:nvSpPr>
      <xdr:spPr>
        <a:xfrm>
          <a:off x="12320738" y="4831080"/>
          <a:ext cx="1068656"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E8E3D95-8085-4B4E-9C8D-03CF751E01D2}" type="TxLink">
            <a:rPr lang="en-US" sz="1000" b="0" i="0" u="none" strike="noStrike">
              <a:solidFill>
                <a:srgbClr val="4E65B0"/>
              </a:solidFill>
              <a:latin typeface="Aptos Narrow"/>
            </a:rPr>
            <a:pPr algn="ctr"/>
            <a:t>per productive hour</a:t>
          </a:fld>
          <a:endParaRPr lang="en-US" sz="1100" b="0" i="0" u="none" strike="noStrike">
            <a:solidFill>
              <a:srgbClr val="4E65B0"/>
            </a:solidFill>
            <a:latin typeface="Aptos Narrow"/>
          </a:endParaRPr>
        </a:p>
      </xdr:txBody>
    </xdr:sp>
    <xdr:clientData/>
  </xdr:twoCellAnchor>
  <xdr:twoCellAnchor>
    <xdr:from>
      <xdr:col>3</xdr:col>
      <xdr:colOff>274320</xdr:colOff>
      <xdr:row>33</xdr:row>
      <xdr:rowOff>38100</xdr:rowOff>
    </xdr:from>
    <xdr:to>
      <xdr:col>4</xdr:col>
      <xdr:colOff>121920</xdr:colOff>
      <xdr:row>35</xdr:row>
      <xdr:rowOff>129540</xdr:rowOff>
    </xdr:to>
    <xdr:sp macro="" textlink="">
      <xdr:nvSpPr>
        <xdr:cNvPr id="118" name="Oval 117">
          <a:extLst>
            <a:ext uri="{FF2B5EF4-FFF2-40B4-BE49-F238E27FC236}">
              <a16:creationId xmlns:a16="http://schemas.microsoft.com/office/drawing/2014/main" id="{92BEA10B-33E7-45ED-AFC6-33C4BA7C3D4F}"/>
            </a:ext>
          </a:extLst>
        </xdr:cNvPr>
        <xdr:cNvSpPr/>
      </xdr:nvSpPr>
      <xdr:spPr>
        <a:xfrm>
          <a:off x="2103120" y="6073140"/>
          <a:ext cx="457200" cy="457200"/>
        </a:xfrm>
        <a:prstGeom prst="ellipse">
          <a:avLst/>
        </a:prstGeom>
        <a:gradFill flip="none" rotWithShape="1">
          <a:gsLst>
            <a:gs pos="0">
              <a:srgbClr val="221054"/>
            </a:gs>
            <a:gs pos="100000">
              <a:srgbClr val="130C33"/>
            </a:gs>
          </a:gsLst>
          <a:path path="circle">
            <a:fillToRect l="100000" b="100000"/>
          </a:path>
          <a:tileRect t="-100000" r="-100000"/>
        </a:gradFill>
        <a:ln w="12700">
          <a:gradFill>
            <a:gsLst>
              <a:gs pos="0">
                <a:srgbClr val="66FFFF"/>
              </a:gs>
              <a:gs pos="75000">
                <a:srgbClr val="1B143B"/>
              </a:gs>
              <a:gs pos="33000">
                <a:srgbClr val="1B143B"/>
              </a:gs>
              <a:gs pos="100000">
                <a:srgbClr val="2DD6E3"/>
              </a:gs>
            </a:gsLst>
            <a:lin ang="7200000" scaled="0"/>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4</xdr:col>
      <xdr:colOff>336804</xdr:colOff>
      <xdr:row>33</xdr:row>
      <xdr:rowOff>38100</xdr:rowOff>
    </xdr:from>
    <xdr:to>
      <xdr:col>5</xdr:col>
      <xdr:colOff>184404</xdr:colOff>
      <xdr:row>35</xdr:row>
      <xdr:rowOff>129540</xdr:rowOff>
    </xdr:to>
    <xdr:sp macro="" textlink="">
      <xdr:nvSpPr>
        <xdr:cNvPr id="119" name="Oval 118">
          <a:extLst>
            <a:ext uri="{FF2B5EF4-FFF2-40B4-BE49-F238E27FC236}">
              <a16:creationId xmlns:a16="http://schemas.microsoft.com/office/drawing/2014/main" id="{2361164B-8CB6-4EBE-87BF-CB0F1247B591}"/>
            </a:ext>
          </a:extLst>
        </xdr:cNvPr>
        <xdr:cNvSpPr/>
      </xdr:nvSpPr>
      <xdr:spPr>
        <a:xfrm>
          <a:off x="2775204" y="6073140"/>
          <a:ext cx="457200" cy="457200"/>
        </a:xfrm>
        <a:prstGeom prst="ellipse">
          <a:avLst/>
        </a:prstGeom>
        <a:gradFill flip="none" rotWithShape="1">
          <a:gsLst>
            <a:gs pos="0">
              <a:srgbClr val="F5F2FC"/>
            </a:gs>
            <a:gs pos="100000">
              <a:srgbClr val="EEE8FE"/>
            </a:gs>
          </a:gsLst>
          <a:path path="circle">
            <a:fillToRect l="100000" b="100000"/>
          </a:path>
          <a:tileRect t="-100000" r="-100000"/>
        </a:gradFill>
        <a:ln w="9525">
          <a:solidFill>
            <a:schemeClr val="bg1"/>
          </a:solidFill>
        </a:ln>
        <a:effectLst>
          <a:outerShdw blurRad="50800" dist="38100" dir="2700000" algn="t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5</xdr:col>
      <xdr:colOff>399288</xdr:colOff>
      <xdr:row>33</xdr:row>
      <xdr:rowOff>38100</xdr:rowOff>
    </xdr:from>
    <xdr:to>
      <xdr:col>6</xdr:col>
      <xdr:colOff>246888</xdr:colOff>
      <xdr:row>35</xdr:row>
      <xdr:rowOff>129540</xdr:rowOff>
    </xdr:to>
    <xdr:sp macro="" textlink="">
      <xdr:nvSpPr>
        <xdr:cNvPr id="120" name="Oval 119">
          <a:extLst>
            <a:ext uri="{FF2B5EF4-FFF2-40B4-BE49-F238E27FC236}">
              <a16:creationId xmlns:a16="http://schemas.microsoft.com/office/drawing/2014/main" id="{BC85524C-96AD-4A76-9D87-62AC14A09BF5}"/>
            </a:ext>
          </a:extLst>
        </xdr:cNvPr>
        <xdr:cNvSpPr/>
      </xdr:nvSpPr>
      <xdr:spPr>
        <a:xfrm>
          <a:off x="3447288" y="6073140"/>
          <a:ext cx="457200" cy="457200"/>
        </a:xfrm>
        <a:prstGeom prst="ellipse">
          <a:avLst/>
        </a:prstGeom>
        <a:gradFill flip="none" rotWithShape="1">
          <a:gsLst>
            <a:gs pos="0">
              <a:srgbClr val="F5F2FC"/>
            </a:gs>
            <a:gs pos="100000">
              <a:srgbClr val="EEE8FE"/>
            </a:gs>
          </a:gsLst>
          <a:path path="circle">
            <a:fillToRect l="100000" b="100000"/>
          </a:path>
          <a:tileRect t="-100000" r="-100000"/>
        </a:gradFill>
        <a:ln w="9525">
          <a:solidFill>
            <a:schemeClr val="bg1"/>
          </a:solidFill>
        </a:ln>
        <a:effectLst>
          <a:outerShdw blurRad="50800" dist="38100" dir="2700000" algn="t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6</xdr:col>
      <xdr:colOff>461772</xdr:colOff>
      <xdr:row>33</xdr:row>
      <xdr:rowOff>38100</xdr:rowOff>
    </xdr:from>
    <xdr:to>
      <xdr:col>7</xdr:col>
      <xdr:colOff>309372</xdr:colOff>
      <xdr:row>35</xdr:row>
      <xdr:rowOff>129540</xdr:rowOff>
    </xdr:to>
    <xdr:sp macro="" textlink="">
      <xdr:nvSpPr>
        <xdr:cNvPr id="121" name="Oval 120">
          <a:extLst>
            <a:ext uri="{FF2B5EF4-FFF2-40B4-BE49-F238E27FC236}">
              <a16:creationId xmlns:a16="http://schemas.microsoft.com/office/drawing/2014/main" id="{C8554BCE-9D6B-4FC3-A01C-D029BA0FFC29}"/>
            </a:ext>
          </a:extLst>
        </xdr:cNvPr>
        <xdr:cNvSpPr/>
      </xdr:nvSpPr>
      <xdr:spPr>
        <a:xfrm>
          <a:off x="4119372" y="6073140"/>
          <a:ext cx="457200" cy="457200"/>
        </a:xfrm>
        <a:prstGeom prst="ellipse">
          <a:avLst/>
        </a:prstGeom>
        <a:gradFill flip="none" rotWithShape="1">
          <a:gsLst>
            <a:gs pos="0">
              <a:srgbClr val="F5F2FC"/>
            </a:gs>
            <a:gs pos="100000">
              <a:srgbClr val="EEE8FE"/>
            </a:gs>
          </a:gsLst>
          <a:path path="circle">
            <a:fillToRect l="100000" b="100000"/>
          </a:path>
          <a:tileRect t="-100000" r="-100000"/>
        </a:gradFill>
        <a:ln w="9525">
          <a:solidFill>
            <a:schemeClr val="bg1"/>
          </a:solidFill>
        </a:ln>
        <a:effectLst>
          <a:outerShdw blurRad="50800" dist="38100" dir="2700000" algn="t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7</xdr:col>
      <xdr:colOff>524256</xdr:colOff>
      <xdr:row>33</xdr:row>
      <xdr:rowOff>38100</xdr:rowOff>
    </xdr:from>
    <xdr:to>
      <xdr:col>8</xdr:col>
      <xdr:colOff>371856</xdr:colOff>
      <xdr:row>35</xdr:row>
      <xdr:rowOff>129540</xdr:rowOff>
    </xdr:to>
    <xdr:sp macro="" textlink="">
      <xdr:nvSpPr>
        <xdr:cNvPr id="122" name="Oval 121">
          <a:extLst>
            <a:ext uri="{FF2B5EF4-FFF2-40B4-BE49-F238E27FC236}">
              <a16:creationId xmlns:a16="http://schemas.microsoft.com/office/drawing/2014/main" id="{AB0FDABD-965E-427B-94CC-159DEDA446C4}"/>
            </a:ext>
          </a:extLst>
        </xdr:cNvPr>
        <xdr:cNvSpPr/>
      </xdr:nvSpPr>
      <xdr:spPr>
        <a:xfrm>
          <a:off x="4791456" y="6073140"/>
          <a:ext cx="457200" cy="457200"/>
        </a:xfrm>
        <a:prstGeom prst="ellipse">
          <a:avLst/>
        </a:prstGeom>
        <a:gradFill flip="none" rotWithShape="1">
          <a:gsLst>
            <a:gs pos="0">
              <a:srgbClr val="F5F2FC"/>
            </a:gs>
            <a:gs pos="100000">
              <a:srgbClr val="EEE8FE"/>
            </a:gs>
          </a:gsLst>
          <a:path path="circle">
            <a:fillToRect l="100000" b="100000"/>
          </a:path>
          <a:tileRect t="-100000" r="-100000"/>
        </a:gradFill>
        <a:ln w="9525">
          <a:solidFill>
            <a:schemeClr val="bg1"/>
          </a:solidFill>
        </a:ln>
        <a:effectLst>
          <a:outerShdw blurRad="50800" dist="38100" dir="2700000" algn="t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8</xdr:col>
      <xdr:colOff>586740</xdr:colOff>
      <xdr:row>33</xdr:row>
      <xdr:rowOff>38100</xdr:rowOff>
    </xdr:from>
    <xdr:to>
      <xdr:col>9</xdr:col>
      <xdr:colOff>434340</xdr:colOff>
      <xdr:row>35</xdr:row>
      <xdr:rowOff>129540</xdr:rowOff>
    </xdr:to>
    <xdr:sp macro="" textlink="">
      <xdr:nvSpPr>
        <xdr:cNvPr id="123" name="Oval 122">
          <a:extLst>
            <a:ext uri="{FF2B5EF4-FFF2-40B4-BE49-F238E27FC236}">
              <a16:creationId xmlns:a16="http://schemas.microsoft.com/office/drawing/2014/main" id="{2387C4B9-2001-4DD5-B41C-95DA6D471BCC}"/>
            </a:ext>
          </a:extLst>
        </xdr:cNvPr>
        <xdr:cNvSpPr/>
      </xdr:nvSpPr>
      <xdr:spPr>
        <a:xfrm>
          <a:off x="5463540" y="6073140"/>
          <a:ext cx="457200" cy="457200"/>
        </a:xfrm>
        <a:prstGeom prst="ellipse">
          <a:avLst/>
        </a:prstGeom>
        <a:gradFill flip="none" rotWithShape="1">
          <a:gsLst>
            <a:gs pos="0">
              <a:srgbClr val="F5F2FC"/>
            </a:gs>
            <a:gs pos="100000">
              <a:srgbClr val="EEE8FE"/>
            </a:gs>
          </a:gsLst>
          <a:path path="circle">
            <a:fillToRect l="100000" b="100000"/>
          </a:path>
          <a:tileRect t="-100000" r="-100000"/>
        </a:gradFill>
        <a:ln w="9525">
          <a:solidFill>
            <a:schemeClr val="bg1"/>
          </a:solidFill>
        </a:ln>
        <a:effectLst>
          <a:outerShdw blurRad="50800" dist="38100" dir="2700000" algn="t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4</xdr:col>
      <xdr:colOff>99060</xdr:colOff>
      <xdr:row>33</xdr:row>
      <xdr:rowOff>136892</xdr:rowOff>
    </xdr:from>
    <xdr:to>
      <xdr:col>4</xdr:col>
      <xdr:colOff>373380</xdr:colOff>
      <xdr:row>35</xdr:row>
      <xdr:rowOff>18782</xdr:rowOff>
    </xdr:to>
    <xdr:sp macro="" textlink="Processing!R17">
      <xdr:nvSpPr>
        <xdr:cNvPr id="124" name="TextBox 123">
          <a:extLst>
            <a:ext uri="{FF2B5EF4-FFF2-40B4-BE49-F238E27FC236}">
              <a16:creationId xmlns:a16="http://schemas.microsoft.com/office/drawing/2014/main" id="{CDE2158B-A88C-46B4-8918-FFA7382F4C4D}"/>
            </a:ext>
          </a:extLst>
        </xdr:cNvPr>
        <xdr:cNvSpPr txBox="1"/>
      </xdr:nvSpPr>
      <xdr:spPr>
        <a:xfrm>
          <a:off x="2537460" y="6171932"/>
          <a:ext cx="2743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A5823056-52C5-4C14-A502-810225B9F685}" type="TxLink">
            <a:rPr lang="en-US" sz="1100" b="0" i="0" u="none" strike="noStrike">
              <a:solidFill>
                <a:srgbClr val="A514F6"/>
              </a:solidFill>
              <a:latin typeface="Aptos Narrow"/>
              <a:ea typeface="+mn-ea"/>
              <a:cs typeface="+mn-cs"/>
            </a:rPr>
            <a:pPr marL="0" indent="0" algn="l"/>
            <a:t>→</a:t>
          </a:fld>
          <a:endParaRPr lang="en-US" sz="1100" b="0" i="0" u="none" strike="noStrike">
            <a:solidFill>
              <a:srgbClr val="A514F6"/>
            </a:solidFill>
            <a:latin typeface="Aptos Narrow"/>
            <a:ea typeface="+mn-ea"/>
            <a:cs typeface="+mn-cs"/>
          </a:endParaRPr>
        </a:p>
      </xdr:txBody>
    </xdr:sp>
    <xdr:clientData/>
  </xdr:twoCellAnchor>
  <xdr:twoCellAnchor>
    <xdr:from>
      <xdr:col>5</xdr:col>
      <xdr:colOff>160020</xdr:colOff>
      <xdr:row>33</xdr:row>
      <xdr:rowOff>136892</xdr:rowOff>
    </xdr:from>
    <xdr:to>
      <xdr:col>5</xdr:col>
      <xdr:colOff>434340</xdr:colOff>
      <xdr:row>35</xdr:row>
      <xdr:rowOff>18782</xdr:rowOff>
    </xdr:to>
    <xdr:sp macro="" textlink="Processing!R18">
      <xdr:nvSpPr>
        <xdr:cNvPr id="125" name="TextBox 124">
          <a:extLst>
            <a:ext uri="{FF2B5EF4-FFF2-40B4-BE49-F238E27FC236}">
              <a16:creationId xmlns:a16="http://schemas.microsoft.com/office/drawing/2014/main" id="{CDA011A4-980B-4BCA-8E88-40ABB9E137F1}"/>
            </a:ext>
          </a:extLst>
        </xdr:cNvPr>
        <xdr:cNvSpPr txBox="1"/>
      </xdr:nvSpPr>
      <xdr:spPr>
        <a:xfrm>
          <a:off x="3208020" y="6171932"/>
          <a:ext cx="2743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0BE50523-FA2F-439E-9ACB-1ADB7863DE6C}" type="TxLink">
            <a:rPr lang="en-US" sz="1100" b="0" i="0" u="none" strike="noStrike">
              <a:solidFill>
                <a:srgbClr val="A514F6"/>
              </a:solidFill>
              <a:latin typeface="Aptos Narrow"/>
              <a:ea typeface="+mn-ea"/>
              <a:cs typeface="+mn-cs"/>
            </a:rPr>
            <a:pPr marL="0" indent="0" algn="l"/>
            <a:t>→</a:t>
          </a:fld>
          <a:endParaRPr lang="en-US" sz="1100" b="0" i="0" u="none" strike="noStrike">
            <a:solidFill>
              <a:srgbClr val="A514F6"/>
            </a:solidFill>
            <a:latin typeface="Aptos Narrow"/>
            <a:ea typeface="+mn-ea"/>
            <a:cs typeface="+mn-cs"/>
          </a:endParaRPr>
        </a:p>
      </xdr:txBody>
    </xdr:sp>
    <xdr:clientData/>
  </xdr:twoCellAnchor>
  <xdr:twoCellAnchor>
    <xdr:from>
      <xdr:col>6</xdr:col>
      <xdr:colOff>220980</xdr:colOff>
      <xdr:row>33</xdr:row>
      <xdr:rowOff>141246</xdr:rowOff>
    </xdr:from>
    <xdr:to>
      <xdr:col>6</xdr:col>
      <xdr:colOff>495300</xdr:colOff>
      <xdr:row>35</xdr:row>
      <xdr:rowOff>23136</xdr:rowOff>
    </xdr:to>
    <xdr:sp macro="" textlink="Processing!R19">
      <xdr:nvSpPr>
        <xdr:cNvPr id="126" name="TextBox 125">
          <a:extLst>
            <a:ext uri="{FF2B5EF4-FFF2-40B4-BE49-F238E27FC236}">
              <a16:creationId xmlns:a16="http://schemas.microsoft.com/office/drawing/2014/main" id="{4147B863-351D-4619-8A86-00EC2C9ED269}"/>
            </a:ext>
          </a:extLst>
        </xdr:cNvPr>
        <xdr:cNvSpPr txBox="1"/>
      </xdr:nvSpPr>
      <xdr:spPr>
        <a:xfrm>
          <a:off x="3878580" y="6176286"/>
          <a:ext cx="2743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9B2980A2-87B0-4B58-BBCA-7227326554D8}" type="TxLink">
            <a:rPr lang="en-US" sz="1100" b="0" i="0" u="none" strike="noStrike">
              <a:solidFill>
                <a:srgbClr val="A514F6"/>
              </a:solidFill>
              <a:latin typeface="Aptos Narrow"/>
              <a:ea typeface="+mn-ea"/>
              <a:cs typeface="+mn-cs"/>
            </a:rPr>
            <a:pPr marL="0" indent="0" algn="l"/>
            <a:t>→</a:t>
          </a:fld>
          <a:endParaRPr lang="en-US" sz="1100" b="0" i="0" u="none" strike="noStrike">
            <a:solidFill>
              <a:srgbClr val="A514F6"/>
            </a:solidFill>
            <a:latin typeface="Aptos Narrow"/>
            <a:ea typeface="+mn-ea"/>
            <a:cs typeface="+mn-cs"/>
          </a:endParaRPr>
        </a:p>
      </xdr:txBody>
    </xdr:sp>
    <xdr:clientData/>
  </xdr:twoCellAnchor>
  <xdr:twoCellAnchor>
    <xdr:from>
      <xdr:col>7</xdr:col>
      <xdr:colOff>281940</xdr:colOff>
      <xdr:row>33</xdr:row>
      <xdr:rowOff>141246</xdr:rowOff>
    </xdr:from>
    <xdr:to>
      <xdr:col>7</xdr:col>
      <xdr:colOff>556260</xdr:colOff>
      <xdr:row>35</xdr:row>
      <xdr:rowOff>23136</xdr:rowOff>
    </xdr:to>
    <xdr:sp macro="" textlink="Processing!R20">
      <xdr:nvSpPr>
        <xdr:cNvPr id="127" name="TextBox 126">
          <a:extLst>
            <a:ext uri="{FF2B5EF4-FFF2-40B4-BE49-F238E27FC236}">
              <a16:creationId xmlns:a16="http://schemas.microsoft.com/office/drawing/2014/main" id="{D0826864-98C7-4D77-86E8-A60C98CA8123}"/>
            </a:ext>
          </a:extLst>
        </xdr:cNvPr>
        <xdr:cNvSpPr txBox="1"/>
      </xdr:nvSpPr>
      <xdr:spPr>
        <a:xfrm>
          <a:off x="4549140" y="6176286"/>
          <a:ext cx="2743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997FD843-73F4-4743-9CE3-C42A2412D5D0}" type="TxLink">
            <a:rPr lang="en-US" sz="1100" b="0" i="0" u="none" strike="noStrike">
              <a:solidFill>
                <a:srgbClr val="A514F6"/>
              </a:solidFill>
              <a:latin typeface="Aptos Narrow"/>
              <a:ea typeface="+mn-ea"/>
              <a:cs typeface="+mn-cs"/>
            </a:rPr>
            <a:pPr marL="0" indent="0" algn="l"/>
            <a:t>→</a:t>
          </a:fld>
          <a:endParaRPr lang="en-US" sz="1100" b="0" i="0" u="none" strike="noStrike">
            <a:solidFill>
              <a:srgbClr val="A514F6"/>
            </a:solidFill>
            <a:latin typeface="Aptos Narrow"/>
            <a:ea typeface="+mn-ea"/>
            <a:cs typeface="+mn-cs"/>
          </a:endParaRPr>
        </a:p>
      </xdr:txBody>
    </xdr:sp>
    <xdr:clientData/>
  </xdr:twoCellAnchor>
  <xdr:twoCellAnchor>
    <xdr:from>
      <xdr:col>8</xdr:col>
      <xdr:colOff>342900</xdr:colOff>
      <xdr:row>33</xdr:row>
      <xdr:rowOff>141246</xdr:rowOff>
    </xdr:from>
    <xdr:to>
      <xdr:col>9</xdr:col>
      <xdr:colOff>7620</xdr:colOff>
      <xdr:row>35</xdr:row>
      <xdr:rowOff>23136</xdr:rowOff>
    </xdr:to>
    <xdr:sp macro="" textlink="Processing!R21">
      <xdr:nvSpPr>
        <xdr:cNvPr id="128" name="TextBox 127">
          <a:extLst>
            <a:ext uri="{FF2B5EF4-FFF2-40B4-BE49-F238E27FC236}">
              <a16:creationId xmlns:a16="http://schemas.microsoft.com/office/drawing/2014/main" id="{A1995EC5-4661-4751-B6E9-60587202226E}"/>
            </a:ext>
          </a:extLst>
        </xdr:cNvPr>
        <xdr:cNvSpPr txBox="1"/>
      </xdr:nvSpPr>
      <xdr:spPr>
        <a:xfrm>
          <a:off x="5219700" y="6176286"/>
          <a:ext cx="2743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CD39102E-9BB9-4277-B68F-444C4EAE8578}" type="TxLink">
            <a:rPr lang="en-US" sz="1100" b="0" i="0" u="none" strike="noStrike">
              <a:solidFill>
                <a:srgbClr val="A514F6"/>
              </a:solidFill>
              <a:latin typeface="Aptos Narrow"/>
              <a:ea typeface="+mn-ea"/>
              <a:cs typeface="+mn-cs"/>
            </a:rPr>
            <a:pPr marL="0" indent="0" algn="l"/>
            <a:t>→</a:t>
          </a:fld>
          <a:endParaRPr lang="en-US" sz="1100" b="0" i="0" u="none" strike="noStrike">
            <a:solidFill>
              <a:srgbClr val="A514F6"/>
            </a:solidFill>
            <a:latin typeface="Aptos Narrow"/>
            <a:ea typeface="+mn-ea"/>
            <a:cs typeface="+mn-cs"/>
          </a:endParaRPr>
        </a:p>
      </xdr:txBody>
    </xdr:sp>
    <xdr:clientData/>
  </xdr:twoCellAnchor>
  <xdr:twoCellAnchor>
    <xdr:from>
      <xdr:col>4</xdr:col>
      <xdr:colOff>408492</xdr:colOff>
      <xdr:row>33</xdr:row>
      <xdr:rowOff>137160</xdr:rowOff>
    </xdr:from>
    <xdr:to>
      <xdr:col>5</xdr:col>
      <xdr:colOff>93600</xdr:colOff>
      <xdr:row>35</xdr:row>
      <xdr:rowOff>17330</xdr:rowOff>
    </xdr:to>
    <xdr:grpSp>
      <xdr:nvGrpSpPr>
        <xdr:cNvPr id="129" name="Group 128">
          <a:extLst>
            <a:ext uri="{FF2B5EF4-FFF2-40B4-BE49-F238E27FC236}">
              <a16:creationId xmlns:a16="http://schemas.microsoft.com/office/drawing/2014/main" id="{A03DE89E-DDDF-4DDA-A5B6-D0292FE89FC6}"/>
            </a:ext>
          </a:extLst>
        </xdr:cNvPr>
        <xdr:cNvGrpSpPr/>
      </xdr:nvGrpSpPr>
      <xdr:grpSpPr>
        <a:xfrm>
          <a:off x="2846892" y="6172200"/>
          <a:ext cx="294708" cy="245930"/>
          <a:chOff x="4455268" y="2130357"/>
          <a:chExt cx="1926076" cy="2092309"/>
        </a:xfrm>
        <a:solidFill>
          <a:srgbClr val="A514F6"/>
        </a:solidFill>
      </xdr:grpSpPr>
      <xdr:sp macro="" textlink="">
        <xdr:nvSpPr>
          <xdr:cNvPr id="130" name="Flowchart: Decision 129">
            <a:extLst>
              <a:ext uri="{FF2B5EF4-FFF2-40B4-BE49-F238E27FC236}">
                <a16:creationId xmlns:a16="http://schemas.microsoft.com/office/drawing/2014/main" id="{15ECBF77-9B4B-1510-504E-FDE77623FC77}"/>
              </a:ext>
            </a:extLst>
          </xdr:cNvPr>
          <xdr:cNvSpPr/>
        </xdr:nvSpPr>
        <xdr:spPr>
          <a:xfrm>
            <a:off x="4455268" y="3230444"/>
            <a:ext cx="1926076" cy="992222"/>
          </a:xfrm>
          <a:prstGeom prst="flowChartDecision">
            <a:avLst/>
          </a:prstGeom>
          <a:grp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31" name="Flowchart: Decision 130">
            <a:extLst>
              <a:ext uri="{FF2B5EF4-FFF2-40B4-BE49-F238E27FC236}">
                <a16:creationId xmlns:a16="http://schemas.microsoft.com/office/drawing/2014/main" id="{AD94EEC3-8BEB-1C00-08B3-67F90DCE7393}"/>
              </a:ext>
            </a:extLst>
          </xdr:cNvPr>
          <xdr:cNvSpPr/>
        </xdr:nvSpPr>
        <xdr:spPr>
          <a:xfrm>
            <a:off x="4455268" y="2680401"/>
            <a:ext cx="1926076" cy="992222"/>
          </a:xfrm>
          <a:prstGeom prst="flowChartDecision">
            <a:avLst/>
          </a:prstGeom>
          <a:grp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32" name="Flowchart: Decision 131">
            <a:extLst>
              <a:ext uri="{FF2B5EF4-FFF2-40B4-BE49-F238E27FC236}">
                <a16:creationId xmlns:a16="http://schemas.microsoft.com/office/drawing/2014/main" id="{53EE3FAE-78C7-1CFC-7024-9DC1835C43E2}"/>
              </a:ext>
            </a:extLst>
          </xdr:cNvPr>
          <xdr:cNvSpPr/>
        </xdr:nvSpPr>
        <xdr:spPr>
          <a:xfrm>
            <a:off x="4455268" y="2130357"/>
            <a:ext cx="1926076" cy="992222"/>
          </a:xfrm>
          <a:prstGeom prst="flowChartDecision">
            <a:avLst/>
          </a:prstGeom>
          <a:grp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editAs="oneCell">
    <xdr:from>
      <xdr:col>3</xdr:col>
      <xdr:colOff>365760</xdr:colOff>
      <xdr:row>33</xdr:row>
      <xdr:rowOff>129540</xdr:rowOff>
    </xdr:from>
    <xdr:to>
      <xdr:col>4</xdr:col>
      <xdr:colOff>30480</xdr:colOff>
      <xdr:row>35</xdr:row>
      <xdr:rowOff>38100</xdr:rowOff>
    </xdr:to>
    <xdr:pic>
      <xdr:nvPicPr>
        <xdr:cNvPr id="133" name="Graphic 132" descr="Graduation cap with solid fill">
          <a:extLst>
            <a:ext uri="{FF2B5EF4-FFF2-40B4-BE49-F238E27FC236}">
              <a16:creationId xmlns:a16="http://schemas.microsoft.com/office/drawing/2014/main" id="{9CE7D10B-BD84-4757-946B-D4669936AD98}"/>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2194560" y="6164580"/>
          <a:ext cx="274320" cy="274320"/>
        </a:xfrm>
        <a:prstGeom prst="rect">
          <a:avLst/>
        </a:prstGeom>
      </xdr:spPr>
    </xdr:pic>
    <xdr:clientData/>
  </xdr:twoCellAnchor>
  <xdr:twoCellAnchor editAs="oneCell">
    <xdr:from>
      <xdr:col>5</xdr:col>
      <xdr:colOff>464820</xdr:colOff>
      <xdr:row>33</xdr:row>
      <xdr:rowOff>114300</xdr:rowOff>
    </xdr:from>
    <xdr:to>
      <xdr:col>6</xdr:col>
      <xdr:colOff>175260</xdr:colOff>
      <xdr:row>35</xdr:row>
      <xdr:rowOff>68580</xdr:rowOff>
    </xdr:to>
    <xdr:pic>
      <xdr:nvPicPr>
        <xdr:cNvPr id="134" name="Graphic 133" descr="Users with solid fill">
          <a:extLst>
            <a:ext uri="{FF2B5EF4-FFF2-40B4-BE49-F238E27FC236}">
              <a16:creationId xmlns:a16="http://schemas.microsoft.com/office/drawing/2014/main" id="{17FBDCF7-0EA3-43BC-9BED-023E130221F2}"/>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3512820" y="6149340"/>
          <a:ext cx="320040" cy="320040"/>
        </a:xfrm>
        <a:prstGeom prst="rect">
          <a:avLst/>
        </a:prstGeom>
      </xdr:spPr>
    </xdr:pic>
    <xdr:clientData/>
  </xdr:twoCellAnchor>
  <xdr:twoCellAnchor>
    <xdr:from>
      <xdr:col>6</xdr:col>
      <xdr:colOff>571500</xdr:colOff>
      <xdr:row>33</xdr:row>
      <xdr:rowOff>137160</xdr:rowOff>
    </xdr:from>
    <xdr:to>
      <xdr:col>7</xdr:col>
      <xdr:colOff>213360</xdr:colOff>
      <xdr:row>35</xdr:row>
      <xdr:rowOff>22860</xdr:rowOff>
    </xdr:to>
    <xdr:sp macro="" textlink="">
      <xdr:nvSpPr>
        <xdr:cNvPr id="135" name="Oval 134">
          <a:extLst>
            <a:ext uri="{FF2B5EF4-FFF2-40B4-BE49-F238E27FC236}">
              <a16:creationId xmlns:a16="http://schemas.microsoft.com/office/drawing/2014/main" id="{C6AC0B3E-228D-4ACA-A109-C4C9B8837671}"/>
            </a:ext>
          </a:extLst>
        </xdr:cNvPr>
        <xdr:cNvSpPr/>
      </xdr:nvSpPr>
      <xdr:spPr>
        <a:xfrm>
          <a:off x="4229100" y="6172200"/>
          <a:ext cx="251460" cy="251460"/>
        </a:xfrm>
        <a:prstGeom prst="ellipse">
          <a:avLst/>
        </a:prstGeom>
        <a:solidFill>
          <a:srgbClr val="A514F6"/>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a:solidFill>
                <a:schemeClr val="bg1"/>
              </a:solidFill>
            </a:rPr>
            <a:t>$</a:t>
          </a:r>
          <a:endParaRPr lang="ru-RU" sz="1600">
            <a:solidFill>
              <a:schemeClr val="bg1"/>
            </a:solidFill>
          </a:endParaRPr>
        </a:p>
      </xdr:txBody>
    </xdr:sp>
    <xdr:clientData/>
  </xdr:twoCellAnchor>
  <xdr:twoCellAnchor>
    <xdr:from>
      <xdr:col>8</xdr:col>
      <xdr:colOff>60995</xdr:colOff>
      <xdr:row>33</xdr:row>
      <xdr:rowOff>118988</xdr:rowOff>
    </xdr:from>
    <xdr:to>
      <xdr:col>8</xdr:col>
      <xdr:colOff>275665</xdr:colOff>
      <xdr:row>35</xdr:row>
      <xdr:rowOff>68660</xdr:rowOff>
    </xdr:to>
    <xdr:sp macro="" textlink="">
      <xdr:nvSpPr>
        <xdr:cNvPr id="136" name="Freeform: Shape 135">
          <a:extLst>
            <a:ext uri="{FF2B5EF4-FFF2-40B4-BE49-F238E27FC236}">
              <a16:creationId xmlns:a16="http://schemas.microsoft.com/office/drawing/2014/main" id="{5D76A8C6-01F0-4101-9561-043D895A361B}"/>
            </a:ext>
          </a:extLst>
        </xdr:cNvPr>
        <xdr:cNvSpPr/>
      </xdr:nvSpPr>
      <xdr:spPr>
        <a:xfrm rot="18600000">
          <a:off x="4887414" y="6204409"/>
          <a:ext cx="315432" cy="214670"/>
        </a:xfrm>
        <a:custGeom>
          <a:avLst/>
          <a:gdLst>
            <a:gd name="csX0" fmla="*/ 1407326 w 5329310"/>
            <a:gd name="csY0" fmla="*/ 756025 h 3622360"/>
            <a:gd name="csX1" fmla="*/ 424497 w 5329310"/>
            <a:gd name="csY1" fmla="*/ 1562480 h 3622360"/>
            <a:gd name="csX2" fmla="*/ 0 w 5329310"/>
            <a:gd name="csY2" fmla="*/ 1056584 h 3622360"/>
            <a:gd name="csX3" fmla="*/ 407512 w 5329310"/>
            <a:gd name="csY3" fmla="*/ 726245 h 3622360"/>
            <a:gd name="csX4" fmla="*/ 2644319 w 5329310"/>
            <a:gd name="csY4" fmla="*/ 2026711 h 3622360"/>
            <a:gd name="csX5" fmla="*/ 1570263 w 5329310"/>
            <a:gd name="csY5" fmla="*/ 2927951 h 3622360"/>
            <a:gd name="csX6" fmla="*/ 1165358 w 5329310"/>
            <a:gd name="csY6" fmla="*/ 2445404 h 3622360"/>
            <a:gd name="csX7" fmla="*/ 2213146 w 5329310"/>
            <a:gd name="csY7" fmla="*/ 1566206 h 3622360"/>
            <a:gd name="csX8" fmla="*/ 2194736 w 5329310"/>
            <a:gd name="csY8" fmla="*/ 2042158 h 3622360"/>
            <a:gd name="csX9" fmla="*/ 2202046 w 5329310"/>
            <a:gd name="csY9" fmla="*/ 794282 h 3622360"/>
            <a:gd name="csX10" fmla="*/ 2197372 w 5329310"/>
            <a:gd name="csY10" fmla="*/ 1223381 h 3622360"/>
            <a:gd name="csX11" fmla="*/ 987584 w 5329310"/>
            <a:gd name="csY11" fmla="*/ 2233541 h 3622360"/>
            <a:gd name="csX12" fmla="*/ 582679 w 5329310"/>
            <a:gd name="csY12" fmla="*/ 1750994 h 3622360"/>
            <a:gd name="csX13" fmla="*/ 1750131 w 5329310"/>
            <a:gd name="csY13" fmla="*/ 771386 h 3622360"/>
            <a:gd name="csX14" fmla="*/ 4053383 w 5329310"/>
            <a:gd name="csY14" fmla="*/ 2054226 h 3622360"/>
            <a:gd name="csX15" fmla="*/ 2152942 w 5329310"/>
            <a:gd name="csY15" fmla="*/ 3622360 h 3622360"/>
            <a:gd name="csX16" fmla="*/ 1748037 w 5329310"/>
            <a:gd name="csY16" fmla="*/ 3139813 h 3622360"/>
            <a:gd name="csX17" fmla="*/ 3052944 w 5329310"/>
            <a:gd name="csY17" fmla="*/ 2031604 h 3622360"/>
            <a:gd name="csX18" fmla="*/ 5329310 w 5329310"/>
            <a:gd name="csY18" fmla="*/ 1547567 h 3622360"/>
            <a:gd name="csX19" fmla="*/ 4381420 w 5329310"/>
            <a:gd name="csY19" fmla="*/ 2070045 h 3622360"/>
            <a:gd name="csX20" fmla="*/ 4381420 w 5329310"/>
            <a:gd name="csY20" fmla="*/ 1755309 h 3622360"/>
            <a:gd name="csX21" fmla="*/ 2538404 w 5329310"/>
            <a:gd name="csY21" fmla="*/ 1755309 h 3622360"/>
            <a:gd name="csX22" fmla="*/ 2538404 w 5329310"/>
            <a:gd name="csY22" fmla="*/ 1339825 h 3622360"/>
            <a:gd name="csX23" fmla="*/ 2539242 w 5329310"/>
            <a:gd name="csY23" fmla="*/ 1339825 h 3622360"/>
            <a:gd name="csX24" fmla="*/ 2539242 w 5329310"/>
            <a:gd name="csY24" fmla="*/ 432344 h 3622360"/>
            <a:gd name="csX25" fmla="*/ 844290 w 5329310"/>
            <a:gd name="csY25" fmla="*/ 372906 h 3622360"/>
            <a:gd name="csX26" fmla="*/ 1296711 w 5329310"/>
            <a:gd name="csY26" fmla="*/ 0 h 3622360"/>
            <a:gd name="csX27" fmla="*/ 2959290 w 5329310"/>
            <a:gd name="csY27" fmla="*/ 35342 h 3622360"/>
            <a:gd name="csX28" fmla="*/ 2947263 w 5329310"/>
            <a:gd name="csY28" fmla="*/ 378323 h 3622360"/>
            <a:gd name="csX29" fmla="*/ 2950722 w 5329310"/>
            <a:gd name="csY29" fmla="*/ 378323 h 3622360"/>
            <a:gd name="csX30" fmla="*/ 2950722 w 5329310"/>
            <a:gd name="csY30" fmla="*/ 1339825 h 3622360"/>
            <a:gd name="csX31" fmla="*/ 4381420 w 5329310"/>
            <a:gd name="csY31" fmla="*/ 1339825 h 3622360"/>
            <a:gd name="csX32" fmla="*/ 4381420 w 5329310"/>
            <a:gd name="csY32" fmla="*/ 1025089 h 362236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 ang="0">
              <a:pos x="csX27" y="csY27"/>
            </a:cxn>
            <a:cxn ang="0">
              <a:pos x="csX28" y="csY28"/>
            </a:cxn>
            <a:cxn ang="0">
              <a:pos x="csX29" y="csY29"/>
            </a:cxn>
            <a:cxn ang="0">
              <a:pos x="csX30" y="csY30"/>
            </a:cxn>
            <a:cxn ang="0">
              <a:pos x="csX31" y="csY31"/>
            </a:cxn>
            <a:cxn ang="0">
              <a:pos x="csX32" y="csY32"/>
            </a:cxn>
          </a:cxnLst>
          <a:rect l="l" t="t" r="r" b="b"/>
          <a:pathLst>
            <a:path w="5329310" h="3622360">
              <a:moveTo>
                <a:pt x="1407326" y="756025"/>
              </a:moveTo>
              <a:lnTo>
                <a:pt x="424497" y="1562480"/>
              </a:lnTo>
              <a:lnTo>
                <a:pt x="0" y="1056584"/>
              </a:lnTo>
              <a:lnTo>
                <a:pt x="407512" y="726245"/>
              </a:lnTo>
              <a:close/>
              <a:moveTo>
                <a:pt x="2644319" y="2026711"/>
              </a:moveTo>
              <a:lnTo>
                <a:pt x="1570263" y="2927951"/>
              </a:lnTo>
              <a:lnTo>
                <a:pt x="1165358" y="2445404"/>
              </a:lnTo>
              <a:lnTo>
                <a:pt x="2213146" y="1566206"/>
              </a:lnTo>
              <a:lnTo>
                <a:pt x="2194736" y="2042158"/>
              </a:lnTo>
              <a:close/>
              <a:moveTo>
                <a:pt x="2202046" y="794282"/>
              </a:moveTo>
              <a:lnTo>
                <a:pt x="2197372" y="1223381"/>
              </a:lnTo>
              <a:lnTo>
                <a:pt x="987584" y="2233541"/>
              </a:lnTo>
              <a:lnTo>
                <a:pt x="582679" y="1750994"/>
              </a:lnTo>
              <a:lnTo>
                <a:pt x="1750131" y="771386"/>
              </a:lnTo>
              <a:close/>
              <a:moveTo>
                <a:pt x="4053383" y="2054226"/>
              </a:moveTo>
              <a:lnTo>
                <a:pt x="2152942" y="3622360"/>
              </a:lnTo>
              <a:lnTo>
                <a:pt x="1748037" y="3139813"/>
              </a:lnTo>
              <a:cubicBezTo>
                <a:pt x="2190788" y="2763879"/>
                <a:pt x="2610192" y="2407538"/>
                <a:pt x="3052944" y="2031604"/>
              </a:cubicBezTo>
              <a:close/>
              <a:moveTo>
                <a:pt x="5329310" y="1547567"/>
              </a:moveTo>
              <a:lnTo>
                <a:pt x="4381420" y="2070045"/>
              </a:lnTo>
              <a:lnTo>
                <a:pt x="4381420" y="1755309"/>
              </a:lnTo>
              <a:lnTo>
                <a:pt x="2538404" y="1755309"/>
              </a:lnTo>
              <a:lnTo>
                <a:pt x="2538404" y="1339825"/>
              </a:lnTo>
              <a:lnTo>
                <a:pt x="2539242" y="1339825"/>
              </a:lnTo>
              <a:lnTo>
                <a:pt x="2539242" y="432344"/>
              </a:lnTo>
              <a:lnTo>
                <a:pt x="844290" y="372906"/>
              </a:lnTo>
              <a:lnTo>
                <a:pt x="1296711" y="0"/>
              </a:lnTo>
              <a:lnTo>
                <a:pt x="2959290" y="35342"/>
              </a:lnTo>
              <a:lnTo>
                <a:pt x="2947263" y="378323"/>
              </a:lnTo>
              <a:lnTo>
                <a:pt x="2950722" y="378323"/>
              </a:lnTo>
              <a:lnTo>
                <a:pt x="2950722" y="1339825"/>
              </a:lnTo>
              <a:lnTo>
                <a:pt x="4381420" y="1339825"/>
              </a:lnTo>
              <a:lnTo>
                <a:pt x="4381420" y="1025089"/>
              </a:lnTo>
              <a:close/>
            </a:path>
          </a:pathLst>
        </a:custGeom>
        <a:solidFill>
          <a:srgbClr val="A514F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9</xdr:col>
      <xdr:colOff>60960</xdr:colOff>
      <xdr:row>33</xdr:row>
      <xdr:rowOff>121920</xdr:rowOff>
    </xdr:from>
    <xdr:to>
      <xdr:col>9</xdr:col>
      <xdr:colOff>358140</xdr:colOff>
      <xdr:row>35</xdr:row>
      <xdr:rowOff>53340</xdr:rowOff>
    </xdr:to>
    <xdr:pic>
      <xdr:nvPicPr>
        <xdr:cNvPr id="137" name="Graphic 136" descr="Bullseye with solid fill">
          <a:extLst>
            <a:ext uri="{FF2B5EF4-FFF2-40B4-BE49-F238E27FC236}">
              <a16:creationId xmlns:a16="http://schemas.microsoft.com/office/drawing/2014/main" id="{C38B3BE4-20F1-4B06-AB87-55CD08CAC08E}"/>
            </a:ext>
          </a:extLst>
        </xdr:cNvPr>
        <xdr:cNvPicPr>
          <a:picLocks noChangeAspect="1"/>
        </xdr:cNvPicPr>
      </xdr:nvPicPr>
      <xdr:blipFill>
        <a:blip xmlns:r="http://schemas.openxmlformats.org/officeDocument/2006/relationships" r:embed="rId22">
          <a:extLst>
            <a:ext uri="{96DAC541-7B7A-43D3-8B79-37D633B846F1}">
              <asvg:svgBlip xmlns:asvg="http://schemas.microsoft.com/office/drawing/2016/SVG/main" r:embed="rId23"/>
            </a:ext>
          </a:extLst>
        </a:blip>
        <a:stretch>
          <a:fillRect/>
        </a:stretch>
      </xdr:blipFill>
      <xdr:spPr>
        <a:xfrm>
          <a:off x="5547360" y="6156960"/>
          <a:ext cx="297180" cy="297180"/>
        </a:xfrm>
        <a:prstGeom prst="rect">
          <a:avLst/>
        </a:prstGeom>
      </xdr:spPr>
    </xdr:pic>
    <xdr:clientData/>
  </xdr:twoCellAnchor>
  <xdr:twoCellAnchor>
    <xdr:from>
      <xdr:col>3</xdr:col>
      <xdr:colOff>22860</xdr:colOff>
      <xdr:row>36</xdr:row>
      <xdr:rowOff>38100</xdr:rowOff>
    </xdr:from>
    <xdr:to>
      <xdr:col>10</xdr:col>
      <xdr:colOff>80772</xdr:colOff>
      <xdr:row>39</xdr:row>
      <xdr:rowOff>129540</xdr:rowOff>
    </xdr:to>
    <xdr:graphicFrame macro="">
      <xdr:nvGraphicFramePr>
        <xdr:cNvPr id="138" name="Chart 137">
          <a:extLst>
            <a:ext uri="{FF2B5EF4-FFF2-40B4-BE49-F238E27FC236}">
              <a16:creationId xmlns:a16="http://schemas.microsoft.com/office/drawing/2014/main" id="{079334A4-F9FE-495A-9454-0C870D1B51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4</xdr:col>
      <xdr:colOff>42949</xdr:colOff>
      <xdr:row>31</xdr:row>
      <xdr:rowOff>181918</xdr:rowOff>
    </xdr:from>
    <xdr:to>
      <xdr:col>5</xdr:col>
      <xdr:colOff>456514</xdr:colOff>
      <xdr:row>36</xdr:row>
      <xdr:rowOff>151707</xdr:rowOff>
    </xdr:to>
    <xdr:sp macro="" textlink="Processing!$Q$18">
      <xdr:nvSpPr>
        <xdr:cNvPr id="139" name="TextBox 138">
          <a:extLst>
            <a:ext uri="{FF2B5EF4-FFF2-40B4-BE49-F238E27FC236}">
              <a16:creationId xmlns:a16="http://schemas.microsoft.com/office/drawing/2014/main" id="{91E41A27-17FD-40AB-99DA-CCA607413B17}"/>
            </a:ext>
          </a:extLst>
        </xdr:cNvPr>
        <xdr:cNvSpPr txBox="1"/>
      </xdr:nvSpPr>
      <xdr:spPr>
        <a:xfrm>
          <a:off x="2481349" y="5851198"/>
          <a:ext cx="1023165" cy="8841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6E563F7-6F04-431E-BE5E-013EF9DECF46}" type="TxLink">
            <a:rPr lang="en-US" sz="15000" b="0" i="0" u="none" strike="noStrike">
              <a:blipFill>
                <a:blip xmlns:r="http://schemas.openxmlformats.org/officeDocument/2006/relationships" r:embed="rId25">
                  <a:extLst>
                    <a:ext uri="{96DAC541-7B7A-43D3-8B79-37D633B846F1}">
                      <asvg:svgBlip xmlns:asvg="http://schemas.microsoft.com/office/drawing/2016/SVG/main" r:embed="rId26"/>
                    </a:ext>
                  </a:extLst>
                </a:blip>
                <a:stretch>
                  <a:fillRect/>
                </a:stretch>
              </a:blipFill>
              <a:latin typeface="Aptos Narrow"/>
              <a:ea typeface="+mn-ea"/>
              <a:cs typeface="+mn-cs"/>
            </a:rPr>
            <a:pPr marL="0" indent="0" algn="ctr"/>
            <a:t>•</a:t>
          </a:fld>
          <a:endParaRPr lang="en-US" sz="15000" b="0" i="0" u="none" strike="noStrike">
            <a:blipFill>
              <a:blip xmlns:r="http://schemas.openxmlformats.org/officeDocument/2006/relationships" r:embed="rId25">
                <a:extLst>
                  <a:ext uri="{96DAC541-7B7A-43D3-8B79-37D633B846F1}">
                    <asvg:svgBlip xmlns:asvg="http://schemas.microsoft.com/office/drawing/2016/SVG/main" r:embed="rId26"/>
                  </a:ext>
                </a:extLst>
              </a:blip>
              <a:stretch>
                <a:fillRect/>
              </a:stretch>
            </a:blipFill>
            <a:latin typeface="Aptos Narrow"/>
            <a:ea typeface="+mn-ea"/>
            <a:cs typeface="+mn-cs"/>
          </a:endParaRPr>
        </a:p>
      </xdr:txBody>
    </xdr:sp>
    <xdr:clientData/>
  </xdr:twoCellAnchor>
  <xdr:twoCellAnchor>
    <xdr:from>
      <xdr:col>5</xdr:col>
      <xdr:colOff>126769</xdr:colOff>
      <xdr:row>31</xdr:row>
      <xdr:rowOff>181918</xdr:rowOff>
    </xdr:from>
    <xdr:to>
      <xdr:col>6</xdr:col>
      <xdr:colOff>540334</xdr:colOff>
      <xdr:row>36</xdr:row>
      <xdr:rowOff>151707</xdr:rowOff>
    </xdr:to>
    <xdr:sp macro="" textlink="Processing!$Q$19">
      <xdr:nvSpPr>
        <xdr:cNvPr id="140" name="TextBox 139">
          <a:extLst>
            <a:ext uri="{FF2B5EF4-FFF2-40B4-BE49-F238E27FC236}">
              <a16:creationId xmlns:a16="http://schemas.microsoft.com/office/drawing/2014/main" id="{A5307006-7FA7-4673-8977-CD58921E1544}"/>
            </a:ext>
          </a:extLst>
        </xdr:cNvPr>
        <xdr:cNvSpPr txBox="1"/>
      </xdr:nvSpPr>
      <xdr:spPr>
        <a:xfrm>
          <a:off x="3174769" y="5851198"/>
          <a:ext cx="1023165" cy="8841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62CA686-CC56-49F2-8265-E7890150581A}" type="TxLink">
            <a:rPr lang="en-US" sz="15000" b="0" i="0" u="none" strike="noStrike">
              <a:blipFill>
                <a:blip xmlns:r="http://schemas.openxmlformats.org/officeDocument/2006/relationships" r:embed="rId27">
                  <a:extLst>
                    <a:ext uri="{96DAC541-7B7A-43D3-8B79-37D633B846F1}">
                      <asvg:svgBlip xmlns:asvg="http://schemas.microsoft.com/office/drawing/2016/SVG/main" r:embed="rId28"/>
                    </a:ext>
                  </a:extLst>
                </a:blip>
                <a:stretch>
                  <a:fillRect/>
                </a:stretch>
              </a:blipFill>
              <a:latin typeface="Aptos Narrow"/>
              <a:ea typeface="+mn-ea"/>
              <a:cs typeface="+mn-cs"/>
            </a:rPr>
            <a:pPr marL="0" indent="0" algn="ctr"/>
            <a:t>•</a:t>
          </a:fld>
          <a:endParaRPr lang="en-US" sz="15000" b="0" i="0" u="none" strike="noStrike">
            <a:blipFill>
              <a:blip xmlns:r="http://schemas.openxmlformats.org/officeDocument/2006/relationships" r:embed="rId27">
                <a:extLst>
                  <a:ext uri="{96DAC541-7B7A-43D3-8B79-37D633B846F1}">
                    <asvg:svgBlip xmlns:asvg="http://schemas.microsoft.com/office/drawing/2016/SVG/main" r:embed="rId28"/>
                  </a:ext>
                </a:extLst>
              </a:blip>
              <a:stretch>
                <a:fillRect/>
              </a:stretch>
            </a:blipFill>
            <a:latin typeface="Aptos Narrow"/>
            <a:ea typeface="+mn-ea"/>
            <a:cs typeface="+mn-cs"/>
          </a:endParaRPr>
        </a:p>
      </xdr:txBody>
    </xdr:sp>
    <xdr:clientData/>
  </xdr:twoCellAnchor>
  <xdr:twoCellAnchor>
    <xdr:from>
      <xdr:col>6</xdr:col>
      <xdr:colOff>180109</xdr:colOff>
      <xdr:row>31</xdr:row>
      <xdr:rowOff>181918</xdr:rowOff>
    </xdr:from>
    <xdr:to>
      <xdr:col>7</xdr:col>
      <xdr:colOff>593674</xdr:colOff>
      <xdr:row>36</xdr:row>
      <xdr:rowOff>151707</xdr:rowOff>
    </xdr:to>
    <xdr:sp macro="" textlink="Processing!$Q$20">
      <xdr:nvSpPr>
        <xdr:cNvPr id="141" name="TextBox 140">
          <a:extLst>
            <a:ext uri="{FF2B5EF4-FFF2-40B4-BE49-F238E27FC236}">
              <a16:creationId xmlns:a16="http://schemas.microsoft.com/office/drawing/2014/main" id="{38D07C5C-4780-40E8-850E-0E5734141BB8}"/>
            </a:ext>
          </a:extLst>
        </xdr:cNvPr>
        <xdr:cNvSpPr txBox="1"/>
      </xdr:nvSpPr>
      <xdr:spPr>
        <a:xfrm>
          <a:off x="3837709" y="5851198"/>
          <a:ext cx="1023165" cy="8841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0C67C81-521C-4560-906F-EDED6DEC486E}" type="TxLink">
            <a:rPr lang="en-US" sz="15000" b="0" i="0" u="none" strike="noStrike">
              <a:blipFill>
                <a:blip xmlns:r="http://schemas.openxmlformats.org/officeDocument/2006/relationships" r:embed="rId29">
                  <a:extLst>
                    <a:ext uri="{96DAC541-7B7A-43D3-8B79-37D633B846F1}">
                      <asvg:svgBlip xmlns:asvg="http://schemas.microsoft.com/office/drawing/2016/SVG/main" r:embed="rId30"/>
                    </a:ext>
                  </a:extLst>
                </a:blip>
                <a:stretch>
                  <a:fillRect/>
                </a:stretch>
              </a:blipFill>
              <a:latin typeface="Aptos Narrow"/>
              <a:ea typeface="+mn-ea"/>
              <a:cs typeface="+mn-cs"/>
            </a:rPr>
            <a:pPr marL="0" indent="0" algn="ctr"/>
            <a:t>•</a:t>
          </a:fld>
          <a:endParaRPr lang="en-US" sz="15000" b="0" i="0" u="none" strike="noStrike">
            <a:blipFill>
              <a:blip xmlns:r="http://schemas.openxmlformats.org/officeDocument/2006/relationships" r:embed="rId29">
                <a:extLst>
                  <a:ext uri="{96DAC541-7B7A-43D3-8B79-37D633B846F1}">
                    <asvg:svgBlip xmlns:asvg="http://schemas.microsoft.com/office/drawing/2016/SVG/main" r:embed="rId30"/>
                  </a:ext>
                </a:extLst>
              </a:blip>
              <a:stretch>
                <a:fillRect/>
              </a:stretch>
            </a:blipFill>
            <a:latin typeface="Aptos Narrow"/>
            <a:ea typeface="+mn-ea"/>
            <a:cs typeface="+mn-cs"/>
          </a:endParaRPr>
        </a:p>
      </xdr:txBody>
    </xdr:sp>
    <xdr:clientData/>
  </xdr:twoCellAnchor>
  <xdr:twoCellAnchor>
    <xdr:from>
      <xdr:col>7</xdr:col>
      <xdr:colOff>241069</xdr:colOff>
      <xdr:row>31</xdr:row>
      <xdr:rowOff>181918</xdr:rowOff>
    </xdr:from>
    <xdr:to>
      <xdr:col>9</xdr:col>
      <xdr:colOff>45034</xdr:colOff>
      <xdr:row>36</xdr:row>
      <xdr:rowOff>151707</xdr:rowOff>
    </xdr:to>
    <xdr:sp macro="" textlink="Processing!$Q$21">
      <xdr:nvSpPr>
        <xdr:cNvPr id="142" name="TextBox 141">
          <a:extLst>
            <a:ext uri="{FF2B5EF4-FFF2-40B4-BE49-F238E27FC236}">
              <a16:creationId xmlns:a16="http://schemas.microsoft.com/office/drawing/2014/main" id="{F29FC9D0-9142-4255-B5C3-50AABBA34911}"/>
            </a:ext>
          </a:extLst>
        </xdr:cNvPr>
        <xdr:cNvSpPr txBox="1"/>
      </xdr:nvSpPr>
      <xdr:spPr>
        <a:xfrm>
          <a:off x="4508269" y="5851198"/>
          <a:ext cx="1023165" cy="8841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8C4DE4B-44A7-4A98-87B6-882158129776}" type="TxLink">
            <a:rPr lang="en-US" sz="15000" b="0" i="0" u="none" strike="noStrike">
              <a:blipFill>
                <a:blip xmlns:r="http://schemas.openxmlformats.org/officeDocument/2006/relationships" r:embed="rId31">
                  <a:extLst>
                    <a:ext uri="{96DAC541-7B7A-43D3-8B79-37D633B846F1}">
                      <asvg:svgBlip xmlns:asvg="http://schemas.microsoft.com/office/drawing/2016/SVG/main" r:embed="rId32"/>
                    </a:ext>
                  </a:extLst>
                </a:blip>
                <a:stretch>
                  <a:fillRect/>
                </a:stretch>
              </a:blipFill>
              <a:latin typeface="Aptos Narrow"/>
              <a:ea typeface="+mn-ea"/>
              <a:cs typeface="+mn-cs"/>
            </a:rPr>
            <a:pPr marL="0" indent="0" algn="ctr"/>
            <a:t> </a:t>
          </a:fld>
          <a:endParaRPr lang="en-US" sz="15000" b="0" i="0" u="none" strike="noStrike">
            <a:blipFill>
              <a:blip xmlns:r="http://schemas.openxmlformats.org/officeDocument/2006/relationships" r:embed="rId31">
                <a:extLst>
                  <a:ext uri="{96DAC541-7B7A-43D3-8B79-37D633B846F1}">
                    <asvg:svgBlip xmlns:asvg="http://schemas.microsoft.com/office/drawing/2016/SVG/main" r:embed="rId32"/>
                  </a:ext>
                </a:extLst>
              </a:blip>
              <a:stretch>
                <a:fillRect/>
              </a:stretch>
            </a:blipFill>
            <a:latin typeface="Aptos Narrow"/>
            <a:ea typeface="+mn-ea"/>
            <a:cs typeface="+mn-cs"/>
          </a:endParaRPr>
        </a:p>
      </xdr:txBody>
    </xdr:sp>
    <xdr:clientData/>
  </xdr:twoCellAnchor>
  <xdr:twoCellAnchor>
    <xdr:from>
      <xdr:col>8</xdr:col>
      <xdr:colOff>294409</xdr:colOff>
      <xdr:row>31</xdr:row>
      <xdr:rowOff>181918</xdr:rowOff>
    </xdr:from>
    <xdr:to>
      <xdr:col>10</xdr:col>
      <xdr:colOff>98374</xdr:colOff>
      <xdr:row>36</xdr:row>
      <xdr:rowOff>151707</xdr:rowOff>
    </xdr:to>
    <xdr:sp macro="" textlink="Processing!$Q$22">
      <xdr:nvSpPr>
        <xdr:cNvPr id="143" name="TextBox 142">
          <a:extLst>
            <a:ext uri="{FF2B5EF4-FFF2-40B4-BE49-F238E27FC236}">
              <a16:creationId xmlns:a16="http://schemas.microsoft.com/office/drawing/2014/main" id="{630952B1-0038-4BCE-9EAD-5D2E909A6346}"/>
            </a:ext>
          </a:extLst>
        </xdr:cNvPr>
        <xdr:cNvSpPr txBox="1"/>
      </xdr:nvSpPr>
      <xdr:spPr>
        <a:xfrm>
          <a:off x="5171209" y="5851198"/>
          <a:ext cx="1023165" cy="8841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10A3101-E8A8-4CAD-8D6D-1C51CC04AAE2}" type="TxLink">
            <a:rPr lang="en-US" sz="15000" b="0" i="0" u="none" strike="noStrike">
              <a:blipFill>
                <a:blip xmlns:r="http://schemas.openxmlformats.org/officeDocument/2006/relationships" r:embed="rId33">
                  <a:extLst>
                    <a:ext uri="{96DAC541-7B7A-43D3-8B79-37D633B846F1}">
                      <asvg:svgBlip xmlns:asvg="http://schemas.microsoft.com/office/drawing/2016/SVG/main" r:embed="rId34"/>
                    </a:ext>
                  </a:extLst>
                </a:blip>
                <a:stretch>
                  <a:fillRect/>
                </a:stretch>
              </a:blipFill>
              <a:latin typeface="Aptos Narrow"/>
              <a:ea typeface="+mn-ea"/>
              <a:cs typeface="+mn-cs"/>
            </a:rPr>
            <a:pPr marL="0" indent="0" algn="ctr"/>
            <a:t> </a:t>
          </a:fld>
          <a:endParaRPr lang="en-US" sz="15000" b="0" i="0" u="none" strike="noStrike">
            <a:blipFill>
              <a:blip xmlns:r="http://schemas.openxmlformats.org/officeDocument/2006/relationships" r:embed="rId33">
                <a:extLst>
                  <a:ext uri="{96DAC541-7B7A-43D3-8B79-37D633B846F1}">
                    <asvg:svgBlip xmlns:asvg="http://schemas.microsoft.com/office/drawing/2016/SVG/main" r:embed="rId34"/>
                  </a:ext>
                </a:extLst>
              </a:blip>
              <a:stretch>
                <a:fillRect/>
              </a:stretch>
            </a:blipFill>
            <a:latin typeface="Aptos Narrow"/>
            <a:ea typeface="+mn-ea"/>
            <a:cs typeface="+mn-cs"/>
          </a:endParaRPr>
        </a:p>
      </xdr:txBody>
    </xdr:sp>
    <xdr:clientData/>
  </xdr:twoCellAnchor>
  <xdr:twoCellAnchor>
    <xdr:from>
      <xdr:col>8</xdr:col>
      <xdr:colOff>190500</xdr:colOff>
      <xdr:row>31</xdr:row>
      <xdr:rowOff>75932</xdr:rowOff>
    </xdr:from>
    <xdr:to>
      <xdr:col>9</xdr:col>
      <xdr:colOff>480060</xdr:colOff>
      <xdr:row>32</xdr:row>
      <xdr:rowOff>140702</xdr:rowOff>
    </xdr:to>
    <xdr:sp macro="" textlink="Processing!U16">
      <xdr:nvSpPr>
        <xdr:cNvPr id="144" name="TextBox 143">
          <a:extLst>
            <a:ext uri="{FF2B5EF4-FFF2-40B4-BE49-F238E27FC236}">
              <a16:creationId xmlns:a16="http://schemas.microsoft.com/office/drawing/2014/main" id="{6CD18B03-FE9F-4989-AC15-8406FC64B62C}"/>
            </a:ext>
          </a:extLst>
        </xdr:cNvPr>
        <xdr:cNvSpPr txBox="1"/>
      </xdr:nvSpPr>
      <xdr:spPr>
        <a:xfrm>
          <a:off x="5067300" y="5745212"/>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4774D879-049C-454F-ADD6-037A171D4577}" type="TxLink">
            <a:rPr lang="en-US" sz="1400" b="0" i="0" u="none" strike="noStrike">
              <a:solidFill>
                <a:sysClr val="windowText" lastClr="000000"/>
              </a:solidFill>
              <a:latin typeface="Aptos Narrow"/>
              <a:ea typeface="+mn-ea"/>
              <a:cs typeface="+mn-cs"/>
            </a:rPr>
            <a:pPr marL="0" indent="0" algn="r"/>
            <a:t>67%</a:t>
          </a:fld>
          <a:endParaRPr lang="ru-RU" sz="2400" b="0" i="0" u="none" strike="noStrike">
            <a:solidFill>
              <a:sysClr val="windowText" lastClr="000000"/>
            </a:solidFill>
            <a:latin typeface="Aptos Narrow"/>
            <a:ea typeface="+mn-ea"/>
            <a:cs typeface="+mn-cs"/>
          </a:endParaRPr>
        </a:p>
      </xdr:txBody>
    </xdr:sp>
    <xdr:clientData/>
  </xdr:twoCellAnchor>
  <xdr:twoCellAnchor>
    <xdr:from>
      <xdr:col>10</xdr:col>
      <xdr:colOff>255270</xdr:colOff>
      <xdr:row>32</xdr:row>
      <xdr:rowOff>22860</xdr:rowOff>
    </xdr:from>
    <xdr:to>
      <xdr:col>15</xdr:col>
      <xdr:colOff>590550</xdr:colOff>
      <xdr:row>39</xdr:row>
      <xdr:rowOff>121518</xdr:rowOff>
    </xdr:to>
    <mc:AlternateContent xmlns:mc="http://schemas.openxmlformats.org/markup-compatibility/2006">
      <mc:Choice xmlns:cx1="http://schemas.microsoft.com/office/drawing/2015/9/8/chartex" Requires="cx1">
        <xdr:graphicFrame macro="">
          <xdr:nvGraphicFramePr>
            <xdr:cNvPr id="145" name="Chart 144">
              <a:extLst>
                <a:ext uri="{FF2B5EF4-FFF2-40B4-BE49-F238E27FC236}">
                  <a16:creationId xmlns:a16="http://schemas.microsoft.com/office/drawing/2014/main" id="{CE1FF340-3AA4-4771-A81F-BD19D2E6E90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5"/>
            </a:graphicData>
          </a:graphic>
        </xdr:graphicFrame>
      </mc:Choice>
      <mc:Fallback>
        <xdr:sp macro="" textlink="">
          <xdr:nvSpPr>
            <xdr:cNvPr id="0" name=""/>
            <xdr:cNvSpPr>
              <a:spLocks noTextEdit="1"/>
            </xdr:cNvSpPr>
          </xdr:nvSpPr>
          <xdr:spPr>
            <a:xfrm>
              <a:off x="6351270" y="5875020"/>
              <a:ext cx="3383280" cy="1378818"/>
            </a:xfrm>
            <a:prstGeom prst="rect">
              <a:avLst/>
            </a:prstGeom>
            <a:solidFill>
              <a:prstClr val="white"/>
            </a:solidFill>
            <a:ln w="1">
              <a:solidFill>
                <a:prstClr val="green"/>
              </a:solidFill>
            </a:ln>
          </xdr:spPr>
          <xdr:txBody>
            <a:bodyPr vertOverflow="clip" horzOverflow="clip"/>
            <a:lstStyle/>
            <a:p>
              <a:r>
                <a:rPr lang="ru-RU"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38100</xdr:colOff>
      <xdr:row>35</xdr:row>
      <xdr:rowOff>129272</xdr:rowOff>
    </xdr:from>
    <xdr:to>
      <xdr:col>4</xdr:col>
      <xdr:colOff>327660</xdr:colOff>
      <xdr:row>37</xdr:row>
      <xdr:rowOff>11162</xdr:rowOff>
    </xdr:to>
    <xdr:sp macro="" textlink="Processing!P17">
      <xdr:nvSpPr>
        <xdr:cNvPr id="146" name="TextBox 145">
          <a:extLst>
            <a:ext uri="{FF2B5EF4-FFF2-40B4-BE49-F238E27FC236}">
              <a16:creationId xmlns:a16="http://schemas.microsoft.com/office/drawing/2014/main" id="{BE4C91BC-1B11-48F8-8570-AF72C9B539B7}"/>
            </a:ext>
          </a:extLst>
        </xdr:cNvPr>
        <xdr:cNvSpPr txBox="1"/>
      </xdr:nvSpPr>
      <xdr:spPr>
        <a:xfrm>
          <a:off x="1866900" y="6530072"/>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78A1BC5-0E27-40C3-ACF4-115259E79CF1}" type="TxLink">
            <a:rPr lang="en-US" sz="800" b="0" i="0" u="none" strike="noStrike">
              <a:solidFill>
                <a:schemeClr val="tx1"/>
              </a:solidFill>
              <a:latin typeface="Aptos Narrow"/>
              <a:ea typeface="+mn-ea"/>
              <a:cs typeface="+mn-cs"/>
            </a:rPr>
            <a:pPr marL="0" indent="0" algn="ctr"/>
            <a:t>Education</a:t>
          </a:fld>
          <a:endParaRPr lang="ru-RU" sz="800" b="0" i="0" u="none" strike="noStrike">
            <a:solidFill>
              <a:schemeClr val="tx1"/>
            </a:solidFill>
            <a:latin typeface="Aptos Narrow"/>
            <a:ea typeface="+mn-ea"/>
            <a:cs typeface="+mn-cs"/>
          </a:endParaRPr>
        </a:p>
      </xdr:txBody>
    </xdr:sp>
    <xdr:clientData/>
  </xdr:twoCellAnchor>
  <xdr:twoCellAnchor>
    <xdr:from>
      <xdr:col>4</xdr:col>
      <xdr:colOff>69342</xdr:colOff>
      <xdr:row>35</xdr:row>
      <xdr:rowOff>129272</xdr:rowOff>
    </xdr:from>
    <xdr:to>
      <xdr:col>5</xdr:col>
      <xdr:colOff>448818</xdr:colOff>
      <xdr:row>37</xdr:row>
      <xdr:rowOff>11162</xdr:rowOff>
    </xdr:to>
    <xdr:sp macro="" textlink="Processing!P18">
      <xdr:nvSpPr>
        <xdr:cNvPr id="147" name="TextBox 146">
          <a:extLst>
            <a:ext uri="{FF2B5EF4-FFF2-40B4-BE49-F238E27FC236}">
              <a16:creationId xmlns:a16="http://schemas.microsoft.com/office/drawing/2014/main" id="{F0869AD1-53EA-4F3E-A441-4CD743E1941E}"/>
            </a:ext>
          </a:extLst>
        </xdr:cNvPr>
        <xdr:cNvSpPr txBox="1"/>
      </xdr:nvSpPr>
      <xdr:spPr>
        <a:xfrm>
          <a:off x="2507742" y="6530072"/>
          <a:ext cx="989076"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39B99F5-7EDE-4539-8627-56A03475B22B}" type="TxLink">
            <a:rPr lang="en-US" sz="800" b="0" i="0" u="none" strike="noStrike">
              <a:solidFill>
                <a:schemeClr val="tx1"/>
              </a:solidFill>
              <a:latin typeface="Aptos Narrow"/>
              <a:ea typeface="+mn-ea"/>
              <a:cs typeface="+mn-cs"/>
            </a:rPr>
            <a:pPr marL="0" indent="0" algn="ctr"/>
            <a:t>Creatie Assets</a:t>
          </a:fld>
          <a:endParaRPr lang="ru-RU" sz="800" b="0" i="0" u="none" strike="noStrike">
            <a:solidFill>
              <a:schemeClr val="tx1"/>
            </a:solidFill>
            <a:latin typeface="Aptos Narrow"/>
            <a:ea typeface="+mn-ea"/>
            <a:cs typeface="+mn-cs"/>
          </a:endParaRPr>
        </a:p>
      </xdr:txBody>
    </xdr:sp>
    <xdr:clientData/>
  </xdr:twoCellAnchor>
  <xdr:twoCellAnchor>
    <xdr:from>
      <xdr:col>5</xdr:col>
      <xdr:colOff>137922</xdr:colOff>
      <xdr:row>35</xdr:row>
      <xdr:rowOff>129272</xdr:rowOff>
    </xdr:from>
    <xdr:to>
      <xdr:col>6</xdr:col>
      <xdr:colOff>517398</xdr:colOff>
      <xdr:row>37</xdr:row>
      <xdr:rowOff>11162</xdr:rowOff>
    </xdr:to>
    <xdr:sp macro="" textlink="Processing!P19">
      <xdr:nvSpPr>
        <xdr:cNvPr id="148" name="TextBox 147">
          <a:extLst>
            <a:ext uri="{FF2B5EF4-FFF2-40B4-BE49-F238E27FC236}">
              <a16:creationId xmlns:a16="http://schemas.microsoft.com/office/drawing/2014/main" id="{1A426116-8CE5-4B72-AFEF-536DD09D07CD}"/>
            </a:ext>
          </a:extLst>
        </xdr:cNvPr>
        <xdr:cNvSpPr txBox="1"/>
      </xdr:nvSpPr>
      <xdr:spPr>
        <a:xfrm>
          <a:off x="3185922" y="6530072"/>
          <a:ext cx="989076"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DAB8184-91FE-45D4-B076-F742ABC12F08}" type="TxLink">
            <a:rPr lang="en-US" sz="800" b="0" i="0" u="none" strike="noStrike">
              <a:solidFill>
                <a:schemeClr val="tx1"/>
              </a:solidFill>
              <a:latin typeface="Aptos Narrow"/>
              <a:ea typeface="+mn-ea"/>
              <a:cs typeface="+mn-cs"/>
            </a:rPr>
            <a:pPr marL="0" indent="0" algn="ctr"/>
            <a:t>Build Audience</a:t>
          </a:fld>
          <a:endParaRPr lang="ru-RU" sz="800" b="0" i="0" u="none" strike="noStrike">
            <a:solidFill>
              <a:schemeClr val="tx1"/>
            </a:solidFill>
            <a:latin typeface="Aptos Narrow"/>
            <a:ea typeface="+mn-ea"/>
            <a:cs typeface="+mn-cs"/>
          </a:endParaRPr>
        </a:p>
      </xdr:txBody>
    </xdr:sp>
    <xdr:clientData/>
  </xdr:twoCellAnchor>
  <xdr:twoCellAnchor>
    <xdr:from>
      <xdr:col>6</xdr:col>
      <xdr:colOff>198882</xdr:colOff>
      <xdr:row>35</xdr:row>
      <xdr:rowOff>129272</xdr:rowOff>
    </xdr:from>
    <xdr:to>
      <xdr:col>7</xdr:col>
      <xdr:colOff>578358</xdr:colOff>
      <xdr:row>37</xdr:row>
      <xdr:rowOff>11162</xdr:rowOff>
    </xdr:to>
    <xdr:sp macro="" textlink="Processing!P20">
      <xdr:nvSpPr>
        <xdr:cNvPr id="149" name="TextBox 148">
          <a:extLst>
            <a:ext uri="{FF2B5EF4-FFF2-40B4-BE49-F238E27FC236}">
              <a16:creationId xmlns:a16="http://schemas.microsoft.com/office/drawing/2014/main" id="{F08B18D9-00E3-4A14-A1D1-38B4CBF2E6A5}"/>
            </a:ext>
          </a:extLst>
        </xdr:cNvPr>
        <xdr:cNvSpPr txBox="1"/>
      </xdr:nvSpPr>
      <xdr:spPr>
        <a:xfrm>
          <a:off x="3856482" y="6530072"/>
          <a:ext cx="989076"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633B88F-9F1B-44B3-A35A-ED633189AC44}" type="TxLink">
            <a:rPr lang="en-US" sz="800" b="0" i="0" u="none" strike="noStrike">
              <a:solidFill>
                <a:schemeClr val="tx1"/>
              </a:solidFill>
              <a:latin typeface="Aptos Narrow"/>
              <a:ea typeface="+mn-ea"/>
              <a:cs typeface="+mn-cs"/>
            </a:rPr>
            <a:pPr marL="0" indent="0" algn="ctr"/>
            <a:t>Get Income</a:t>
          </a:fld>
          <a:endParaRPr lang="ru-RU" sz="800" b="0" i="0" u="none" strike="noStrike">
            <a:solidFill>
              <a:schemeClr val="tx1"/>
            </a:solidFill>
            <a:latin typeface="Aptos Narrow"/>
            <a:ea typeface="+mn-ea"/>
            <a:cs typeface="+mn-cs"/>
          </a:endParaRPr>
        </a:p>
      </xdr:txBody>
    </xdr:sp>
    <xdr:clientData/>
  </xdr:twoCellAnchor>
  <xdr:twoCellAnchor>
    <xdr:from>
      <xdr:col>7</xdr:col>
      <xdr:colOff>267462</xdr:colOff>
      <xdr:row>35</xdr:row>
      <xdr:rowOff>129272</xdr:rowOff>
    </xdr:from>
    <xdr:to>
      <xdr:col>9</xdr:col>
      <xdr:colOff>37338</xdr:colOff>
      <xdr:row>37</xdr:row>
      <xdr:rowOff>11162</xdr:rowOff>
    </xdr:to>
    <xdr:sp macro="" textlink="Processing!P21">
      <xdr:nvSpPr>
        <xdr:cNvPr id="150" name="TextBox 149">
          <a:extLst>
            <a:ext uri="{FF2B5EF4-FFF2-40B4-BE49-F238E27FC236}">
              <a16:creationId xmlns:a16="http://schemas.microsoft.com/office/drawing/2014/main" id="{8DFAB9A0-03D5-49FA-A74C-37E0E3904024}"/>
            </a:ext>
          </a:extLst>
        </xdr:cNvPr>
        <xdr:cNvSpPr txBox="1"/>
      </xdr:nvSpPr>
      <xdr:spPr>
        <a:xfrm>
          <a:off x="4534662" y="6530072"/>
          <a:ext cx="989076"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BF05F2C-9D95-4E9C-AAB1-32E924107076}" type="TxLink">
            <a:rPr lang="en-US" sz="800" b="0" i="0" u="none" strike="noStrike">
              <a:solidFill>
                <a:schemeClr val="tx1"/>
              </a:solidFill>
              <a:latin typeface="Aptos Narrow"/>
              <a:ea typeface="+mn-ea"/>
              <a:cs typeface="+mn-cs"/>
            </a:rPr>
            <a:pPr marL="0" indent="0" algn="ctr"/>
            <a:t>Invest &amp; Growth</a:t>
          </a:fld>
          <a:endParaRPr lang="ru-RU" sz="800" b="0" i="0" u="none" strike="noStrike">
            <a:solidFill>
              <a:schemeClr val="tx1"/>
            </a:solidFill>
            <a:latin typeface="Aptos Narrow"/>
            <a:ea typeface="+mn-ea"/>
            <a:cs typeface="+mn-cs"/>
          </a:endParaRPr>
        </a:p>
      </xdr:txBody>
    </xdr:sp>
    <xdr:clientData/>
  </xdr:twoCellAnchor>
  <xdr:twoCellAnchor>
    <xdr:from>
      <xdr:col>8</xdr:col>
      <xdr:colOff>320802</xdr:colOff>
      <xdr:row>35</xdr:row>
      <xdr:rowOff>129272</xdr:rowOff>
    </xdr:from>
    <xdr:to>
      <xdr:col>10</xdr:col>
      <xdr:colOff>90678</xdr:colOff>
      <xdr:row>37</xdr:row>
      <xdr:rowOff>11162</xdr:rowOff>
    </xdr:to>
    <xdr:sp macro="" textlink="Processing!P22">
      <xdr:nvSpPr>
        <xdr:cNvPr id="151" name="TextBox 150">
          <a:extLst>
            <a:ext uri="{FF2B5EF4-FFF2-40B4-BE49-F238E27FC236}">
              <a16:creationId xmlns:a16="http://schemas.microsoft.com/office/drawing/2014/main" id="{9BE64BB5-0FFD-4CF3-97F9-C391CC92B60F}"/>
            </a:ext>
          </a:extLst>
        </xdr:cNvPr>
        <xdr:cNvSpPr txBox="1"/>
      </xdr:nvSpPr>
      <xdr:spPr>
        <a:xfrm>
          <a:off x="5197602" y="6530072"/>
          <a:ext cx="989076"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46EAD2F-A8C1-464B-B24A-3CE65CE53BC6}" type="TxLink">
            <a:rPr lang="en-US" sz="800" b="0" i="0" u="none" strike="noStrike">
              <a:solidFill>
                <a:schemeClr val="tx1"/>
              </a:solidFill>
              <a:latin typeface="Aptos Narrow"/>
              <a:ea typeface="+mn-ea"/>
              <a:cs typeface="+mn-cs"/>
            </a:rPr>
            <a:pPr marL="0" indent="0" algn="ctr"/>
            <a:t>Build Capital</a:t>
          </a:fld>
          <a:endParaRPr lang="ru-RU" sz="800" b="0" i="0" u="none" strike="noStrike">
            <a:solidFill>
              <a:schemeClr val="tx1"/>
            </a:solidFill>
            <a:latin typeface="Aptos Narrow"/>
            <a:ea typeface="+mn-ea"/>
            <a:cs typeface="+mn-cs"/>
          </a:endParaRPr>
        </a:p>
      </xdr:txBody>
    </xdr:sp>
    <xdr:clientData/>
  </xdr:twoCellAnchor>
  <xdr:twoCellAnchor>
    <xdr:from>
      <xdr:col>17</xdr:col>
      <xdr:colOff>22860</xdr:colOff>
      <xdr:row>33</xdr:row>
      <xdr:rowOff>133108</xdr:rowOff>
    </xdr:from>
    <xdr:to>
      <xdr:col>22</xdr:col>
      <xdr:colOff>487680</xdr:colOff>
      <xdr:row>39</xdr:row>
      <xdr:rowOff>83819</xdr:rowOff>
    </xdr:to>
    <xdr:graphicFrame macro="">
      <xdr:nvGraphicFramePr>
        <xdr:cNvPr id="152" name="Chart 151">
          <a:extLst>
            <a:ext uri="{FF2B5EF4-FFF2-40B4-BE49-F238E27FC236}">
              <a16:creationId xmlns:a16="http://schemas.microsoft.com/office/drawing/2014/main" id="{B9A701AB-CBD7-4FF3-BEB6-764092993B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6"/>
        </a:graphicData>
      </a:graphic>
    </xdr:graphicFrame>
    <xdr:clientData/>
  </xdr:twoCellAnchor>
  <xdr:twoCellAnchor>
    <xdr:from>
      <xdr:col>16</xdr:col>
      <xdr:colOff>266700</xdr:colOff>
      <xdr:row>35</xdr:row>
      <xdr:rowOff>22592</xdr:rowOff>
    </xdr:from>
    <xdr:to>
      <xdr:col>17</xdr:col>
      <xdr:colOff>152400</xdr:colOff>
      <xdr:row>36</xdr:row>
      <xdr:rowOff>87362</xdr:rowOff>
    </xdr:to>
    <xdr:sp macro="" textlink="Processing!C28">
      <xdr:nvSpPr>
        <xdr:cNvPr id="153" name="TextBox 152">
          <a:extLst>
            <a:ext uri="{FF2B5EF4-FFF2-40B4-BE49-F238E27FC236}">
              <a16:creationId xmlns:a16="http://schemas.microsoft.com/office/drawing/2014/main" id="{A495E551-6F12-42A5-AF31-A017F37035CD}"/>
            </a:ext>
          </a:extLst>
        </xdr:cNvPr>
        <xdr:cNvSpPr txBox="1"/>
      </xdr:nvSpPr>
      <xdr:spPr>
        <a:xfrm>
          <a:off x="10020300" y="6423392"/>
          <a:ext cx="4953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05968366-23FC-446C-9E84-E6E3997BBEB9}" type="TxLink">
            <a:rPr lang="en-US" sz="1100" b="0" i="0" u="none" strike="noStrike">
              <a:solidFill>
                <a:srgbClr val="405390"/>
              </a:solidFill>
              <a:latin typeface="Aptos Narrow"/>
              <a:ea typeface="+mn-ea"/>
              <a:cs typeface="+mn-cs"/>
            </a:rPr>
            <a:pPr marL="0" indent="0" algn="r"/>
            <a:t>2028</a:t>
          </a:fld>
          <a:endParaRPr lang="ru-RU" sz="1800" b="0" i="0" u="none" strike="noStrike">
            <a:solidFill>
              <a:srgbClr val="405390"/>
            </a:solidFill>
            <a:latin typeface="Aptos Narrow"/>
            <a:ea typeface="+mn-ea"/>
            <a:cs typeface="+mn-cs"/>
          </a:endParaRPr>
        </a:p>
      </xdr:txBody>
    </xdr:sp>
    <xdr:clientData/>
  </xdr:twoCellAnchor>
  <xdr:twoCellAnchor>
    <xdr:from>
      <xdr:col>16</xdr:col>
      <xdr:colOff>266700</xdr:colOff>
      <xdr:row>36</xdr:row>
      <xdr:rowOff>53072</xdr:rowOff>
    </xdr:from>
    <xdr:to>
      <xdr:col>17</xdr:col>
      <xdr:colOff>152400</xdr:colOff>
      <xdr:row>37</xdr:row>
      <xdr:rowOff>117842</xdr:rowOff>
    </xdr:to>
    <xdr:sp macro="" textlink="Processing!C32">
      <xdr:nvSpPr>
        <xdr:cNvPr id="154" name="TextBox 153">
          <a:extLst>
            <a:ext uri="{FF2B5EF4-FFF2-40B4-BE49-F238E27FC236}">
              <a16:creationId xmlns:a16="http://schemas.microsoft.com/office/drawing/2014/main" id="{A25FBFB8-F66D-4234-AD8E-5D5B1C9F9016}"/>
            </a:ext>
          </a:extLst>
        </xdr:cNvPr>
        <xdr:cNvSpPr txBox="1"/>
      </xdr:nvSpPr>
      <xdr:spPr>
        <a:xfrm>
          <a:off x="10020300" y="6636752"/>
          <a:ext cx="4953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FBCE056B-2C23-47AF-A930-C4E6F1539C40}" type="TxLink">
            <a:rPr lang="en-US" sz="1100" b="0" i="0" u="none" strike="noStrike">
              <a:solidFill>
                <a:srgbClr val="405390"/>
              </a:solidFill>
              <a:latin typeface="Aptos Narrow"/>
              <a:ea typeface="+mn-ea"/>
              <a:cs typeface="+mn-cs"/>
            </a:rPr>
            <a:pPr marL="0" indent="0" algn="r"/>
            <a:t>2029</a:t>
          </a:fld>
          <a:endParaRPr lang="ru-RU" sz="1100" b="0" i="0" u="none" strike="noStrike">
            <a:solidFill>
              <a:srgbClr val="405390"/>
            </a:solidFill>
            <a:latin typeface="Aptos Narrow"/>
            <a:ea typeface="+mn-ea"/>
            <a:cs typeface="+mn-cs"/>
          </a:endParaRPr>
        </a:p>
      </xdr:txBody>
    </xdr:sp>
    <xdr:clientData/>
  </xdr:twoCellAnchor>
  <xdr:twoCellAnchor>
    <xdr:from>
      <xdr:col>16</xdr:col>
      <xdr:colOff>266700</xdr:colOff>
      <xdr:row>37</xdr:row>
      <xdr:rowOff>83552</xdr:rowOff>
    </xdr:from>
    <xdr:to>
      <xdr:col>17</xdr:col>
      <xdr:colOff>152400</xdr:colOff>
      <xdr:row>38</xdr:row>
      <xdr:rowOff>148322</xdr:rowOff>
    </xdr:to>
    <xdr:sp macro="" textlink="Processing!C36">
      <xdr:nvSpPr>
        <xdr:cNvPr id="155" name="TextBox 154">
          <a:extLst>
            <a:ext uri="{FF2B5EF4-FFF2-40B4-BE49-F238E27FC236}">
              <a16:creationId xmlns:a16="http://schemas.microsoft.com/office/drawing/2014/main" id="{2360C027-38B9-4371-ABD3-17C86A260A4F}"/>
            </a:ext>
          </a:extLst>
        </xdr:cNvPr>
        <xdr:cNvSpPr txBox="1"/>
      </xdr:nvSpPr>
      <xdr:spPr>
        <a:xfrm>
          <a:off x="10020300" y="6850112"/>
          <a:ext cx="4953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F7BE8DF8-8947-4E2B-A8FF-642FD4FEC3F8}" type="TxLink">
            <a:rPr lang="en-US" sz="1100" b="0" i="0" u="none" strike="noStrike">
              <a:solidFill>
                <a:srgbClr val="405390"/>
              </a:solidFill>
              <a:latin typeface="Aptos Narrow"/>
              <a:ea typeface="+mn-ea"/>
              <a:cs typeface="+mn-cs"/>
            </a:rPr>
            <a:pPr marL="0" indent="0" algn="r"/>
            <a:t>2030</a:t>
          </a:fld>
          <a:endParaRPr lang="ru-RU" sz="1100" b="0" i="0" u="none" strike="noStrike">
            <a:solidFill>
              <a:srgbClr val="405390"/>
            </a:solidFill>
            <a:latin typeface="Aptos Narrow"/>
            <a:ea typeface="+mn-ea"/>
            <a:cs typeface="+mn-cs"/>
          </a:endParaRPr>
        </a:p>
      </xdr:txBody>
    </xdr:sp>
    <xdr:clientData/>
  </xdr:twoCellAnchor>
  <xdr:twoCellAnchor>
    <xdr:from>
      <xdr:col>17</xdr:col>
      <xdr:colOff>190500</xdr:colOff>
      <xdr:row>33</xdr:row>
      <xdr:rowOff>60960</xdr:rowOff>
    </xdr:from>
    <xdr:to>
      <xdr:col>22</xdr:col>
      <xdr:colOff>342900</xdr:colOff>
      <xdr:row>33</xdr:row>
      <xdr:rowOff>88392</xdr:rowOff>
    </xdr:to>
    <xdr:sp macro="" textlink="">
      <xdr:nvSpPr>
        <xdr:cNvPr id="156" name="Rectangle 155">
          <a:extLst>
            <a:ext uri="{FF2B5EF4-FFF2-40B4-BE49-F238E27FC236}">
              <a16:creationId xmlns:a16="http://schemas.microsoft.com/office/drawing/2014/main" id="{AAEBD96A-5B46-4C49-AC7E-E268CFF9732D}"/>
            </a:ext>
          </a:extLst>
        </xdr:cNvPr>
        <xdr:cNvSpPr/>
      </xdr:nvSpPr>
      <xdr:spPr>
        <a:xfrm>
          <a:off x="10553700" y="6096000"/>
          <a:ext cx="3200400" cy="27432"/>
        </a:xfrm>
        <a:prstGeom prst="rect">
          <a:avLst/>
        </a:prstGeom>
        <a:gradFill>
          <a:gsLst>
            <a:gs pos="0">
              <a:srgbClr val="F3F0FD"/>
            </a:gs>
            <a:gs pos="100000">
              <a:srgbClr val="6336F2"/>
            </a:gs>
          </a:gsLst>
          <a:lin ang="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403860</xdr:colOff>
      <xdr:row>31</xdr:row>
      <xdr:rowOff>121920</xdr:rowOff>
    </xdr:from>
    <xdr:to>
      <xdr:col>22</xdr:col>
      <xdr:colOff>522732</xdr:colOff>
      <xdr:row>35</xdr:row>
      <xdr:rowOff>30480</xdr:rowOff>
    </xdr:to>
    <xdr:graphicFrame macro="">
      <xdr:nvGraphicFramePr>
        <xdr:cNvPr id="157" name="Chart 156">
          <a:extLst>
            <a:ext uri="{FF2B5EF4-FFF2-40B4-BE49-F238E27FC236}">
              <a16:creationId xmlns:a16="http://schemas.microsoft.com/office/drawing/2014/main" id="{4894D1BD-279F-49AF-AFB8-6B9A9B2997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7"/>
        </a:graphicData>
      </a:graphic>
    </xdr:graphicFrame>
    <xdr:clientData/>
  </xdr:twoCellAnchor>
  <xdr:twoCellAnchor>
    <xdr:from>
      <xdr:col>21</xdr:col>
      <xdr:colOff>106680</xdr:colOff>
      <xdr:row>31</xdr:row>
      <xdr:rowOff>106412</xdr:rowOff>
    </xdr:from>
    <xdr:to>
      <xdr:col>22</xdr:col>
      <xdr:colOff>396240</xdr:colOff>
      <xdr:row>32</xdr:row>
      <xdr:rowOff>171182</xdr:rowOff>
    </xdr:to>
    <xdr:sp macro="" textlink="Processing!S63">
      <xdr:nvSpPr>
        <xdr:cNvPr id="158" name="TextBox 157">
          <a:extLst>
            <a:ext uri="{FF2B5EF4-FFF2-40B4-BE49-F238E27FC236}">
              <a16:creationId xmlns:a16="http://schemas.microsoft.com/office/drawing/2014/main" id="{40C6BBAC-F49E-4760-9476-0D84E4146B3C}"/>
            </a:ext>
          </a:extLst>
        </xdr:cNvPr>
        <xdr:cNvSpPr txBox="1"/>
      </xdr:nvSpPr>
      <xdr:spPr>
        <a:xfrm>
          <a:off x="12908280" y="5775692"/>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BC2F55E5-3AFD-4DDF-B919-98960407424E}" type="TxLink">
            <a:rPr lang="en-US" sz="1400" b="0" i="0" u="none" strike="noStrike">
              <a:solidFill>
                <a:sysClr val="windowText" lastClr="000000"/>
              </a:solidFill>
              <a:latin typeface="Aptos Narrow"/>
              <a:ea typeface="+mn-ea"/>
              <a:cs typeface="+mn-cs"/>
            </a:rPr>
            <a:pPr marL="0" indent="0" algn="r"/>
            <a:t>67%</a:t>
          </a:fld>
          <a:endParaRPr lang="ru-RU" sz="1400" b="0" i="0" u="none" strike="noStrike">
            <a:solidFill>
              <a:sysClr val="windowText" lastClr="000000"/>
            </a:solidFill>
            <a:latin typeface="Aptos Narrow"/>
            <a:ea typeface="+mn-ea"/>
            <a:cs typeface="+mn-cs"/>
          </a:endParaRPr>
        </a:p>
      </xdr:txBody>
    </xdr:sp>
    <xdr:clientData/>
  </xdr:twoCellAnchor>
  <xdr:twoCellAnchor>
    <xdr:from>
      <xdr:col>0</xdr:col>
      <xdr:colOff>421020</xdr:colOff>
      <xdr:row>26</xdr:row>
      <xdr:rowOff>180408</xdr:rowOff>
    </xdr:from>
    <xdr:to>
      <xdr:col>2</xdr:col>
      <xdr:colOff>540327</xdr:colOff>
      <xdr:row>29</xdr:row>
      <xdr:rowOff>101831</xdr:rowOff>
    </xdr:to>
    <xdr:sp macro="" textlink="Processing!T10">
      <xdr:nvSpPr>
        <xdr:cNvPr id="159" name="TextBox 158">
          <a:extLst>
            <a:ext uri="{FF2B5EF4-FFF2-40B4-BE49-F238E27FC236}">
              <a16:creationId xmlns:a16="http://schemas.microsoft.com/office/drawing/2014/main" id="{FCC14542-A1AE-4B5C-A767-C938F744A77D}"/>
            </a:ext>
          </a:extLst>
        </xdr:cNvPr>
        <xdr:cNvSpPr txBox="1"/>
      </xdr:nvSpPr>
      <xdr:spPr>
        <a:xfrm>
          <a:off x="421020" y="4935288"/>
          <a:ext cx="1338507" cy="4700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39644E15-6806-45EF-A805-843F6B867C12}" type="TxLink">
            <a:rPr lang="en-US" sz="1200" b="0" i="0" u="none" strike="noStrike">
              <a:solidFill>
                <a:schemeClr val="tx1"/>
              </a:solidFill>
              <a:latin typeface="Aptos Narrow"/>
              <a:ea typeface="+mn-ea"/>
              <a:cs typeface="+mn-cs"/>
            </a:rPr>
            <a:pPr marL="0" indent="0"/>
            <a:t>Goal Progress to $100,000</a:t>
          </a:fld>
          <a:endParaRPr lang="ru-RU" sz="1600" b="0" i="0" u="none" strike="noStrike">
            <a:solidFill>
              <a:schemeClr val="tx1"/>
            </a:solidFill>
            <a:latin typeface="Aptos Narrow"/>
            <a:ea typeface="+mn-ea"/>
            <a:cs typeface="+mn-cs"/>
          </a:endParaRPr>
        </a:p>
      </xdr:txBody>
    </xdr:sp>
    <xdr:clientData/>
  </xdr:twoCellAnchor>
  <xdr:twoCellAnchor>
    <xdr:from>
      <xdr:col>0</xdr:col>
      <xdr:colOff>557645</xdr:colOff>
      <xdr:row>29</xdr:row>
      <xdr:rowOff>154569</xdr:rowOff>
    </xdr:from>
    <xdr:to>
      <xdr:col>2</xdr:col>
      <xdr:colOff>527165</xdr:colOff>
      <xdr:row>36</xdr:row>
      <xdr:rowOff>63129</xdr:rowOff>
    </xdr:to>
    <xdr:grpSp>
      <xdr:nvGrpSpPr>
        <xdr:cNvPr id="160" name="Group 159">
          <a:extLst>
            <a:ext uri="{FF2B5EF4-FFF2-40B4-BE49-F238E27FC236}">
              <a16:creationId xmlns:a16="http://schemas.microsoft.com/office/drawing/2014/main" id="{E59B803C-5DCD-4368-9458-8018ABB28924}"/>
            </a:ext>
          </a:extLst>
        </xdr:cNvPr>
        <xdr:cNvGrpSpPr/>
      </xdr:nvGrpSpPr>
      <xdr:grpSpPr>
        <a:xfrm>
          <a:off x="557645" y="5458089"/>
          <a:ext cx="1188720" cy="1188720"/>
          <a:chOff x="527165" y="5229489"/>
          <a:chExt cx="1188720" cy="1188720"/>
        </a:xfrm>
      </xdr:grpSpPr>
      <xdr:sp macro="" textlink="">
        <xdr:nvSpPr>
          <xdr:cNvPr id="161" name="Circle: Hollow 160">
            <a:extLst>
              <a:ext uri="{FF2B5EF4-FFF2-40B4-BE49-F238E27FC236}">
                <a16:creationId xmlns:a16="http://schemas.microsoft.com/office/drawing/2014/main" id="{D16137F2-543D-2A47-7AD1-E9BB99FC3053}"/>
              </a:ext>
            </a:extLst>
          </xdr:cNvPr>
          <xdr:cNvSpPr/>
        </xdr:nvSpPr>
        <xdr:spPr>
          <a:xfrm>
            <a:off x="664325" y="5366649"/>
            <a:ext cx="914400" cy="914400"/>
          </a:xfrm>
          <a:prstGeom prst="donut">
            <a:avLst>
              <a:gd name="adj" fmla="val 6414"/>
            </a:avLst>
          </a:prstGeom>
          <a:solidFill>
            <a:srgbClr val="A5B1D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solidFill>
                <a:schemeClr val="tx1"/>
              </a:solidFill>
            </a:endParaRPr>
          </a:p>
        </xdr:txBody>
      </xdr:sp>
      <xdr:graphicFrame macro="">
        <xdr:nvGraphicFramePr>
          <xdr:cNvPr id="162" name="Chart 161">
            <a:extLst>
              <a:ext uri="{FF2B5EF4-FFF2-40B4-BE49-F238E27FC236}">
                <a16:creationId xmlns:a16="http://schemas.microsoft.com/office/drawing/2014/main" id="{C4CEEB1A-C58E-1296-CEDE-4631DEE20621}"/>
              </a:ext>
            </a:extLst>
          </xdr:cNvPr>
          <xdr:cNvGraphicFramePr>
            <a:graphicFrameLocks/>
          </xdr:cNvGraphicFramePr>
        </xdr:nvGraphicFramePr>
        <xdr:xfrm>
          <a:off x="527165" y="5229489"/>
          <a:ext cx="1188720" cy="1188720"/>
        </xdr:xfrm>
        <a:graphic>
          <a:graphicData uri="http://schemas.openxmlformats.org/drawingml/2006/chart">
            <c:chart xmlns:c="http://schemas.openxmlformats.org/drawingml/2006/chart" xmlns:r="http://schemas.openxmlformats.org/officeDocument/2006/relationships" r:id="rId38"/>
          </a:graphicData>
        </a:graphic>
      </xdr:graphicFrame>
      <xdr:sp macro="" textlink="Processing!U10">
        <xdr:nvSpPr>
          <xdr:cNvPr id="163" name="TextBox 162">
            <a:extLst>
              <a:ext uri="{FF2B5EF4-FFF2-40B4-BE49-F238E27FC236}">
                <a16:creationId xmlns:a16="http://schemas.microsoft.com/office/drawing/2014/main" id="{1B736111-BA52-E430-4668-FE6B3EFD02DC}"/>
              </a:ext>
            </a:extLst>
          </xdr:cNvPr>
          <xdr:cNvSpPr txBox="1"/>
        </xdr:nvSpPr>
        <xdr:spPr>
          <a:xfrm>
            <a:off x="742634" y="5651312"/>
            <a:ext cx="747232" cy="3472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40D1D87-7800-4742-B6F0-9BB403083383}" type="TxLink">
              <a:rPr lang="en-US" sz="1600" b="0" i="0" u="none" strike="noStrike">
                <a:solidFill>
                  <a:schemeClr val="tx1"/>
                </a:solidFill>
                <a:latin typeface="Aptos Narrow"/>
                <a:ea typeface="+mn-ea"/>
                <a:cs typeface="+mn-cs"/>
              </a:rPr>
              <a:pPr marL="0" indent="0" algn="ctr"/>
              <a:t>14%</a:t>
            </a:fld>
            <a:endParaRPr lang="ru-RU" sz="2000" b="0" i="0" u="none" strike="noStrike">
              <a:solidFill>
                <a:schemeClr val="tx1"/>
              </a:solidFill>
              <a:latin typeface="Aptos Narrow"/>
              <a:ea typeface="+mn-ea"/>
              <a:cs typeface="+mn-cs"/>
            </a:endParaRPr>
          </a:p>
        </xdr:txBody>
      </xdr:sp>
    </xdr:grpSp>
    <xdr:clientData/>
  </xdr:twoCellAnchor>
  <xdr:twoCellAnchor editAs="oneCell">
    <xdr:from>
      <xdr:col>20</xdr:col>
      <xdr:colOff>30480</xdr:colOff>
      <xdr:row>9</xdr:row>
      <xdr:rowOff>60692</xdr:rowOff>
    </xdr:from>
    <xdr:to>
      <xdr:col>22</xdr:col>
      <xdr:colOff>457200</xdr:colOff>
      <xdr:row>11</xdr:row>
      <xdr:rowOff>152132</xdr:rowOff>
    </xdr:to>
    <mc:AlternateContent xmlns:mc="http://schemas.openxmlformats.org/markup-compatibility/2006" xmlns:a14="http://schemas.microsoft.com/office/drawing/2010/main">
      <mc:Choice Requires="a14">
        <xdr:graphicFrame macro="">
          <xdr:nvGraphicFramePr>
            <xdr:cNvPr id="165" name="Year 11">
              <a:extLst>
                <a:ext uri="{FF2B5EF4-FFF2-40B4-BE49-F238E27FC236}">
                  <a16:creationId xmlns:a16="http://schemas.microsoft.com/office/drawing/2014/main" id="{5B6E79EB-0D5B-4445-9936-1BD348C80A54}"/>
                </a:ext>
              </a:extLst>
            </xdr:cNvPr>
            <xdr:cNvGraphicFramePr/>
          </xdr:nvGraphicFramePr>
          <xdr:xfrm>
            <a:off x="0" y="0"/>
            <a:ext cx="0" cy="0"/>
          </xdr:xfrm>
          <a:graphic>
            <a:graphicData uri="http://schemas.microsoft.com/office/drawing/2010/slicer">
              <sle:slicer xmlns:sle="http://schemas.microsoft.com/office/drawing/2010/slicer" name="Year 11"/>
            </a:graphicData>
          </a:graphic>
        </xdr:graphicFrame>
      </mc:Choice>
      <mc:Fallback xmlns="">
        <xdr:sp macro="" textlink="">
          <xdr:nvSpPr>
            <xdr:cNvPr id="0" name=""/>
            <xdr:cNvSpPr>
              <a:spLocks noTextEdit="1"/>
            </xdr:cNvSpPr>
          </xdr:nvSpPr>
          <xdr:spPr>
            <a:xfrm>
              <a:off x="12222480" y="1706612"/>
              <a:ext cx="1645920" cy="45720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457200</xdr:colOff>
      <xdr:row>28</xdr:row>
      <xdr:rowOff>1</xdr:rowOff>
    </xdr:from>
    <xdr:to>
      <xdr:col>18</xdr:col>
      <xdr:colOff>579120</xdr:colOff>
      <xdr:row>29</xdr:row>
      <xdr:rowOff>146305</xdr:rowOff>
    </xdr:to>
    <mc:AlternateContent xmlns:mc="http://schemas.openxmlformats.org/markup-compatibility/2006" xmlns:a14="http://schemas.microsoft.com/office/drawing/2010/main">
      <mc:Choice Requires="a14">
        <xdr:graphicFrame macro="">
          <xdr:nvGraphicFramePr>
            <xdr:cNvPr id="166" name="Month 16">
              <a:extLst>
                <a:ext uri="{FF2B5EF4-FFF2-40B4-BE49-F238E27FC236}">
                  <a16:creationId xmlns:a16="http://schemas.microsoft.com/office/drawing/2014/main" id="{163B70B5-5D09-47FE-B5CA-0DCB6C98E3C4}"/>
                </a:ext>
              </a:extLst>
            </xdr:cNvPr>
            <xdr:cNvGraphicFramePr/>
          </xdr:nvGraphicFramePr>
          <xdr:xfrm>
            <a:off x="0" y="0"/>
            <a:ext cx="0" cy="0"/>
          </xdr:xfrm>
          <a:graphic>
            <a:graphicData uri="http://schemas.microsoft.com/office/drawing/2010/slicer">
              <sle:slicer xmlns:sle="http://schemas.microsoft.com/office/drawing/2010/slicer" name="Month 16"/>
            </a:graphicData>
          </a:graphic>
        </xdr:graphicFrame>
      </mc:Choice>
      <mc:Fallback xmlns="">
        <xdr:sp macro="" textlink="">
          <xdr:nvSpPr>
            <xdr:cNvPr id="0" name=""/>
            <xdr:cNvSpPr>
              <a:spLocks noTextEdit="1"/>
            </xdr:cNvSpPr>
          </xdr:nvSpPr>
          <xdr:spPr>
            <a:xfrm>
              <a:off x="7162800" y="5120641"/>
              <a:ext cx="4389120" cy="329184"/>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281940</xdr:colOff>
      <xdr:row>4</xdr:row>
      <xdr:rowOff>106278</xdr:rowOff>
    </xdr:from>
    <xdr:to>
      <xdr:col>19</xdr:col>
      <xdr:colOff>220980</xdr:colOff>
      <xdr:row>7</xdr:row>
      <xdr:rowOff>106278</xdr:rowOff>
    </xdr:to>
    <xdr:grpSp>
      <xdr:nvGrpSpPr>
        <xdr:cNvPr id="167" name="Group 166">
          <a:extLst>
            <a:ext uri="{FF2B5EF4-FFF2-40B4-BE49-F238E27FC236}">
              <a16:creationId xmlns:a16="http://schemas.microsoft.com/office/drawing/2014/main" id="{36C1264F-FDF0-4AB0-84CB-0A68CADC5586}"/>
            </a:ext>
          </a:extLst>
        </xdr:cNvPr>
        <xdr:cNvGrpSpPr/>
      </xdr:nvGrpSpPr>
      <xdr:grpSpPr>
        <a:xfrm>
          <a:off x="11254740" y="837798"/>
          <a:ext cx="548640" cy="548640"/>
          <a:chOff x="3048000" y="9144000"/>
          <a:chExt cx="548640" cy="548640"/>
        </a:xfrm>
        <a:effectLst>
          <a:outerShdw blurRad="50800" dist="38100" dir="2700000" algn="tl" rotWithShape="0">
            <a:prstClr val="black">
              <a:alpha val="20000"/>
            </a:prstClr>
          </a:outerShdw>
        </a:effectLst>
      </xdr:grpSpPr>
      <xdr:sp macro="" textlink="">
        <xdr:nvSpPr>
          <xdr:cNvPr id="168" name="Oval 167">
            <a:extLst>
              <a:ext uri="{FF2B5EF4-FFF2-40B4-BE49-F238E27FC236}">
                <a16:creationId xmlns:a16="http://schemas.microsoft.com/office/drawing/2014/main" id="{3A576021-0C8F-9633-D3DD-A0C8C37A8CD2}"/>
              </a:ext>
            </a:extLst>
          </xdr:cNvPr>
          <xdr:cNvSpPr/>
        </xdr:nvSpPr>
        <xdr:spPr>
          <a:xfrm>
            <a:off x="3048000" y="9144000"/>
            <a:ext cx="548640" cy="548640"/>
          </a:xfrm>
          <a:prstGeom prst="ellipse">
            <a:avLst/>
          </a:prstGeom>
          <a:gradFill flip="none" rotWithShape="1">
            <a:gsLst>
              <a:gs pos="0">
                <a:srgbClr val="F5F2FC"/>
              </a:gs>
              <a:gs pos="100000">
                <a:srgbClr val="EEE8FE"/>
              </a:gs>
            </a:gsLst>
            <a:path path="circle">
              <a:fillToRect l="100000" b="100000"/>
            </a:path>
            <a:tileRect t="-100000" r="-100000"/>
          </a:gra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sp macro="" textlink="">
        <xdr:nvSpPr>
          <xdr:cNvPr id="169" name="Rectangle: Rounded Corners 168">
            <a:extLst>
              <a:ext uri="{FF2B5EF4-FFF2-40B4-BE49-F238E27FC236}">
                <a16:creationId xmlns:a16="http://schemas.microsoft.com/office/drawing/2014/main" id="{4288DAE3-B6D1-21F3-B856-7FE19B02D16B}"/>
              </a:ext>
            </a:extLst>
          </xdr:cNvPr>
          <xdr:cNvSpPr/>
        </xdr:nvSpPr>
        <xdr:spPr>
          <a:xfrm>
            <a:off x="3177539" y="9304020"/>
            <a:ext cx="304801" cy="53548"/>
          </a:xfrm>
          <a:prstGeom prst="roundRect">
            <a:avLst>
              <a:gd name="adj" fmla="val 50000"/>
            </a:avLst>
          </a:prstGeom>
          <a:solidFill>
            <a:srgbClr val="603DD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70" name="Rectangle: Rounded Corners 169">
            <a:extLst>
              <a:ext uri="{FF2B5EF4-FFF2-40B4-BE49-F238E27FC236}">
                <a16:creationId xmlns:a16="http://schemas.microsoft.com/office/drawing/2014/main" id="{374F2438-9775-A6DE-1755-00987B00790A}"/>
              </a:ext>
            </a:extLst>
          </xdr:cNvPr>
          <xdr:cNvSpPr/>
        </xdr:nvSpPr>
        <xdr:spPr>
          <a:xfrm>
            <a:off x="3177539" y="9372380"/>
            <a:ext cx="264178" cy="53548"/>
          </a:xfrm>
          <a:prstGeom prst="roundRect">
            <a:avLst>
              <a:gd name="adj" fmla="val 50000"/>
            </a:avLst>
          </a:prstGeom>
          <a:solidFill>
            <a:srgbClr val="603DD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71" name="Rectangle: Rounded Corners 170">
            <a:extLst>
              <a:ext uri="{FF2B5EF4-FFF2-40B4-BE49-F238E27FC236}">
                <a16:creationId xmlns:a16="http://schemas.microsoft.com/office/drawing/2014/main" id="{8AC0C8AB-BB81-A3D2-3C80-C0E472B02D11}"/>
              </a:ext>
            </a:extLst>
          </xdr:cNvPr>
          <xdr:cNvSpPr/>
        </xdr:nvSpPr>
        <xdr:spPr>
          <a:xfrm>
            <a:off x="3177539" y="9440740"/>
            <a:ext cx="220149" cy="53548"/>
          </a:xfrm>
          <a:prstGeom prst="roundRect">
            <a:avLst>
              <a:gd name="adj" fmla="val 50000"/>
            </a:avLst>
          </a:prstGeom>
          <a:solidFill>
            <a:srgbClr val="603DD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72" name="Rectangle: Rounded Corners 171">
            <a:extLst>
              <a:ext uri="{FF2B5EF4-FFF2-40B4-BE49-F238E27FC236}">
                <a16:creationId xmlns:a16="http://schemas.microsoft.com/office/drawing/2014/main" id="{078DA48E-3AC5-F2C4-A57D-85F2C5DDC680}"/>
              </a:ext>
            </a:extLst>
          </xdr:cNvPr>
          <xdr:cNvSpPr/>
        </xdr:nvSpPr>
        <xdr:spPr>
          <a:xfrm>
            <a:off x="3177539" y="9509100"/>
            <a:ext cx="157249" cy="53548"/>
          </a:xfrm>
          <a:prstGeom prst="roundRect">
            <a:avLst>
              <a:gd name="adj" fmla="val 50000"/>
            </a:avLst>
          </a:prstGeom>
          <a:solidFill>
            <a:srgbClr val="603DD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xdr:from>
      <xdr:col>16</xdr:col>
      <xdr:colOff>411480</xdr:colOff>
      <xdr:row>6</xdr:row>
      <xdr:rowOff>98792</xdr:rowOff>
    </xdr:from>
    <xdr:to>
      <xdr:col>18</xdr:col>
      <xdr:colOff>266700</xdr:colOff>
      <xdr:row>7</xdr:row>
      <xdr:rowOff>163562</xdr:rowOff>
    </xdr:to>
    <xdr:sp macro="" textlink="Processing!V6">
      <xdr:nvSpPr>
        <xdr:cNvPr id="173" name="TextBox 172">
          <a:extLst>
            <a:ext uri="{FF2B5EF4-FFF2-40B4-BE49-F238E27FC236}">
              <a16:creationId xmlns:a16="http://schemas.microsoft.com/office/drawing/2014/main" id="{946B729A-24A6-401A-87FB-EFEB004064CD}"/>
            </a:ext>
          </a:extLst>
        </xdr:cNvPr>
        <xdr:cNvSpPr txBox="1"/>
      </xdr:nvSpPr>
      <xdr:spPr>
        <a:xfrm>
          <a:off x="10165080" y="1196072"/>
          <a:ext cx="10744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D16940DD-7C67-43BB-8571-87ADB608B8CC}" type="TxLink">
            <a:rPr lang="en-US" sz="1100" b="0" i="0" u="none" strike="noStrike">
              <a:solidFill>
                <a:srgbClr val="405390"/>
              </a:solidFill>
              <a:latin typeface="Aptos Narrow"/>
              <a:ea typeface="+mn-ea"/>
              <a:cs typeface="+mn-cs"/>
            </a:rPr>
            <a:pPr marL="0" indent="0" algn="r"/>
            <a:t>Blog Articles</a:t>
          </a:fld>
          <a:endParaRPr lang="ru-RU" sz="1100" b="0" i="0" u="none" strike="noStrike">
            <a:solidFill>
              <a:srgbClr val="405390"/>
            </a:solidFill>
            <a:latin typeface="Aptos Narrow"/>
            <a:ea typeface="+mn-ea"/>
            <a:cs typeface="+mn-cs"/>
          </a:endParaRPr>
        </a:p>
      </xdr:txBody>
    </xdr:sp>
    <xdr:clientData/>
  </xdr:twoCellAnchor>
  <xdr:twoCellAnchor editAs="oneCell">
    <xdr:from>
      <xdr:col>0</xdr:col>
      <xdr:colOff>560344</xdr:colOff>
      <xdr:row>20</xdr:row>
      <xdr:rowOff>145502</xdr:rowOff>
    </xdr:from>
    <xdr:to>
      <xdr:col>1</xdr:col>
      <xdr:colOff>179344</xdr:colOff>
      <xdr:row>22</xdr:row>
      <xdr:rowOff>8342</xdr:rowOff>
    </xdr:to>
    <xdr:pic>
      <xdr:nvPicPr>
        <xdr:cNvPr id="174" name="Graphic 173" descr="Signal outline">
          <a:extLst>
            <a:ext uri="{FF2B5EF4-FFF2-40B4-BE49-F238E27FC236}">
              <a16:creationId xmlns:a16="http://schemas.microsoft.com/office/drawing/2014/main" id="{A8687072-ECE9-445F-964B-ADD9410DA47D}"/>
            </a:ext>
          </a:extLst>
        </xdr:cNvPr>
        <xdr:cNvPicPr>
          <a:picLocks noChangeAspect="1"/>
        </xdr:cNvPicPr>
      </xdr:nvPicPr>
      <xdr:blipFill>
        <a:blip xmlns:r="http://schemas.openxmlformats.org/officeDocument/2006/relationships" r:embed="rId39">
          <a:extLst>
            <a:ext uri="{96DAC541-7B7A-43D3-8B79-37D633B846F1}">
              <asvg:svgBlip xmlns:asvg="http://schemas.microsoft.com/office/drawing/2016/SVG/main" r:embed="rId40"/>
            </a:ext>
          </a:extLst>
        </a:blip>
        <a:stretch>
          <a:fillRect/>
        </a:stretch>
      </xdr:blipFill>
      <xdr:spPr>
        <a:xfrm rot="5400000" flipH="1">
          <a:off x="560344" y="3803102"/>
          <a:ext cx="228600" cy="228600"/>
        </a:xfrm>
        <a:prstGeom prst="rect">
          <a:avLst/>
        </a:prstGeom>
      </xdr:spPr>
    </xdr:pic>
    <xdr:clientData/>
  </xdr:twoCellAnchor>
  <xdr:twoCellAnchor>
    <xdr:from>
      <xdr:col>1</xdr:col>
      <xdr:colOff>165778</xdr:colOff>
      <xdr:row>5</xdr:row>
      <xdr:rowOff>14846</xdr:rowOff>
    </xdr:from>
    <xdr:to>
      <xdr:col>3</xdr:col>
      <xdr:colOff>5916</xdr:colOff>
      <xdr:row>6</xdr:row>
      <xdr:rowOff>79616</xdr:rowOff>
    </xdr:to>
    <xdr:sp macro="" textlink="Processing!$T$1">
      <xdr:nvSpPr>
        <xdr:cNvPr id="175" name="TextBox 174">
          <a:extLst>
            <a:ext uri="{FF2B5EF4-FFF2-40B4-BE49-F238E27FC236}">
              <a16:creationId xmlns:a16="http://schemas.microsoft.com/office/drawing/2014/main" id="{89B15C97-C530-4D03-9DD4-B75F08982EF1}"/>
            </a:ext>
          </a:extLst>
        </xdr:cNvPr>
        <xdr:cNvSpPr txBox="1"/>
      </xdr:nvSpPr>
      <xdr:spPr>
        <a:xfrm>
          <a:off x="775378" y="929246"/>
          <a:ext cx="1059338"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4F53AA2D-0019-4AB4-94F1-3357C8BF1D28}" type="TxLink">
            <a:rPr lang="en-US" sz="1200" b="0" i="0" u="none" strike="noStrike">
              <a:solidFill>
                <a:srgbClr val="4E65B0"/>
              </a:solidFill>
              <a:latin typeface="Aptos Narrow"/>
              <a:ea typeface="+mn-ea"/>
              <a:cs typeface="+mn-cs"/>
            </a:rPr>
            <a:pPr marL="0" indent="0"/>
            <a:t>Dashboard</a:t>
          </a:fld>
          <a:endParaRPr lang="ru-RU" sz="1200" b="0" i="0" u="none" strike="noStrike">
            <a:solidFill>
              <a:srgbClr val="4E65B0"/>
            </a:solidFill>
            <a:latin typeface="Aptos Narrow"/>
            <a:ea typeface="+mn-ea"/>
            <a:cs typeface="+mn-cs"/>
          </a:endParaRPr>
        </a:p>
      </xdr:txBody>
    </xdr:sp>
    <xdr:clientData/>
  </xdr:twoCellAnchor>
  <xdr:twoCellAnchor>
    <xdr:from>
      <xdr:col>3</xdr:col>
      <xdr:colOff>120847</xdr:colOff>
      <xdr:row>10</xdr:row>
      <xdr:rowOff>89338</xdr:rowOff>
    </xdr:from>
    <xdr:to>
      <xdr:col>11</xdr:col>
      <xdr:colOff>315845</xdr:colOff>
      <xdr:row>29</xdr:row>
      <xdr:rowOff>35479</xdr:rowOff>
    </xdr:to>
    <xdr:graphicFrame macro="">
      <xdr:nvGraphicFramePr>
        <xdr:cNvPr id="176" name="Chart 175">
          <a:extLst>
            <a:ext uri="{FF2B5EF4-FFF2-40B4-BE49-F238E27FC236}">
              <a16:creationId xmlns:a16="http://schemas.microsoft.com/office/drawing/2014/main" id="{500D6E2C-687C-45E2-9813-76587C8505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1"/>
        </a:graphicData>
      </a:graphic>
    </xdr:graphicFrame>
    <xdr:clientData/>
  </xdr:twoCellAnchor>
  <xdr:twoCellAnchor>
    <xdr:from>
      <xdr:col>7</xdr:col>
      <xdr:colOff>571500</xdr:colOff>
      <xdr:row>10</xdr:row>
      <xdr:rowOff>91172</xdr:rowOff>
    </xdr:from>
    <xdr:to>
      <xdr:col>8</xdr:col>
      <xdr:colOff>472440</xdr:colOff>
      <xdr:row>11</xdr:row>
      <xdr:rowOff>155942</xdr:rowOff>
    </xdr:to>
    <xdr:sp macro="" textlink="Processing!N17">
      <xdr:nvSpPr>
        <xdr:cNvPr id="177" name="TextBox 176">
          <a:extLst>
            <a:ext uri="{FF2B5EF4-FFF2-40B4-BE49-F238E27FC236}">
              <a16:creationId xmlns:a16="http://schemas.microsoft.com/office/drawing/2014/main" id="{5D99D165-6F9E-4DFB-BC3D-E4348C8786D8}"/>
            </a:ext>
          </a:extLst>
        </xdr:cNvPr>
        <xdr:cNvSpPr txBox="1"/>
      </xdr:nvSpPr>
      <xdr:spPr>
        <a:xfrm>
          <a:off x="4838700" y="1919972"/>
          <a:ext cx="51054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3DEA2CA0-A57D-44EE-A8E3-520C3D9BFCDF}" type="TxLink">
            <a:rPr lang="en-US" sz="1400" b="0" i="0" u="none" strike="noStrike">
              <a:solidFill>
                <a:schemeClr val="tx1"/>
              </a:solidFill>
              <a:latin typeface="Aptos Narrow"/>
              <a:ea typeface="+mn-ea"/>
              <a:cs typeface="+mn-cs"/>
            </a:rPr>
            <a:pPr marL="0" indent="0" algn="l"/>
            <a:t>214</a:t>
          </a:fld>
          <a:endParaRPr lang="ru-RU" sz="2800" b="0" i="0" u="none" strike="noStrike">
            <a:solidFill>
              <a:schemeClr val="tx1"/>
            </a:solidFill>
            <a:latin typeface="Aptos Narrow"/>
            <a:ea typeface="+mn-ea"/>
            <a:cs typeface="+mn-cs"/>
          </a:endParaRPr>
        </a:p>
      </xdr:txBody>
    </xdr:sp>
    <xdr:clientData/>
  </xdr:twoCellAnchor>
  <xdr:twoCellAnchor>
    <xdr:from>
      <xdr:col>10</xdr:col>
      <xdr:colOff>76200</xdr:colOff>
      <xdr:row>13</xdr:row>
      <xdr:rowOff>68312</xdr:rowOff>
    </xdr:from>
    <xdr:to>
      <xdr:col>10</xdr:col>
      <xdr:colOff>586740</xdr:colOff>
      <xdr:row>14</xdr:row>
      <xdr:rowOff>133082</xdr:rowOff>
    </xdr:to>
    <xdr:sp macro="" textlink="Processing!N18">
      <xdr:nvSpPr>
        <xdr:cNvPr id="178" name="TextBox 177">
          <a:extLst>
            <a:ext uri="{FF2B5EF4-FFF2-40B4-BE49-F238E27FC236}">
              <a16:creationId xmlns:a16="http://schemas.microsoft.com/office/drawing/2014/main" id="{F4C4B7DA-4565-41CA-9C81-A498A58D103F}"/>
            </a:ext>
          </a:extLst>
        </xdr:cNvPr>
        <xdr:cNvSpPr txBox="1"/>
      </xdr:nvSpPr>
      <xdr:spPr>
        <a:xfrm>
          <a:off x="6172200" y="2445752"/>
          <a:ext cx="51054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FEFF91CE-1082-45D8-9ECC-41104B38CBC8}" type="TxLink">
            <a:rPr lang="en-US" sz="1400" b="0" i="0" u="none" strike="noStrike">
              <a:solidFill>
                <a:schemeClr val="tx1"/>
              </a:solidFill>
              <a:latin typeface="Aptos Narrow"/>
              <a:ea typeface="+mn-ea"/>
              <a:cs typeface="+mn-cs"/>
            </a:rPr>
            <a:pPr marL="0" indent="0" algn="l"/>
            <a:t>220</a:t>
          </a:fld>
          <a:endParaRPr lang="ru-RU" sz="1400" b="0" i="0" u="none" strike="noStrike">
            <a:solidFill>
              <a:schemeClr val="tx1"/>
            </a:solidFill>
            <a:latin typeface="Aptos Narrow"/>
            <a:ea typeface="+mn-ea"/>
            <a:cs typeface="+mn-cs"/>
          </a:endParaRPr>
        </a:p>
      </xdr:txBody>
    </xdr:sp>
    <xdr:clientData/>
  </xdr:twoCellAnchor>
  <xdr:twoCellAnchor>
    <xdr:from>
      <xdr:col>10</xdr:col>
      <xdr:colOff>297180</xdr:colOff>
      <xdr:row>19</xdr:row>
      <xdr:rowOff>30212</xdr:rowOff>
    </xdr:from>
    <xdr:to>
      <xdr:col>11</xdr:col>
      <xdr:colOff>198120</xdr:colOff>
      <xdr:row>20</xdr:row>
      <xdr:rowOff>94982</xdr:rowOff>
    </xdr:to>
    <xdr:sp macro="" textlink="Processing!N19">
      <xdr:nvSpPr>
        <xdr:cNvPr id="179" name="TextBox 178">
          <a:extLst>
            <a:ext uri="{FF2B5EF4-FFF2-40B4-BE49-F238E27FC236}">
              <a16:creationId xmlns:a16="http://schemas.microsoft.com/office/drawing/2014/main" id="{6C230F0D-4BDD-4783-923A-A5D842CE4CC2}"/>
            </a:ext>
          </a:extLst>
        </xdr:cNvPr>
        <xdr:cNvSpPr txBox="1"/>
      </xdr:nvSpPr>
      <xdr:spPr>
        <a:xfrm>
          <a:off x="6393180" y="3504932"/>
          <a:ext cx="51054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E51CDB76-823B-4F8A-B029-874961674F18}" type="TxLink">
            <a:rPr lang="en-US" sz="1400" b="0" i="0" u="none" strike="noStrike">
              <a:solidFill>
                <a:schemeClr val="tx1"/>
              </a:solidFill>
              <a:latin typeface="Aptos Narrow"/>
              <a:ea typeface="+mn-ea"/>
              <a:cs typeface="+mn-cs"/>
            </a:rPr>
            <a:pPr marL="0" indent="0" algn="l"/>
            <a:t>167</a:t>
          </a:fld>
          <a:endParaRPr lang="ru-RU" sz="1400" b="0" i="0" u="none" strike="noStrike">
            <a:solidFill>
              <a:schemeClr val="tx1"/>
            </a:solidFill>
            <a:latin typeface="Aptos Narrow"/>
            <a:ea typeface="+mn-ea"/>
            <a:cs typeface="+mn-cs"/>
          </a:endParaRPr>
        </a:p>
      </xdr:txBody>
    </xdr:sp>
    <xdr:clientData/>
  </xdr:twoCellAnchor>
  <xdr:twoCellAnchor>
    <xdr:from>
      <xdr:col>9</xdr:col>
      <xdr:colOff>594360</xdr:colOff>
      <xdr:row>24</xdr:row>
      <xdr:rowOff>174992</xdr:rowOff>
    </xdr:from>
    <xdr:to>
      <xdr:col>10</xdr:col>
      <xdr:colOff>495300</xdr:colOff>
      <xdr:row>26</xdr:row>
      <xdr:rowOff>56882</xdr:rowOff>
    </xdr:to>
    <xdr:sp macro="" textlink="Processing!N20">
      <xdr:nvSpPr>
        <xdr:cNvPr id="180" name="TextBox 179">
          <a:extLst>
            <a:ext uri="{FF2B5EF4-FFF2-40B4-BE49-F238E27FC236}">
              <a16:creationId xmlns:a16="http://schemas.microsoft.com/office/drawing/2014/main" id="{3ABB8FF4-DD49-4E47-95F3-21B30B7906A5}"/>
            </a:ext>
          </a:extLst>
        </xdr:cNvPr>
        <xdr:cNvSpPr txBox="1"/>
      </xdr:nvSpPr>
      <xdr:spPr>
        <a:xfrm>
          <a:off x="6080760" y="4564112"/>
          <a:ext cx="51054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6506D31D-E6A9-478E-B17A-1F4B1A10EE85}" type="TxLink">
            <a:rPr lang="en-US" sz="1400" b="0" i="0" u="none" strike="noStrike">
              <a:solidFill>
                <a:schemeClr val="tx1"/>
              </a:solidFill>
              <a:latin typeface="Aptos Narrow"/>
              <a:ea typeface="+mn-ea"/>
              <a:cs typeface="+mn-cs"/>
            </a:rPr>
            <a:pPr marL="0" indent="0" algn="l"/>
            <a:t>255</a:t>
          </a:fld>
          <a:endParaRPr lang="ru-RU" sz="1400" b="0" i="0" u="none" strike="noStrike">
            <a:solidFill>
              <a:schemeClr val="tx1"/>
            </a:solidFill>
            <a:latin typeface="Aptos Narrow"/>
            <a:ea typeface="+mn-ea"/>
            <a:cs typeface="+mn-cs"/>
          </a:endParaRPr>
        </a:p>
      </xdr:txBody>
    </xdr:sp>
    <xdr:clientData/>
  </xdr:twoCellAnchor>
  <xdr:twoCellAnchor>
    <xdr:from>
      <xdr:col>7</xdr:col>
      <xdr:colOff>571500</xdr:colOff>
      <xdr:row>27</xdr:row>
      <xdr:rowOff>152132</xdr:rowOff>
    </xdr:from>
    <xdr:to>
      <xdr:col>8</xdr:col>
      <xdr:colOff>472440</xdr:colOff>
      <xdr:row>29</xdr:row>
      <xdr:rowOff>34022</xdr:rowOff>
    </xdr:to>
    <xdr:sp macro="" textlink="Processing!N21">
      <xdr:nvSpPr>
        <xdr:cNvPr id="181" name="TextBox 180">
          <a:extLst>
            <a:ext uri="{FF2B5EF4-FFF2-40B4-BE49-F238E27FC236}">
              <a16:creationId xmlns:a16="http://schemas.microsoft.com/office/drawing/2014/main" id="{AEB09A21-6BFC-451D-B361-DE93BA8C67CD}"/>
            </a:ext>
          </a:extLst>
        </xdr:cNvPr>
        <xdr:cNvSpPr txBox="1"/>
      </xdr:nvSpPr>
      <xdr:spPr>
        <a:xfrm>
          <a:off x="4838700" y="5089892"/>
          <a:ext cx="51054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444A3B4F-C25E-4E71-A752-5118E8884D7E}" type="TxLink">
            <a:rPr lang="en-US" sz="1400" b="0" i="0" u="none" strike="noStrike">
              <a:solidFill>
                <a:schemeClr val="tx1"/>
              </a:solidFill>
              <a:latin typeface="Aptos Narrow"/>
              <a:ea typeface="+mn-ea"/>
              <a:cs typeface="+mn-cs"/>
            </a:rPr>
            <a:pPr marL="0" indent="0" algn="l"/>
            <a:t>256</a:t>
          </a:fld>
          <a:endParaRPr lang="ru-RU" sz="1400" b="0" i="0" u="none" strike="noStrike">
            <a:solidFill>
              <a:schemeClr val="tx1"/>
            </a:solidFill>
            <a:latin typeface="Aptos Narrow"/>
            <a:ea typeface="+mn-ea"/>
            <a:cs typeface="+mn-cs"/>
          </a:endParaRPr>
        </a:p>
      </xdr:txBody>
    </xdr:sp>
    <xdr:clientData/>
  </xdr:twoCellAnchor>
  <xdr:twoCellAnchor>
    <xdr:from>
      <xdr:col>3</xdr:col>
      <xdr:colOff>304800</xdr:colOff>
      <xdr:row>13</xdr:row>
      <xdr:rowOff>68312</xdr:rowOff>
    </xdr:from>
    <xdr:to>
      <xdr:col>4</xdr:col>
      <xdr:colOff>205740</xdr:colOff>
      <xdr:row>14</xdr:row>
      <xdr:rowOff>133082</xdr:rowOff>
    </xdr:to>
    <xdr:sp macro="" textlink="Processing!N24">
      <xdr:nvSpPr>
        <xdr:cNvPr id="182" name="TextBox 181">
          <a:extLst>
            <a:ext uri="{FF2B5EF4-FFF2-40B4-BE49-F238E27FC236}">
              <a16:creationId xmlns:a16="http://schemas.microsoft.com/office/drawing/2014/main" id="{7BD9198A-09FD-423A-BC4D-BB2C40561FC6}"/>
            </a:ext>
          </a:extLst>
        </xdr:cNvPr>
        <xdr:cNvSpPr txBox="1"/>
      </xdr:nvSpPr>
      <xdr:spPr>
        <a:xfrm>
          <a:off x="2133600" y="2445752"/>
          <a:ext cx="51054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1680D4D4-E4B7-4C5E-8511-590ACB853698}" type="TxLink">
            <a:rPr lang="en-US" sz="1400" b="0" i="0" u="none" strike="noStrike">
              <a:solidFill>
                <a:schemeClr val="tx1"/>
              </a:solidFill>
              <a:latin typeface="Aptos Narrow"/>
              <a:ea typeface="+mn-ea"/>
              <a:cs typeface="+mn-cs"/>
            </a:rPr>
            <a:pPr marL="0" indent="0" algn="r"/>
            <a:t>185</a:t>
          </a:fld>
          <a:endParaRPr lang="ru-RU" sz="1400" b="0" i="0" u="none" strike="noStrike">
            <a:solidFill>
              <a:schemeClr val="tx1"/>
            </a:solidFill>
            <a:latin typeface="Aptos Narrow"/>
            <a:ea typeface="+mn-ea"/>
            <a:cs typeface="+mn-cs"/>
          </a:endParaRPr>
        </a:p>
      </xdr:txBody>
    </xdr:sp>
    <xdr:clientData/>
  </xdr:twoCellAnchor>
  <xdr:twoCellAnchor>
    <xdr:from>
      <xdr:col>3</xdr:col>
      <xdr:colOff>114300</xdr:colOff>
      <xdr:row>19</xdr:row>
      <xdr:rowOff>30212</xdr:rowOff>
    </xdr:from>
    <xdr:to>
      <xdr:col>4</xdr:col>
      <xdr:colOff>15240</xdr:colOff>
      <xdr:row>20</xdr:row>
      <xdr:rowOff>94982</xdr:rowOff>
    </xdr:to>
    <xdr:sp macro="" textlink="Processing!N23">
      <xdr:nvSpPr>
        <xdr:cNvPr id="183" name="TextBox 182">
          <a:extLst>
            <a:ext uri="{FF2B5EF4-FFF2-40B4-BE49-F238E27FC236}">
              <a16:creationId xmlns:a16="http://schemas.microsoft.com/office/drawing/2014/main" id="{94538F84-FC16-4CB7-BB1B-F668B348006B}"/>
            </a:ext>
          </a:extLst>
        </xdr:cNvPr>
        <xdr:cNvSpPr txBox="1"/>
      </xdr:nvSpPr>
      <xdr:spPr>
        <a:xfrm>
          <a:off x="1943100" y="3504932"/>
          <a:ext cx="51054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05254B5E-B4E2-43A3-97FD-2EB59062DAAE}" type="TxLink">
            <a:rPr lang="en-US" sz="1400" b="0" i="0" u="none" strike="noStrike">
              <a:solidFill>
                <a:schemeClr val="tx1"/>
              </a:solidFill>
              <a:latin typeface="Aptos Narrow"/>
              <a:ea typeface="+mn-ea"/>
              <a:cs typeface="+mn-cs"/>
            </a:rPr>
            <a:pPr marL="0" indent="0" algn="r"/>
            <a:t>279</a:t>
          </a:fld>
          <a:endParaRPr lang="ru-RU" sz="1400" b="0" i="0" u="none" strike="noStrike">
            <a:solidFill>
              <a:schemeClr val="tx1"/>
            </a:solidFill>
            <a:latin typeface="Aptos Narrow"/>
            <a:ea typeface="+mn-ea"/>
            <a:cs typeface="+mn-cs"/>
          </a:endParaRPr>
        </a:p>
      </xdr:txBody>
    </xdr:sp>
    <xdr:clientData/>
  </xdr:twoCellAnchor>
  <xdr:twoCellAnchor>
    <xdr:from>
      <xdr:col>3</xdr:col>
      <xdr:colOff>472440</xdr:colOff>
      <xdr:row>24</xdr:row>
      <xdr:rowOff>174992</xdr:rowOff>
    </xdr:from>
    <xdr:to>
      <xdr:col>4</xdr:col>
      <xdr:colOff>373380</xdr:colOff>
      <xdr:row>26</xdr:row>
      <xdr:rowOff>56882</xdr:rowOff>
    </xdr:to>
    <xdr:sp macro="" textlink="Processing!N22">
      <xdr:nvSpPr>
        <xdr:cNvPr id="184" name="TextBox 183">
          <a:extLst>
            <a:ext uri="{FF2B5EF4-FFF2-40B4-BE49-F238E27FC236}">
              <a16:creationId xmlns:a16="http://schemas.microsoft.com/office/drawing/2014/main" id="{84F172E0-CF92-4B32-BC82-B2D3567C8CA7}"/>
            </a:ext>
          </a:extLst>
        </xdr:cNvPr>
        <xdr:cNvSpPr txBox="1"/>
      </xdr:nvSpPr>
      <xdr:spPr>
        <a:xfrm>
          <a:off x="2301240" y="4564112"/>
          <a:ext cx="51054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BFE36DEE-B312-42D5-90EE-FD78A8485275}" type="TxLink">
            <a:rPr lang="en-US" sz="1400" b="0" i="0" u="none" strike="noStrike">
              <a:solidFill>
                <a:schemeClr val="tx1"/>
              </a:solidFill>
              <a:latin typeface="Aptos Narrow"/>
              <a:ea typeface="+mn-ea"/>
              <a:cs typeface="+mn-cs"/>
            </a:rPr>
            <a:pPr marL="0" indent="0" algn="r"/>
            <a:t>243</a:t>
          </a:fld>
          <a:endParaRPr lang="ru-RU" sz="1400" b="0" i="0" u="none" strike="noStrike">
            <a:solidFill>
              <a:schemeClr val="tx1"/>
            </a:solidFill>
            <a:latin typeface="Aptos Narrow"/>
            <a:ea typeface="+mn-ea"/>
            <a:cs typeface="+mn-cs"/>
          </a:endParaRPr>
        </a:p>
      </xdr:txBody>
    </xdr:sp>
    <xdr:clientData/>
  </xdr:twoCellAnchor>
  <xdr:twoCellAnchor>
    <xdr:from>
      <xdr:col>9</xdr:col>
      <xdr:colOff>388620</xdr:colOff>
      <xdr:row>9</xdr:row>
      <xdr:rowOff>121652</xdr:rowOff>
    </xdr:from>
    <xdr:to>
      <xdr:col>11</xdr:col>
      <xdr:colOff>129540</xdr:colOff>
      <xdr:row>11</xdr:row>
      <xdr:rowOff>3542</xdr:rowOff>
    </xdr:to>
    <xdr:sp macro="" textlink="">
      <xdr:nvSpPr>
        <xdr:cNvPr id="185" name="TextBox 184">
          <a:extLst>
            <a:ext uri="{FF2B5EF4-FFF2-40B4-BE49-F238E27FC236}">
              <a16:creationId xmlns:a16="http://schemas.microsoft.com/office/drawing/2014/main" id="{777433BC-FB99-434F-8020-A259C075BB9A}"/>
            </a:ext>
          </a:extLst>
        </xdr:cNvPr>
        <xdr:cNvSpPr txBox="1"/>
      </xdr:nvSpPr>
      <xdr:spPr>
        <a:xfrm>
          <a:off x="5875020" y="1767572"/>
          <a:ext cx="9601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US" sz="1100" b="0" i="0" u="none" strike="noStrike">
              <a:solidFill>
                <a:srgbClr val="A514F6"/>
              </a:solidFill>
              <a:latin typeface="+mn-lt"/>
              <a:ea typeface="+mn-ea"/>
              <a:cs typeface="+mn-cs"/>
            </a:rPr>
            <a:t>Total Average</a:t>
          </a:r>
        </a:p>
      </xdr:txBody>
    </xdr:sp>
    <xdr:clientData/>
  </xdr:twoCellAnchor>
  <xdr:twoCellAnchor>
    <xdr:from>
      <xdr:col>9</xdr:col>
      <xdr:colOff>320040</xdr:colOff>
      <xdr:row>10</xdr:row>
      <xdr:rowOff>159752</xdr:rowOff>
    </xdr:from>
    <xdr:to>
      <xdr:col>11</xdr:col>
      <xdr:colOff>60960</xdr:colOff>
      <xdr:row>12</xdr:row>
      <xdr:rowOff>41642</xdr:rowOff>
    </xdr:to>
    <xdr:sp macro="" textlink="Processing!N16">
      <xdr:nvSpPr>
        <xdr:cNvPr id="186" name="TextBox 185">
          <a:extLst>
            <a:ext uri="{FF2B5EF4-FFF2-40B4-BE49-F238E27FC236}">
              <a16:creationId xmlns:a16="http://schemas.microsoft.com/office/drawing/2014/main" id="{57F5EDA1-7DF8-488C-BBCD-6E3444F33223}"/>
            </a:ext>
          </a:extLst>
        </xdr:cNvPr>
        <xdr:cNvSpPr txBox="1"/>
      </xdr:nvSpPr>
      <xdr:spPr>
        <a:xfrm>
          <a:off x="5806440" y="1988552"/>
          <a:ext cx="9601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833954AD-8BD3-46C3-87F3-A31DC1E97992}" type="TxLink">
            <a:rPr lang="en-US" sz="1800" b="0" i="0" u="none" strike="noStrike">
              <a:solidFill>
                <a:srgbClr val="6336F2"/>
              </a:solidFill>
              <a:latin typeface="Aptos Narrow"/>
              <a:ea typeface="+mn-ea"/>
              <a:cs typeface="+mn-cs"/>
            </a:rPr>
            <a:pPr marL="0" indent="0" algn="r"/>
            <a:t>227.38</a:t>
          </a:fld>
          <a:endParaRPr lang="en-US" sz="1800" b="0" i="0" u="none" strike="noStrike">
            <a:solidFill>
              <a:srgbClr val="6336F2"/>
            </a:solidFill>
            <a:latin typeface="+mn-lt"/>
            <a:ea typeface="+mn-ea"/>
            <a:cs typeface="+mn-cs"/>
          </a:endParaRPr>
        </a:p>
      </xdr:txBody>
    </xdr:sp>
    <xdr:clientData/>
  </xdr:twoCellAnchor>
  <xdr:twoCellAnchor editAs="oneCell">
    <xdr:from>
      <xdr:col>1</xdr:col>
      <xdr:colOff>424858</xdr:colOff>
      <xdr:row>2</xdr:row>
      <xdr:rowOff>75806</xdr:rowOff>
    </xdr:from>
    <xdr:to>
      <xdr:col>2</xdr:col>
      <xdr:colOff>89578</xdr:colOff>
      <xdr:row>3</xdr:row>
      <xdr:rowOff>167246</xdr:rowOff>
    </xdr:to>
    <xdr:pic>
      <xdr:nvPicPr>
        <xdr:cNvPr id="187" name="Graphic 186" descr="Moon with solid fill">
          <a:hlinkClick xmlns:r="http://schemas.openxmlformats.org/officeDocument/2006/relationships" r:id="rId42"/>
          <a:extLst>
            <a:ext uri="{FF2B5EF4-FFF2-40B4-BE49-F238E27FC236}">
              <a16:creationId xmlns:a16="http://schemas.microsoft.com/office/drawing/2014/main" id="{AF4E5EF0-4D8D-4476-9022-17EC7DF258D0}"/>
            </a:ext>
          </a:extLst>
        </xdr:cNvPr>
        <xdr:cNvPicPr>
          <a:picLocks noChangeAspect="1"/>
        </xdr:cNvPicPr>
      </xdr:nvPicPr>
      <xdr:blipFill>
        <a:blip xmlns:r="http://schemas.openxmlformats.org/officeDocument/2006/relationships" r:embed="rId43">
          <a:extLst>
            <a:ext uri="{96DAC541-7B7A-43D3-8B79-37D633B846F1}">
              <asvg:svgBlip xmlns:asvg="http://schemas.microsoft.com/office/drawing/2016/SVG/main" r:embed="rId44"/>
            </a:ext>
          </a:extLst>
        </a:blip>
        <a:stretch>
          <a:fillRect/>
        </a:stretch>
      </xdr:blipFill>
      <xdr:spPr>
        <a:xfrm>
          <a:off x="1034458" y="441566"/>
          <a:ext cx="274320" cy="274320"/>
        </a:xfrm>
        <a:prstGeom prst="rect">
          <a:avLst/>
        </a:prstGeom>
      </xdr:spPr>
    </xdr:pic>
    <xdr:clientData/>
  </xdr:twoCellAnchor>
  <xdr:twoCellAnchor>
    <xdr:from>
      <xdr:col>0</xdr:col>
      <xdr:colOff>523918</xdr:colOff>
      <xdr:row>5</xdr:row>
      <xdr:rowOff>24791</xdr:rowOff>
    </xdr:from>
    <xdr:to>
      <xdr:col>3</xdr:col>
      <xdr:colOff>74338</xdr:colOff>
      <xdr:row>6</xdr:row>
      <xdr:rowOff>88722</xdr:rowOff>
    </xdr:to>
    <xdr:sp macro="" textlink="">
      <xdr:nvSpPr>
        <xdr:cNvPr id="194" name="Rectangle: Rounded Corners 193">
          <a:hlinkClick xmlns:r="http://schemas.openxmlformats.org/officeDocument/2006/relationships" r:id="rId45"/>
          <a:extLst>
            <a:ext uri="{FF2B5EF4-FFF2-40B4-BE49-F238E27FC236}">
              <a16:creationId xmlns:a16="http://schemas.microsoft.com/office/drawing/2014/main" id="{9B7BC1B5-36D9-4774-B3E5-AB0EF516DEDD}"/>
            </a:ext>
          </a:extLst>
        </xdr:cNvPr>
        <xdr:cNvSpPr/>
      </xdr:nvSpPr>
      <xdr:spPr>
        <a:xfrm>
          <a:off x="523918" y="939191"/>
          <a:ext cx="1379220" cy="24681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523918</xdr:colOff>
      <xdr:row>8</xdr:row>
      <xdr:rowOff>55271</xdr:rowOff>
    </xdr:from>
    <xdr:to>
      <xdr:col>3</xdr:col>
      <xdr:colOff>74338</xdr:colOff>
      <xdr:row>9</xdr:row>
      <xdr:rowOff>119202</xdr:rowOff>
    </xdr:to>
    <xdr:sp macro="" textlink="">
      <xdr:nvSpPr>
        <xdr:cNvPr id="195" name="Rectangle: Rounded Corners 194">
          <a:hlinkClick xmlns:r="http://schemas.openxmlformats.org/officeDocument/2006/relationships" r:id="rId46"/>
          <a:extLst>
            <a:ext uri="{FF2B5EF4-FFF2-40B4-BE49-F238E27FC236}">
              <a16:creationId xmlns:a16="http://schemas.microsoft.com/office/drawing/2014/main" id="{0A238525-9E10-497B-B909-147B96C85207}"/>
            </a:ext>
          </a:extLst>
        </xdr:cNvPr>
        <xdr:cNvSpPr/>
      </xdr:nvSpPr>
      <xdr:spPr>
        <a:xfrm>
          <a:off x="523918" y="1518311"/>
          <a:ext cx="1379220" cy="24681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523918</xdr:colOff>
      <xdr:row>11</xdr:row>
      <xdr:rowOff>62891</xdr:rowOff>
    </xdr:from>
    <xdr:to>
      <xdr:col>3</xdr:col>
      <xdr:colOff>74338</xdr:colOff>
      <xdr:row>12</xdr:row>
      <xdr:rowOff>126822</xdr:rowOff>
    </xdr:to>
    <xdr:sp macro="" textlink="">
      <xdr:nvSpPr>
        <xdr:cNvPr id="196" name="Rectangle: Rounded Corners 195">
          <a:hlinkClick xmlns:r="http://schemas.openxmlformats.org/officeDocument/2006/relationships" r:id="rId47"/>
          <a:extLst>
            <a:ext uri="{FF2B5EF4-FFF2-40B4-BE49-F238E27FC236}">
              <a16:creationId xmlns:a16="http://schemas.microsoft.com/office/drawing/2014/main" id="{69A8E2A0-C1AC-43F8-92AA-2FAEDA025790}"/>
            </a:ext>
          </a:extLst>
        </xdr:cNvPr>
        <xdr:cNvSpPr/>
      </xdr:nvSpPr>
      <xdr:spPr>
        <a:xfrm>
          <a:off x="523918" y="2074571"/>
          <a:ext cx="1379220" cy="24681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523918</xdr:colOff>
      <xdr:row>14</xdr:row>
      <xdr:rowOff>85751</xdr:rowOff>
    </xdr:from>
    <xdr:to>
      <xdr:col>3</xdr:col>
      <xdr:colOff>74338</xdr:colOff>
      <xdr:row>15</xdr:row>
      <xdr:rowOff>149682</xdr:rowOff>
    </xdr:to>
    <xdr:sp macro="" textlink="">
      <xdr:nvSpPr>
        <xdr:cNvPr id="197" name="Rectangle: Rounded Corners 196">
          <a:hlinkClick xmlns:r="http://schemas.openxmlformats.org/officeDocument/2006/relationships" r:id="rId48"/>
          <a:extLst>
            <a:ext uri="{FF2B5EF4-FFF2-40B4-BE49-F238E27FC236}">
              <a16:creationId xmlns:a16="http://schemas.microsoft.com/office/drawing/2014/main" id="{EE322EDD-B202-42EA-BF57-8C826A5AA62E}"/>
            </a:ext>
          </a:extLst>
        </xdr:cNvPr>
        <xdr:cNvSpPr/>
      </xdr:nvSpPr>
      <xdr:spPr>
        <a:xfrm>
          <a:off x="523918" y="2646071"/>
          <a:ext cx="1379220" cy="24681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523918</xdr:colOff>
      <xdr:row>20</xdr:row>
      <xdr:rowOff>146711</xdr:rowOff>
    </xdr:from>
    <xdr:to>
      <xdr:col>3</xdr:col>
      <xdr:colOff>74338</xdr:colOff>
      <xdr:row>22</xdr:row>
      <xdr:rowOff>27762</xdr:rowOff>
    </xdr:to>
    <xdr:sp macro="" textlink="">
      <xdr:nvSpPr>
        <xdr:cNvPr id="199" name="Rectangle: Rounded Corners 198">
          <a:hlinkClick xmlns:r="http://schemas.openxmlformats.org/officeDocument/2006/relationships" r:id="rId49"/>
          <a:extLst>
            <a:ext uri="{FF2B5EF4-FFF2-40B4-BE49-F238E27FC236}">
              <a16:creationId xmlns:a16="http://schemas.microsoft.com/office/drawing/2014/main" id="{037B2570-7617-485A-8E6E-B112BD1D1CB9}"/>
            </a:ext>
          </a:extLst>
        </xdr:cNvPr>
        <xdr:cNvSpPr/>
      </xdr:nvSpPr>
      <xdr:spPr>
        <a:xfrm>
          <a:off x="523918" y="3804311"/>
          <a:ext cx="1379220" cy="24681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523918</xdr:colOff>
      <xdr:row>23</xdr:row>
      <xdr:rowOff>146711</xdr:rowOff>
    </xdr:from>
    <xdr:to>
      <xdr:col>3</xdr:col>
      <xdr:colOff>74338</xdr:colOff>
      <xdr:row>25</xdr:row>
      <xdr:rowOff>27762</xdr:rowOff>
    </xdr:to>
    <xdr:sp macro="" textlink="">
      <xdr:nvSpPr>
        <xdr:cNvPr id="200" name="Rectangle: Rounded Corners 199">
          <a:hlinkClick xmlns:r="http://schemas.openxmlformats.org/officeDocument/2006/relationships" r:id="rId50"/>
          <a:extLst>
            <a:ext uri="{FF2B5EF4-FFF2-40B4-BE49-F238E27FC236}">
              <a16:creationId xmlns:a16="http://schemas.microsoft.com/office/drawing/2014/main" id="{E512DF8C-CD46-4BD2-8EE8-F2D496341F32}"/>
            </a:ext>
          </a:extLst>
        </xdr:cNvPr>
        <xdr:cNvSpPr/>
      </xdr:nvSpPr>
      <xdr:spPr>
        <a:xfrm>
          <a:off x="523918" y="4352951"/>
          <a:ext cx="1379220" cy="24681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3</xdr:col>
      <xdr:colOff>89578</xdr:colOff>
      <xdr:row>3</xdr:row>
      <xdr:rowOff>37706</xdr:rowOff>
    </xdr:from>
    <xdr:to>
      <xdr:col>6</xdr:col>
      <xdr:colOff>127678</xdr:colOff>
      <xdr:row>8</xdr:row>
      <xdr:rowOff>60566</xdr:rowOff>
    </xdr:to>
    <xdr:sp macro="" textlink="">
      <xdr:nvSpPr>
        <xdr:cNvPr id="201" name="Rectangle: Rounded Corners 200">
          <a:hlinkClick xmlns:r="http://schemas.openxmlformats.org/officeDocument/2006/relationships" r:id="rId46"/>
          <a:extLst>
            <a:ext uri="{FF2B5EF4-FFF2-40B4-BE49-F238E27FC236}">
              <a16:creationId xmlns:a16="http://schemas.microsoft.com/office/drawing/2014/main" id="{0D86131A-C5AC-4626-A61B-A3457678C4DD}"/>
            </a:ext>
          </a:extLst>
        </xdr:cNvPr>
        <xdr:cNvSpPr/>
      </xdr:nvSpPr>
      <xdr:spPr>
        <a:xfrm>
          <a:off x="1918378" y="586346"/>
          <a:ext cx="1866900" cy="9372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6</xdr:col>
      <xdr:colOff>295318</xdr:colOff>
      <xdr:row>3</xdr:row>
      <xdr:rowOff>37706</xdr:rowOff>
    </xdr:from>
    <xdr:to>
      <xdr:col>9</xdr:col>
      <xdr:colOff>333418</xdr:colOff>
      <xdr:row>8</xdr:row>
      <xdr:rowOff>60566</xdr:rowOff>
    </xdr:to>
    <xdr:sp macro="" textlink="">
      <xdr:nvSpPr>
        <xdr:cNvPr id="202" name="Rectangle: Rounded Corners 201">
          <a:hlinkClick xmlns:r="http://schemas.openxmlformats.org/officeDocument/2006/relationships" r:id="rId47"/>
          <a:extLst>
            <a:ext uri="{FF2B5EF4-FFF2-40B4-BE49-F238E27FC236}">
              <a16:creationId xmlns:a16="http://schemas.microsoft.com/office/drawing/2014/main" id="{F715E6C7-CDFA-43C0-9A2F-8E5110E8690E}"/>
            </a:ext>
          </a:extLst>
        </xdr:cNvPr>
        <xdr:cNvSpPr/>
      </xdr:nvSpPr>
      <xdr:spPr>
        <a:xfrm>
          <a:off x="3952918" y="586346"/>
          <a:ext cx="1866900" cy="9372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9</xdr:col>
      <xdr:colOff>501058</xdr:colOff>
      <xdr:row>3</xdr:row>
      <xdr:rowOff>37706</xdr:rowOff>
    </xdr:from>
    <xdr:to>
      <xdr:col>12</xdr:col>
      <xdr:colOff>539158</xdr:colOff>
      <xdr:row>8</xdr:row>
      <xdr:rowOff>60566</xdr:rowOff>
    </xdr:to>
    <xdr:sp macro="" textlink="">
      <xdr:nvSpPr>
        <xdr:cNvPr id="203" name="Rectangle: Rounded Corners 202">
          <a:hlinkClick xmlns:r="http://schemas.openxmlformats.org/officeDocument/2006/relationships" r:id="rId48"/>
          <a:extLst>
            <a:ext uri="{FF2B5EF4-FFF2-40B4-BE49-F238E27FC236}">
              <a16:creationId xmlns:a16="http://schemas.microsoft.com/office/drawing/2014/main" id="{8811D604-07CF-4663-9FF3-D2B7FBE06C78}"/>
            </a:ext>
          </a:extLst>
        </xdr:cNvPr>
        <xdr:cNvSpPr/>
      </xdr:nvSpPr>
      <xdr:spPr>
        <a:xfrm>
          <a:off x="5987458" y="586346"/>
          <a:ext cx="1866900" cy="9372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13</xdr:col>
      <xdr:colOff>81958</xdr:colOff>
      <xdr:row>3</xdr:row>
      <xdr:rowOff>37706</xdr:rowOff>
    </xdr:from>
    <xdr:to>
      <xdr:col>16</xdr:col>
      <xdr:colOff>120058</xdr:colOff>
      <xdr:row>8</xdr:row>
      <xdr:rowOff>60566</xdr:rowOff>
    </xdr:to>
    <xdr:sp macro="" textlink="">
      <xdr:nvSpPr>
        <xdr:cNvPr id="204" name="Rectangle: Rounded Corners 203">
          <a:hlinkClick xmlns:r="http://schemas.openxmlformats.org/officeDocument/2006/relationships" r:id="rId51"/>
          <a:extLst>
            <a:ext uri="{FF2B5EF4-FFF2-40B4-BE49-F238E27FC236}">
              <a16:creationId xmlns:a16="http://schemas.microsoft.com/office/drawing/2014/main" id="{9218EFD5-387F-40D4-ACEB-322A2EA42A24}"/>
            </a:ext>
          </a:extLst>
        </xdr:cNvPr>
        <xdr:cNvSpPr/>
      </xdr:nvSpPr>
      <xdr:spPr>
        <a:xfrm>
          <a:off x="8006758" y="586346"/>
          <a:ext cx="1866900" cy="9372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302938</xdr:colOff>
      <xdr:row>3</xdr:row>
      <xdr:rowOff>37706</xdr:rowOff>
    </xdr:from>
    <xdr:to>
      <xdr:col>19</xdr:col>
      <xdr:colOff>341038</xdr:colOff>
      <xdr:row>8</xdr:row>
      <xdr:rowOff>60566</xdr:rowOff>
    </xdr:to>
    <xdr:sp macro="" textlink="">
      <xdr:nvSpPr>
        <xdr:cNvPr id="205" name="Rectangle: Rounded Corners 204">
          <a:hlinkClick xmlns:r="http://schemas.openxmlformats.org/officeDocument/2006/relationships" r:id="rId49"/>
          <a:extLst>
            <a:ext uri="{FF2B5EF4-FFF2-40B4-BE49-F238E27FC236}">
              <a16:creationId xmlns:a16="http://schemas.microsoft.com/office/drawing/2014/main" id="{B164FCB8-A06A-4B06-B7BA-5DA0F6A42206}"/>
            </a:ext>
          </a:extLst>
        </xdr:cNvPr>
        <xdr:cNvSpPr/>
      </xdr:nvSpPr>
      <xdr:spPr>
        <a:xfrm>
          <a:off x="10056538" y="586346"/>
          <a:ext cx="1866900" cy="9372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19</xdr:col>
      <xdr:colOff>493438</xdr:colOff>
      <xdr:row>3</xdr:row>
      <xdr:rowOff>37706</xdr:rowOff>
    </xdr:from>
    <xdr:to>
      <xdr:col>22</xdr:col>
      <xdr:colOff>531538</xdr:colOff>
      <xdr:row>8</xdr:row>
      <xdr:rowOff>60566</xdr:rowOff>
    </xdr:to>
    <xdr:sp macro="" textlink="">
      <xdr:nvSpPr>
        <xdr:cNvPr id="206" name="Rectangle: Rounded Corners 205">
          <a:hlinkClick xmlns:r="http://schemas.openxmlformats.org/officeDocument/2006/relationships" r:id="rId50"/>
          <a:extLst>
            <a:ext uri="{FF2B5EF4-FFF2-40B4-BE49-F238E27FC236}">
              <a16:creationId xmlns:a16="http://schemas.microsoft.com/office/drawing/2014/main" id="{CF16E199-4F2D-46AD-BEA7-FFB938FC4A52}"/>
            </a:ext>
          </a:extLst>
        </xdr:cNvPr>
        <xdr:cNvSpPr/>
      </xdr:nvSpPr>
      <xdr:spPr>
        <a:xfrm>
          <a:off x="12075838" y="586346"/>
          <a:ext cx="1866900" cy="9372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76200</xdr:colOff>
      <xdr:row>1</xdr:row>
      <xdr:rowOff>38100</xdr:rowOff>
    </xdr:to>
    <xdr:sp macro="" textlink="">
      <xdr:nvSpPr>
        <xdr:cNvPr id="211" name="Rectangle 210">
          <a:extLst>
            <a:ext uri="{FF2B5EF4-FFF2-40B4-BE49-F238E27FC236}">
              <a16:creationId xmlns:a16="http://schemas.microsoft.com/office/drawing/2014/main" id="{54A02C46-4EF1-4824-9BD3-FE228A441D27}"/>
            </a:ext>
          </a:extLst>
        </xdr:cNvPr>
        <xdr:cNvSpPr/>
      </xdr:nvSpPr>
      <xdr:spPr>
        <a:xfrm>
          <a:off x="0" y="0"/>
          <a:ext cx="685800" cy="220980"/>
        </a:xfrm>
        <a:prstGeom prst="rect">
          <a:avLst/>
        </a:prstGeom>
        <a:solidFill>
          <a:srgbClr val="D2C2F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0</xdr:colOff>
      <xdr:row>8</xdr:row>
      <xdr:rowOff>121920</xdr:rowOff>
    </xdr:from>
    <xdr:to>
      <xdr:col>24</xdr:col>
      <xdr:colOff>464820</xdr:colOff>
      <xdr:row>42</xdr:row>
      <xdr:rowOff>137160</xdr:rowOff>
    </xdr:to>
    <xdr:sp macro="" textlink="">
      <xdr:nvSpPr>
        <xdr:cNvPr id="2" name="Rectangle 1">
          <a:extLst>
            <a:ext uri="{FF2B5EF4-FFF2-40B4-BE49-F238E27FC236}">
              <a16:creationId xmlns:a16="http://schemas.microsoft.com/office/drawing/2014/main" id="{3EF91313-8B16-4749-A599-99D78A7DA6F4}"/>
            </a:ext>
          </a:extLst>
        </xdr:cNvPr>
        <xdr:cNvSpPr/>
      </xdr:nvSpPr>
      <xdr:spPr>
        <a:xfrm>
          <a:off x="0" y="1584960"/>
          <a:ext cx="15095220" cy="6233160"/>
        </a:xfrm>
        <a:prstGeom prst="rect">
          <a:avLst/>
        </a:prstGeom>
        <a:gradFill flip="none" rotWithShape="1">
          <a:gsLst>
            <a:gs pos="0">
              <a:srgbClr val="D2C2FB"/>
            </a:gs>
            <a:gs pos="100000">
              <a:srgbClr val="D2C2FB"/>
            </a:gs>
            <a:gs pos="31000">
              <a:srgbClr val="C1AEFC"/>
            </a:gs>
          </a:gsLst>
          <a:path path="circle">
            <a:fillToRect r="100000" b="100000"/>
          </a:path>
          <a:tileRect l="-100000" t="-100000"/>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0</xdr:col>
      <xdr:colOff>318178</xdr:colOff>
      <xdr:row>1</xdr:row>
      <xdr:rowOff>98666</xdr:rowOff>
    </xdr:from>
    <xdr:to>
      <xdr:col>23</xdr:col>
      <xdr:colOff>196258</xdr:colOff>
      <xdr:row>41</xdr:row>
      <xdr:rowOff>7226</xdr:rowOff>
    </xdr:to>
    <xdr:sp macro="" textlink="">
      <xdr:nvSpPr>
        <xdr:cNvPr id="3" name="Rectangle: Rounded Corners 2">
          <a:extLst>
            <a:ext uri="{FF2B5EF4-FFF2-40B4-BE49-F238E27FC236}">
              <a16:creationId xmlns:a16="http://schemas.microsoft.com/office/drawing/2014/main" id="{95308BFA-3F2C-4977-BE69-CE865DAB30A3}"/>
            </a:ext>
          </a:extLst>
        </xdr:cNvPr>
        <xdr:cNvSpPr/>
      </xdr:nvSpPr>
      <xdr:spPr>
        <a:xfrm>
          <a:off x="318178" y="281546"/>
          <a:ext cx="13898880" cy="7223760"/>
        </a:xfrm>
        <a:prstGeom prst="roundRect">
          <a:avLst>
            <a:gd name="adj" fmla="val 2721"/>
          </a:avLst>
        </a:prstGeom>
        <a:gradFill flip="none" rotWithShape="1">
          <a:gsLst>
            <a:gs pos="0">
              <a:srgbClr val="ECE6FE"/>
            </a:gs>
            <a:gs pos="46000">
              <a:srgbClr val="F4F3FA"/>
            </a:gs>
          </a:gsLst>
          <a:lin ang="2700000" scaled="0"/>
          <a:tileRect/>
        </a:gradFill>
        <a:ln w="12700">
          <a:solidFill>
            <a:schemeClr val="bg1"/>
          </a:solidFill>
        </a:ln>
        <a:effectLst>
          <a:outerShdw blurRad="266700" dist="114300" dir="16800000" algn="br" rotWithShape="0">
            <a:srgbClr val="0066FF">
              <a:alpha val="12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sz="2000"/>
        </a:p>
      </xdr:txBody>
    </xdr:sp>
    <xdr:clientData/>
  </xdr:twoCellAnchor>
  <xdr:twoCellAnchor>
    <xdr:from>
      <xdr:col>1</xdr:col>
      <xdr:colOff>200040</xdr:colOff>
      <xdr:row>37</xdr:row>
      <xdr:rowOff>38548</xdr:rowOff>
    </xdr:from>
    <xdr:to>
      <xdr:col>3</xdr:col>
      <xdr:colOff>184265</xdr:colOff>
      <xdr:row>38</xdr:row>
      <xdr:rowOff>116228</xdr:rowOff>
    </xdr:to>
    <xdr:sp macro="" textlink="Processing!T11">
      <xdr:nvSpPr>
        <xdr:cNvPr id="4" name="TextBox 3">
          <a:extLst>
            <a:ext uri="{FF2B5EF4-FFF2-40B4-BE49-F238E27FC236}">
              <a16:creationId xmlns:a16="http://schemas.microsoft.com/office/drawing/2014/main" id="{FC9980C3-8A69-4410-A482-E2BD6E5FB5C4}"/>
            </a:ext>
          </a:extLst>
        </xdr:cNvPr>
        <xdr:cNvSpPr txBox="1"/>
      </xdr:nvSpPr>
      <xdr:spPr>
        <a:xfrm>
          <a:off x="809640" y="6805108"/>
          <a:ext cx="1203425" cy="260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C8609768-DD84-47F1-8D13-D870C0ABBA91}" type="TxLink">
            <a:rPr lang="en-US" sz="1200" b="0" i="0" u="none" strike="noStrike">
              <a:solidFill>
                <a:schemeClr val="tx1"/>
              </a:solidFill>
              <a:latin typeface="Aptos Narrow"/>
              <a:ea typeface="+mn-ea"/>
              <a:cs typeface="+mn-cs"/>
            </a:rPr>
            <a:pPr marL="0" indent="0"/>
            <a:t>Current Capital</a:t>
          </a:fld>
          <a:endParaRPr lang="ru-RU" sz="1200" b="0" i="0" u="none" strike="noStrike">
            <a:solidFill>
              <a:schemeClr val="tx1"/>
            </a:solidFill>
            <a:latin typeface="Aptos Narrow"/>
            <a:ea typeface="+mn-ea"/>
            <a:cs typeface="+mn-cs"/>
          </a:endParaRPr>
        </a:p>
      </xdr:txBody>
    </xdr:sp>
    <xdr:clientData/>
  </xdr:twoCellAnchor>
  <xdr:twoCellAnchor>
    <xdr:from>
      <xdr:col>1</xdr:col>
      <xdr:colOff>109986</xdr:colOff>
      <xdr:row>36</xdr:row>
      <xdr:rowOff>44782</xdr:rowOff>
    </xdr:from>
    <xdr:to>
      <xdr:col>3</xdr:col>
      <xdr:colOff>94211</xdr:colOff>
      <xdr:row>37</xdr:row>
      <xdr:rowOff>122462</xdr:rowOff>
    </xdr:to>
    <xdr:sp macro="" textlink="Processing!U11">
      <xdr:nvSpPr>
        <xdr:cNvPr id="5" name="TextBox 4">
          <a:extLst>
            <a:ext uri="{FF2B5EF4-FFF2-40B4-BE49-F238E27FC236}">
              <a16:creationId xmlns:a16="http://schemas.microsoft.com/office/drawing/2014/main" id="{20AED4F0-BFAE-4140-9729-15C5D5122DAE}"/>
            </a:ext>
          </a:extLst>
        </xdr:cNvPr>
        <xdr:cNvSpPr txBox="1"/>
      </xdr:nvSpPr>
      <xdr:spPr>
        <a:xfrm>
          <a:off x="719586" y="6628462"/>
          <a:ext cx="1203425" cy="260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2D4CF443-8582-4200-A0C8-3FA26552584D}" type="TxLink">
            <a:rPr lang="en-US" sz="1200" b="0" i="0" u="none" strike="noStrike">
              <a:solidFill>
                <a:srgbClr val="603DDD"/>
              </a:solidFill>
              <a:latin typeface="Aptos Narrow"/>
              <a:ea typeface="+mn-ea"/>
              <a:cs typeface="+mn-cs"/>
            </a:rPr>
            <a:pPr marL="0" indent="0" algn="r"/>
            <a:t> $13,700 </a:t>
          </a:fld>
          <a:endParaRPr lang="ru-RU" sz="1400" b="0" i="0" u="none" strike="noStrike">
            <a:solidFill>
              <a:srgbClr val="603DDD"/>
            </a:solidFill>
            <a:latin typeface="Aptos Narrow"/>
            <a:ea typeface="+mn-ea"/>
            <a:cs typeface="+mn-cs"/>
          </a:endParaRPr>
        </a:p>
      </xdr:txBody>
    </xdr:sp>
    <xdr:clientData/>
  </xdr:twoCellAnchor>
  <xdr:twoCellAnchor>
    <xdr:from>
      <xdr:col>0</xdr:col>
      <xdr:colOff>531951</xdr:colOff>
      <xdr:row>20</xdr:row>
      <xdr:rowOff>68178</xdr:rowOff>
    </xdr:from>
    <xdr:to>
      <xdr:col>3</xdr:col>
      <xdr:colOff>422223</xdr:colOff>
      <xdr:row>22</xdr:row>
      <xdr:rowOff>68178</xdr:rowOff>
    </xdr:to>
    <xdr:sp macro="" textlink="">
      <xdr:nvSpPr>
        <xdr:cNvPr id="6" name="Rectangle: Rounded Corners 5">
          <a:extLst>
            <a:ext uri="{FF2B5EF4-FFF2-40B4-BE49-F238E27FC236}">
              <a16:creationId xmlns:a16="http://schemas.microsoft.com/office/drawing/2014/main" id="{75760DBD-F4CC-4421-8B76-920F532FE9ED}"/>
            </a:ext>
          </a:extLst>
        </xdr:cNvPr>
        <xdr:cNvSpPr/>
      </xdr:nvSpPr>
      <xdr:spPr>
        <a:xfrm>
          <a:off x="531951" y="3725778"/>
          <a:ext cx="1719072" cy="365760"/>
        </a:xfrm>
        <a:prstGeom prst="roundRect">
          <a:avLst/>
        </a:prstGeom>
        <a:gradFill flip="none" rotWithShape="1">
          <a:gsLst>
            <a:gs pos="2000">
              <a:srgbClr val="66FFFF"/>
            </a:gs>
            <a:gs pos="90000">
              <a:schemeClr val="bg1"/>
            </a:gs>
          </a:gsLst>
          <a:path path="circle">
            <a:fillToRect t="100000" r="100000"/>
          </a:path>
          <a:tileRect l="-100000" b="-100000"/>
        </a:gradFill>
        <a:ln w="9525">
          <a:solidFill>
            <a:schemeClr val="bg1"/>
          </a:solidFill>
        </a:ln>
        <a:effectLst>
          <a:outerShdw blurRad="101600" dist="63500" dir="2700000" algn="tl" rotWithShape="0">
            <a:srgbClr val="4E65B0">
              <a:alpha val="8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r>
            <a:rPr lang="en-US" sz="1300"/>
            <a:t>       </a:t>
          </a:r>
          <a:endParaRPr lang="ru-RU" sz="1300">
            <a:solidFill>
              <a:schemeClr val="tx1"/>
            </a:solidFill>
          </a:endParaRPr>
        </a:p>
      </xdr:txBody>
    </xdr:sp>
    <xdr:clientData/>
  </xdr:twoCellAnchor>
  <xdr:twoCellAnchor>
    <xdr:from>
      <xdr:col>1</xdr:col>
      <xdr:colOff>175102</xdr:colOff>
      <xdr:row>8</xdr:row>
      <xdr:rowOff>37706</xdr:rowOff>
    </xdr:from>
    <xdr:to>
      <xdr:col>3</xdr:col>
      <xdr:colOff>601822</xdr:colOff>
      <xdr:row>9</xdr:row>
      <xdr:rowOff>102476</xdr:rowOff>
    </xdr:to>
    <xdr:sp macro="" textlink="Processing!T2">
      <xdr:nvSpPr>
        <xdr:cNvPr id="7" name="TextBox 6">
          <a:extLst>
            <a:ext uri="{FF2B5EF4-FFF2-40B4-BE49-F238E27FC236}">
              <a16:creationId xmlns:a16="http://schemas.microsoft.com/office/drawing/2014/main" id="{C0C5BEEA-B0ED-4E6E-87D0-5E962C153F25}"/>
            </a:ext>
          </a:extLst>
        </xdr:cNvPr>
        <xdr:cNvSpPr txBox="1"/>
      </xdr:nvSpPr>
      <xdr:spPr>
        <a:xfrm>
          <a:off x="784702" y="1500746"/>
          <a:ext cx="16459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F46B766F-CC7B-4AE3-9E8D-3E114D6F1F8D}" type="TxLink">
            <a:rPr lang="en-US" sz="1200" b="0" i="0" u="none" strike="noStrike">
              <a:solidFill>
                <a:srgbClr val="405390"/>
              </a:solidFill>
              <a:latin typeface="Aptos Narrow"/>
              <a:ea typeface="+mn-ea"/>
              <a:cs typeface="+mn-cs"/>
            </a:rPr>
            <a:pPr marL="0" indent="0"/>
            <a:t>Total Capital</a:t>
          </a:fld>
          <a:endParaRPr lang="ru-RU" sz="1400" b="0" i="0" u="none" strike="noStrike">
            <a:solidFill>
              <a:srgbClr val="405390"/>
            </a:solidFill>
            <a:latin typeface="Aptos Narrow"/>
            <a:ea typeface="+mn-ea"/>
            <a:cs typeface="+mn-cs"/>
          </a:endParaRPr>
        </a:p>
      </xdr:txBody>
    </xdr:sp>
    <xdr:clientData/>
  </xdr:twoCellAnchor>
  <xdr:twoCellAnchor>
    <xdr:from>
      <xdr:col>1</xdr:col>
      <xdr:colOff>175102</xdr:colOff>
      <xdr:row>11</xdr:row>
      <xdr:rowOff>60566</xdr:rowOff>
    </xdr:from>
    <xdr:to>
      <xdr:col>3</xdr:col>
      <xdr:colOff>601822</xdr:colOff>
      <xdr:row>12</xdr:row>
      <xdr:rowOff>125336</xdr:rowOff>
    </xdr:to>
    <xdr:sp macro="" textlink="Processing!T3">
      <xdr:nvSpPr>
        <xdr:cNvPr id="8" name="TextBox 7">
          <a:extLst>
            <a:ext uri="{FF2B5EF4-FFF2-40B4-BE49-F238E27FC236}">
              <a16:creationId xmlns:a16="http://schemas.microsoft.com/office/drawing/2014/main" id="{38C2AF39-5083-4237-ADD5-E2B36E9ADAFB}"/>
            </a:ext>
          </a:extLst>
        </xdr:cNvPr>
        <xdr:cNvSpPr txBox="1"/>
      </xdr:nvSpPr>
      <xdr:spPr>
        <a:xfrm>
          <a:off x="784702" y="2072246"/>
          <a:ext cx="16459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B7479F05-7C2F-4942-BD92-5994B11FB3E0}" type="TxLink">
            <a:rPr lang="en-US" sz="1200" b="0" i="0" u="none" strike="noStrike">
              <a:solidFill>
                <a:srgbClr val="4E65B0"/>
              </a:solidFill>
              <a:latin typeface="Aptos Narrow"/>
              <a:ea typeface="+mn-ea"/>
              <a:cs typeface="+mn-cs"/>
            </a:rPr>
            <a:pPr marL="0" indent="0"/>
            <a:t>Cost &amp; Income</a:t>
          </a:fld>
          <a:endParaRPr lang="ru-RU" sz="1400" b="0" i="0" u="none" strike="noStrike">
            <a:solidFill>
              <a:srgbClr val="4E65B0"/>
            </a:solidFill>
            <a:latin typeface="Aptos Narrow"/>
            <a:ea typeface="+mn-ea"/>
            <a:cs typeface="+mn-cs"/>
          </a:endParaRPr>
        </a:p>
      </xdr:txBody>
    </xdr:sp>
    <xdr:clientData/>
  </xdr:twoCellAnchor>
  <xdr:twoCellAnchor>
    <xdr:from>
      <xdr:col>1</xdr:col>
      <xdr:colOff>175102</xdr:colOff>
      <xdr:row>14</xdr:row>
      <xdr:rowOff>83426</xdr:rowOff>
    </xdr:from>
    <xdr:to>
      <xdr:col>3</xdr:col>
      <xdr:colOff>601822</xdr:colOff>
      <xdr:row>15</xdr:row>
      <xdr:rowOff>148196</xdr:rowOff>
    </xdr:to>
    <xdr:sp macro="" textlink="Processing!T4">
      <xdr:nvSpPr>
        <xdr:cNvPr id="9" name="TextBox 8">
          <a:extLst>
            <a:ext uri="{FF2B5EF4-FFF2-40B4-BE49-F238E27FC236}">
              <a16:creationId xmlns:a16="http://schemas.microsoft.com/office/drawing/2014/main" id="{6F448002-233C-49DA-8D44-470797D344E8}"/>
            </a:ext>
          </a:extLst>
        </xdr:cNvPr>
        <xdr:cNvSpPr txBox="1"/>
      </xdr:nvSpPr>
      <xdr:spPr>
        <a:xfrm>
          <a:off x="784702" y="2643746"/>
          <a:ext cx="16459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6BD30846-1266-4AB5-8EB7-AFF1E473DC78}" type="TxLink">
            <a:rPr lang="en-US" sz="1200" b="0" i="0" u="none" strike="noStrike">
              <a:solidFill>
                <a:srgbClr val="4E65B0"/>
              </a:solidFill>
              <a:latin typeface="Aptos Narrow"/>
              <a:ea typeface="+mn-ea"/>
              <a:cs typeface="+mn-cs"/>
            </a:rPr>
            <a:pPr marL="0" indent="0"/>
            <a:t>Income vs Capital</a:t>
          </a:fld>
          <a:endParaRPr lang="ru-RU" sz="1400" b="0" i="0" u="none" strike="noStrike">
            <a:solidFill>
              <a:srgbClr val="4E65B0"/>
            </a:solidFill>
            <a:latin typeface="Aptos Narrow"/>
            <a:ea typeface="+mn-ea"/>
            <a:cs typeface="+mn-cs"/>
          </a:endParaRPr>
        </a:p>
      </xdr:txBody>
    </xdr:sp>
    <xdr:clientData/>
  </xdr:twoCellAnchor>
  <xdr:twoCellAnchor>
    <xdr:from>
      <xdr:col>1</xdr:col>
      <xdr:colOff>175102</xdr:colOff>
      <xdr:row>17</xdr:row>
      <xdr:rowOff>106286</xdr:rowOff>
    </xdr:from>
    <xdr:to>
      <xdr:col>3</xdr:col>
      <xdr:colOff>601822</xdr:colOff>
      <xdr:row>18</xdr:row>
      <xdr:rowOff>171056</xdr:rowOff>
    </xdr:to>
    <xdr:sp macro="" textlink="Processing!T5">
      <xdr:nvSpPr>
        <xdr:cNvPr id="10" name="TextBox 9">
          <a:extLst>
            <a:ext uri="{FF2B5EF4-FFF2-40B4-BE49-F238E27FC236}">
              <a16:creationId xmlns:a16="http://schemas.microsoft.com/office/drawing/2014/main" id="{45C6626F-3AAE-4273-912E-E0D17B0C2D2D}"/>
            </a:ext>
          </a:extLst>
        </xdr:cNvPr>
        <xdr:cNvSpPr txBox="1"/>
      </xdr:nvSpPr>
      <xdr:spPr>
        <a:xfrm>
          <a:off x="784702" y="3215246"/>
          <a:ext cx="16459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A611AB34-669A-409A-AAD2-C50A6FB6560C}" type="TxLink">
            <a:rPr lang="en-US" sz="1200" b="0" i="0" u="none" strike="noStrike">
              <a:solidFill>
                <a:srgbClr val="4E65B0"/>
              </a:solidFill>
              <a:latin typeface="Aptos Narrow"/>
              <a:ea typeface="+mn-ea"/>
              <a:cs typeface="+mn-cs"/>
            </a:rPr>
            <a:pPr marL="0" indent="0"/>
            <a:t>Leverage Index</a:t>
          </a:fld>
          <a:endParaRPr lang="ru-RU" sz="1200" b="0" i="0" u="none" strike="noStrike">
            <a:solidFill>
              <a:srgbClr val="4E65B0"/>
            </a:solidFill>
            <a:latin typeface="Aptos Narrow"/>
            <a:ea typeface="+mn-ea"/>
            <a:cs typeface="+mn-cs"/>
          </a:endParaRPr>
        </a:p>
      </xdr:txBody>
    </xdr:sp>
    <xdr:clientData/>
  </xdr:twoCellAnchor>
  <xdr:twoCellAnchor>
    <xdr:from>
      <xdr:col>1</xdr:col>
      <xdr:colOff>175102</xdr:colOff>
      <xdr:row>20</xdr:row>
      <xdr:rowOff>129146</xdr:rowOff>
    </xdr:from>
    <xdr:to>
      <xdr:col>3</xdr:col>
      <xdr:colOff>601822</xdr:colOff>
      <xdr:row>22</xdr:row>
      <xdr:rowOff>11036</xdr:rowOff>
    </xdr:to>
    <xdr:sp macro="" textlink="Processing!T6">
      <xdr:nvSpPr>
        <xdr:cNvPr id="11" name="TextBox 10">
          <a:extLst>
            <a:ext uri="{FF2B5EF4-FFF2-40B4-BE49-F238E27FC236}">
              <a16:creationId xmlns:a16="http://schemas.microsoft.com/office/drawing/2014/main" id="{D82AE6D3-07BD-4EE5-94BE-626F2954622C}"/>
            </a:ext>
          </a:extLst>
        </xdr:cNvPr>
        <xdr:cNvSpPr txBox="1"/>
      </xdr:nvSpPr>
      <xdr:spPr>
        <a:xfrm>
          <a:off x="784702" y="3786746"/>
          <a:ext cx="16459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5FE9B56D-9C38-489F-809A-3351F02D04CF}" type="TxLink">
            <a:rPr lang="en-US" sz="1200" b="0" i="0" u="none" strike="noStrike">
              <a:solidFill>
                <a:schemeClr val="tx1"/>
              </a:solidFill>
              <a:latin typeface="Aptos Narrow"/>
              <a:ea typeface="+mn-ea"/>
              <a:cs typeface="+mn-cs"/>
            </a:rPr>
            <a:pPr marL="0" indent="0"/>
            <a:t>Traffic Top Rank</a:t>
          </a:fld>
          <a:endParaRPr lang="ru-RU" sz="1400" b="0" i="0" u="none" strike="noStrike">
            <a:solidFill>
              <a:schemeClr val="tx1"/>
            </a:solidFill>
            <a:latin typeface="Aptos Narrow"/>
            <a:ea typeface="+mn-ea"/>
            <a:cs typeface="+mn-cs"/>
          </a:endParaRPr>
        </a:p>
      </xdr:txBody>
    </xdr:sp>
    <xdr:clientData/>
  </xdr:twoCellAnchor>
  <xdr:twoCellAnchor>
    <xdr:from>
      <xdr:col>1</xdr:col>
      <xdr:colOff>175102</xdr:colOff>
      <xdr:row>23</xdr:row>
      <xdr:rowOff>152006</xdr:rowOff>
    </xdr:from>
    <xdr:to>
      <xdr:col>3</xdr:col>
      <xdr:colOff>601822</xdr:colOff>
      <xdr:row>25</xdr:row>
      <xdr:rowOff>33896</xdr:rowOff>
    </xdr:to>
    <xdr:sp macro="" textlink="Processing!T7">
      <xdr:nvSpPr>
        <xdr:cNvPr id="12" name="TextBox 11">
          <a:extLst>
            <a:ext uri="{FF2B5EF4-FFF2-40B4-BE49-F238E27FC236}">
              <a16:creationId xmlns:a16="http://schemas.microsoft.com/office/drawing/2014/main" id="{B782EAC0-323A-43E6-88B7-60AFC919955E}"/>
            </a:ext>
          </a:extLst>
        </xdr:cNvPr>
        <xdr:cNvSpPr txBox="1"/>
      </xdr:nvSpPr>
      <xdr:spPr>
        <a:xfrm>
          <a:off x="784702" y="4358246"/>
          <a:ext cx="16459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6B076968-1A6F-49DC-B194-E25A20AFEB60}" type="TxLink">
            <a:rPr lang="en-US" sz="1200" b="0" i="0" u="none" strike="noStrike">
              <a:solidFill>
                <a:srgbClr val="4E65B0"/>
              </a:solidFill>
              <a:latin typeface="Aptos Narrow"/>
              <a:ea typeface="+mn-ea"/>
              <a:cs typeface="+mn-cs"/>
            </a:rPr>
            <a:pPr marL="0" indent="0"/>
            <a:t>Capital Efficiency</a:t>
          </a:fld>
          <a:endParaRPr lang="ru-RU" sz="1400" b="0" i="0" u="none" strike="noStrike">
            <a:solidFill>
              <a:srgbClr val="4E65B0"/>
            </a:solidFill>
            <a:latin typeface="Aptos Narrow"/>
            <a:ea typeface="+mn-ea"/>
            <a:cs typeface="+mn-cs"/>
          </a:endParaRPr>
        </a:p>
      </xdr:txBody>
    </xdr:sp>
    <xdr:clientData/>
  </xdr:twoCellAnchor>
  <xdr:twoCellAnchor>
    <xdr:from>
      <xdr:col>3</xdr:col>
      <xdr:colOff>121920</xdr:colOff>
      <xdr:row>3</xdr:row>
      <xdr:rowOff>37698</xdr:rowOff>
    </xdr:from>
    <xdr:to>
      <xdr:col>6</xdr:col>
      <xdr:colOff>140208</xdr:colOff>
      <xdr:row>8</xdr:row>
      <xdr:rowOff>37698</xdr:rowOff>
    </xdr:to>
    <xdr:sp macro="" textlink="Processing!T2">
      <xdr:nvSpPr>
        <xdr:cNvPr id="13" name="Rectangle: Rounded Corners 12">
          <a:extLst>
            <a:ext uri="{FF2B5EF4-FFF2-40B4-BE49-F238E27FC236}">
              <a16:creationId xmlns:a16="http://schemas.microsoft.com/office/drawing/2014/main" id="{98E55F75-AFE5-4E26-B441-DEDFA0F70322}"/>
            </a:ext>
          </a:extLst>
        </xdr:cNvPr>
        <xdr:cNvSpPr/>
      </xdr:nvSpPr>
      <xdr:spPr>
        <a:xfrm>
          <a:off x="1950720" y="586338"/>
          <a:ext cx="1847088" cy="914400"/>
        </a:xfrm>
        <a:prstGeom prst="roundRect">
          <a:avLst>
            <a:gd name="adj" fmla="val 15133"/>
          </a:avLst>
        </a:prstGeom>
        <a:solidFill>
          <a:schemeClr val="bg1"/>
        </a:solidFill>
        <a:ln w="9525">
          <a:solidFill>
            <a:schemeClr val="bg1"/>
          </a:solidFill>
        </a:ln>
        <a:effectLst>
          <a:outerShdw blurRad="127000" dist="63500" dir="8100000" algn="tr" rotWithShape="0">
            <a:srgbClr val="8B8BCB">
              <a:alpha val="69804"/>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fld id="{0C5E5868-911B-44D3-89AA-72A45AF24645}" type="TxLink">
            <a:rPr lang="en-US" sz="1200" b="0" i="0" u="none" strike="noStrike">
              <a:solidFill>
                <a:schemeClr val="tx1"/>
              </a:solidFill>
              <a:latin typeface="Aptos Narrow"/>
            </a:rPr>
            <a:pPr algn="l"/>
            <a:t>Total Capital</a:t>
          </a:fld>
          <a:endParaRPr lang="ru-RU" sz="2000">
            <a:solidFill>
              <a:schemeClr val="tx1"/>
            </a:solidFill>
          </a:endParaRPr>
        </a:p>
      </xdr:txBody>
    </xdr:sp>
    <xdr:clientData/>
  </xdr:twoCellAnchor>
  <xdr:twoCellAnchor>
    <xdr:from>
      <xdr:col>3</xdr:col>
      <xdr:colOff>121920</xdr:colOff>
      <xdr:row>9</xdr:row>
      <xdr:rowOff>30212</xdr:rowOff>
    </xdr:from>
    <xdr:to>
      <xdr:col>11</xdr:col>
      <xdr:colOff>182880</xdr:colOff>
      <xdr:row>30</xdr:row>
      <xdr:rowOff>30212</xdr:rowOff>
    </xdr:to>
    <xdr:sp macro="" textlink="Processing!T6">
      <xdr:nvSpPr>
        <xdr:cNvPr id="14" name="Rectangle: Rounded Corners 13">
          <a:extLst>
            <a:ext uri="{FF2B5EF4-FFF2-40B4-BE49-F238E27FC236}">
              <a16:creationId xmlns:a16="http://schemas.microsoft.com/office/drawing/2014/main" id="{B5684662-98DD-448E-88C5-34949D806583}"/>
            </a:ext>
          </a:extLst>
        </xdr:cNvPr>
        <xdr:cNvSpPr/>
      </xdr:nvSpPr>
      <xdr:spPr>
        <a:xfrm>
          <a:off x="1950720" y="1676132"/>
          <a:ext cx="4937760" cy="3840480"/>
        </a:xfrm>
        <a:prstGeom prst="roundRect">
          <a:avLst>
            <a:gd name="adj" fmla="val 3546"/>
          </a:avLst>
        </a:prstGeom>
        <a:solidFill>
          <a:schemeClr val="bg1"/>
        </a:solidFill>
        <a:ln w="9525">
          <a:solidFill>
            <a:schemeClr val="bg1"/>
          </a:solidFill>
        </a:ln>
        <a:effectLst>
          <a:outerShdw blurRad="127000" dist="63500" dir="8100000" algn="tr" rotWithShape="0">
            <a:srgbClr val="8B8BCB">
              <a:alpha val="69804"/>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73B2D674-D232-461F-98A4-98CFB6E1707C}" type="TxLink">
            <a:rPr lang="en-US" sz="1400" b="0" i="0" u="none" strike="noStrike" kern="1200">
              <a:solidFill>
                <a:srgbClr val="000000"/>
              </a:solidFill>
              <a:latin typeface="Aptos Narrow"/>
              <a:ea typeface="+mn-ea"/>
              <a:cs typeface="+mn-cs"/>
            </a:rPr>
            <a:pPr marL="0" indent="0" algn="l" defTabSz="914400" rtl="0" eaLnBrk="1" latinLnBrk="0" hangingPunct="1"/>
            <a:t>Traffic Top Rank</a:t>
          </a:fld>
          <a:endParaRPr lang="ru-RU" sz="1600" b="0" i="0" u="none" strike="noStrike" kern="1200">
            <a:solidFill>
              <a:schemeClr val="tx1"/>
            </a:solidFill>
            <a:latin typeface="Aptos Narrow"/>
            <a:ea typeface="+mn-ea"/>
            <a:cs typeface="+mn-cs"/>
          </a:endParaRPr>
        </a:p>
      </xdr:txBody>
    </xdr:sp>
    <xdr:clientData/>
  </xdr:twoCellAnchor>
  <xdr:twoCellAnchor>
    <xdr:from>
      <xdr:col>3</xdr:col>
      <xdr:colOff>121920</xdr:colOff>
      <xdr:row>31</xdr:row>
      <xdr:rowOff>30078</xdr:rowOff>
    </xdr:from>
    <xdr:to>
      <xdr:col>9</xdr:col>
      <xdr:colOff>579120</xdr:colOff>
      <xdr:row>39</xdr:row>
      <xdr:rowOff>121518</xdr:rowOff>
    </xdr:to>
    <xdr:sp macro="" textlink="Processing!P16">
      <xdr:nvSpPr>
        <xdr:cNvPr id="15" name="Rectangle: Rounded Corners 14">
          <a:extLst>
            <a:ext uri="{FF2B5EF4-FFF2-40B4-BE49-F238E27FC236}">
              <a16:creationId xmlns:a16="http://schemas.microsoft.com/office/drawing/2014/main" id="{2EB88507-2F15-4790-AE27-E163712D4C73}"/>
            </a:ext>
          </a:extLst>
        </xdr:cNvPr>
        <xdr:cNvSpPr/>
      </xdr:nvSpPr>
      <xdr:spPr>
        <a:xfrm>
          <a:off x="1950720" y="5699358"/>
          <a:ext cx="4114800" cy="1554480"/>
        </a:xfrm>
        <a:prstGeom prst="roundRect">
          <a:avLst>
            <a:gd name="adj" fmla="val 9300"/>
          </a:avLst>
        </a:prstGeom>
        <a:solidFill>
          <a:schemeClr val="bg1"/>
        </a:solidFill>
        <a:ln w="9525">
          <a:solidFill>
            <a:schemeClr val="bg1"/>
          </a:solidFill>
        </a:ln>
        <a:effectLst>
          <a:outerShdw blurRad="127000" dist="63500" dir="8100000" algn="tr" rotWithShape="0">
            <a:srgbClr val="8B8BCB">
              <a:alpha val="69804"/>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ACCAFBB1-A89B-4943-A2F7-25E2E0899564}" type="TxLink">
            <a:rPr lang="en-US" sz="1200" b="0" i="0" u="none" strike="noStrike" kern="1200">
              <a:solidFill>
                <a:schemeClr val="tx1"/>
              </a:solidFill>
              <a:latin typeface="Aptos Narrow"/>
              <a:ea typeface="+mn-ea"/>
              <a:cs typeface="+mn-cs"/>
            </a:rPr>
            <a:pPr marL="0" indent="0" algn="l" defTabSz="914400" rtl="0" eaLnBrk="1" latinLnBrk="0" hangingPunct="1"/>
            <a:t>Wealth Engine Flywheel</a:t>
          </a:fld>
          <a:endParaRPr lang="ru-RU" sz="1200" b="0" i="0" u="none" strike="noStrike" kern="1200">
            <a:solidFill>
              <a:schemeClr val="tx1"/>
            </a:solidFill>
            <a:latin typeface="Aptos Narrow"/>
            <a:ea typeface="+mn-ea"/>
            <a:cs typeface="+mn-cs"/>
          </a:endParaRPr>
        </a:p>
      </xdr:txBody>
    </xdr:sp>
    <xdr:clientData/>
  </xdr:twoCellAnchor>
  <xdr:twoCellAnchor>
    <xdr:from>
      <xdr:col>11</xdr:col>
      <xdr:colOff>377190</xdr:colOff>
      <xdr:row>9</xdr:row>
      <xdr:rowOff>30212</xdr:rowOff>
    </xdr:from>
    <xdr:to>
      <xdr:col>17</xdr:col>
      <xdr:colOff>102870</xdr:colOff>
      <xdr:row>19</xdr:row>
      <xdr:rowOff>30212</xdr:rowOff>
    </xdr:to>
    <xdr:sp macro="" textlink="Processing!A16">
      <xdr:nvSpPr>
        <xdr:cNvPr id="16" name="Rectangle: Rounded Corners 15">
          <a:extLst>
            <a:ext uri="{FF2B5EF4-FFF2-40B4-BE49-F238E27FC236}">
              <a16:creationId xmlns:a16="http://schemas.microsoft.com/office/drawing/2014/main" id="{1D80861C-1C64-464E-B5B5-18EA81A6BCAA}"/>
            </a:ext>
          </a:extLst>
        </xdr:cNvPr>
        <xdr:cNvSpPr/>
      </xdr:nvSpPr>
      <xdr:spPr>
        <a:xfrm>
          <a:off x="7082790" y="1676132"/>
          <a:ext cx="3383280" cy="1828800"/>
        </a:xfrm>
        <a:prstGeom prst="roundRect">
          <a:avLst>
            <a:gd name="adj" fmla="val 9300"/>
          </a:avLst>
        </a:prstGeom>
        <a:solidFill>
          <a:schemeClr val="bg1"/>
        </a:solidFill>
        <a:ln w="9525">
          <a:solidFill>
            <a:schemeClr val="bg1"/>
          </a:solidFill>
        </a:ln>
        <a:effectLst>
          <a:outerShdw blurRad="127000" dist="63500" dir="8100000" algn="tr" rotWithShape="0">
            <a:srgbClr val="8B8BCB">
              <a:alpha val="69804"/>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5F50C319-AD92-49EB-8653-535576404961}" type="TxLink">
            <a:rPr lang="en-US" sz="1200" b="0" i="0" u="none" strike="noStrike" kern="1200">
              <a:solidFill>
                <a:schemeClr val="tx1"/>
              </a:solidFill>
              <a:latin typeface="Aptos Narrow"/>
              <a:ea typeface="+mn-ea"/>
              <a:cs typeface="+mn-cs"/>
            </a:rPr>
            <a:pPr marL="0" indent="0" algn="l" defTabSz="914400" rtl="0" eaLnBrk="1" latinLnBrk="0" hangingPunct="1"/>
            <a:t>Income Sources</a:t>
          </a:fld>
          <a:endParaRPr lang="ru-RU" sz="1200" b="0" i="0" u="none" strike="noStrike" kern="1200">
            <a:solidFill>
              <a:schemeClr val="tx1"/>
            </a:solidFill>
            <a:latin typeface="Aptos Narrow"/>
            <a:ea typeface="+mn-ea"/>
            <a:cs typeface="+mn-cs"/>
          </a:endParaRPr>
        </a:p>
      </xdr:txBody>
    </xdr:sp>
    <xdr:clientData/>
  </xdr:twoCellAnchor>
  <xdr:twoCellAnchor>
    <xdr:from>
      <xdr:col>17</xdr:col>
      <xdr:colOff>297180</xdr:colOff>
      <xdr:row>9</xdr:row>
      <xdr:rowOff>30212</xdr:rowOff>
    </xdr:from>
    <xdr:to>
      <xdr:col>22</xdr:col>
      <xdr:colOff>541020</xdr:colOff>
      <xdr:row>19</xdr:row>
      <xdr:rowOff>30212</xdr:rowOff>
    </xdr:to>
    <xdr:sp macro="" textlink="Processing!D16">
      <xdr:nvSpPr>
        <xdr:cNvPr id="17" name="Rectangle: Rounded Corners 16">
          <a:extLst>
            <a:ext uri="{FF2B5EF4-FFF2-40B4-BE49-F238E27FC236}">
              <a16:creationId xmlns:a16="http://schemas.microsoft.com/office/drawing/2014/main" id="{BDFC0F6D-2D01-47F5-8986-F40F423DFF58}"/>
            </a:ext>
          </a:extLst>
        </xdr:cNvPr>
        <xdr:cNvSpPr/>
      </xdr:nvSpPr>
      <xdr:spPr>
        <a:xfrm>
          <a:off x="10660380" y="1676132"/>
          <a:ext cx="3291840" cy="1828800"/>
        </a:xfrm>
        <a:prstGeom prst="roundRect">
          <a:avLst>
            <a:gd name="adj" fmla="val 9300"/>
          </a:avLst>
        </a:prstGeom>
        <a:solidFill>
          <a:schemeClr val="bg1"/>
        </a:solidFill>
        <a:ln w="9525">
          <a:solidFill>
            <a:schemeClr val="bg1"/>
          </a:solidFill>
        </a:ln>
        <a:effectLst>
          <a:outerShdw blurRad="127000" dist="63500" dir="8100000" algn="tr" rotWithShape="0">
            <a:srgbClr val="8B8BCB">
              <a:alpha val="69804"/>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A49CB9EF-72CA-4B79-A7CE-949CB1AE4CC8}" type="TxLink">
            <a:rPr lang="en-US" sz="1200" b="0" i="0" u="none" strike="noStrike" kern="1200">
              <a:solidFill>
                <a:schemeClr val="tx1"/>
              </a:solidFill>
              <a:latin typeface="Aptos Narrow"/>
              <a:ea typeface="+mn-ea"/>
              <a:cs typeface="+mn-cs"/>
            </a:rPr>
            <a:pPr marL="0" indent="0" algn="l" defTabSz="914400" rtl="0" eaLnBrk="1" latinLnBrk="0" hangingPunct="1"/>
            <a:t>Capital Allocation</a:t>
          </a:fld>
          <a:endParaRPr lang="ru-RU" sz="1200" b="0" i="0" u="none" strike="noStrike" kern="1200">
            <a:solidFill>
              <a:schemeClr val="tx1"/>
            </a:solidFill>
            <a:latin typeface="Aptos Narrow"/>
            <a:ea typeface="+mn-ea"/>
            <a:cs typeface="+mn-cs"/>
          </a:endParaRPr>
        </a:p>
      </xdr:txBody>
    </xdr:sp>
    <xdr:clientData/>
  </xdr:twoCellAnchor>
  <xdr:twoCellAnchor>
    <xdr:from>
      <xdr:col>11</xdr:col>
      <xdr:colOff>403860</xdr:colOff>
      <xdr:row>20</xdr:row>
      <xdr:rowOff>14704</xdr:rowOff>
    </xdr:from>
    <xdr:to>
      <xdr:col>19</xdr:col>
      <xdr:colOff>7620</xdr:colOff>
      <xdr:row>30</xdr:row>
      <xdr:rowOff>14704</xdr:rowOff>
    </xdr:to>
    <xdr:sp macro="" textlink="Processing!B14">
      <xdr:nvSpPr>
        <xdr:cNvPr id="18" name="Rectangle: Rounded Corners 17">
          <a:extLst>
            <a:ext uri="{FF2B5EF4-FFF2-40B4-BE49-F238E27FC236}">
              <a16:creationId xmlns:a16="http://schemas.microsoft.com/office/drawing/2014/main" id="{D872212A-201F-4938-A6DE-74C44EA87745}"/>
            </a:ext>
          </a:extLst>
        </xdr:cNvPr>
        <xdr:cNvSpPr/>
      </xdr:nvSpPr>
      <xdr:spPr>
        <a:xfrm>
          <a:off x="7109460" y="3672304"/>
          <a:ext cx="4480560" cy="1828800"/>
        </a:xfrm>
        <a:prstGeom prst="roundRect">
          <a:avLst>
            <a:gd name="adj" fmla="val 9300"/>
          </a:avLst>
        </a:prstGeom>
        <a:solidFill>
          <a:schemeClr val="bg1"/>
        </a:solidFill>
        <a:ln w="9525">
          <a:solidFill>
            <a:schemeClr val="bg1"/>
          </a:solidFill>
        </a:ln>
        <a:effectLst>
          <a:outerShdw blurRad="127000" dist="63500" dir="8100000" algn="tr" rotWithShape="0">
            <a:srgbClr val="8B8BCB">
              <a:alpha val="69804"/>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99D0F70B-FD19-491C-8D3D-CEC4B2C30E17}" type="TxLink">
            <a:rPr lang="en-US" sz="1200" b="0" i="0" u="none" strike="noStrike" kern="1200">
              <a:solidFill>
                <a:schemeClr val="tx1"/>
              </a:solidFill>
              <a:latin typeface="Aptos Narrow"/>
              <a:ea typeface="+mn-ea"/>
              <a:cs typeface="+mn-cs"/>
            </a:rPr>
            <a:pPr marL="0" indent="0" algn="l" defTabSz="914400" rtl="0" eaLnBrk="1" latinLnBrk="0" hangingPunct="1"/>
            <a:t>Capital Growth Progress</a:t>
          </a:fld>
          <a:endParaRPr lang="ru-RU" sz="1200" b="0" i="0" u="none" strike="noStrike" kern="1200">
            <a:solidFill>
              <a:schemeClr val="tx1"/>
            </a:solidFill>
            <a:latin typeface="Aptos Narrow"/>
            <a:ea typeface="+mn-ea"/>
            <a:cs typeface="+mn-cs"/>
          </a:endParaRPr>
        </a:p>
      </xdr:txBody>
    </xdr:sp>
    <xdr:clientData/>
  </xdr:twoCellAnchor>
  <xdr:twoCellAnchor>
    <xdr:from>
      <xdr:col>19</xdr:col>
      <xdr:colOff>175260</xdr:colOff>
      <xdr:row>20</xdr:row>
      <xdr:rowOff>29944</xdr:rowOff>
    </xdr:from>
    <xdr:to>
      <xdr:col>22</xdr:col>
      <xdr:colOff>541020</xdr:colOff>
      <xdr:row>30</xdr:row>
      <xdr:rowOff>29944</xdr:rowOff>
    </xdr:to>
    <xdr:sp macro="" textlink="Processing!Q11">
      <xdr:nvSpPr>
        <xdr:cNvPr id="19" name="Rectangle: Rounded Corners 18">
          <a:extLst>
            <a:ext uri="{FF2B5EF4-FFF2-40B4-BE49-F238E27FC236}">
              <a16:creationId xmlns:a16="http://schemas.microsoft.com/office/drawing/2014/main" id="{9B4E242A-D43F-45DF-8957-AB8012EBB70C}"/>
            </a:ext>
          </a:extLst>
        </xdr:cNvPr>
        <xdr:cNvSpPr/>
      </xdr:nvSpPr>
      <xdr:spPr>
        <a:xfrm>
          <a:off x="11757660" y="3687544"/>
          <a:ext cx="2194560" cy="1828800"/>
        </a:xfrm>
        <a:prstGeom prst="roundRect">
          <a:avLst>
            <a:gd name="adj" fmla="val 9300"/>
          </a:avLst>
        </a:prstGeom>
        <a:solidFill>
          <a:schemeClr val="bg1"/>
        </a:solidFill>
        <a:ln w="9525">
          <a:solidFill>
            <a:schemeClr val="bg1"/>
          </a:solidFill>
        </a:ln>
        <a:effectLst>
          <a:outerShdw blurRad="127000" dist="63500" dir="8100000" algn="tr" rotWithShape="0">
            <a:srgbClr val="8B8BCB">
              <a:alpha val="69804"/>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fld id="{420195CB-BB5A-4DF0-AACF-C0F5771F2331}" type="TxLink">
            <a:rPr lang="en-US" sz="1200" b="0" i="0" u="none" strike="noStrike" kern="1200">
              <a:solidFill>
                <a:schemeClr val="tx1"/>
              </a:solidFill>
              <a:latin typeface="Aptos Narrow"/>
              <a:ea typeface="+mn-ea"/>
              <a:cs typeface="+mn-cs"/>
            </a:rPr>
            <a:pPr marL="0" indent="0" algn="ctr" defTabSz="914400" rtl="0" eaLnBrk="1" latinLnBrk="0" hangingPunct="1"/>
            <a:t>Capital Velocity</a:t>
          </a:fld>
          <a:endParaRPr lang="ru-RU" sz="1200" b="0" i="0" u="none" strike="noStrike" kern="1200">
            <a:solidFill>
              <a:schemeClr val="tx1"/>
            </a:solidFill>
            <a:latin typeface="Aptos Narrow"/>
            <a:ea typeface="+mn-ea"/>
            <a:cs typeface="+mn-cs"/>
          </a:endParaRPr>
        </a:p>
      </xdr:txBody>
    </xdr:sp>
    <xdr:clientData/>
  </xdr:twoCellAnchor>
  <xdr:twoCellAnchor>
    <xdr:from>
      <xdr:col>10</xdr:col>
      <xdr:colOff>163830</xdr:colOff>
      <xdr:row>31</xdr:row>
      <xdr:rowOff>30078</xdr:rowOff>
    </xdr:from>
    <xdr:to>
      <xdr:col>16</xdr:col>
      <xdr:colOff>72390</xdr:colOff>
      <xdr:row>39</xdr:row>
      <xdr:rowOff>121518</xdr:rowOff>
    </xdr:to>
    <xdr:sp macro="" textlink="Processing!Q1">
      <xdr:nvSpPr>
        <xdr:cNvPr id="20" name="Rectangle: Rounded Corners 19">
          <a:extLst>
            <a:ext uri="{FF2B5EF4-FFF2-40B4-BE49-F238E27FC236}">
              <a16:creationId xmlns:a16="http://schemas.microsoft.com/office/drawing/2014/main" id="{11B1AED8-CE1F-46DB-AA17-59F1920CE097}"/>
            </a:ext>
          </a:extLst>
        </xdr:cNvPr>
        <xdr:cNvSpPr/>
      </xdr:nvSpPr>
      <xdr:spPr>
        <a:xfrm>
          <a:off x="6259830" y="5699358"/>
          <a:ext cx="3566160" cy="1554480"/>
        </a:xfrm>
        <a:prstGeom prst="roundRect">
          <a:avLst>
            <a:gd name="adj" fmla="val 9300"/>
          </a:avLst>
        </a:prstGeom>
        <a:solidFill>
          <a:schemeClr val="bg1"/>
        </a:solidFill>
        <a:ln w="9525">
          <a:solidFill>
            <a:schemeClr val="bg1"/>
          </a:solidFill>
        </a:ln>
        <a:effectLst>
          <a:outerShdw blurRad="127000" dist="63500" dir="8100000" algn="tr" rotWithShape="0">
            <a:srgbClr val="8B8BCB">
              <a:alpha val="69804"/>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FA370704-18CA-4E94-97EC-5BD804615EDF}" type="TxLink">
            <a:rPr lang="en-US" sz="1200" b="0" i="0" u="none" strike="noStrike" kern="1200">
              <a:solidFill>
                <a:schemeClr val="tx1"/>
              </a:solidFill>
              <a:latin typeface="Aptos Narrow"/>
              <a:ea typeface="+mn-ea"/>
              <a:cs typeface="+mn-cs"/>
            </a:rPr>
            <a:pPr marL="0" indent="0" algn="l" defTabSz="914400" rtl="0" eaLnBrk="1" latinLnBrk="0" hangingPunct="1"/>
            <a:t>Capital Accumulation</a:t>
          </a:fld>
          <a:endParaRPr lang="ru-RU" sz="1200" b="0" i="0" u="none" strike="noStrike" kern="1200">
            <a:solidFill>
              <a:schemeClr val="tx1"/>
            </a:solidFill>
            <a:latin typeface="Aptos Narrow"/>
            <a:ea typeface="+mn-ea"/>
            <a:cs typeface="+mn-cs"/>
          </a:endParaRPr>
        </a:p>
      </xdr:txBody>
    </xdr:sp>
    <xdr:clientData/>
  </xdr:twoCellAnchor>
  <xdr:twoCellAnchor>
    <xdr:from>
      <xdr:col>16</xdr:col>
      <xdr:colOff>266700</xdr:colOff>
      <xdr:row>31</xdr:row>
      <xdr:rowOff>30078</xdr:rowOff>
    </xdr:from>
    <xdr:to>
      <xdr:col>22</xdr:col>
      <xdr:colOff>541020</xdr:colOff>
      <xdr:row>39</xdr:row>
      <xdr:rowOff>121518</xdr:rowOff>
    </xdr:to>
    <xdr:sp macro="" textlink="Processing!A27">
      <xdr:nvSpPr>
        <xdr:cNvPr id="21" name="Rectangle: Rounded Corners 20">
          <a:extLst>
            <a:ext uri="{FF2B5EF4-FFF2-40B4-BE49-F238E27FC236}">
              <a16:creationId xmlns:a16="http://schemas.microsoft.com/office/drawing/2014/main" id="{DCD34100-4725-4E63-8356-0B5A68210931}"/>
            </a:ext>
          </a:extLst>
        </xdr:cNvPr>
        <xdr:cNvSpPr/>
      </xdr:nvSpPr>
      <xdr:spPr>
        <a:xfrm>
          <a:off x="10020300" y="5699358"/>
          <a:ext cx="3931920" cy="1554480"/>
        </a:xfrm>
        <a:prstGeom prst="roundRect">
          <a:avLst>
            <a:gd name="adj" fmla="val 9300"/>
          </a:avLst>
        </a:prstGeom>
        <a:solidFill>
          <a:schemeClr val="bg1"/>
        </a:solidFill>
        <a:ln w="9525">
          <a:solidFill>
            <a:schemeClr val="bg1"/>
          </a:solidFill>
        </a:ln>
        <a:effectLst>
          <a:outerShdw blurRad="127000" dist="63500" dir="8100000" algn="tr" rotWithShape="0">
            <a:srgbClr val="8B8BCB">
              <a:alpha val="69804"/>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37229D55-C24D-43D5-9FC5-AF6053A2C156}" type="TxLink">
            <a:rPr lang="en-US" sz="1200" b="0" i="0" u="none" strike="noStrike" kern="1200">
              <a:solidFill>
                <a:schemeClr val="tx1"/>
              </a:solidFill>
              <a:latin typeface="Aptos Narrow"/>
              <a:ea typeface="+mn-ea"/>
              <a:cs typeface="+mn-cs"/>
            </a:rPr>
            <a:pPr marL="0" indent="0" algn="l" defTabSz="914400" rtl="0" eaLnBrk="1" latinLnBrk="0" hangingPunct="1"/>
            <a:t>Heatmap  Monthly Activity</a:t>
          </a:fld>
          <a:endParaRPr lang="ru-RU" sz="1200" b="0" i="0" u="none" strike="noStrike" kern="1200">
            <a:solidFill>
              <a:schemeClr val="tx1"/>
            </a:solidFill>
            <a:latin typeface="Aptos Narrow"/>
            <a:ea typeface="+mn-ea"/>
            <a:cs typeface="+mn-cs"/>
          </a:endParaRPr>
        </a:p>
      </xdr:txBody>
    </xdr:sp>
    <xdr:clientData/>
  </xdr:twoCellAnchor>
  <xdr:twoCellAnchor>
    <xdr:from>
      <xdr:col>6</xdr:col>
      <xdr:colOff>324002</xdr:colOff>
      <xdr:row>3</xdr:row>
      <xdr:rowOff>37698</xdr:rowOff>
    </xdr:from>
    <xdr:to>
      <xdr:col>9</xdr:col>
      <xdr:colOff>342290</xdr:colOff>
      <xdr:row>8</xdr:row>
      <xdr:rowOff>37698</xdr:rowOff>
    </xdr:to>
    <xdr:sp macro="" textlink="Processing!T3">
      <xdr:nvSpPr>
        <xdr:cNvPr id="22" name="Rectangle: Rounded Corners 21">
          <a:extLst>
            <a:ext uri="{FF2B5EF4-FFF2-40B4-BE49-F238E27FC236}">
              <a16:creationId xmlns:a16="http://schemas.microsoft.com/office/drawing/2014/main" id="{0A65BF09-9E63-4C35-BE99-18E603EB0763}"/>
            </a:ext>
          </a:extLst>
        </xdr:cNvPr>
        <xdr:cNvSpPr/>
      </xdr:nvSpPr>
      <xdr:spPr>
        <a:xfrm>
          <a:off x="3981602" y="586338"/>
          <a:ext cx="1847088" cy="914400"/>
        </a:xfrm>
        <a:prstGeom prst="roundRect">
          <a:avLst>
            <a:gd name="adj" fmla="val 15967"/>
          </a:avLst>
        </a:prstGeom>
        <a:solidFill>
          <a:schemeClr val="bg1"/>
        </a:solidFill>
        <a:ln w="9525">
          <a:solidFill>
            <a:schemeClr val="bg1"/>
          </a:solidFill>
        </a:ln>
        <a:effectLst>
          <a:outerShdw blurRad="127000" dist="63500" dir="8100000" algn="tr" rotWithShape="0">
            <a:srgbClr val="8B8BCB">
              <a:alpha val="69804"/>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E40EC387-B5F5-408F-B908-0ACEA007C8CA}" type="TxLink">
            <a:rPr lang="en-US" sz="1200" b="0" i="0" u="none" strike="noStrike" kern="1200">
              <a:solidFill>
                <a:schemeClr val="tx1"/>
              </a:solidFill>
              <a:latin typeface="Aptos Narrow"/>
              <a:ea typeface="+mn-ea"/>
              <a:cs typeface="+mn-cs"/>
            </a:rPr>
            <a:pPr marL="0" indent="0" algn="l" defTabSz="914400" rtl="0" eaLnBrk="1" latinLnBrk="0" hangingPunct="1"/>
            <a:t>Cost &amp; Income</a:t>
          </a:fld>
          <a:endParaRPr lang="ru-RU" sz="1200" b="0" i="0" u="none" strike="noStrike" kern="1200">
            <a:solidFill>
              <a:schemeClr val="tx1"/>
            </a:solidFill>
            <a:latin typeface="Aptos Narrow"/>
            <a:ea typeface="+mn-ea"/>
            <a:cs typeface="+mn-cs"/>
          </a:endParaRPr>
        </a:p>
      </xdr:txBody>
    </xdr:sp>
    <xdr:clientData/>
  </xdr:twoCellAnchor>
  <xdr:twoCellAnchor>
    <xdr:from>
      <xdr:col>9</xdr:col>
      <xdr:colOff>526084</xdr:colOff>
      <xdr:row>3</xdr:row>
      <xdr:rowOff>37698</xdr:rowOff>
    </xdr:from>
    <xdr:to>
      <xdr:col>12</xdr:col>
      <xdr:colOff>544372</xdr:colOff>
      <xdr:row>8</xdr:row>
      <xdr:rowOff>37698</xdr:rowOff>
    </xdr:to>
    <xdr:sp macro="" textlink="Processing!T4">
      <xdr:nvSpPr>
        <xdr:cNvPr id="23" name="Rectangle: Rounded Corners 22">
          <a:extLst>
            <a:ext uri="{FF2B5EF4-FFF2-40B4-BE49-F238E27FC236}">
              <a16:creationId xmlns:a16="http://schemas.microsoft.com/office/drawing/2014/main" id="{E46A0E41-1633-4CFD-A98A-2A7013B68294}"/>
            </a:ext>
          </a:extLst>
        </xdr:cNvPr>
        <xdr:cNvSpPr/>
      </xdr:nvSpPr>
      <xdr:spPr>
        <a:xfrm>
          <a:off x="6012484" y="586338"/>
          <a:ext cx="1847088" cy="914400"/>
        </a:xfrm>
        <a:prstGeom prst="roundRect">
          <a:avLst>
            <a:gd name="adj" fmla="val 13467"/>
          </a:avLst>
        </a:prstGeom>
        <a:solidFill>
          <a:schemeClr val="bg1"/>
        </a:solidFill>
        <a:ln w="9525">
          <a:solidFill>
            <a:schemeClr val="bg1"/>
          </a:solidFill>
        </a:ln>
        <a:effectLst>
          <a:outerShdw blurRad="127000" dist="63500" dir="8100000" algn="tr" rotWithShape="0">
            <a:srgbClr val="8B8BCB">
              <a:alpha val="69804"/>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DAD88EEC-2EDA-496C-9103-126AFD785F29}" type="TxLink">
            <a:rPr lang="en-US" sz="1200" b="0" i="0" u="none" strike="noStrike" kern="1200">
              <a:solidFill>
                <a:schemeClr val="tx1"/>
              </a:solidFill>
              <a:latin typeface="Aptos Narrow"/>
              <a:ea typeface="+mn-ea"/>
              <a:cs typeface="+mn-cs"/>
            </a:rPr>
            <a:pPr marL="0" indent="0" algn="l" defTabSz="914400" rtl="0" eaLnBrk="1" latinLnBrk="0" hangingPunct="1"/>
            <a:t>Income vs Capital</a:t>
          </a:fld>
          <a:endParaRPr lang="ru-RU" sz="1200" b="0" i="0" u="none" strike="noStrike" kern="1200">
            <a:solidFill>
              <a:schemeClr val="tx1"/>
            </a:solidFill>
            <a:latin typeface="Aptos Narrow"/>
            <a:ea typeface="+mn-ea"/>
            <a:cs typeface="+mn-cs"/>
          </a:endParaRPr>
        </a:p>
      </xdr:txBody>
    </xdr:sp>
    <xdr:clientData/>
  </xdr:twoCellAnchor>
  <xdr:twoCellAnchor>
    <xdr:from>
      <xdr:col>13</xdr:col>
      <xdr:colOff>118566</xdr:colOff>
      <xdr:row>3</xdr:row>
      <xdr:rowOff>37698</xdr:rowOff>
    </xdr:from>
    <xdr:to>
      <xdr:col>16</xdr:col>
      <xdr:colOff>136854</xdr:colOff>
      <xdr:row>8</xdr:row>
      <xdr:rowOff>37698</xdr:rowOff>
    </xdr:to>
    <xdr:sp macro="" textlink="Processing!T5">
      <xdr:nvSpPr>
        <xdr:cNvPr id="24" name="Rectangle: Rounded Corners 23">
          <a:extLst>
            <a:ext uri="{FF2B5EF4-FFF2-40B4-BE49-F238E27FC236}">
              <a16:creationId xmlns:a16="http://schemas.microsoft.com/office/drawing/2014/main" id="{B6A75A15-28B4-4372-B91A-C2922A20F22B}"/>
            </a:ext>
          </a:extLst>
        </xdr:cNvPr>
        <xdr:cNvSpPr/>
      </xdr:nvSpPr>
      <xdr:spPr>
        <a:xfrm>
          <a:off x="8043366" y="586338"/>
          <a:ext cx="1847088" cy="914400"/>
        </a:xfrm>
        <a:prstGeom prst="roundRect">
          <a:avLst>
            <a:gd name="adj" fmla="val 15967"/>
          </a:avLst>
        </a:prstGeom>
        <a:solidFill>
          <a:schemeClr val="bg1"/>
        </a:solidFill>
        <a:ln w="9525">
          <a:solidFill>
            <a:schemeClr val="bg1"/>
          </a:solidFill>
        </a:ln>
        <a:effectLst>
          <a:outerShdw blurRad="127000" dist="63500" dir="8100000" algn="tr" rotWithShape="0">
            <a:srgbClr val="8B8BCB">
              <a:alpha val="69804"/>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15F9A591-338C-4025-9198-52B79EDB19C4}" type="TxLink">
            <a:rPr lang="en-US" sz="1200" b="0" i="0" u="none" strike="noStrike" kern="1200">
              <a:solidFill>
                <a:schemeClr val="tx1"/>
              </a:solidFill>
              <a:latin typeface="Aptos Narrow"/>
              <a:ea typeface="+mn-ea"/>
              <a:cs typeface="+mn-cs"/>
            </a:rPr>
            <a:pPr marL="0" indent="0" algn="l" defTabSz="914400" rtl="0" eaLnBrk="1" latinLnBrk="0" hangingPunct="1"/>
            <a:t>Leverage Index</a:t>
          </a:fld>
          <a:endParaRPr lang="ru-RU" sz="1200" b="0" i="0" u="none" strike="noStrike" kern="1200">
            <a:solidFill>
              <a:schemeClr val="tx1"/>
            </a:solidFill>
            <a:latin typeface="Aptos Narrow"/>
            <a:ea typeface="+mn-ea"/>
            <a:cs typeface="+mn-cs"/>
          </a:endParaRPr>
        </a:p>
      </xdr:txBody>
    </xdr:sp>
    <xdr:clientData/>
  </xdr:twoCellAnchor>
  <xdr:twoCellAnchor>
    <xdr:from>
      <xdr:col>16</xdr:col>
      <xdr:colOff>320648</xdr:colOff>
      <xdr:row>3</xdr:row>
      <xdr:rowOff>37698</xdr:rowOff>
    </xdr:from>
    <xdr:to>
      <xdr:col>19</xdr:col>
      <xdr:colOff>338936</xdr:colOff>
      <xdr:row>8</xdr:row>
      <xdr:rowOff>37698</xdr:rowOff>
    </xdr:to>
    <xdr:sp macro="" textlink="Processing!T6">
      <xdr:nvSpPr>
        <xdr:cNvPr id="25" name="Rectangle: Rounded Corners 24">
          <a:extLst>
            <a:ext uri="{FF2B5EF4-FFF2-40B4-BE49-F238E27FC236}">
              <a16:creationId xmlns:a16="http://schemas.microsoft.com/office/drawing/2014/main" id="{16743388-96D9-4210-8694-F06DDF5B730C}"/>
            </a:ext>
          </a:extLst>
        </xdr:cNvPr>
        <xdr:cNvSpPr/>
      </xdr:nvSpPr>
      <xdr:spPr>
        <a:xfrm>
          <a:off x="10074248" y="586338"/>
          <a:ext cx="1847088" cy="914400"/>
        </a:xfrm>
        <a:prstGeom prst="roundRect">
          <a:avLst>
            <a:gd name="adj" fmla="val 16800"/>
          </a:avLst>
        </a:prstGeom>
        <a:solidFill>
          <a:schemeClr val="bg1"/>
        </a:solidFill>
        <a:ln w="9525">
          <a:solidFill>
            <a:schemeClr val="bg1"/>
          </a:solidFill>
        </a:ln>
        <a:effectLst>
          <a:outerShdw blurRad="127000" dist="63500" dir="8100000" algn="tr" rotWithShape="0">
            <a:srgbClr val="8B8BCB">
              <a:alpha val="69804"/>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E4554C56-1CD8-4CD8-9343-19EB38BC3631}" type="TxLink">
            <a:rPr lang="en-US" sz="1200" b="0" i="0" u="none" strike="noStrike" kern="1200">
              <a:solidFill>
                <a:schemeClr val="tx1"/>
              </a:solidFill>
              <a:latin typeface="Aptos Narrow"/>
              <a:ea typeface="+mn-ea"/>
              <a:cs typeface="+mn-cs"/>
            </a:rPr>
            <a:pPr marL="0" indent="0" algn="l" defTabSz="914400" rtl="0" eaLnBrk="1" latinLnBrk="0" hangingPunct="1"/>
            <a:t>Traffic Top Rank</a:t>
          </a:fld>
          <a:endParaRPr lang="ru-RU" sz="1200" b="0" i="0" u="none" strike="noStrike" kern="1200">
            <a:solidFill>
              <a:schemeClr val="tx1"/>
            </a:solidFill>
            <a:latin typeface="Aptos Narrow"/>
            <a:ea typeface="+mn-ea"/>
            <a:cs typeface="+mn-cs"/>
          </a:endParaRPr>
        </a:p>
      </xdr:txBody>
    </xdr:sp>
    <xdr:clientData/>
  </xdr:twoCellAnchor>
  <xdr:twoCellAnchor>
    <xdr:from>
      <xdr:col>19</xdr:col>
      <xdr:colOff>522732</xdr:colOff>
      <xdr:row>3</xdr:row>
      <xdr:rowOff>37698</xdr:rowOff>
    </xdr:from>
    <xdr:to>
      <xdr:col>22</xdr:col>
      <xdr:colOff>541020</xdr:colOff>
      <xdr:row>8</xdr:row>
      <xdr:rowOff>37698</xdr:rowOff>
    </xdr:to>
    <xdr:sp macro="" textlink="Processing!T7">
      <xdr:nvSpPr>
        <xdr:cNvPr id="26" name="Rectangle: Rounded Corners 25">
          <a:extLst>
            <a:ext uri="{FF2B5EF4-FFF2-40B4-BE49-F238E27FC236}">
              <a16:creationId xmlns:a16="http://schemas.microsoft.com/office/drawing/2014/main" id="{67E76072-234B-4BF1-891B-B66F733626C5}"/>
            </a:ext>
          </a:extLst>
        </xdr:cNvPr>
        <xdr:cNvSpPr/>
      </xdr:nvSpPr>
      <xdr:spPr>
        <a:xfrm>
          <a:off x="12105132" y="586338"/>
          <a:ext cx="1847088" cy="914400"/>
        </a:xfrm>
        <a:prstGeom prst="roundRect">
          <a:avLst>
            <a:gd name="adj" fmla="val 15967"/>
          </a:avLst>
        </a:prstGeom>
        <a:solidFill>
          <a:schemeClr val="bg1"/>
        </a:solidFill>
        <a:ln w="9525">
          <a:solidFill>
            <a:schemeClr val="bg1"/>
          </a:solidFill>
        </a:ln>
        <a:effectLst>
          <a:outerShdw blurRad="127000" dist="63500" dir="8100000" algn="tr" rotWithShape="0">
            <a:srgbClr val="8B8BCB">
              <a:alpha val="69804"/>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51868B0B-AE3C-4355-9BA0-AC8DCC58BC27}" type="TxLink">
            <a:rPr lang="en-US" sz="1200" b="0" i="0" u="none" strike="noStrike" kern="1200">
              <a:solidFill>
                <a:schemeClr val="tx1"/>
              </a:solidFill>
              <a:latin typeface="Aptos Narrow"/>
              <a:ea typeface="+mn-ea"/>
              <a:cs typeface="+mn-cs"/>
            </a:rPr>
            <a:pPr marL="0" indent="0" algn="l" defTabSz="914400" rtl="0" eaLnBrk="1" latinLnBrk="0" hangingPunct="1"/>
            <a:t>Capital Efficiency</a:t>
          </a:fld>
          <a:endParaRPr lang="ru-RU" sz="1200" b="0" i="0" u="none" strike="noStrike" kern="1200">
            <a:solidFill>
              <a:schemeClr val="tx1"/>
            </a:solidFill>
            <a:latin typeface="Aptos Narrow"/>
            <a:ea typeface="+mn-ea"/>
            <a:cs typeface="+mn-cs"/>
          </a:endParaRPr>
        </a:p>
      </xdr:txBody>
    </xdr:sp>
    <xdr:clientData/>
  </xdr:twoCellAnchor>
  <xdr:twoCellAnchor editAs="oneCell">
    <xdr:from>
      <xdr:col>0</xdr:col>
      <xdr:colOff>607738</xdr:colOff>
      <xdr:row>5</xdr:row>
      <xdr:rowOff>14846</xdr:rowOff>
    </xdr:from>
    <xdr:to>
      <xdr:col>1</xdr:col>
      <xdr:colOff>226738</xdr:colOff>
      <xdr:row>6</xdr:row>
      <xdr:rowOff>60566</xdr:rowOff>
    </xdr:to>
    <xdr:pic>
      <xdr:nvPicPr>
        <xdr:cNvPr id="27" name="Graphic 26" descr="Signal with solid fill">
          <a:extLst>
            <a:ext uri="{FF2B5EF4-FFF2-40B4-BE49-F238E27FC236}">
              <a16:creationId xmlns:a16="http://schemas.microsoft.com/office/drawing/2014/main" id="{C2495C9E-26A5-451C-9B2D-0CDD998E5EA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07738" y="929246"/>
          <a:ext cx="228600" cy="228600"/>
        </a:xfrm>
        <a:prstGeom prst="rect">
          <a:avLst/>
        </a:prstGeom>
      </xdr:spPr>
    </xdr:pic>
    <xdr:clientData/>
  </xdr:twoCellAnchor>
  <xdr:twoCellAnchor>
    <xdr:from>
      <xdr:col>5</xdr:col>
      <xdr:colOff>83820</xdr:colOff>
      <xdr:row>4</xdr:row>
      <xdr:rowOff>123759</xdr:rowOff>
    </xdr:from>
    <xdr:to>
      <xdr:col>6</xdr:col>
      <xdr:colOff>22860</xdr:colOff>
      <xdr:row>7</xdr:row>
      <xdr:rowOff>134516</xdr:rowOff>
    </xdr:to>
    <xdr:grpSp>
      <xdr:nvGrpSpPr>
        <xdr:cNvPr id="28" name="Group 27">
          <a:extLst>
            <a:ext uri="{FF2B5EF4-FFF2-40B4-BE49-F238E27FC236}">
              <a16:creationId xmlns:a16="http://schemas.microsoft.com/office/drawing/2014/main" id="{B0E87719-916A-4098-B8D9-F77B132B1387}"/>
            </a:ext>
          </a:extLst>
        </xdr:cNvPr>
        <xdr:cNvGrpSpPr/>
      </xdr:nvGrpSpPr>
      <xdr:grpSpPr>
        <a:xfrm>
          <a:off x="3131820" y="855279"/>
          <a:ext cx="548640" cy="559397"/>
          <a:chOff x="-1103845" y="633236"/>
          <a:chExt cx="7156174" cy="7305641"/>
        </a:xfrm>
        <a:effectLst>
          <a:outerShdw blurRad="50800" dist="38100" dir="2700000" algn="tl" rotWithShape="0">
            <a:srgbClr val="2A0240">
              <a:alpha val="20000"/>
            </a:srgbClr>
          </a:outerShdw>
        </a:effectLst>
      </xdr:grpSpPr>
      <xdr:sp macro="" textlink="">
        <xdr:nvSpPr>
          <xdr:cNvPr id="29" name="Oval 28">
            <a:extLst>
              <a:ext uri="{FF2B5EF4-FFF2-40B4-BE49-F238E27FC236}">
                <a16:creationId xmlns:a16="http://schemas.microsoft.com/office/drawing/2014/main" id="{FEB2DA9F-EA3D-908C-5CD6-2CD07348DFC3}"/>
              </a:ext>
            </a:extLst>
          </xdr:cNvPr>
          <xdr:cNvSpPr/>
        </xdr:nvSpPr>
        <xdr:spPr>
          <a:xfrm>
            <a:off x="-1103845" y="633236"/>
            <a:ext cx="7156174" cy="7305641"/>
          </a:xfrm>
          <a:prstGeom prst="ellipse">
            <a:avLst/>
          </a:prstGeom>
          <a:gradFill flip="none" rotWithShape="1">
            <a:gsLst>
              <a:gs pos="0">
                <a:srgbClr val="F5F2FC"/>
              </a:gs>
              <a:gs pos="100000">
                <a:srgbClr val="EEE8FE"/>
              </a:gs>
            </a:gsLst>
            <a:path path="circle">
              <a:fillToRect l="100000" b="100000"/>
            </a:path>
            <a:tileRect t="-100000" r="-100000"/>
          </a:gra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30" name="Freeform: Shape 29">
            <a:extLst>
              <a:ext uri="{FF2B5EF4-FFF2-40B4-BE49-F238E27FC236}">
                <a16:creationId xmlns:a16="http://schemas.microsoft.com/office/drawing/2014/main" id="{29BD9D61-9B80-8BF1-081F-22F92ABB5873}"/>
              </a:ext>
            </a:extLst>
          </xdr:cNvPr>
          <xdr:cNvSpPr/>
        </xdr:nvSpPr>
        <xdr:spPr>
          <a:xfrm rot="18600000">
            <a:off x="106178" y="2764140"/>
            <a:ext cx="5329307" cy="3622357"/>
          </a:xfrm>
          <a:custGeom>
            <a:avLst/>
            <a:gdLst>
              <a:gd name="csX0" fmla="*/ 1407326 w 5329310"/>
              <a:gd name="csY0" fmla="*/ 756025 h 3622360"/>
              <a:gd name="csX1" fmla="*/ 424497 w 5329310"/>
              <a:gd name="csY1" fmla="*/ 1562480 h 3622360"/>
              <a:gd name="csX2" fmla="*/ 0 w 5329310"/>
              <a:gd name="csY2" fmla="*/ 1056584 h 3622360"/>
              <a:gd name="csX3" fmla="*/ 407512 w 5329310"/>
              <a:gd name="csY3" fmla="*/ 726245 h 3622360"/>
              <a:gd name="csX4" fmla="*/ 2644319 w 5329310"/>
              <a:gd name="csY4" fmla="*/ 2026711 h 3622360"/>
              <a:gd name="csX5" fmla="*/ 1570263 w 5329310"/>
              <a:gd name="csY5" fmla="*/ 2927951 h 3622360"/>
              <a:gd name="csX6" fmla="*/ 1165358 w 5329310"/>
              <a:gd name="csY6" fmla="*/ 2445404 h 3622360"/>
              <a:gd name="csX7" fmla="*/ 2213146 w 5329310"/>
              <a:gd name="csY7" fmla="*/ 1566206 h 3622360"/>
              <a:gd name="csX8" fmla="*/ 2194736 w 5329310"/>
              <a:gd name="csY8" fmla="*/ 2042158 h 3622360"/>
              <a:gd name="csX9" fmla="*/ 2202046 w 5329310"/>
              <a:gd name="csY9" fmla="*/ 794282 h 3622360"/>
              <a:gd name="csX10" fmla="*/ 2197372 w 5329310"/>
              <a:gd name="csY10" fmla="*/ 1223381 h 3622360"/>
              <a:gd name="csX11" fmla="*/ 987584 w 5329310"/>
              <a:gd name="csY11" fmla="*/ 2233541 h 3622360"/>
              <a:gd name="csX12" fmla="*/ 582679 w 5329310"/>
              <a:gd name="csY12" fmla="*/ 1750994 h 3622360"/>
              <a:gd name="csX13" fmla="*/ 1750131 w 5329310"/>
              <a:gd name="csY13" fmla="*/ 771386 h 3622360"/>
              <a:gd name="csX14" fmla="*/ 4053383 w 5329310"/>
              <a:gd name="csY14" fmla="*/ 2054226 h 3622360"/>
              <a:gd name="csX15" fmla="*/ 2152942 w 5329310"/>
              <a:gd name="csY15" fmla="*/ 3622360 h 3622360"/>
              <a:gd name="csX16" fmla="*/ 1748037 w 5329310"/>
              <a:gd name="csY16" fmla="*/ 3139813 h 3622360"/>
              <a:gd name="csX17" fmla="*/ 3052944 w 5329310"/>
              <a:gd name="csY17" fmla="*/ 2031604 h 3622360"/>
              <a:gd name="csX18" fmla="*/ 5329310 w 5329310"/>
              <a:gd name="csY18" fmla="*/ 1547567 h 3622360"/>
              <a:gd name="csX19" fmla="*/ 4381420 w 5329310"/>
              <a:gd name="csY19" fmla="*/ 2070045 h 3622360"/>
              <a:gd name="csX20" fmla="*/ 4381420 w 5329310"/>
              <a:gd name="csY20" fmla="*/ 1755309 h 3622360"/>
              <a:gd name="csX21" fmla="*/ 2538404 w 5329310"/>
              <a:gd name="csY21" fmla="*/ 1755309 h 3622360"/>
              <a:gd name="csX22" fmla="*/ 2538404 w 5329310"/>
              <a:gd name="csY22" fmla="*/ 1339825 h 3622360"/>
              <a:gd name="csX23" fmla="*/ 2539242 w 5329310"/>
              <a:gd name="csY23" fmla="*/ 1339825 h 3622360"/>
              <a:gd name="csX24" fmla="*/ 2539242 w 5329310"/>
              <a:gd name="csY24" fmla="*/ 432344 h 3622360"/>
              <a:gd name="csX25" fmla="*/ 844290 w 5329310"/>
              <a:gd name="csY25" fmla="*/ 372906 h 3622360"/>
              <a:gd name="csX26" fmla="*/ 1296711 w 5329310"/>
              <a:gd name="csY26" fmla="*/ 0 h 3622360"/>
              <a:gd name="csX27" fmla="*/ 2959290 w 5329310"/>
              <a:gd name="csY27" fmla="*/ 35342 h 3622360"/>
              <a:gd name="csX28" fmla="*/ 2947263 w 5329310"/>
              <a:gd name="csY28" fmla="*/ 378323 h 3622360"/>
              <a:gd name="csX29" fmla="*/ 2950722 w 5329310"/>
              <a:gd name="csY29" fmla="*/ 378323 h 3622360"/>
              <a:gd name="csX30" fmla="*/ 2950722 w 5329310"/>
              <a:gd name="csY30" fmla="*/ 1339825 h 3622360"/>
              <a:gd name="csX31" fmla="*/ 4381420 w 5329310"/>
              <a:gd name="csY31" fmla="*/ 1339825 h 3622360"/>
              <a:gd name="csX32" fmla="*/ 4381420 w 5329310"/>
              <a:gd name="csY32" fmla="*/ 1025089 h 362236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 ang="0">
                <a:pos x="csX27" y="csY27"/>
              </a:cxn>
              <a:cxn ang="0">
                <a:pos x="csX28" y="csY28"/>
              </a:cxn>
              <a:cxn ang="0">
                <a:pos x="csX29" y="csY29"/>
              </a:cxn>
              <a:cxn ang="0">
                <a:pos x="csX30" y="csY30"/>
              </a:cxn>
              <a:cxn ang="0">
                <a:pos x="csX31" y="csY31"/>
              </a:cxn>
              <a:cxn ang="0">
                <a:pos x="csX32" y="csY32"/>
              </a:cxn>
            </a:cxnLst>
            <a:rect l="l" t="t" r="r" b="b"/>
            <a:pathLst>
              <a:path w="5329310" h="3622360">
                <a:moveTo>
                  <a:pt x="1407326" y="756025"/>
                </a:moveTo>
                <a:lnTo>
                  <a:pt x="424497" y="1562480"/>
                </a:lnTo>
                <a:lnTo>
                  <a:pt x="0" y="1056584"/>
                </a:lnTo>
                <a:lnTo>
                  <a:pt x="407512" y="726245"/>
                </a:lnTo>
                <a:close/>
                <a:moveTo>
                  <a:pt x="2644319" y="2026711"/>
                </a:moveTo>
                <a:lnTo>
                  <a:pt x="1570263" y="2927951"/>
                </a:lnTo>
                <a:lnTo>
                  <a:pt x="1165358" y="2445404"/>
                </a:lnTo>
                <a:lnTo>
                  <a:pt x="2213146" y="1566206"/>
                </a:lnTo>
                <a:lnTo>
                  <a:pt x="2194736" y="2042158"/>
                </a:lnTo>
                <a:close/>
                <a:moveTo>
                  <a:pt x="2202046" y="794282"/>
                </a:moveTo>
                <a:lnTo>
                  <a:pt x="2197372" y="1223381"/>
                </a:lnTo>
                <a:lnTo>
                  <a:pt x="987584" y="2233541"/>
                </a:lnTo>
                <a:lnTo>
                  <a:pt x="582679" y="1750994"/>
                </a:lnTo>
                <a:lnTo>
                  <a:pt x="1750131" y="771386"/>
                </a:lnTo>
                <a:close/>
                <a:moveTo>
                  <a:pt x="4053383" y="2054226"/>
                </a:moveTo>
                <a:lnTo>
                  <a:pt x="2152942" y="3622360"/>
                </a:lnTo>
                <a:lnTo>
                  <a:pt x="1748037" y="3139813"/>
                </a:lnTo>
                <a:cubicBezTo>
                  <a:pt x="2190788" y="2763879"/>
                  <a:pt x="2610192" y="2407538"/>
                  <a:pt x="3052944" y="2031604"/>
                </a:cubicBezTo>
                <a:close/>
                <a:moveTo>
                  <a:pt x="5329310" y="1547567"/>
                </a:moveTo>
                <a:lnTo>
                  <a:pt x="4381420" y="2070045"/>
                </a:lnTo>
                <a:lnTo>
                  <a:pt x="4381420" y="1755309"/>
                </a:lnTo>
                <a:lnTo>
                  <a:pt x="2538404" y="1755309"/>
                </a:lnTo>
                <a:lnTo>
                  <a:pt x="2538404" y="1339825"/>
                </a:lnTo>
                <a:lnTo>
                  <a:pt x="2539242" y="1339825"/>
                </a:lnTo>
                <a:lnTo>
                  <a:pt x="2539242" y="432344"/>
                </a:lnTo>
                <a:lnTo>
                  <a:pt x="844290" y="372906"/>
                </a:lnTo>
                <a:lnTo>
                  <a:pt x="1296711" y="0"/>
                </a:lnTo>
                <a:lnTo>
                  <a:pt x="2959290" y="35342"/>
                </a:lnTo>
                <a:lnTo>
                  <a:pt x="2947263" y="378323"/>
                </a:lnTo>
                <a:lnTo>
                  <a:pt x="2950722" y="378323"/>
                </a:lnTo>
                <a:lnTo>
                  <a:pt x="2950722" y="1339825"/>
                </a:lnTo>
                <a:lnTo>
                  <a:pt x="4381420" y="1339825"/>
                </a:lnTo>
                <a:lnTo>
                  <a:pt x="4381420" y="1025089"/>
                </a:lnTo>
                <a:close/>
              </a:path>
            </a:pathLst>
          </a:custGeom>
          <a:solidFill>
            <a:srgbClr val="603DD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xdr:from>
      <xdr:col>8</xdr:col>
      <xdr:colOff>286407</xdr:colOff>
      <xdr:row>4</xdr:row>
      <xdr:rowOff>121441</xdr:rowOff>
    </xdr:from>
    <xdr:to>
      <xdr:col>9</xdr:col>
      <xdr:colOff>225447</xdr:colOff>
      <xdr:row>7</xdr:row>
      <xdr:rowOff>136835</xdr:rowOff>
    </xdr:to>
    <xdr:grpSp>
      <xdr:nvGrpSpPr>
        <xdr:cNvPr id="31" name="Group 30">
          <a:extLst>
            <a:ext uri="{FF2B5EF4-FFF2-40B4-BE49-F238E27FC236}">
              <a16:creationId xmlns:a16="http://schemas.microsoft.com/office/drawing/2014/main" id="{489AE5DF-9EC2-4924-8595-17D0267BC64E}"/>
            </a:ext>
          </a:extLst>
        </xdr:cNvPr>
        <xdr:cNvGrpSpPr/>
      </xdr:nvGrpSpPr>
      <xdr:grpSpPr>
        <a:xfrm>
          <a:off x="5163207" y="852961"/>
          <a:ext cx="548640" cy="564034"/>
          <a:chOff x="7315200" y="8272259"/>
          <a:chExt cx="548640" cy="567187"/>
        </a:xfrm>
        <a:effectLst>
          <a:outerShdw blurRad="50800" dist="38100" dir="2700000" algn="tl" rotWithShape="0">
            <a:prstClr val="black">
              <a:alpha val="20000"/>
            </a:prstClr>
          </a:outerShdw>
        </a:effectLst>
      </xdr:grpSpPr>
      <xdr:sp macro="" textlink="">
        <xdr:nvSpPr>
          <xdr:cNvPr id="32" name="Oval 31">
            <a:extLst>
              <a:ext uri="{FF2B5EF4-FFF2-40B4-BE49-F238E27FC236}">
                <a16:creationId xmlns:a16="http://schemas.microsoft.com/office/drawing/2014/main" id="{D962B348-916E-F10D-5467-BD6C3E583411}"/>
              </a:ext>
            </a:extLst>
          </xdr:cNvPr>
          <xdr:cNvSpPr/>
        </xdr:nvSpPr>
        <xdr:spPr>
          <a:xfrm>
            <a:off x="7315200" y="8272259"/>
            <a:ext cx="548640" cy="567187"/>
          </a:xfrm>
          <a:prstGeom prst="ellipse">
            <a:avLst/>
          </a:prstGeom>
          <a:gradFill flip="none" rotWithShape="1">
            <a:gsLst>
              <a:gs pos="0">
                <a:srgbClr val="F5F2FC"/>
              </a:gs>
              <a:gs pos="100000">
                <a:srgbClr val="EEE8FE"/>
              </a:gs>
            </a:gsLst>
            <a:path path="circle">
              <a:fillToRect l="100000" b="100000"/>
            </a:path>
            <a:tileRect t="-100000" r="-100000"/>
          </a:gra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grpSp>
        <xdr:nvGrpSpPr>
          <xdr:cNvPr id="33" name="Group 32">
            <a:extLst>
              <a:ext uri="{FF2B5EF4-FFF2-40B4-BE49-F238E27FC236}">
                <a16:creationId xmlns:a16="http://schemas.microsoft.com/office/drawing/2014/main" id="{72B234C6-D37F-FD97-E7FF-8CC7072DE428}"/>
              </a:ext>
            </a:extLst>
          </xdr:cNvPr>
          <xdr:cNvGrpSpPr/>
        </xdr:nvGrpSpPr>
        <xdr:grpSpPr>
          <a:xfrm>
            <a:off x="7443262" y="8385091"/>
            <a:ext cx="292517" cy="349932"/>
            <a:chOff x="2956130" y="2689277"/>
            <a:chExt cx="2134619" cy="2485936"/>
          </a:xfrm>
        </xdr:grpSpPr>
        <xdr:sp macro="" textlink="">
          <xdr:nvSpPr>
            <xdr:cNvPr id="34" name="Flowchart: Delay 33">
              <a:extLst>
                <a:ext uri="{FF2B5EF4-FFF2-40B4-BE49-F238E27FC236}">
                  <a16:creationId xmlns:a16="http://schemas.microsoft.com/office/drawing/2014/main" id="{AAB49C3C-EE20-6C00-6DBE-054D96BD3B22}"/>
                </a:ext>
              </a:extLst>
            </xdr:cNvPr>
            <xdr:cNvSpPr/>
          </xdr:nvSpPr>
          <xdr:spPr>
            <a:xfrm rot="5400000">
              <a:off x="4144193" y="3586002"/>
              <a:ext cx="636105" cy="1252728"/>
            </a:xfrm>
            <a:prstGeom prst="flowChartDelay">
              <a:avLst/>
            </a:prstGeom>
            <a:solidFill>
              <a:srgbClr val="603DDD"/>
            </a:soli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sp macro="" textlink="">
          <xdr:nvSpPr>
            <xdr:cNvPr id="35" name="Flowchart: Delay 34">
              <a:extLst>
                <a:ext uri="{FF2B5EF4-FFF2-40B4-BE49-F238E27FC236}">
                  <a16:creationId xmlns:a16="http://schemas.microsoft.com/office/drawing/2014/main" id="{F1AF275F-2A21-A3B1-C866-AAD4D3018CCA}"/>
                </a:ext>
              </a:extLst>
            </xdr:cNvPr>
            <xdr:cNvSpPr/>
          </xdr:nvSpPr>
          <xdr:spPr>
            <a:xfrm rot="5400000">
              <a:off x="4144193" y="3291034"/>
              <a:ext cx="636105" cy="1252728"/>
            </a:xfrm>
            <a:prstGeom prst="flowChartDelay">
              <a:avLst/>
            </a:prstGeom>
            <a:solidFill>
              <a:srgbClr val="603DDD"/>
            </a:soli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sp macro="" textlink="">
          <xdr:nvSpPr>
            <xdr:cNvPr id="36" name="Flowchart: Delay 35">
              <a:extLst>
                <a:ext uri="{FF2B5EF4-FFF2-40B4-BE49-F238E27FC236}">
                  <a16:creationId xmlns:a16="http://schemas.microsoft.com/office/drawing/2014/main" id="{4702B65F-3161-5A7F-9603-469710799BC2}"/>
                </a:ext>
              </a:extLst>
            </xdr:cNvPr>
            <xdr:cNvSpPr/>
          </xdr:nvSpPr>
          <xdr:spPr>
            <a:xfrm rot="5400000">
              <a:off x="4144193" y="2996067"/>
              <a:ext cx="636105" cy="1252728"/>
            </a:xfrm>
            <a:prstGeom prst="flowChartDelay">
              <a:avLst/>
            </a:prstGeom>
            <a:solidFill>
              <a:srgbClr val="603DDD"/>
            </a:soli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sp macro="" textlink="">
          <xdr:nvSpPr>
            <xdr:cNvPr id="37" name="Flowchart: Delay 36">
              <a:extLst>
                <a:ext uri="{FF2B5EF4-FFF2-40B4-BE49-F238E27FC236}">
                  <a16:creationId xmlns:a16="http://schemas.microsoft.com/office/drawing/2014/main" id="{6BF919C0-D78F-04BC-ABE0-2D253BEF350F}"/>
                </a:ext>
              </a:extLst>
            </xdr:cNvPr>
            <xdr:cNvSpPr/>
          </xdr:nvSpPr>
          <xdr:spPr>
            <a:xfrm rot="5400000">
              <a:off x="4144193" y="2701100"/>
              <a:ext cx="636105" cy="1252728"/>
            </a:xfrm>
            <a:prstGeom prst="flowChartDelay">
              <a:avLst/>
            </a:prstGeom>
            <a:solidFill>
              <a:srgbClr val="603DDD"/>
            </a:soli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sp macro="" textlink="">
          <xdr:nvSpPr>
            <xdr:cNvPr id="38" name="Oval 37">
              <a:extLst>
                <a:ext uri="{FF2B5EF4-FFF2-40B4-BE49-F238E27FC236}">
                  <a16:creationId xmlns:a16="http://schemas.microsoft.com/office/drawing/2014/main" id="{AD1F8E50-F9CB-2E10-C299-3354B27E7C3B}"/>
                </a:ext>
              </a:extLst>
            </xdr:cNvPr>
            <xdr:cNvSpPr/>
          </xdr:nvSpPr>
          <xdr:spPr>
            <a:xfrm>
              <a:off x="3835881" y="2689277"/>
              <a:ext cx="1254868" cy="671208"/>
            </a:xfrm>
            <a:prstGeom prst="ellipse">
              <a:avLst/>
            </a:prstGeom>
            <a:solidFill>
              <a:srgbClr val="603DDD"/>
            </a:soli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sp macro="" textlink="">
          <xdr:nvSpPr>
            <xdr:cNvPr id="39" name="Flowchart: Delay 38">
              <a:extLst>
                <a:ext uri="{FF2B5EF4-FFF2-40B4-BE49-F238E27FC236}">
                  <a16:creationId xmlns:a16="http://schemas.microsoft.com/office/drawing/2014/main" id="{FDC48AB9-78A9-BD9A-2A5B-5E6A1630818D}"/>
                </a:ext>
              </a:extLst>
            </xdr:cNvPr>
            <xdr:cNvSpPr/>
          </xdr:nvSpPr>
          <xdr:spPr>
            <a:xfrm rot="5400000">
              <a:off x="3264442" y="4230797"/>
              <a:ext cx="636105" cy="1252728"/>
            </a:xfrm>
            <a:prstGeom prst="flowChartDelay">
              <a:avLst/>
            </a:prstGeom>
            <a:solidFill>
              <a:srgbClr val="603DDD"/>
            </a:soli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sp macro="" textlink="">
          <xdr:nvSpPr>
            <xdr:cNvPr id="40" name="Flowchart: Delay 39">
              <a:extLst>
                <a:ext uri="{FF2B5EF4-FFF2-40B4-BE49-F238E27FC236}">
                  <a16:creationId xmlns:a16="http://schemas.microsoft.com/office/drawing/2014/main" id="{F1EC1081-821D-6744-DB05-0AE507B8D4C5}"/>
                </a:ext>
              </a:extLst>
            </xdr:cNvPr>
            <xdr:cNvSpPr/>
          </xdr:nvSpPr>
          <xdr:spPr>
            <a:xfrm rot="5400000">
              <a:off x="3264442" y="3909773"/>
              <a:ext cx="636105" cy="1252728"/>
            </a:xfrm>
            <a:prstGeom prst="flowChartDelay">
              <a:avLst/>
            </a:prstGeom>
            <a:solidFill>
              <a:srgbClr val="603DDD"/>
            </a:soli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sp macro="" textlink="">
          <xdr:nvSpPr>
            <xdr:cNvPr id="41" name="Flowchart: Delay 40">
              <a:extLst>
                <a:ext uri="{FF2B5EF4-FFF2-40B4-BE49-F238E27FC236}">
                  <a16:creationId xmlns:a16="http://schemas.microsoft.com/office/drawing/2014/main" id="{2379831C-0BAC-E80B-5BD4-504B414CB2E5}"/>
                </a:ext>
              </a:extLst>
            </xdr:cNvPr>
            <xdr:cNvSpPr/>
          </xdr:nvSpPr>
          <xdr:spPr>
            <a:xfrm rot="5400000">
              <a:off x="3264442" y="3588750"/>
              <a:ext cx="636105" cy="1252728"/>
            </a:xfrm>
            <a:prstGeom prst="flowChartDelay">
              <a:avLst/>
            </a:prstGeom>
            <a:solidFill>
              <a:srgbClr val="603DDD"/>
            </a:soli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sp macro="" textlink="">
          <xdr:nvSpPr>
            <xdr:cNvPr id="42" name="Oval 41">
              <a:extLst>
                <a:ext uri="{FF2B5EF4-FFF2-40B4-BE49-F238E27FC236}">
                  <a16:creationId xmlns:a16="http://schemas.microsoft.com/office/drawing/2014/main" id="{A8372EF3-8A13-220A-A7C7-2EDFFC9517C9}"/>
                </a:ext>
              </a:extLst>
            </xdr:cNvPr>
            <xdr:cNvSpPr/>
          </xdr:nvSpPr>
          <xdr:spPr>
            <a:xfrm>
              <a:off x="2956130" y="3576927"/>
              <a:ext cx="1254868" cy="671208"/>
            </a:xfrm>
            <a:prstGeom prst="ellipse">
              <a:avLst/>
            </a:prstGeom>
            <a:solidFill>
              <a:srgbClr val="603DDD"/>
            </a:soli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grpSp>
    </xdr:grpSp>
    <xdr:clientData/>
  </xdr:twoCellAnchor>
  <xdr:twoCellAnchor>
    <xdr:from>
      <xdr:col>15</xdr:col>
      <xdr:colOff>91440</xdr:colOff>
      <xdr:row>4</xdr:row>
      <xdr:rowOff>110490</xdr:rowOff>
    </xdr:from>
    <xdr:to>
      <xdr:col>16</xdr:col>
      <xdr:colOff>30480</xdr:colOff>
      <xdr:row>7</xdr:row>
      <xdr:rowOff>110490</xdr:rowOff>
    </xdr:to>
    <xdr:grpSp>
      <xdr:nvGrpSpPr>
        <xdr:cNvPr id="43" name="Group 42">
          <a:extLst>
            <a:ext uri="{FF2B5EF4-FFF2-40B4-BE49-F238E27FC236}">
              <a16:creationId xmlns:a16="http://schemas.microsoft.com/office/drawing/2014/main" id="{B147337E-5A51-40A0-A71D-93F0AE7ED8E1}"/>
            </a:ext>
          </a:extLst>
        </xdr:cNvPr>
        <xdr:cNvGrpSpPr/>
      </xdr:nvGrpSpPr>
      <xdr:grpSpPr>
        <a:xfrm>
          <a:off x="9235440" y="842010"/>
          <a:ext cx="548640" cy="548640"/>
          <a:chOff x="6446520" y="7936230"/>
          <a:chExt cx="548640" cy="548640"/>
        </a:xfrm>
        <a:effectLst>
          <a:outerShdw blurRad="50800" dist="38100" dir="2700000" algn="tl" rotWithShape="0">
            <a:prstClr val="black">
              <a:alpha val="20000"/>
            </a:prstClr>
          </a:outerShdw>
        </a:effectLst>
      </xdr:grpSpPr>
      <xdr:sp macro="" textlink="">
        <xdr:nvSpPr>
          <xdr:cNvPr id="44" name="Oval 43">
            <a:extLst>
              <a:ext uri="{FF2B5EF4-FFF2-40B4-BE49-F238E27FC236}">
                <a16:creationId xmlns:a16="http://schemas.microsoft.com/office/drawing/2014/main" id="{69B321BA-E040-F829-218D-7187BDB3F5AC}"/>
              </a:ext>
            </a:extLst>
          </xdr:cNvPr>
          <xdr:cNvSpPr/>
        </xdr:nvSpPr>
        <xdr:spPr>
          <a:xfrm>
            <a:off x="6446520" y="7936230"/>
            <a:ext cx="548640" cy="548640"/>
          </a:xfrm>
          <a:prstGeom prst="ellipse">
            <a:avLst/>
          </a:prstGeom>
          <a:gradFill flip="none" rotWithShape="1">
            <a:gsLst>
              <a:gs pos="0">
                <a:srgbClr val="F5F2FC"/>
              </a:gs>
              <a:gs pos="100000">
                <a:srgbClr val="EEE8FE"/>
              </a:gs>
            </a:gsLst>
            <a:path path="circle">
              <a:fillToRect l="100000" b="100000"/>
            </a:path>
            <a:tileRect t="-100000" r="-100000"/>
          </a:gra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pic>
        <xdr:nvPicPr>
          <xdr:cNvPr id="45" name="Graphic 44" descr="Rocket with solid fill">
            <a:extLst>
              <a:ext uri="{FF2B5EF4-FFF2-40B4-BE49-F238E27FC236}">
                <a16:creationId xmlns:a16="http://schemas.microsoft.com/office/drawing/2014/main" id="{1E7217A7-09BB-D63F-6264-C4D33189696B}"/>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537960" y="8027670"/>
            <a:ext cx="365760" cy="365760"/>
          </a:xfrm>
          <a:prstGeom prst="rect">
            <a:avLst/>
          </a:prstGeom>
        </xdr:spPr>
      </xdr:pic>
    </xdr:grpSp>
    <xdr:clientData/>
  </xdr:twoCellAnchor>
  <xdr:twoCellAnchor>
    <xdr:from>
      <xdr:col>11</xdr:col>
      <xdr:colOff>463782</xdr:colOff>
      <xdr:row>4</xdr:row>
      <xdr:rowOff>67486</xdr:rowOff>
    </xdr:from>
    <xdr:to>
      <xdr:col>12</xdr:col>
      <xdr:colOff>494262</xdr:colOff>
      <xdr:row>7</xdr:row>
      <xdr:rowOff>158926</xdr:rowOff>
    </xdr:to>
    <xdr:grpSp>
      <xdr:nvGrpSpPr>
        <xdr:cNvPr id="46" name="Group 45">
          <a:extLst>
            <a:ext uri="{FF2B5EF4-FFF2-40B4-BE49-F238E27FC236}">
              <a16:creationId xmlns:a16="http://schemas.microsoft.com/office/drawing/2014/main" id="{FCD60973-0A7D-4BFC-A7FF-E0A0A32E93A1}"/>
            </a:ext>
          </a:extLst>
        </xdr:cNvPr>
        <xdr:cNvGrpSpPr/>
      </xdr:nvGrpSpPr>
      <xdr:grpSpPr>
        <a:xfrm>
          <a:off x="7169382" y="799006"/>
          <a:ext cx="640080" cy="640080"/>
          <a:chOff x="5889222" y="1357831"/>
          <a:chExt cx="640080" cy="640080"/>
        </a:xfrm>
        <a:effectLst>
          <a:outerShdw blurRad="50800" dist="38100" dir="2700000" algn="tl" rotWithShape="0">
            <a:prstClr val="black">
              <a:alpha val="20000"/>
            </a:prstClr>
          </a:outerShdw>
        </a:effectLst>
      </xdr:grpSpPr>
      <xdr:sp macro="" textlink="">
        <xdr:nvSpPr>
          <xdr:cNvPr id="47" name="Oval 46">
            <a:extLst>
              <a:ext uri="{FF2B5EF4-FFF2-40B4-BE49-F238E27FC236}">
                <a16:creationId xmlns:a16="http://schemas.microsoft.com/office/drawing/2014/main" id="{9E5A8B93-923B-5442-C655-070BD9CA392F}"/>
              </a:ext>
            </a:extLst>
          </xdr:cNvPr>
          <xdr:cNvSpPr/>
        </xdr:nvSpPr>
        <xdr:spPr>
          <a:xfrm>
            <a:off x="5924550" y="1396645"/>
            <a:ext cx="548640" cy="548640"/>
          </a:xfrm>
          <a:prstGeom prst="ellipse">
            <a:avLst/>
          </a:prstGeom>
          <a:gradFill flip="none" rotWithShape="1">
            <a:gsLst>
              <a:gs pos="0">
                <a:srgbClr val="F5F2FC"/>
              </a:gs>
              <a:gs pos="100000">
                <a:srgbClr val="EEE8FE"/>
              </a:gs>
            </a:gsLst>
            <a:path path="circle">
              <a:fillToRect l="100000" b="100000"/>
            </a:path>
            <a:tileRect t="-100000" r="-100000"/>
          </a:gra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graphicFrame macro="">
        <xdr:nvGraphicFramePr>
          <xdr:cNvPr id="48" name="Chart 47">
            <a:extLst>
              <a:ext uri="{FF2B5EF4-FFF2-40B4-BE49-F238E27FC236}">
                <a16:creationId xmlns:a16="http://schemas.microsoft.com/office/drawing/2014/main" id="{64C5AC02-2B74-2824-AF41-015F6F23D485}"/>
              </a:ext>
            </a:extLst>
          </xdr:cNvPr>
          <xdr:cNvGraphicFramePr>
            <a:graphicFrameLocks/>
          </xdr:cNvGraphicFramePr>
        </xdr:nvGraphicFramePr>
        <xdr:xfrm>
          <a:off x="5889222" y="1357831"/>
          <a:ext cx="640080" cy="640080"/>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xdr:from>
      <xdr:col>21</xdr:col>
      <xdr:colOff>495300</xdr:colOff>
      <xdr:row>4</xdr:row>
      <xdr:rowOff>106278</xdr:rowOff>
    </xdr:from>
    <xdr:to>
      <xdr:col>22</xdr:col>
      <xdr:colOff>434340</xdr:colOff>
      <xdr:row>7</xdr:row>
      <xdr:rowOff>106278</xdr:rowOff>
    </xdr:to>
    <xdr:grpSp>
      <xdr:nvGrpSpPr>
        <xdr:cNvPr id="49" name="Group 48">
          <a:extLst>
            <a:ext uri="{FF2B5EF4-FFF2-40B4-BE49-F238E27FC236}">
              <a16:creationId xmlns:a16="http://schemas.microsoft.com/office/drawing/2014/main" id="{8C9FAC0B-94A9-4848-A71E-9CD27F2CE1D5}"/>
            </a:ext>
          </a:extLst>
        </xdr:cNvPr>
        <xdr:cNvGrpSpPr/>
      </xdr:nvGrpSpPr>
      <xdr:grpSpPr>
        <a:xfrm>
          <a:off x="13296900" y="837798"/>
          <a:ext cx="548640" cy="548640"/>
          <a:chOff x="4876800" y="8778240"/>
          <a:chExt cx="548640" cy="548640"/>
        </a:xfrm>
        <a:effectLst>
          <a:outerShdw blurRad="50800" dist="38100" dir="2700000" algn="tl" rotWithShape="0">
            <a:prstClr val="black">
              <a:alpha val="20000"/>
            </a:prstClr>
          </a:outerShdw>
        </a:effectLst>
      </xdr:grpSpPr>
      <xdr:sp macro="" textlink="">
        <xdr:nvSpPr>
          <xdr:cNvPr id="50" name="Oval 49">
            <a:extLst>
              <a:ext uri="{FF2B5EF4-FFF2-40B4-BE49-F238E27FC236}">
                <a16:creationId xmlns:a16="http://schemas.microsoft.com/office/drawing/2014/main" id="{857FFA86-6CA3-A6C8-8C3F-521C804E56B0}"/>
              </a:ext>
            </a:extLst>
          </xdr:cNvPr>
          <xdr:cNvSpPr/>
        </xdr:nvSpPr>
        <xdr:spPr>
          <a:xfrm>
            <a:off x="4876800" y="8778240"/>
            <a:ext cx="548640" cy="548640"/>
          </a:xfrm>
          <a:prstGeom prst="ellipse">
            <a:avLst/>
          </a:prstGeom>
          <a:gradFill flip="none" rotWithShape="1">
            <a:gsLst>
              <a:gs pos="0">
                <a:srgbClr val="F5F2FC"/>
              </a:gs>
              <a:gs pos="100000">
                <a:srgbClr val="EEE8FE"/>
              </a:gs>
            </a:gsLst>
            <a:path path="circle">
              <a:fillToRect l="100000" b="100000"/>
            </a:path>
            <a:tileRect t="-100000" r="-100000"/>
          </a:gra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pic>
        <xdr:nvPicPr>
          <xdr:cNvPr id="51" name="Graphic 50" descr="Bullseye with solid fill">
            <a:extLst>
              <a:ext uri="{FF2B5EF4-FFF2-40B4-BE49-F238E27FC236}">
                <a16:creationId xmlns:a16="http://schemas.microsoft.com/office/drawing/2014/main" id="{29C9CDBF-2746-453C-7123-3A6E14D9EB5C}"/>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968240" y="8869680"/>
            <a:ext cx="365760" cy="365760"/>
          </a:xfrm>
          <a:prstGeom prst="rect">
            <a:avLst/>
          </a:prstGeom>
        </xdr:spPr>
      </xdr:pic>
    </xdr:grpSp>
    <xdr:clientData/>
  </xdr:twoCellAnchor>
  <xdr:twoCellAnchor>
    <xdr:from>
      <xdr:col>3</xdr:col>
      <xdr:colOff>129540</xdr:colOff>
      <xdr:row>5</xdr:row>
      <xdr:rowOff>53072</xdr:rowOff>
    </xdr:from>
    <xdr:to>
      <xdr:col>5</xdr:col>
      <xdr:colOff>281940</xdr:colOff>
      <xdr:row>6</xdr:row>
      <xdr:rowOff>117842</xdr:rowOff>
    </xdr:to>
    <xdr:sp macro="" textlink="Processing!U2">
      <xdr:nvSpPr>
        <xdr:cNvPr id="52" name="TextBox 51">
          <a:extLst>
            <a:ext uri="{FF2B5EF4-FFF2-40B4-BE49-F238E27FC236}">
              <a16:creationId xmlns:a16="http://schemas.microsoft.com/office/drawing/2014/main" id="{C9D7BF01-DC2B-41F9-B9BD-1820B8E326EE}"/>
            </a:ext>
          </a:extLst>
        </xdr:cNvPr>
        <xdr:cNvSpPr txBox="1"/>
      </xdr:nvSpPr>
      <xdr:spPr>
        <a:xfrm>
          <a:off x="1958340" y="967472"/>
          <a:ext cx="13716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7EB0C1B9-4CF9-4703-B64E-C8BC47487701}" type="TxLink">
            <a:rPr lang="en-US" sz="2000" b="0" i="0" u="none" strike="noStrike">
              <a:solidFill>
                <a:schemeClr val="tx1"/>
              </a:solidFill>
              <a:latin typeface="Aptos Narrow"/>
              <a:ea typeface="+mn-ea"/>
              <a:cs typeface="+mn-cs"/>
            </a:rPr>
            <a:pPr marL="0" indent="0"/>
            <a:t> $13,700 </a:t>
          </a:fld>
          <a:endParaRPr lang="ru-RU" sz="2400" b="0" i="0" u="none" strike="noStrike">
            <a:solidFill>
              <a:schemeClr val="tx1"/>
            </a:solidFill>
            <a:latin typeface="Aptos Narrow"/>
            <a:ea typeface="+mn-ea"/>
            <a:cs typeface="+mn-cs"/>
          </a:endParaRPr>
        </a:p>
      </xdr:txBody>
    </xdr:sp>
    <xdr:clientData/>
  </xdr:twoCellAnchor>
  <xdr:twoCellAnchor>
    <xdr:from>
      <xdr:col>3</xdr:col>
      <xdr:colOff>205740</xdr:colOff>
      <xdr:row>6</xdr:row>
      <xdr:rowOff>98792</xdr:rowOff>
    </xdr:from>
    <xdr:to>
      <xdr:col>5</xdr:col>
      <xdr:colOff>358140</xdr:colOff>
      <xdr:row>7</xdr:row>
      <xdr:rowOff>163562</xdr:rowOff>
    </xdr:to>
    <xdr:sp macro="" textlink="Processing!V2">
      <xdr:nvSpPr>
        <xdr:cNvPr id="53" name="TextBox 52">
          <a:extLst>
            <a:ext uri="{FF2B5EF4-FFF2-40B4-BE49-F238E27FC236}">
              <a16:creationId xmlns:a16="http://schemas.microsoft.com/office/drawing/2014/main" id="{DE7E85B1-50C2-4310-BF4B-6417C343D72F}"/>
            </a:ext>
          </a:extLst>
        </xdr:cNvPr>
        <xdr:cNvSpPr txBox="1"/>
      </xdr:nvSpPr>
      <xdr:spPr>
        <a:xfrm>
          <a:off x="2034540" y="1196072"/>
          <a:ext cx="13716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34CEED9D-0114-4B6F-BF24-04E7BDB18D64}" type="TxLink">
            <a:rPr lang="en-US" sz="1100" b="0" i="0" u="none" strike="noStrike">
              <a:solidFill>
                <a:srgbClr val="4E65B0"/>
              </a:solidFill>
              <a:latin typeface="Aptos Narrow"/>
              <a:ea typeface="+mn-ea"/>
              <a:cs typeface="+mn-cs"/>
            </a:rPr>
            <a:pPr marL="0" indent="0"/>
            <a:t>of $100,000</a:t>
          </a:fld>
          <a:endParaRPr lang="ru-RU" sz="2000" b="0" i="0" u="none" strike="noStrike">
            <a:solidFill>
              <a:srgbClr val="4E65B0"/>
            </a:solidFill>
            <a:latin typeface="Aptos Narrow"/>
            <a:ea typeface="+mn-ea"/>
            <a:cs typeface="+mn-cs"/>
          </a:endParaRPr>
        </a:p>
      </xdr:txBody>
    </xdr:sp>
    <xdr:clientData/>
  </xdr:twoCellAnchor>
  <xdr:twoCellAnchor>
    <xdr:from>
      <xdr:col>6</xdr:col>
      <xdr:colOff>365760</xdr:colOff>
      <xdr:row>5</xdr:row>
      <xdr:rowOff>53072</xdr:rowOff>
    </xdr:from>
    <xdr:to>
      <xdr:col>8</xdr:col>
      <xdr:colOff>518160</xdr:colOff>
      <xdr:row>6</xdr:row>
      <xdr:rowOff>117842</xdr:rowOff>
    </xdr:to>
    <xdr:sp macro="" textlink="Processing!U3">
      <xdr:nvSpPr>
        <xdr:cNvPr id="54" name="TextBox 53">
          <a:extLst>
            <a:ext uri="{FF2B5EF4-FFF2-40B4-BE49-F238E27FC236}">
              <a16:creationId xmlns:a16="http://schemas.microsoft.com/office/drawing/2014/main" id="{9834D4B6-02F1-4A74-B69E-47A01E471691}"/>
            </a:ext>
          </a:extLst>
        </xdr:cNvPr>
        <xdr:cNvSpPr txBox="1"/>
      </xdr:nvSpPr>
      <xdr:spPr>
        <a:xfrm>
          <a:off x="4023360" y="967472"/>
          <a:ext cx="13716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0F63C1B4-98D6-4475-951E-AD51CD7DAC4A}" type="TxLink">
            <a:rPr lang="en-US" sz="2000" b="0" i="0" u="none" strike="noStrike">
              <a:solidFill>
                <a:schemeClr val="tx1"/>
              </a:solidFill>
              <a:latin typeface="Aptos Narrow"/>
              <a:ea typeface="+mn-ea"/>
              <a:cs typeface="+mn-cs"/>
            </a:rPr>
            <a:pPr marL="0" indent="0"/>
            <a:t> $5,460 </a:t>
          </a:fld>
          <a:endParaRPr lang="ru-RU" sz="2000" b="0" i="0" u="none" strike="noStrike">
            <a:solidFill>
              <a:schemeClr val="tx1"/>
            </a:solidFill>
            <a:latin typeface="Aptos Narrow"/>
            <a:ea typeface="+mn-ea"/>
            <a:cs typeface="+mn-cs"/>
          </a:endParaRPr>
        </a:p>
      </xdr:txBody>
    </xdr:sp>
    <xdr:clientData/>
  </xdr:twoCellAnchor>
  <xdr:twoCellAnchor>
    <xdr:from>
      <xdr:col>10</xdr:col>
      <xdr:colOff>259080</xdr:colOff>
      <xdr:row>5</xdr:row>
      <xdr:rowOff>53072</xdr:rowOff>
    </xdr:from>
    <xdr:to>
      <xdr:col>12</xdr:col>
      <xdr:colOff>53340</xdr:colOff>
      <xdr:row>6</xdr:row>
      <xdr:rowOff>117842</xdr:rowOff>
    </xdr:to>
    <xdr:sp macro="" textlink="Processing!U4">
      <xdr:nvSpPr>
        <xdr:cNvPr id="55" name="TextBox 54">
          <a:extLst>
            <a:ext uri="{FF2B5EF4-FFF2-40B4-BE49-F238E27FC236}">
              <a16:creationId xmlns:a16="http://schemas.microsoft.com/office/drawing/2014/main" id="{56381F60-8486-41D3-AA7A-9DF8CE86E236}"/>
            </a:ext>
          </a:extLst>
        </xdr:cNvPr>
        <xdr:cNvSpPr txBox="1"/>
      </xdr:nvSpPr>
      <xdr:spPr>
        <a:xfrm>
          <a:off x="6355080" y="967472"/>
          <a:ext cx="10134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B136825-12BE-45B0-B06E-8E794190B424}" type="TxLink">
            <a:rPr lang="en-US" sz="2000" b="0" i="0" u="none" strike="noStrike">
              <a:solidFill>
                <a:schemeClr val="tx1"/>
              </a:solidFill>
              <a:latin typeface="Aptos Narrow"/>
              <a:ea typeface="+mn-ea"/>
              <a:cs typeface="+mn-cs"/>
            </a:rPr>
            <a:pPr marL="0" indent="0" algn="ctr"/>
            <a:t>36%</a:t>
          </a:fld>
          <a:endParaRPr lang="ru-RU" sz="2000" b="0" i="0" u="none" strike="noStrike">
            <a:solidFill>
              <a:schemeClr val="tx1"/>
            </a:solidFill>
            <a:latin typeface="Aptos Narrow"/>
            <a:ea typeface="+mn-ea"/>
            <a:cs typeface="+mn-cs"/>
          </a:endParaRPr>
        </a:p>
      </xdr:txBody>
    </xdr:sp>
    <xdr:clientData/>
  </xdr:twoCellAnchor>
  <xdr:twoCellAnchor>
    <xdr:from>
      <xdr:col>13</xdr:col>
      <xdr:colOff>373380</xdr:colOff>
      <xdr:row>5</xdr:row>
      <xdr:rowOff>53072</xdr:rowOff>
    </xdr:from>
    <xdr:to>
      <xdr:col>15</xdr:col>
      <xdr:colOff>167640</xdr:colOff>
      <xdr:row>6</xdr:row>
      <xdr:rowOff>117842</xdr:rowOff>
    </xdr:to>
    <xdr:sp macro="" textlink="Processing!U5">
      <xdr:nvSpPr>
        <xdr:cNvPr id="56" name="TextBox 55">
          <a:extLst>
            <a:ext uri="{FF2B5EF4-FFF2-40B4-BE49-F238E27FC236}">
              <a16:creationId xmlns:a16="http://schemas.microsoft.com/office/drawing/2014/main" id="{75EE1504-232E-4240-8CDF-7AB47E5313AA}"/>
            </a:ext>
          </a:extLst>
        </xdr:cNvPr>
        <xdr:cNvSpPr txBox="1"/>
      </xdr:nvSpPr>
      <xdr:spPr>
        <a:xfrm>
          <a:off x="8298180" y="967472"/>
          <a:ext cx="10134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6642627-6AA1-4646-84EA-6B02B91AC37E}" type="TxLink">
            <a:rPr lang="en-US" sz="2000" b="0" i="0" u="none" strike="noStrike">
              <a:solidFill>
                <a:schemeClr val="tx1"/>
              </a:solidFill>
              <a:latin typeface="Aptos Narrow"/>
              <a:ea typeface="+mn-ea"/>
              <a:cs typeface="+mn-cs"/>
            </a:rPr>
            <a:pPr marL="0" indent="0" algn="ctr"/>
            <a:t>227/100</a:t>
          </a:fld>
          <a:endParaRPr lang="ru-RU" sz="2000" b="0" i="0" u="none" strike="noStrike">
            <a:solidFill>
              <a:schemeClr val="tx1"/>
            </a:solidFill>
            <a:latin typeface="Aptos Narrow"/>
            <a:ea typeface="+mn-ea"/>
            <a:cs typeface="+mn-cs"/>
          </a:endParaRPr>
        </a:p>
      </xdr:txBody>
    </xdr:sp>
    <xdr:clientData/>
  </xdr:twoCellAnchor>
  <xdr:twoCellAnchor>
    <xdr:from>
      <xdr:col>16</xdr:col>
      <xdr:colOff>358140</xdr:colOff>
      <xdr:row>5</xdr:row>
      <xdr:rowOff>53072</xdr:rowOff>
    </xdr:from>
    <xdr:to>
      <xdr:col>18</xdr:col>
      <xdr:colOff>510540</xdr:colOff>
      <xdr:row>6</xdr:row>
      <xdr:rowOff>117842</xdr:rowOff>
    </xdr:to>
    <xdr:sp macro="" textlink="Processing!U6">
      <xdr:nvSpPr>
        <xdr:cNvPr id="57" name="TextBox 56">
          <a:extLst>
            <a:ext uri="{FF2B5EF4-FFF2-40B4-BE49-F238E27FC236}">
              <a16:creationId xmlns:a16="http://schemas.microsoft.com/office/drawing/2014/main" id="{43927903-452B-4F4A-AD66-1AEB205A6B07}"/>
            </a:ext>
          </a:extLst>
        </xdr:cNvPr>
        <xdr:cNvSpPr txBox="1"/>
      </xdr:nvSpPr>
      <xdr:spPr>
        <a:xfrm>
          <a:off x="10111740" y="967472"/>
          <a:ext cx="13716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41825A9-FB69-4141-8337-34DD22D18C1D}" type="TxLink">
            <a:rPr lang="en-US" sz="2000" b="0" i="0" u="none" strike="noStrike">
              <a:solidFill>
                <a:schemeClr val="tx1"/>
              </a:solidFill>
              <a:latin typeface="Aptos Narrow"/>
              <a:ea typeface="+mn-ea"/>
              <a:cs typeface="+mn-cs"/>
            </a:rPr>
            <a:pPr marL="0" indent="0" algn="ctr"/>
            <a:t>20,821</a:t>
          </a:fld>
          <a:endParaRPr lang="ru-RU" sz="2000" b="0" i="0" u="none" strike="noStrike">
            <a:solidFill>
              <a:schemeClr val="tx1"/>
            </a:solidFill>
            <a:latin typeface="Aptos Narrow"/>
            <a:ea typeface="+mn-ea"/>
            <a:cs typeface="+mn-cs"/>
          </a:endParaRPr>
        </a:p>
      </xdr:txBody>
    </xdr:sp>
    <xdr:clientData/>
  </xdr:twoCellAnchor>
  <xdr:twoCellAnchor>
    <xdr:from>
      <xdr:col>19</xdr:col>
      <xdr:colOff>586740</xdr:colOff>
      <xdr:row>5</xdr:row>
      <xdr:rowOff>53072</xdr:rowOff>
    </xdr:from>
    <xdr:to>
      <xdr:col>22</xdr:col>
      <xdr:colOff>129540</xdr:colOff>
      <xdr:row>6</xdr:row>
      <xdr:rowOff>117842</xdr:rowOff>
    </xdr:to>
    <xdr:sp macro="" textlink="Processing!U7">
      <xdr:nvSpPr>
        <xdr:cNvPr id="58" name="TextBox 57">
          <a:extLst>
            <a:ext uri="{FF2B5EF4-FFF2-40B4-BE49-F238E27FC236}">
              <a16:creationId xmlns:a16="http://schemas.microsoft.com/office/drawing/2014/main" id="{D8A11B92-3265-4274-93E8-0D7B0C1C9A3D}"/>
            </a:ext>
          </a:extLst>
        </xdr:cNvPr>
        <xdr:cNvSpPr txBox="1"/>
      </xdr:nvSpPr>
      <xdr:spPr>
        <a:xfrm>
          <a:off x="12169140" y="967472"/>
          <a:ext cx="13716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0CC03C6-F54D-4FD5-915E-0A77F15FC7D5}" type="TxLink">
            <a:rPr lang="en-US" sz="2000" b="0" i="0" u="none" strike="noStrike">
              <a:solidFill>
                <a:schemeClr val="tx1"/>
              </a:solidFill>
              <a:latin typeface="Aptos Narrow"/>
              <a:ea typeface="+mn-ea"/>
              <a:cs typeface="+mn-cs"/>
            </a:rPr>
            <a:pPr marL="0" indent="0" algn="ctr"/>
            <a:t> $21.67 </a:t>
          </a:fld>
          <a:endParaRPr lang="ru-RU" sz="2000" b="0" i="0" u="none" strike="noStrike">
            <a:solidFill>
              <a:schemeClr val="tx1"/>
            </a:solidFill>
            <a:latin typeface="Aptos Narrow"/>
            <a:ea typeface="+mn-ea"/>
            <a:cs typeface="+mn-cs"/>
          </a:endParaRPr>
        </a:p>
      </xdr:txBody>
    </xdr:sp>
    <xdr:clientData/>
  </xdr:twoCellAnchor>
  <xdr:twoCellAnchor editAs="oneCell">
    <xdr:from>
      <xdr:col>0</xdr:col>
      <xdr:colOff>600654</xdr:colOff>
      <xdr:row>11</xdr:row>
      <xdr:rowOff>58879</xdr:rowOff>
    </xdr:from>
    <xdr:to>
      <xdr:col>1</xdr:col>
      <xdr:colOff>219654</xdr:colOff>
      <xdr:row>12</xdr:row>
      <xdr:rowOff>104772</xdr:rowOff>
    </xdr:to>
    <xdr:pic>
      <xdr:nvPicPr>
        <xdr:cNvPr id="59" name="Graphic 58" descr="Coins outline">
          <a:extLst>
            <a:ext uri="{FF2B5EF4-FFF2-40B4-BE49-F238E27FC236}">
              <a16:creationId xmlns:a16="http://schemas.microsoft.com/office/drawing/2014/main" id="{D17783A1-9563-46E0-8AA4-B93F134407D9}"/>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600654" y="2070559"/>
          <a:ext cx="228600" cy="228773"/>
        </a:xfrm>
        <a:prstGeom prst="rect">
          <a:avLst/>
        </a:prstGeom>
      </xdr:spPr>
    </xdr:pic>
    <xdr:clientData/>
  </xdr:twoCellAnchor>
  <xdr:twoCellAnchor>
    <xdr:from>
      <xdr:col>0</xdr:col>
      <xdr:colOff>588621</xdr:colOff>
      <xdr:row>14</xdr:row>
      <xdr:rowOff>119062</xdr:rowOff>
    </xdr:from>
    <xdr:to>
      <xdr:col>1</xdr:col>
      <xdr:colOff>155488</xdr:colOff>
      <xdr:row>15</xdr:row>
      <xdr:rowOff>112679</xdr:rowOff>
    </xdr:to>
    <xdr:grpSp>
      <xdr:nvGrpSpPr>
        <xdr:cNvPr id="60" name="Group 59">
          <a:extLst>
            <a:ext uri="{FF2B5EF4-FFF2-40B4-BE49-F238E27FC236}">
              <a16:creationId xmlns:a16="http://schemas.microsoft.com/office/drawing/2014/main" id="{DA00DC38-D601-4EDB-86E6-1C84AA39886D}"/>
            </a:ext>
          </a:extLst>
        </xdr:cNvPr>
        <xdr:cNvGrpSpPr/>
      </xdr:nvGrpSpPr>
      <xdr:grpSpPr>
        <a:xfrm>
          <a:off x="588621" y="2679382"/>
          <a:ext cx="176467" cy="176497"/>
          <a:chOff x="2057174" y="7954500"/>
          <a:chExt cx="2078634" cy="2078634"/>
        </a:xfrm>
      </xdr:grpSpPr>
      <xdr:sp macro="" textlink="">
        <xdr:nvSpPr>
          <xdr:cNvPr id="61" name="Circle: Hollow 60">
            <a:extLst>
              <a:ext uri="{FF2B5EF4-FFF2-40B4-BE49-F238E27FC236}">
                <a16:creationId xmlns:a16="http://schemas.microsoft.com/office/drawing/2014/main" id="{8E9D4DE0-77C0-E652-B47C-38A5FD115FF8}"/>
              </a:ext>
            </a:extLst>
          </xdr:cNvPr>
          <xdr:cNvSpPr/>
        </xdr:nvSpPr>
        <xdr:spPr>
          <a:xfrm>
            <a:off x="2057174" y="7954500"/>
            <a:ext cx="2078634" cy="2078634"/>
          </a:xfrm>
          <a:prstGeom prst="donut">
            <a:avLst>
              <a:gd name="adj" fmla="val 26743"/>
            </a:avLst>
          </a:prstGeom>
          <a:noFill/>
          <a:ln w="9525">
            <a:solidFill>
              <a:srgbClr val="405390"/>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solidFill>
                <a:schemeClr val="tx1"/>
              </a:solidFill>
            </a:endParaRPr>
          </a:p>
        </xdr:txBody>
      </xdr:sp>
      <xdr:sp macro="" textlink="">
        <xdr:nvSpPr>
          <xdr:cNvPr id="62" name="Block Arc 61">
            <a:extLst>
              <a:ext uri="{FF2B5EF4-FFF2-40B4-BE49-F238E27FC236}">
                <a16:creationId xmlns:a16="http://schemas.microsoft.com/office/drawing/2014/main" id="{5E6A2B33-6CA5-ACE1-A357-F100105A0FF0}"/>
              </a:ext>
            </a:extLst>
          </xdr:cNvPr>
          <xdr:cNvSpPr/>
        </xdr:nvSpPr>
        <xdr:spPr>
          <a:xfrm rot="5400000">
            <a:off x="2058644" y="7955966"/>
            <a:ext cx="2075694" cy="2075689"/>
          </a:xfrm>
          <a:prstGeom prst="blockArc">
            <a:avLst>
              <a:gd name="adj1" fmla="val 10800000"/>
              <a:gd name="adj2" fmla="val 14219001"/>
              <a:gd name="adj3" fmla="val 27631"/>
            </a:avLst>
          </a:prstGeom>
          <a:solidFill>
            <a:srgbClr val="4E65B0">
              <a:alpha val="70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solidFill>
                <a:schemeClr val="tx1"/>
              </a:solidFill>
            </a:endParaRPr>
          </a:p>
        </xdr:txBody>
      </xdr:sp>
    </xdr:grpSp>
    <xdr:clientData/>
  </xdr:twoCellAnchor>
  <xdr:twoCellAnchor editAs="oneCell">
    <xdr:from>
      <xdr:col>0</xdr:col>
      <xdr:colOff>590793</xdr:colOff>
      <xdr:row>17</xdr:row>
      <xdr:rowOff>118663</xdr:rowOff>
    </xdr:from>
    <xdr:to>
      <xdr:col>1</xdr:col>
      <xdr:colOff>210471</xdr:colOff>
      <xdr:row>18</xdr:row>
      <xdr:rowOff>165126</xdr:rowOff>
    </xdr:to>
    <xdr:pic>
      <xdr:nvPicPr>
        <xdr:cNvPr id="63" name="Graphic 62" descr="Rocket outline">
          <a:extLst>
            <a:ext uri="{FF2B5EF4-FFF2-40B4-BE49-F238E27FC236}">
              <a16:creationId xmlns:a16="http://schemas.microsoft.com/office/drawing/2014/main" id="{9A7548ED-C99D-4F39-8791-7C1EA6DFB156}"/>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590793" y="3227623"/>
          <a:ext cx="229278" cy="229343"/>
        </a:xfrm>
        <a:prstGeom prst="rect">
          <a:avLst/>
        </a:prstGeom>
      </xdr:spPr>
    </xdr:pic>
    <xdr:clientData/>
  </xdr:twoCellAnchor>
  <xdr:twoCellAnchor editAs="oneCell">
    <xdr:from>
      <xdr:col>0</xdr:col>
      <xdr:colOff>562554</xdr:colOff>
      <xdr:row>23</xdr:row>
      <xdr:rowOff>150848</xdr:rowOff>
    </xdr:from>
    <xdr:to>
      <xdr:col>1</xdr:col>
      <xdr:colOff>181554</xdr:colOff>
      <xdr:row>25</xdr:row>
      <xdr:rowOff>12336</xdr:rowOff>
    </xdr:to>
    <xdr:pic>
      <xdr:nvPicPr>
        <xdr:cNvPr id="64" name="Graphic 63" descr="Bullseye outline">
          <a:extLst>
            <a:ext uri="{FF2B5EF4-FFF2-40B4-BE49-F238E27FC236}">
              <a16:creationId xmlns:a16="http://schemas.microsoft.com/office/drawing/2014/main" id="{8FD845C2-344E-4E0E-9E28-51752A9FAF9A}"/>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562554" y="4357088"/>
          <a:ext cx="228600" cy="227248"/>
        </a:xfrm>
        <a:prstGeom prst="rect">
          <a:avLst/>
        </a:prstGeom>
      </xdr:spPr>
    </xdr:pic>
    <xdr:clientData/>
  </xdr:twoCellAnchor>
  <xdr:twoCellAnchor>
    <xdr:from>
      <xdr:col>1</xdr:col>
      <xdr:colOff>37728</xdr:colOff>
      <xdr:row>8</xdr:row>
      <xdr:rowOff>76759</xdr:rowOff>
    </xdr:from>
    <xdr:to>
      <xdr:col>1</xdr:col>
      <xdr:colOff>182372</xdr:colOff>
      <xdr:row>9</xdr:row>
      <xdr:rowOff>38797</xdr:rowOff>
    </xdr:to>
    <xdr:grpSp>
      <xdr:nvGrpSpPr>
        <xdr:cNvPr id="65" name="Graphic 142" descr="Bar graph with upward trend outline">
          <a:extLst>
            <a:ext uri="{FF2B5EF4-FFF2-40B4-BE49-F238E27FC236}">
              <a16:creationId xmlns:a16="http://schemas.microsoft.com/office/drawing/2014/main" id="{7B312DF2-9976-4304-A303-FB8A7CED52C1}"/>
            </a:ext>
          </a:extLst>
        </xdr:cNvPr>
        <xdr:cNvGrpSpPr/>
      </xdr:nvGrpSpPr>
      <xdr:grpSpPr>
        <a:xfrm>
          <a:off x="647328" y="1539799"/>
          <a:ext cx="144644" cy="144918"/>
          <a:chOff x="2656455" y="8532495"/>
          <a:chExt cx="578235" cy="571500"/>
        </a:xfrm>
        <a:solidFill>
          <a:srgbClr val="405390"/>
        </a:solidFill>
      </xdr:grpSpPr>
      <xdr:sp macro="" textlink="">
        <xdr:nvSpPr>
          <xdr:cNvPr id="66" name="Freeform: Shape 65">
            <a:extLst>
              <a:ext uri="{FF2B5EF4-FFF2-40B4-BE49-F238E27FC236}">
                <a16:creationId xmlns:a16="http://schemas.microsoft.com/office/drawing/2014/main" id="{A22D95D5-06F0-D31E-2674-497ACAC0E0BD}"/>
              </a:ext>
            </a:extLst>
          </xdr:cNvPr>
          <xdr:cNvSpPr/>
        </xdr:nvSpPr>
        <xdr:spPr>
          <a:xfrm>
            <a:off x="3082290" y="8532495"/>
            <a:ext cx="152400" cy="571500"/>
          </a:xfrm>
          <a:custGeom>
            <a:avLst/>
            <a:gdLst>
              <a:gd name="csX0" fmla="*/ 152400 w 152400"/>
              <a:gd name="csY0" fmla="*/ 0 h 571500"/>
              <a:gd name="csX1" fmla="*/ 0 w 152400"/>
              <a:gd name="csY1" fmla="*/ 0 h 571500"/>
              <a:gd name="csX2" fmla="*/ 0 w 152400"/>
              <a:gd name="csY2" fmla="*/ 571500 h 571500"/>
              <a:gd name="csX3" fmla="*/ 152400 w 152400"/>
              <a:gd name="csY3" fmla="*/ 571500 h 571500"/>
              <a:gd name="csX4" fmla="*/ 133350 w 152400"/>
              <a:gd name="csY4" fmla="*/ 552450 h 571500"/>
              <a:gd name="csX5" fmla="*/ 19050 w 152400"/>
              <a:gd name="csY5" fmla="*/ 552450 h 571500"/>
              <a:gd name="csX6" fmla="*/ 19050 w 152400"/>
              <a:gd name="csY6" fmla="*/ 19050 h 571500"/>
              <a:gd name="csX7" fmla="*/ 133350 w 152400"/>
              <a:gd name="csY7" fmla="*/ 19050 h 57150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Lst>
            <a:rect l="l" t="t" r="r" b="b"/>
            <a:pathLst>
              <a:path w="152400" h="571500">
                <a:moveTo>
                  <a:pt x="152400" y="0"/>
                </a:moveTo>
                <a:lnTo>
                  <a:pt x="0" y="0"/>
                </a:lnTo>
                <a:lnTo>
                  <a:pt x="0" y="571500"/>
                </a:lnTo>
                <a:lnTo>
                  <a:pt x="152400" y="571500"/>
                </a:lnTo>
                <a:close/>
                <a:moveTo>
                  <a:pt x="133350" y="552450"/>
                </a:moveTo>
                <a:lnTo>
                  <a:pt x="19050" y="552450"/>
                </a:lnTo>
                <a:lnTo>
                  <a:pt x="19050" y="19050"/>
                </a:lnTo>
                <a:lnTo>
                  <a:pt x="133350" y="19050"/>
                </a:lnTo>
                <a:close/>
              </a:path>
            </a:pathLst>
          </a:custGeom>
          <a:grpFill/>
          <a:ln w="9525" cap="flat">
            <a:noFill/>
            <a:prstDash val="solid"/>
            <a:miter/>
          </a:ln>
        </xdr:spPr>
      </xdr:sp>
      <xdr:sp macro="" textlink="">
        <xdr:nvSpPr>
          <xdr:cNvPr id="67" name="Freeform: Shape 66">
            <a:extLst>
              <a:ext uri="{FF2B5EF4-FFF2-40B4-BE49-F238E27FC236}">
                <a16:creationId xmlns:a16="http://schemas.microsoft.com/office/drawing/2014/main" id="{0FD1BD9F-4568-5616-6D17-E1C04FDCDDF4}"/>
              </a:ext>
            </a:extLst>
          </xdr:cNvPr>
          <xdr:cNvSpPr/>
        </xdr:nvSpPr>
        <xdr:spPr>
          <a:xfrm>
            <a:off x="2872740" y="8742045"/>
            <a:ext cx="152400" cy="361950"/>
          </a:xfrm>
          <a:custGeom>
            <a:avLst/>
            <a:gdLst>
              <a:gd name="csX0" fmla="*/ 0 w 152400"/>
              <a:gd name="csY0" fmla="*/ 361950 h 361950"/>
              <a:gd name="csX1" fmla="*/ 152400 w 152400"/>
              <a:gd name="csY1" fmla="*/ 361950 h 361950"/>
              <a:gd name="csX2" fmla="*/ 152400 w 152400"/>
              <a:gd name="csY2" fmla="*/ 0 h 361950"/>
              <a:gd name="csX3" fmla="*/ 0 w 152400"/>
              <a:gd name="csY3" fmla="*/ 0 h 361950"/>
              <a:gd name="csX4" fmla="*/ 19050 w 152400"/>
              <a:gd name="csY4" fmla="*/ 19050 h 361950"/>
              <a:gd name="csX5" fmla="*/ 133350 w 152400"/>
              <a:gd name="csY5" fmla="*/ 19050 h 361950"/>
              <a:gd name="csX6" fmla="*/ 133350 w 152400"/>
              <a:gd name="csY6" fmla="*/ 342900 h 361950"/>
              <a:gd name="csX7" fmla="*/ 19050 w 152400"/>
              <a:gd name="csY7" fmla="*/ 342900 h 36195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Lst>
            <a:rect l="l" t="t" r="r" b="b"/>
            <a:pathLst>
              <a:path w="152400" h="361950">
                <a:moveTo>
                  <a:pt x="0" y="361950"/>
                </a:moveTo>
                <a:lnTo>
                  <a:pt x="152400" y="361950"/>
                </a:lnTo>
                <a:lnTo>
                  <a:pt x="152400" y="0"/>
                </a:lnTo>
                <a:lnTo>
                  <a:pt x="0" y="0"/>
                </a:lnTo>
                <a:close/>
                <a:moveTo>
                  <a:pt x="19050" y="19050"/>
                </a:moveTo>
                <a:lnTo>
                  <a:pt x="133350" y="19050"/>
                </a:lnTo>
                <a:lnTo>
                  <a:pt x="133350" y="342900"/>
                </a:lnTo>
                <a:lnTo>
                  <a:pt x="19050" y="342900"/>
                </a:lnTo>
                <a:close/>
              </a:path>
            </a:pathLst>
          </a:custGeom>
          <a:grpFill/>
          <a:ln w="9525" cap="flat">
            <a:noFill/>
            <a:prstDash val="solid"/>
            <a:miter/>
          </a:ln>
        </xdr:spPr>
      </xdr:sp>
      <xdr:sp macro="" textlink="">
        <xdr:nvSpPr>
          <xdr:cNvPr id="68" name="Freeform: Shape 67">
            <a:extLst>
              <a:ext uri="{FF2B5EF4-FFF2-40B4-BE49-F238E27FC236}">
                <a16:creationId xmlns:a16="http://schemas.microsoft.com/office/drawing/2014/main" id="{34D862A6-758B-D64A-92E6-3545A0B79C18}"/>
              </a:ext>
            </a:extLst>
          </xdr:cNvPr>
          <xdr:cNvSpPr/>
        </xdr:nvSpPr>
        <xdr:spPr>
          <a:xfrm>
            <a:off x="2663190" y="8913495"/>
            <a:ext cx="152400" cy="190500"/>
          </a:xfrm>
          <a:custGeom>
            <a:avLst/>
            <a:gdLst>
              <a:gd name="csX0" fmla="*/ 0 w 152400"/>
              <a:gd name="csY0" fmla="*/ 190500 h 190500"/>
              <a:gd name="csX1" fmla="*/ 152400 w 152400"/>
              <a:gd name="csY1" fmla="*/ 190500 h 190500"/>
              <a:gd name="csX2" fmla="*/ 152400 w 152400"/>
              <a:gd name="csY2" fmla="*/ 0 h 190500"/>
              <a:gd name="csX3" fmla="*/ 0 w 152400"/>
              <a:gd name="csY3" fmla="*/ 0 h 190500"/>
              <a:gd name="csX4" fmla="*/ 19050 w 152400"/>
              <a:gd name="csY4" fmla="*/ 19050 h 190500"/>
              <a:gd name="csX5" fmla="*/ 133350 w 152400"/>
              <a:gd name="csY5" fmla="*/ 19050 h 190500"/>
              <a:gd name="csX6" fmla="*/ 133350 w 152400"/>
              <a:gd name="csY6" fmla="*/ 171450 h 190500"/>
              <a:gd name="csX7" fmla="*/ 19050 w 152400"/>
              <a:gd name="csY7" fmla="*/ 171450 h 19050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Lst>
            <a:rect l="l" t="t" r="r" b="b"/>
            <a:pathLst>
              <a:path w="152400" h="190500">
                <a:moveTo>
                  <a:pt x="0" y="190500"/>
                </a:moveTo>
                <a:lnTo>
                  <a:pt x="152400" y="190500"/>
                </a:lnTo>
                <a:lnTo>
                  <a:pt x="152400" y="0"/>
                </a:lnTo>
                <a:lnTo>
                  <a:pt x="0" y="0"/>
                </a:lnTo>
                <a:close/>
                <a:moveTo>
                  <a:pt x="19050" y="19050"/>
                </a:moveTo>
                <a:lnTo>
                  <a:pt x="133350" y="19050"/>
                </a:lnTo>
                <a:lnTo>
                  <a:pt x="133350" y="171450"/>
                </a:lnTo>
                <a:lnTo>
                  <a:pt x="19050" y="171450"/>
                </a:lnTo>
                <a:close/>
              </a:path>
            </a:pathLst>
          </a:custGeom>
          <a:grpFill/>
          <a:ln w="9525" cap="flat">
            <a:noFill/>
            <a:prstDash val="solid"/>
            <a:miter/>
          </a:ln>
        </xdr:spPr>
      </xdr:sp>
      <xdr:sp macro="" textlink="">
        <xdr:nvSpPr>
          <xdr:cNvPr id="69" name="Freeform: Shape 68">
            <a:extLst>
              <a:ext uri="{FF2B5EF4-FFF2-40B4-BE49-F238E27FC236}">
                <a16:creationId xmlns:a16="http://schemas.microsoft.com/office/drawing/2014/main" id="{D87509E9-E12E-8AF1-4503-A0A07FD1F1FB}"/>
              </a:ext>
            </a:extLst>
          </xdr:cNvPr>
          <xdr:cNvSpPr/>
        </xdr:nvSpPr>
        <xdr:spPr>
          <a:xfrm>
            <a:off x="2656455" y="8532495"/>
            <a:ext cx="311562" cy="311534"/>
          </a:xfrm>
          <a:custGeom>
            <a:avLst/>
            <a:gdLst>
              <a:gd name="csX0" fmla="*/ 13468 w 311562"/>
              <a:gd name="csY0" fmla="*/ 311534 h 311534"/>
              <a:gd name="csX1" fmla="*/ 292351 w 311562"/>
              <a:gd name="csY1" fmla="*/ 32652 h 311534"/>
              <a:gd name="csX2" fmla="*/ 292485 w 311562"/>
              <a:gd name="csY2" fmla="*/ 32653 h 311534"/>
              <a:gd name="csX3" fmla="*/ 292513 w 311562"/>
              <a:gd name="csY3" fmla="*/ 32718 h 311534"/>
              <a:gd name="csX4" fmla="*/ 292513 w 311562"/>
              <a:gd name="csY4" fmla="*/ 123825 h 311534"/>
              <a:gd name="csX5" fmla="*/ 311563 w 311562"/>
              <a:gd name="csY5" fmla="*/ 123825 h 311534"/>
              <a:gd name="csX6" fmla="*/ 311563 w 311562"/>
              <a:gd name="csY6" fmla="*/ 0 h 311534"/>
              <a:gd name="csX7" fmla="*/ 187995 w 311562"/>
              <a:gd name="csY7" fmla="*/ 0 h 311534"/>
              <a:gd name="csX8" fmla="*/ 187995 w 311562"/>
              <a:gd name="csY8" fmla="*/ 19050 h 311534"/>
              <a:gd name="csX9" fmla="*/ 278787 w 311562"/>
              <a:gd name="csY9" fmla="*/ 19050 h 311534"/>
              <a:gd name="csX10" fmla="*/ 278882 w 311562"/>
              <a:gd name="csY10" fmla="*/ 19146 h 311534"/>
              <a:gd name="csX11" fmla="*/ 278854 w 311562"/>
              <a:gd name="csY11" fmla="*/ 19212 h 311534"/>
              <a:gd name="csX12" fmla="*/ 0 w 311562"/>
              <a:gd name="csY12" fmla="*/ 298066 h 311534"/>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Lst>
            <a:rect l="l" t="t" r="r" b="b"/>
            <a:pathLst>
              <a:path w="311562" h="311534">
                <a:moveTo>
                  <a:pt x="13468" y="311534"/>
                </a:moveTo>
                <a:lnTo>
                  <a:pt x="292351" y="32652"/>
                </a:lnTo>
                <a:cubicBezTo>
                  <a:pt x="292388" y="32615"/>
                  <a:pt x="292449" y="32616"/>
                  <a:pt x="292485" y="32653"/>
                </a:cubicBezTo>
                <a:cubicBezTo>
                  <a:pt x="292502" y="32671"/>
                  <a:pt x="292513" y="32694"/>
                  <a:pt x="292513" y="32718"/>
                </a:cubicBezTo>
                <a:lnTo>
                  <a:pt x="292513" y="123825"/>
                </a:lnTo>
                <a:lnTo>
                  <a:pt x="311563" y="123825"/>
                </a:lnTo>
                <a:lnTo>
                  <a:pt x="311563" y="0"/>
                </a:lnTo>
                <a:lnTo>
                  <a:pt x="187995" y="0"/>
                </a:lnTo>
                <a:lnTo>
                  <a:pt x="187995" y="19050"/>
                </a:lnTo>
                <a:lnTo>
                  <a:pt x="278787" y="19050"/>
                </a:lnTo>
                <a:cubicBezTo>
                  <a:pt x="278840" y="19051"/>
                  <a:pt x="278882" y="19094"/>
                  <a:pt x="278882" y="19146"/>
                </a:cubicBezTo>
                <a:cubicBezTo>
                  <a:pt x="278881" y="19171"/>
                  <a:pt x="278871" y="19195"/>
                  <a:pt x="278854" y="19212"/>
                </a:cubicBezTo>
                <a:lnTo>
                  <a:pt x="0" y="298066"/>
                </a:lnTo>
                <a:close/>
              </a:path>
            </a:pathLst>
          </a:custGeom>
          <a:grpFill/>
          <a:ln w="9525" cap="flat">
            <a:noFill/>
            <a:prstDash val="solid"/>
            <a:miter/>
          </a:ln>
        </xdr:spPr>
      </xdr:sp>
    </xdr:grpSp>
    <xdr:clientData/>
  </xdr:twoCellAnchor>
  <xdr:twoCellAnchor>
    <xdr:from>
      <xdr:col>11</xdr:col>
      <xdr:colOff>457200</xdr:colOff>
      <xdr:row>21</xdr:row>
      <xdr:rowOff>68580</xdr:rowOff>
    </xdr:from>
    <xdr:to>
      <xdr:col>18</xdr:col>
      <xdr:colOff>579120</xdr:colOff>
      <xdr:row>29</xdr:row>
      <xdr:rowOff>160020</xdr:rowOff>
    </xdr:to>
    <xdr:graphicFrame macro="">
      <xdr:nvGraphicFramePr>
        <xdr:cNvPr id="70" name="Chart 69">
          <a:extLst>
            <a:ext uri="{FF2B5EF4-FFF2-40B4-BE49-F238E27FC236}">
              <a16:creationId xmlns:a16="http://schemas.microsoft.com/office/drawing/2014/main" id="{32EE8FE7-6FC9-4B00-8A9A-615945C217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17</xdr:col>
      <xdr:colOff>129540</xdr:colOff>
      <xdr:row>20</xdr:row>
      <xdr:rowOff>106412</xdr:rowOff>
    </xdr:from>
    <xdr:to>
      <xdr:col>18</xdr:col>
      <xdr:colOff>449580</xdr:colOff>
      <xdr:row>21</xdr:row>
      <xdr:rowOff>171182</xdr:rowOff>
    </xdr:to>
    <xdr:sp macro="" textlink="Processing!J14">
      <xdr:nvSpPr>
        <xdr:cNvPr id="71" name="TextBox 70">
          <a:extLst>
            <a:ext uri="{FF2B5EF4-FFF2-40B4-BE49-F238E27FC236}">
              <a16:creationId xmlns:a16="http://schemas.microsoft.com/office/drawing/2014/main" id="{204D2AA8-2622-40D2-BCD7-C0628C247C06}"/>
            </a:ext>
          </a:extLst>
        </xdr:cNvPr>
        <xdr:cNvSpPr txBox="1"/>
      </xdr:nvSpPr>
      <xdr:spPr>
        <a:xfrm>
          <a:off x="10492740" y="3764012"/>
          <a:ext cx="92964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E063D41D-3614-4F76-AFD8-1AB2FF2C7E6B}" type="TxLink">
            <a:rPr lang="en-US" sz="1200" b="0" i="0" u="none" strike="noStrike">
              <a:solidFill>
                <a:srgbClr val="00ACA8"/>
              </a:solidFill>
              <a:latin typeface="Aptos Narrow"/>
              <a:ea typeface="+mn-ea"/>
              <a:cs typeface="+mn-cs"/>
            </a:rPr>
            <a:pPr marL="0" indent="0" algn="r"/>
            <a:t> $13,700 </a:t>
          </a:fld>
          <a:endParaRPr lang="ru-RU" sz="1200" b="0" i="0" u="none" strike="noStrike">
            <a:solidFill>
              <a:srgbClr val="00ACA8"/>
            </a:solidFill>
            <a:latin typeface="Aptos Narrow"/>
            <a:ea typeface="+mn-ea"/>
            <a:cs typeface="+mn-cs"/>
          </a:endParaRPr>
        </a:p>
      </xdr:txBody>
    </xdr:sp>
    <xdr:clientData/>
  </xdr:twoCellAnchor>
  <xdr:twoCellAnchor>
    <xdr:from>
      <xdr:col>15</xdr:col>
      <xdr:colOff>175260</xdr:colOff>
      <xdr:row>20</xdr:row>
      <xdr:rowOff>106412</xdr:rowOff>
    </xdr:from>
    <xdr:to>
      <xdr:col>16</xdr:col>
      <xdr:colOff>464820</xdr:colOff>
      <xdr:row>21</xdr:row>
      <xdr:rowOff>171182</xdr:rowOff>
    </xdr:to>
    <xdr:sp macro="" textlink="Processing!G14">
      <xdr:nvSpPr>
        <xdr:cNvPr id="72" name="TextBox 71">
          <a:extLst>
            <a:ext uri="{FF2B5EF4-FFF2-40B4-BE49-F238E27FC236}">
              <a16:creationId xmlns:a16="http://schemas.microsoft.com/office/drawing/2014/main" id="{98485195-558B-46A6-BD37-BB822EC76092}"/>
            </a:ext>
          </a:extLst>
        </xdr:cNvPr>
        <xdr:cNvSpPr txBox="1"/>
      </xdr:nvSpPr>
      <xdr:spPr>
        <a:xfrm>
          <a:off x="9319260" y="3764012"/>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CBDB1E54-70E2-4123-B7F7-C17278DE4798}" type="TxLink">
            <a:rPr lang="en-US" sz="1200" b="0" i="0" u="none" strike="noStrike">
              <a:solidFill>
                <a:srgbClr val="744BF3"/>
              </a:solidFill>
              <a:latin typeface="Aptos Narrow"/>
              <a:ea typeface="+mn-ea"/>
              <a:cs typeface="+mn-cs"/>
            </a:rPr>
            <a:pPr marL="0" indent="0" algn="l"/>
            <a:t> $19,800 </a:t>
          </a:fld>
          <a:endParaRPr lang="ru-RU" sz="1200" b="0" i="0" u="none" strike="noStrike">
            <a:solidFill>
              <a:srgbClr val="744BF3"/>
            </a:solidFill>
            <a:latin typeface="Aptos Narrow"/>
            <a:ea typeface="+mn-ea"/>
            <a:cs typeface="+mn-cs"/>
          </a:endParaRPr>
        </a:p>
      </xdr:txBody>
    </xdr:sp>
    <xdr:clientData/>
  </xdr:twoCellAnchor>
  <xdr:twoCellAnchor>
    <xdr:from>
      <xdr:col>14</xdr:col>
      <xdr:colOff>144780</xdr:colOff>
      <xdr:row>20</xdr:row>
      <xdr:rowOff>106412</xdr:rowOff>
    </xdr:from>
    <xdr:to>
      <xdr:col>15</xdr:col>
      <xdr:colOff>304800</xdr:colOff>
      <xdr:row>21</xdr:row>
      <xdr:rowOff>171182</xdr:rowOff>
    </xdr:to>
    <xdr:sp macro="" textlink="Processing!C1">
      <xdr:nvSpPr>
        <xdr:cNvPr id="73" name="TextBox 72">
          <a:extLst>
            <a:ext uri="{FF2B5EF4-FFF2-40B4-BE49-F238E27FC236}">
              <a16:creationId xmlns:a16="http://schemas.microsoft.com/office/drawing/2014/main" id="{AC588A69-6B61-4652-8B65-D8766212EEE3}"/>
            </a:ext>
          </a:extLst>
        </xdr:cNvPr>
        <xdr:cNvSpPr txBox="1"/>
      </xdr:nvSpPr>
      <xdr:spPr>
        <a:xfrm>
          <a:off x="8679180" y="3764012"/>
          <a:ext cx="7696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17E13D25-4ADE-41FE-BB35-3264938E649F}" type="TxLink">
            <a:rPr lang="en-US" sz="1100" b="0" i="0" u="none" strike="noStrike">
              <a:solidFill>
                <a:srgbClr val="744BF3"/>
              </a:solidFill>
              <a:latin typeface="Aptos Narrow"/>
              <a:ea typeface="+mn-ea"/>
              <a:cs typeface="+mn-cs"/>
            </a:rPr>
            <a:pPr marL="0" indent="0" algn="r"/>
            <a:t>Planned</a:t>
          </a:fld>
          <a:endParaRPr lang="ru-RU" sz="1400" b="0" i="0" u="none" strike="noStrike">
            <a:solidFill>
              <a:srgbClr val="744BF3"/>
            </a:solidFill>
            <a:latin typeface="Aptos Narrow"/>
            <a:ea typeface="+mn-ea"/>
            <a:cs typeface="+mn-cs"/>
          </a:endParaRPr>
        </a:p>
      </xdr:txBody>
    </xdr:sp>
    <xdr:clientData/>
  </xdr:twoCellAnchor>
  <xdr:twoCellAnchor>
    <xdr:from>
      <xdr:col>16</xdr:col>
      <xdr:colOff>144780</xdr:colOff>
      <xdr:row>20</xdr:row>
      <xdr:rowOff>106412</xdr:rowOff>
    </xdr:from>
    <xdr:to>
      <xdr:col>17</xdr:col>
      <xdr:colOff>304800</xdr:colOff>
      <xdr:row>21</xdr:row>
      <xdr:rowOff>171182</xdr:rowOff>
    </xdr:to>
    <xdr:sp macro="" textlink="Processing!D1">
      <xdr:nvSpPr>
        <xdr:cNvPr id="74" name="TextBox 73">
          <a:extLst>
            <a:ext uri="{FF2B5EF4-FFF2-40B4-BE49-F238E27FC236}">
              <a16:creationId xmlns:a16="http://schemas.microsoft.com/office/drawing/2014/main" id="{864360C4-2E1A-4D48-A6AD-872D027B1404}"/>
            </a:ext>
          </a:extLst>
        </xdr:cNvPr>
        <xdr:cNvSpPr txBox="1"/>
      </xdr:nvSpPr>
      <xdr:spPr>
        <a:xfrm>
          <a:off x="9898380" y="3764012"/>
          <a:ext cx="7696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FCABA361-4DAA-47DF-BD43-B37B26E5379A}" type="TxLink">
            <a:rPr lang="en-US" sz="1100" b="0" i="0" u="none" strike="noStrike">
              <a:solidFill>
                <a:srgbClr val="00ACA8"/>
              </a:solidFill>
              <a:latin typeface="Aptos Narrow"/>
              <a:ea typeface="+mn-ea"/>
              <a:cs typeface="+mn-cs"/>
            </a:rPr>
            <a:pPr marL="0" indent="0" algn="r"/>
            <a:t>Actual</a:t>
          </a:fld>
          <a:endParaRPr lang="ru-RU" sz="1400" b="0" i="0" u="none" strike="noStrike">
            <a:solidFill>
              <a:srgbClr val="00ACA8"/>
            </a:solidFill>
            <a:latin typeface="Aptos Narrow"/>
            <a:ea typeface="+mn-ea"/>
            <a:cs typeface="+mn-cs"/>
          </a:endParaRPr>
        </a:p>
      </xdr:txBody>
    </xdr:sp>
    <xdr:clientData/>
  </xdr:twoCellAnchor>
  <xdr:twoCellAnchor>
    <xdr:from>
      <xdr:col>11</xdr:col>
      <xdr:colOff>394335</xdr:colOff>
      <xdr:row>10</xdr:row>
      <xdr:rowOff>121652</xdr:rowOff>
    </xdr:from>
    <xdr:to>
      <xdr:col>16</xdr:col>
      <xdr:colOff>180975</xdr:colOff>
      <xdr:row>19</xdr:row>
      <xdr:rowOff>30212</xdr:rowOff>
    </xdr:to>
    <xdr:graphicFrame macro="">
      <xdr:nvGraphicFramePr>
        <xdr:cNvPr id="75" name="Chart 74">
          <a:extLst>
            <a:ext uri="{FF2B5EF4-FFF2-40B4-BE49-F238E27FC236}">
              <a16:creationId xmlns:a16="http://schemas.microsoft.com/office/drawing/2014/main" id="{A1C51BE0-8659-4A22-81ED-836E217CA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12</xdr:col>
      <xdr:colOff>263844</xdr:colOff>
      <xdr:row>12</xdr:row>
      <xdr:rowOff>121652</xdr:rowOff>
    </xdr:from>
    <xdr:to>
      <xdr:col>13</xdr:col>
      <xdr:colOff>477204</xdr:colOff>
      <xdr:row>17</xdr:row>
      <xdr:rowOff>30212</xdr:rowOff>
    </xdr:to>
    <xdr:sp macro="" textlink="">
      <xdr:nvSpPr>
        <xdr:cNvPr id="76" name="Oval 75">
          <a:extLst>
            <a:ext uri="{FF2B5EF4-FFF2-40B4-BE49-F238E27FC236}">
              <a16:creationId xmlns:a16="http://schemas.microsoft.com/office/drawing/2014/main" id="{3B32D684-84B7-4202-B9C7-638FB818B58D}"/>
            </a:ext>
          </a:extLst>
        </xdr:cNvPr>
        <xdr:cNvSpPr/>
      </xdr:nvSpPr>
      <xdr:spPr>
        <a:xfrm>
          <a:off x="7579044" y="2316212"/>
          <a:ext cx="822960" cy="822960"/>
        </a:xfrm>
        <a:prstGeom prst="ellipse">
          <a:avLst/>
        </a:prstGeom>
        <a:solidFill>
          <a:schemeClr val="bg1"/>
        </a:solidFill>
        <a:ln>
          <a:noFill/>
        </a:ln>
        <a:effectLst>
          <a:outerShdw blurRad="228600" sx="102000" sy="102000" algn="c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i="0" u="none" strike="noStrike">
            <a:solidFill>
              <a:srgbClr val="000000"/>
            </a:solidFill>
            <a:latin typeface="Aptos Narrow"/>
          </a:endParaRPr>
        </a:p>
      </xdr:txBody>
    </xdr:sp>
    <xdr:clientData/>
  </xdr:twoCellAnchor>
  <xdr:twoCellAnchor>
    <xdr:from>
      <xdr:col>15</xdr:col>
      <xdr:colOff>327660</xdr:colOff>
      <xdr:row>10</xdr:row>
      <xdr:rowOff>129272</xdr:rowOff>
    </xdr:from>
    <xdr:to>
      <xdr:col>17</xdr:col>
      <xdr:colOff>7620</xdr:colOff>
      <xdr:row>12</xdr:row>
      <xdr:rowOff>11162</xdr:rowOff>
    </xdr:to>
    <xdr:sp macro="" textlink="Processing!B17">
      <xdr:nvSpPr>
        <xdr:cNvPr id="77" name="TextBox 76">
          <a:extLst>
            <a:ext uri="{FF2B5EF4-FFF2-40B4-BE49-F238E27FC236}">
              <a16:creationId xmlns:a16="http://schemas.microsoft.com/office/drawing/2014/main" id="{970429C2-2819-483E-B8A8-7572B7C5AA58}"/>
            </a:ext>
          </a:extLst>
        </xdr:cNvPr>
        <xdr:cNvSpPr txBox="1"/>
      </xdr:nvSpPr>
      <xdr:spPr>
        <a:xfrm>
          <a:off x="9471660" y="1958072"/>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7ABDDD6F-6D8B-4712-8A42-4C7EF139CAE6}" type="TxLink">
            <a:rPr lang="en-US" sz="1100" b="0" i="0" u="none" strike="noStrike">
              <a:solidFill>
                <a:srgbClr val="405390"/>
              </a:solidFill>
              <a:latin typeface="Aptos Narrow"/>
              <a:ea typeface="+mn-ea"/>
              <a:cs typeface="+mn-cs"/>
            </a:rPr>
            <a:pPr marL="0" indent="0" algn="r"/>
            <a:t> $1,701 </a:t>
          </a:fld>
          <a:endParaRPr lang="ru-RU" sz="1600" b="0" i="0" u="none" strike="noStrike">
            <a:solidFill>
              <a:srgbClr val="405390"/>
            </a:solidFill>
            <a:latin typeface="Aptos Narrow"/>
            <a:ea typeface="+mn-ea"/>
            <a:cs typeface="+mn-cs"/>
          </a:endParaRPr>
        </a:p>
      </xdr:txBody>
    </xdr:sp>
    <xdr:clientData/>
  </xdr:twoCellAnchor>
  <xdr:twoCellAnchor>
    <xdr:from>
      <xdr:col>15</xdr:col>
      <xdr:colOff>327660</xdr:colOff>
      <xdr:row>12</xdr:row>
      <xdr:rowOff>45452</xdr:rowOff>
    </xdr:from>
    <xdr:to>
      <xdr:col>17</xdr:col>
      <xdr:colOff>7620</xdr:colOff>
      <xdr:row>13</xdr:row>
      <xdr:rowOff>110222</xdr:rowOff>
    </xdr:to>
    <xdr:sp macro="" textlink="Processing!B18">
      <xdr:nvSpPr>
        <xdr:cNvPr id="78" name="TextBox 77">
          <a:extLst>
            <a:ext uri="{FF2B5EF4-FFF2-40B4-BE49-F238E27FC236}">
              <a16:creationId xmlns:a16="http://schemas.microsoft.com/office/drawing/2014/main" id="{D6BE2981-970F-4523-89DC-D1C72C2E74A4}"/>
            </a:ext>
          </a:extLst>
        </xdr:cNvPr>
        <xdr:cNvSpPr txBox="1"/>
      </xdr:nvSpPr>
      <xdr:spPr>
        <a:xfrm>
          <a:off x="9471660" y="2240012"/>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261E1FEE-62BD-434C-B868-A685FEB578BE}" type="TxLink">
            <a:rPr lang="en-US" sz="1100" b="0" i="0" u="none" strike="noStrike">
              <a:solidFill>
                <a:srgbClr val="405390"/>
              </a:solidFill>
              <a:latin typeface="Aptos Narrow"/>
              <a:ea typeface="+mn-ea"/>
              <a:cs typeface="+mn-cs"/>
            </a:rPr>
            <a:pPr marL="0" indent="0" algn="r"/>
            <a:t> $1,323 </a:t>
          </a:fld>
          <a:endParaRPr lang="ru-RU" sz="1100" b="0" i="0" u="none" strike="noStrike">
            <a:solidFill>
              <a:srgbClr val="405390"/>
            </a:solidFill>
            <a:latin typeface="Aptos Narrow"/>
            <a:ea typeface="+mn-ea"/>
            <a:cs typeface="+mn-cs"/>
          </a:endParaRPr>
        </a:p>
      </xdr:txBody>
    </xdr:sp>
    <xdr:clientData/>
  </xdr:twoCellAnchor>
  <xdr:twoCellAnchor>
    <xdr:from>
      <xdr:col>15</xdr:col>
      <xdr:colOff>327660</xdr:colOff>
      <xdr:row>13</xdr:row>
      <xdr:rowOff>144512</xdr:rowOff>
    </xdr:from>
    <xdr:to>
      <xdr:col>17</xdr:col>
      <xdr:colOff>7620</xdr:colOff>
      <xdr:row>15</xdr:row>
      <xdr:rowOff>26402</xdr:rowOff>
    </xdr:to>
    <xdr:sp macro="" textlink="Processing!B19">
      <xdr:nvSpPr>
        <xdr:cNvPr id="79" name="TextBox 78">
          <a:extLst>
            <a:ext uri="{FF2B5EF4-FFF2-40B4-BE49-F238E27FC236}">
              <a16:creationId xmlns:a16="http://schemas.microsoft.com/office/drawing/2014/main" id="{492E1FA7-7B52-45D6-9010-CA6046DF111C}"/>
            </a:ext>
          </a:extLst>
        </xdr:cNvPr>
        <xdr:cNvSpPr txBox="1"/>
      </xdr:nvSpPr>
      <xdr:spPr>
        <a:xfrm>
          <a:off x="9471660" y="2521952"/>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2A036BD1-7C30-4B66-A74A-D4389008CF50}" type="TxLink">
            <a:rPr lang="en-US" sz="1100" b="0" i="0" u="none" strike="noStrike">
              <a:solidFill>
                <a:srgbClr val="405390"/>
              </a:solidFill>
              <a:latin typeface="Aptos Narrow"/>
              <a:ea typeface="+mn-ea"/>
              <a:cs typeface="+mn-cs"/>
            </a:rPr>
            <a:pPr marL="0" indent="0" algn="r"/>
            <a:t> $1,754 </a:t>
          </a:fld>
          <a:endParaRPr lang="ru-RU" sz="1100" b="0" i="0" u="none" strike="noStrike">
            <a:solidFill>
              <a:srgbClr val="405390"/>
            </a:solidFill>
            <a:latin typeface="Aptos Narrow"/>
            <a:ea typeface="+mn-ea"/>
            <a:cs typeface="+mn-cs"/>
          </a:endParaRPr>
        </a:p>
      </xdr:txBody>
    </xdr:sp>
    <xdr:clientData/>
  </xdr:twoCellAnchor>
  <xdr:twoCellAnchor>
    <xdr:from>
      <xdr:col>15</xdr:col>
      <xdr:colOff>327660</xdr:colOff>
      <xdr:row>15</xdr:row>
      <xdr:rowOff>60692</xdr:rowOff>
    </xdr:from>
    <xdr:to>
      <xdr:col>17</xdr:col>
      <xdr:colOff>7620</xdr:colOff>
      <xdr:row>16</xdr:row>
      <xdr:rowOff>125462</xdr:rowOff>
    </xdr:to>
    <xdr:sp macro="" textlink="Processing!B20">
      <xdr:nvSpPr>
        <xdr:cNvPr id="80" name="TextBox 79">
          <a:extLst>
            <a:ext uri="{FF2B5EF4-FFF2-40B4-BE49-F238E27FC236}">
              <a16:creationId xmlns:a16="http://schemas.microsoft.com/office/drawing/2014/main" id="{6930DF88-9116-418D-A9FB-7901B52BDE6E}"/>
            </a:ext>
          </a:extLst>
        </xdr:cNvPr>
        <xdr:cNvSpPr txBox="1"/>
      </xdr:nvSpPr>
      <xdr:spPr>
        <a:xfrm>
          <a:off x="9471660" y="2803892"/>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3E4F60FB-8E45-4FB8-BBA7-38B8221B2525}" type="TxLink">
            <a:rPr lang="en-US" sz="1100" b="0" i="0" u="none" strike="noStrike">
              <a:solidFill>
                <a:srgbClr val="405390"/>
              </a:solidFill>
              <a:latin typeface="Aptos Narrow"/>
              <a:ea typeface="+mn-ea"/>
              <a:cs typeface="+mn-cs"/>
            </a:rPr>
            <a:pPr marL="0" indent="0" algn="r"/>
            <a:t> $1,495 </a:t>
          </a:fld>
          <a:endParaRPr lang="ru-RU" sz="1100" b="0" i="0" u="none" strike="noStrike">
            <a:solidFill>
              <a:srgbClr val="405390"/>
            </a:solidFill>
            <a:latin typeface="Aptos Narrow"/>
            <a:ea typeface="+mn-ea"/>
            <a:cs typeface="+mn-cs"/>
          </a:endParaRPr>
        </a:p>
      </xdr:txBody>
    </xdr:sp>
    <xdr:clientData/>
  </xdr:twoCellAnchor>
  <xdr:twoCellAnchor>
    <xdr:from>
      <xdr:col>15</xdr:col>
      <xdr:colOff>327660</xdr:colOff>
      <xdr:row>16</xdr:row>
      <xdr:rowOff>159752</xdr:rowOff>
    </xdr:from>
    <xdr:to>
      <xdr:col>17</xdr:col>
      <xdr:colOff>7620</xdr:colOff>
      <xdr:row>18</xdr:row>
      <xdr:rowOff>41642</xdr:rowOff>
    </xdr:to>
    <xdr:sp macro="" textlink="Processing!B21">
      <xdr:nvSpPr>
        <xdr:cNvPr id="81" name="TextBox 80">
          <a:extLst>
            <a:ext uri="{FF2B5EF4-FFF2-40B4-BE49-F238E27FC236}">
              <a16:creationId xmlns:a16="http://schemas.microsoft.com/office/drawing/2014/main" id="{4265D0FD-98C2-4C1D-B43D-B68215E81482}"/>
            </a:ext>
          </a:extLst>
        </xdr:cNvPr>
        <xdr:cNvSpPr txBox="1"/>
      </xdr:nvSpPr>
      <xdr:spPr>
        <a:xfrm>
          <a:off x="9471660" y="3085832"/>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7E472764-6107-4AB5-B152-80D09CF69334}" type="TxLink">
            <a:rPr lang="en-US" sz="1100" b="0" i="0" u="none" strike="noStrike">
              <a:solidFill>
                <a:srgbClr val="405390"/>
              </a:solidFill>
              <a:latin typeface="Aptos Narrow"/>
              <a:ea typeface="+mn-ea"/>
              <a:cs typeface="+mn-cs"/>
            </a:rPr>
            <a:pPr marL="0" indent="0" algn="r"/>
            <a:t> $1,567 </a:t>
          </a:fld>
          <a:endParaRPr lang="ru-RU" sz="1100" b="0" i="0" u="none" strike="noStrike">
            <a:solidFill>
              <a:srgbClr val="405390"/>
            </a:solidFill>
            <a:latin typeface="Aptos Narrow"/>
            <a:ea typeface="+mn-ea"/>
            <a:cs typeface="+mn-cs"/>
          </a:endParaRPr>
        </a:p>
      </xdr:txBody>
    </xdr:sp>
    <xdr:clientData/>
  </xdr:twoCellAnchor>
  <xdr:twoCellAnchor>
    <xdr:from>
      <xdr:col>14</xdr:col>
      <xdr:colOff>262706</xdr:colOff>
      <xdr:row>11</xdr:row>
      <xdr:rowOff>41127</xdr:rowOff>
    </xdr:from>
    <xdr:to>
      <xdr:col>14</xdr:col>
      <xdr:colOff>381578</xdr:colOff>
      <xdr:row>11</xdr:row>
      <xdr:rowOff>159999</xdr:rowOff>
    </xdr:to>
    <xdr:sp macro="" textlink="">
      <xdr:nvSpPr>
        <xdr:cNvPr id="82" name="Circle: Hollow 81">
          <a:extLst>
            <a:ext uri="{FF2B5EF4-FFF2-40B4-BE49-F238E27FC236}">
              <a16:creationId xmlns:a16="http://schemas.microsoft.com/office/drawing/2014/main" id="{9D1549E3-CBE1-4865-9E2F-14086469A5D5}"/>
            </a:ext>
          </a:extLst>
        </xdr:cNvPr>
        <xdr:cNvSpPr/>
      </xdr:nvSpPr>
      <xdr:spPr>
        <a:xfrm>
          <a:off x="8797106" y="2052807"/>
          <a:ext cx="118872" cy="118872"/>
        </a:xfrm>
        <a:prstGeom prst="donu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clientData/>
  </xdr:twoCellAnchor>
  <xdr:twoCellAnchor>
    <xdr:from>
      <xdr:col>14</xdr:col>
      <xdr:colOff>262706</xdr:colOff>
      <xdr:row>12</xdr:row>
      <xdr:rowOff>134117</xdr:rowOff>
    </xdr:from>
    <xdr:to>
      <xdr:col>14</xdr:col>
      <xdr:colOff>381578</xdr:colOff>
      <xdr:row>13</xdr:row>
      <xdr:rowOff>69592</xdr:rowOff>
    </xdr:to>
    <xdr:sp macro="" textlink="">
      <xdr:nvSpPr>
        <xdr:cNvPr id="83" name="Circle: Hollow 82">
          <a:extLst>
            <a:ext uri="{FF2B5EF4-FFF2-40B4-BE49-F238E27FC236}">
              <a16:creationId xmlns:a16="http://schemas.microsoft.com/office/drawing/2014/main" id="{20404FEF-7631-4E2B-A97A-B9658D353404}"/>
            </a:ext>
          </a:extLst>
        </xdr:cNvPr>
        <xdr:cNvSpPr/>
      </xdr:nvSpPr>
      <xdr:spPr>
        <a:xfrm>
          <a:off x="8797106" y="2328677"/>
          <a:ext cx="118872" cy="118355"/>
        </a:xfrm>
        <a:prstGeom prst="donu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clientData/>
  </xdr:twoCellAnchor>
  <xdr:twoCellAnchor>
    <xdr:from>
      <xdr:col>14</xdr:col>
      <xdr:colOff>262706</xdr:colOff>
      <xdr:row>14</xdr:row>
      <xdr:rowOff>41126</xdr:rowOff>
    </xdr:from>
    <xdr:to>
      <xdr:col>14</xdr:col>
      <xdr:colOff>381578</xdr:colOff>
      <xdr:row>14</xdr:row>
      <xdr:rowOff>159998</xdr:rowOff>
    </xdr:to>
    <xdr:sp macro="" textlink="">
      <xdr:nvSpPr>
        <xdr:cNvPr id="84" name="Circle: Hollow 83">
          <a:extLst>
            <a:ext uri="{FF2B5EF4-FFF2-40B4-BE49-F238E27FC236}">
              <a16:creationId xmlns:a16="http://schemas.microsoft.com/office/drawing/2014/main" id="{67F50EB8-93B2-4DB3-9C94-EEFA40887D7E}"/>
            </a:ext>
          </a:extLst>
        </xdr:cNvPr>
        <xdr:cNvSpPr/>
      </xdr:nvSpPr>
      <xdr:spPr>
        <a:xfrm>
          <a:off x="8797106" y="2601446"/>
          <a:ext cx="118872" cy="118872"/>
        </a:xfrm>
        <a:prstGeom prst="donu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clientData/>
  </xdr:twoCellAnchor>
  <xdr:twoCellAnchor>
    <xdr:from>
      <xdr:col>14</xdr:col>
      <xdr:colOff>262706</xdr:colOff>
      <xdr:row>15</xdr:row>
      <xdr:rowOff>131533</xdr:rowOff>
    </xdr:from>
    <xdr:to>
      <xdr:col>14</xdr:col>
      <xdr:colOff>381578</xdr:colOff>
      <xdr:row>16</xdr:row>
      <xdr:rowOff>67008</xdr:rowOff>
    </xdr:to>
    <xdr:sp macro="" textlink="">
      <xdr:nvSpPr>
        <xdr:cNvPr id="85" name="Circle: Hollow 84">
          <a:extLst>
            <a:ext uri="{FF2B5EF4-FFF2-40B4-BE49-F238E27FC236}">
              <a16:creationId xmlns:a16="http://schemas.microsoft.com/office/drawing/2014/main" id="{EEFE3207-7B93-4419-BF8C-294021E51BE0}"/>
            </a:ext>
          </a:extLst>
        </xdr:cNvPr>
        <xdr:cNvSpPr/>
      </xdr:nvSpPr>
      <xdr:spPr>
        <a:xfrm>
          <a:off x="8797106" y="2874733"/>
          <a:ext cx="118872" cy="118355"/>
        </a:xfrm>
        <a:prstGeom prst="donu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clientData/>
  </xdr:twoCellAnchor>
  <xdr:twoCellAnchor>
    <xdr:from>
      <xdr:col>14</xdr:col>
      <xdr:colOff>262706</xdr:colOff>
      <xdr:row>17</xdr:row>
      <xdr:rowOff>41126</xdr:rowOff>
    </xdr:from>
    <xdr:to>
      <xdr:col>14</xdr:col>
      <xdr:colOff>381578</xdr:colOff>
      <xdr:row>17</xdr:row>
      <xdr:rowOff>159998</xdr:rowOff>
    </xdr:to>
    <xdr:sp macro="" textlink="">
      <xdr:nvSpPr>
        <xdr:cNvPr id="86" name="Circle: Hollow 85">
          <a:extLst>
            <a:ext uri="{FF2B5EF4-FFF2-40B4-BE49-F238E27FC236}">
              <a16:creationId xmlns:a16="http://schemas.microsoft.com/office/drawing/2014/main" id="{F974476D-6B32-4A81-B2DB-1C9F2B09F00B}"/>
            </a:ext>
          </a:extLst>
        </xdr:cNvPr>
        <xdr:cNvSpPr/>
      </xdr:nvSpPr>
      <xdr:spPr>
        <a:xfrm>
          <a:off x="8797106" y="3150086"/>
          <a:ext cx="118872" cy="118872"/>
        </a:xfrm>
        <a:prstGeom prst="donu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clientData/>
  </xdr:twoCellAnchor>
  <xdr:twoCellAnchor>
    <xdr:from>
      <xdr:col>12</xdr:col>
      <xdr:colOff>118948</xdr:colOff>
      <xdr:row>13</xdr:row>
      <xdr:rowOff>130888</xdr:rowOff>
    </xdr:from>
    <xdr:to>
      <xdr:col>13</xdr:col>
      <xdr:colOff>597332</xdr:colOff>
      <xdr:row>16</xdr:row>
      <xdr:rowOff>20976</xdr:rowOff>
    </xdr:to>
    <xdr:sp macro="" textlink="Processing!B22">
      <xdr:nvSpPr>
        <xdr:cNvPr id="87" name="TextBox 86">
          <a:extLst>
            <a:ext uri="{FF2B5EF4-FFF2-40B4-BE49-F238E27FC236}">
              <a16:creationId xmlns:a16="http://schemas.microsoft.com/office/drawing/2014/main" id="{F880F934-84A9-44FA-A17D-5743747DB537}"/>
            </a:ext>
          </a:extLst>
        </xdr:cNvPr>
        <xdr:cNvSpPr txBox="1"/>
      </xdr:nvSpPr>
      <xdr:spPr>
        <a:xfrm>
          <a:off x="7434148" y="2508328"/>
          <a:ext cx="1087984" cy="4387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1A4C50B-B302-4FEA-B1E8-FC967638547F}" type="TxLink">
            <a:rPr lang="en-US" sz="1400" b="0" i="0" u="none" strike="noStrike">
              <a:solidFill>
                <a:srgbClr val="000000"/>
              </a:solidFill>
              <a:latin typeface="Aptos Narrow"/>
              <a:ea typeface="+mn-ea"/>
              <a:cs typeface="+mn-cs"/>
            </a:rPr>
            <a:pPr marL="0" indent="0" algn="ctr"/>
            <a:t> $7,840 </a:t>
          </a:fld>
          <a:endParaRPr lang="ru-RU" sz="2800" b="0" i="0" u="none" strike="noStrike">
            <a:solidFill>
              <a:schemeClr val="tx1"/>
            </a:solidFill>
            <a:latin typeface="Aptos Narrow"/>
            <a:ea typeface="+mn-ea"/>
            <a:cs typeface="+mn-cs"/>
          </a:endParaRPr>
        </a:p>
      </xdr:txBody>
    </xdr:sp>
    <xdr:clientData/>
  </xdr:twoCellAnchor>
  <xdr:twoCellAnchor>
    <xdr:from>
      <xdr:col>17</xdr:col>
      <xdr:colOff>297180</xdr:colOff>
      <xdr:row>10</xdr:row>
      <xdr:rowOff>121652</xdr:rowOff>
    </xdr:from>
    <xdr:to>
      <xdr:col>22</xdr:col>
      <xdr:colOff>83820</xdr:colOff>
      <xdr:row>19</xdr:row>
      <xdr:rowOff>30212</xdr:rowOff>
    </xdr:to>
    <xdr:graphicFrame macro="">
      <xdr:nvGraphicFramePr>
        <xdr:cNvPr id="88" name="Chart 87">
          <a:extLst>
            <a:ext uri="{FF2B5EF4-FFF2-40B4-BE49-F238E27FC236}">
              <a16:creationId xmlns:a16="http://schemas.microsoft.com/office/drawing/2014/main" id="{94FAE98F-0D84-4A3C-A981-5B16A25D6E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18</xdr:col>
      <xdr:colOff>244701</xdr:colOff>
      <xdr:row>12</xdr:row>
      <xdr:rowOff>121652</xdr:rowOff>
    </xdr:from>
    <xdr:to>
      <xdr:col>19</xdr:col>
      <xdr:colOff>458061</xdr:colOff>
      <xdr:row>17</xdr:row>
      <xdr:rowOff>30212</xdr:rowOff>
    </xdr:to>
    <xdr:sp macro="" textlink="">
      <xdr:nvSpPr>
        <xdr:cNvPr id="89" name="Oval 88">
          <a:extLst>
            <a:ext uri="{FF2B5EF4-FFF2-40B4-BE49-F238E27FC236}">
              <a16:creationId xmlns:a16="http://schemas.microsoft.com/office/drawing/2014/main" id="{34FEEAC0-B3F4-4067-B1EA-7A186753CBCC}"/>
            </a:ext>
          </a:extLst>
        </xdr:cNvPr>
        <xdr:cNvSpPr/>
      </xdr:nvSpPr>
      <xdr:spPr>
        <a:xfrm>
          <a:off x="11217501" y="2316212"/>
          <a:ext cx="822960" cy="822960"/>
        </a:xfrm>
        <a:prstGeom prst="ellipse">
          <a:avLst/>
        </a:prstGeom>
        <a:solidFill>
          <a:schemeClr val="bg1"/>
        </a:solidFill>
        <a:ln>
          <a:noFill/>
        </a:ln>
        <a:effectLst>
          <a:outerShdw blurRad="228600" sx="102000" sy="102000" algn="c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i="0" u="none" strike="noStrike">
            <a:solidFill>
              <a:srgbClr val="000000"/>
            </a:solidFill>
            <a:latin typeface="Aptos Narrow"/>
          </a:endParaRPr>
        </a:p>
      </xdr:txBody>
    </xdr:sp>
    <xdr:clientData/>
  </xdr:twoCellAnchor>
  <xdr:twoCellAnchor>
    <xdr:from>
      <xdr:col>18</xdr:col>
      <xdr:colOff>201837</xdr:colOff>
      <xdr:row>14</xdr:row>
      <xdr:rowOff>43547</xdr:rowOff>
    </xdr:from>
    <xdr:to>
      <xdr:col>19</xdr:col>
      <xdr:colOff>491397</xdr:colOff>
      <xdr:row>15</xdr:row>
      <xdr:rowOff>108317</xdr:rowOff>
    </xdr:to>
    <xdr:sp macro="" textlink="Processing!E21">
      <xdr:nvSpPr>
        <xdr:cNvPr id="90" name="TextBox 89">
          <a:extLst>
            <a:ext uri="{FF2B5EF4-FFF2-40B4-BE49-F238E27FC236}">
              <a16:creationId xmlns:a16="http://schemas.microsoft.com/office/drawing/2014/main" id="{4E94435B-76E1-48D9-B615-7E3DEAFEDED2}"/>
            </a:ext>
          </a:extLst>
        </xdr:cNvPr>
        <xdr:cNvSpPr txBox="1"/>
      </xdr:nvSpPr>
      <xdr:spPr>
        <a:xfrm>
          <a:off x="11174637" y="2603867"/>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86C8A1C-078A-43F3-B7CE-DB40D1D31544}" type="TxLink">
            <a:rPr lang="en-US" sz="1400" b="0" i="0" u="none" strike="noStrike">
              <a:solidFill>
                <a:schemeClr val="tx1"/>
              </a:solidFill>
              <a:latin typeface="Aptos Narrow"/>
              <a:ea typeface="+mn-ea"/>
              <a:cs typeface="+mn-cs"/>
            </a:rPr>
            <a:pPr marL="0" indent="0" algn="ctr"/>
            <a:t> $13,700 </a:t>
          </a:fld>
          <a:endParaRPr lang="ru-RU" sz="1400" b="0" i="0" u="none" strike="noStrike">
            <a:solidFill>
              <a:schemeClr val="tx1"/>
            </a:solidFill>
            <a:latin typeface="Aptos Narrow"/>
            <a:ea typeface="+mn-ea"/>
            <a:cs typeface="+mn-cs"/>
          </a:endParaRPr>
        </a:p>
      </xdr:txBody>
    </xdr:sp>
    <xdr:clientData/>
  </xdr:twoCellAnchor>
  <xdr:twoCellAnchor>
    <xdr:from>
      <xdr:col>20</xdr:col>
      <xdr:colOff>202791</xdr:colOff>
      <xdr:row>12</xdr:row>
      <xdr:rowOff>18131</xdr:rowOff>
    </xdr:from>
    <xdr:to>
      <xdr:col>20</xdr:col>
      <xdr:colOff>321663</xdr:colOff>
      <xdr:row>12</xdr:row>
      <xdr:rowOff>136019</xdr:rowOff>
    </xdr:to>
    <xdr:sp macro="" textlink="">
      <xdr:nvSpPr>
        <xdr:cNvPr id="91" name="Circle: Hollow 90">
          <a:extLst>
            <a:ext uri="{FF2B5EF4-FFF2-40B4-BE49-F238E27FC236}">
              <a16:creationId xmlns:a16="http://schemas.microsoft.com/office/drawing/2014/main" id="{DE113C13-BD11-4D84-BE23-16502D873F55}"/>
            </a:ext>
          </a:extLst>
        </xdr:cNvPr>
        <xdr:cNvSpPr/>
      </xdr:nvSpPr>
      <xdr:spPr>
        <a:xfrm>
          <a:off x="12394791" y="2212691"/>
          <a:ext cx="118872" cy="117888"/>
        </a:xfrm>
        <a:prstGeom prst="donu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clientData/>
  </xdr:twoCellAnchor>
  <xdr:twoCellAnchor>
    <xdr:from>
      <xdr:col>20</xdr:col>
      <xdr:colOff>202791</xdr:colOff>
      <xdr:row>13</xdr:row>
      <xdr:rowOff>130613</xdr:rowOff>
    </xdr:from>
    <xdr:to>
      <xdr:col>20</xdr:col>
      <xdr:colOff>321663</xdr:colOff>
      <xdr:row>14</xdr:row>
      <xdr:rowOff>68281</xdr:rowOff>
    </xdr:to>
    <xdr:sp macro="" textlink="">
      <xdr:nvSpPr>
        <xdr:cNvPr id="92" name="Circle: Hollow 91">
          <a:extLst>
            <a:ext uri="{FF2B5EF4-FFF2-40B4-BE49-F238E27FC236}">
              <a16:creationId xmlns:a16="http://schemas.microsoft.com/office/drawing/2014/main" id="{0FE00207-15B2-4594-BB86-01C97953948F}"/>
            </a:ext>
          </a:extLst>
        </xdr:cNvPr>
        <xdr:cNvSpPr/>
      </xdr:nvSpPr>
      <xdr:spPr>
        <a:xfrm>
          <a:off x="12394791" y="2508053"/>
          <a:ext cx="118872" cy="120548"/>
        </a:xfrm>
        <a:prstGeom prst="donu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clientData/>
  </xdr:twoCellAnchor>
  <xdr:twoCellAnchor>
    <xdr:from>
      <xdr:col>20</xdr:col>
      <xdr:colOff>202791</xdr:colOff>
      <xdr:row>15</xdr:row>
      <xdr:rowOff>63016</xdr:rowOff>
    </xdr:from>
    <xdr:to>
      <xdr:col>20</xdr:col>
      <xdr:colOff>321663</xdr:colOff>
      <xdr:row>15</xdr:row>
      <xdr:rowOff>180905</xdr:rowOff>
    </xdr:to>
    <xdr:sp macro="" textlink="">
      <xdr:nvSpPr>
        <xdr:cNvPr id="93" name="Circle: Hollow 92">
          <a:extLst>
            <a:ext uri="{FF2B5EF4-FFF2-40B4-BE49-F238E27FC236}">
              <a16:creationId xmlns:a16="http://schemas.microsoft.com/office/drawing/2014/main" id="{EC7EC5B1-31A3-45DB-8C45-14D519C9D536}"/>
            </a:ext>
          </a:extLst>
        </xdr:cNvPr>
        <xdr:cNvSpPr/>
      </xdr:nvSpPr>
      <xdr:spPr>
        <a:xfrm>
          <a:off x="12394791" y="2806216"/>
          <a:ext cx="118872" cy="117889"/>
        </a:xfrm>
        <a:prstGeom prst="donu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clientData/>
  </xdr:twoCellAnchor>
  <xdr:twoCellAnchor>
    <xdr:from>
      <xdr:col>20</xdr:col>
      <xdr:colOff>202791</xdr:colOff>
      <xdr:row>16</xdr:row>
      <xdr:rowOff>175639</xdr:rowOff>
    </xdr:from>
    <xdr:to>
      <xdr:col>20</xdr:col>
      <xdr:colOff>321663</xdr:colOff>
      <xdr:row>17</xdr:row>
      <xdr:rowOff>111632</xdr:rowOff>
    </xdr:to>
    <xdr:sp macro="" textlink="">
      <xdr:nvSpPr>
        <xdr:cNvPr id="94" name="Circle: Hollow 93">
          <a:extLst>
            <a:ext uri="{FF2B5EF4-FFF2-40B4-BE49-F238E27FC236}">
              <a16:creationId xmlns:a16="http://schemas.microsoft.com/office/drawing/2014/main" id="{66E14E32-8F29-40B5-89CC-7C793A77B9A8}"/>
            </a:ext>
          </a:extLst>
        </xdr:cNvPr>
        <xdr:cNvSpPr/>
      </xdr:nvSpPr>
      <xdr:spPr>
        <a:xfrm>
          <a:off x="12394791" y="3101719"/>
          <a:ext cx="118872" cy="118873"/>
        </a:xfrm>
        <a:prstGeom prst="donu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clientData/>
  </xdr:twoCellAnchor>
  <xdr:twoCellAnchor>
    <xdr:from>
      <xdr:col>21</xdr:col>
      <xdr:colOff>335280</xdr:colOff>
      <xdr:row>11</xdr:row>
      <xdr:rowOff>129272</xdr:rowOff>
    </xdr:from>
    <xdr:to>
      <xdr:col>22</xdr:col>
      <xdr:colOff>449580</xdr:colOff>
      <xdr:row>13</xdr:row>
      <xdr:rowOff>11162</xdr:rowOff>
    </xdr:to>
    <xdr:sp macro="" textlink="Processing!E17">
      <xdr:nvSpPr>
        <xdr:cNvPr id="95" name="TextBox 94">
          <a:extLst>
            <a:ext uri="{FF2B5EF4-FFF2-40B4-BE49-F238E27FC236}">
              <a16:creationId xmlns:a16="http://schemas.microsoft.com/office/drawing/2014/main" id="{B9E2F30B-DD17-4DC9-BDBE-DE4569E82A5A}"/>
            </a:ext>
          </a:extLst>
        </xdr:cNvPr>
        <xdr:cNvSpPr txBox="1"/>
      </xdr:nvSpPr>
      <xdr:spPr>
        <a:xfrm>
          <a:off x="13136880" y="2140952"/>
          <a:ext cx="7239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42473A4A-D90A-4017-8C43-6308C7904446}" type="TxLink">
            <a:rPr lang="en-US" sz="1200" b="0" i="0" u="none" strike="noStrike">
              <a:solidFill>
                <a:srgbClr val="405390"/>
              </a:solidFill>
              <a:latin typeface="Aptos Narrow"/>
              <a:ea typeface="+mn-ea"/>
              <a:cs typeface="+mn-cs"/>
            </a:rPr>
            <a:pPr marL="0" indent="0" algn="r"/>
            <a:t> $3,042 </a:t>
          </a:fld>
          <a:endParaRPr lang="ru-RU" sz="1800" b="0" i="0" u="none" strike="noStrike">
            <a:solidFill>
              <a:srgbClr val="405390"/>
            </a:solidFill>
            <a:latin typeface="Aptos Narrow"/>
            <a:ea typeface="+mn-ea"/>
            <a:cs typeface="+mn-cs"/>
          </a:endParaRPr>
        </a:p>
      </xdr:txBody>
    </xdr:sp>
    <xdr:clientData/>
  </xdr:twoCellAnchor>
  <xdr:twoCellAnchor>
    <xdr:from>
      <xdr:col>21</xdr:col>
      <xdr:colOff>335280</xdr:colOff>
      <xdr:row>13</xdr:row>
      <xdr:rowOff>63232</xdr:rowOff>
    </xdr:from>
    <xdr:to>
      <xdr:col>22</xdr:col>
      <xdr:colOff>449580</xdr:colOff>
      <xdr:row>14</xdr:row>
      <xdr:rowOff>128002</xdr:rowOff>
    </xdr:to>
    <xdr:sp macro="" textlink="Processing!E18">
      <xdr:nvSpPr>
        <xdr:cNvPr id="96" name="TextBox 95">
          <a:extLst>
            <a:ext uri="{FF2B5EF4-FFF2-40B4-BE49-F238E27FC236}">
              <a16:creationId xmlns:a16="http://schemas.microsoft.com/office/drawing/2014/main" id="{D9FBFCCA-24C5-4D5F-BBAE-2D7E3E744FE6}"/>
            </a:ext>
          </a:extLst>
        </xdr:cNvPr>
        <xdr:cNvSpPr txBox="1"/>
      </xdr:nvSpPr>
      <xdr:spPr>
        <a:xfrm>
          <a:off x="13136880" y="2440672"/>
          <a:ext cx="7239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98476C9B-18B6-4DE9-A31D-3A1E8C69E530}" type="TxLink">
            <a:rPr lang="en-US" sz="1200" b="0" i="0" u="none" strike="noStrike">
              <a:solidFill>
                <a:srgbClr val="405390"/>
              </a:solidFill>
              <a:latin typeface="Aptos Narrow"/>
              <a:ea typeface="+mn-ea"/>
              <a:cs typeface="+mn-cs"/>
            </a:rPr>
            <a:pPr marL="0" indent="0" algn="r"/>
            <a:t> $3,647 </a:t>
          </a:fld>
          <a:endParaRPr lang="ru-RU" sz="1800" b="0" i="0" u="none" strike="noStrike">
            <a:solidFill>
              <a:srgbClr val="405390"/>
            </a:solidFill>
            <a:latin typeface="Aptos Narrow"/>
            <a:ea typeface="+mn-ea"/>
            <a:cs typeface="+mn-cs"/>
          </a:endParaRPr>
        </a:p>
      </xdr:txBody>
    </xdr:sp>
    <xdr:clientData/>
  </xdr:twoCellAnchor>
  <xdr:twoCellAnchor>
    <xdr:from>
      <xdr:col>21</xdr:col>
      <xdr:colOff>335280</xdr:colOff>
      <xdr:row>14</xdr:row>
      <xdr:rowOff>180072</xdr:rowOff>
    </xdr:from>
    <xdr:to>
      <xdr:col>22</xdr:col>
      <xdr:colOff>449580</xdr:colOff>
      <xdr:row>16</xdr:row>
      <xdr:rowOff>61962</xdr:rowOff>
    </xdr:to>
    <xdr:sp macro="" textlink="Processing!E19">
      <xdr:nvSpPr>
        <xdr:cNvPr id="97" name="TextBox 96">
          <a:extLst>
            <a:ext uri="{FF2B5EF4-FFF2-40B4-BE49-F238E27FC236}">
              <a16:creationId xmlns:a16="http://schemas.microsoft.com/office/drawing/2014/main" id="{A49D3EC1-156D-41CE-B5C2-3D41540EC295}"/>
            </a:ext>
          </a:extLst>
        </xdr:cNvPr>
        <xdr:cNvSpPr txBox="1"/>
      </xdr:nvSpPr>
      <xdr:spPr>
        <a:xfrm>
          <a:off x="13136880" y="2740392"/>
          <a:ext cx="7239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8ADAEC4A-E16B-47F6-BE89-923C953A2B61}" type="TxLink">
            <a:rPr lang="en-US" sz="1200" b="0" i="0" u="none" strike="noStrike">
              <a:solidFill>
                <a:srgbClr val="405390"/>
              </a:solidFill>
              <a:latin typeface="Aptos Narrow"/>
              <a:ea typeface="+mn-ea"/>
              <a:cs typeface="+mn-cs"/>
            </a:rPr>
            <a:pPr marL="0" indent="0" algn="r"/>
            <a:t> $4,271 </a:t>
          </a:fld>
          <a:endParaRPr lang="ru-RU" sz="1800" b="0" i="0" u="none" strike="noStrike">
            <a:solidFill>
              <a:srgbClr val="405390"/>
            </a:solidFill>
            <a:latin typeface="Aptos Narrow"/>
            <a:ea typeface="+mn-ea"/>
            <a:cs typeface="+mn-cs"/>
          </a:endParaRPr>
        </a:p>
      </xdr:txBody>
    </xdr:sp>
    <xdr:clientData/>
  </xdr:twoCellAnchor>
  <xdr:twoCellAnchor>
    <xdr:from>
      <xdr:col>21</xdr:col>
      <xdr:colOff>335280</xdr:colOff>
      <xdr:row>16</xdr:row>
      <xdr:rowOff>114032</xdr:rowOff>
    </xdr:from>
    <xdr:to>
      <xdr:col>22</xdr:col>
      <xdr:colOff>449580</xdr:colOff>
      <xdr:row>17</xdr:row>
      <xdr:rowOff>178802</xdr:rowOff>
    </xdr:to>
    <xdr:sp macro="" textlink="Processing!E20">
      <xdr:nvSpPr>
        <xdr:cNvPr id="98" name="TextBox 97">
          <a:extLst>
            <a:ext uri="{FF2B5EF4-FFF2-40B4-BE49-F238E27FC236}">
              <a16:creationId xmlns:a16="http://schemas.microsoft.com/office/drawing/2014/main" id="{B81D31F6-B30B-4C3B-AF6A-00569A9C53E1}"/>
            </a:ext>
          </a:extLst>
        </xdr:cNvPr>
        <xdr:cNvSpPr txBox="1"/>
      </xdr:nvSpPr>
      <xdr:spPr>
        <a:xfrm>
          <a:off x="13136880" y="3040112"/>
          <a:ext cx="7239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DE197AF2-16F8-47B6-AD1A-523A6FCF712A}" type="TxLink">
            <a:rPr lang="en-US" sz="1200" b="0" i="0" u="none" strike="noStrike">
              <a:solidFill>
                <a:srgbClr val="405390"/>
              </a:solidFill>
              <a:latin typeface="Aptos Narrow"/>
              <a:ea typeface="+mn-ea"/>
              <a:cs typeface="+mn-cs"/>
            </a:rPr>
            <a:pPr marL="0" indent="0" algn="r"/>
            <a:t> $2,740 </a:t>
          </a:fld>
          <a:endParaRPr lang="ru-RU" sz="1200" b="0" i="0" u="none" strike="noStrike">
            <a:solidFill>
              <a:srgbClr val="405390"/>
            </a:solidFill>
            <a:latin typeface="Aptos Narrow"/>
            <a:ea typeface="+mn-ea"/>
            <a:cs typeface="+mn-cs"/>
          </a:endParaRPr>
        </a:p>
      </xdr:txBody>
    </xdr:sp>
    <xdr:clientData/>
  </xdr:twoCellAnchor>
  <xdr:twoCellAnchor>
    <xdr:from>
      <xdr:col>19</xdr:col>
      <xdr:colOff>403860</xdr:colOff>
      <xdr:row>22</xdr:row>
      <xdr:rowOff>14704</xdr:rowOff>
    </xdr:from>
    <xdr:to>
      <xdr:col>22</xdr:col>
      <xdr:colOff>312420</xdr:colOff>
      <xdr:row>31</xdr:row>
      <xdr:rowOff>106144</xdr:rowOff>
    </xdr:to>
    <xdr:graphicFrame macro="">
      <xdr:nvGraphicFramePr>
        <xdr:cNvPr id="99" name="Chart 98">
          <a:extLst>
            <a:ext uri="{FF2B5EF4-FFF2-40B4-BE49-F238E27FC236}">
              <a16:creationId xmlns:a16="http://schemas.microsoft.com/office/drawing/2014/main" id="{50167884-7F58-4925-940F-C47EEA15E4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19</xdr:col>
      <xdr:colOff>495552</xdr:colOff>
      <xdr:row>27</xdr:row>
      <xdr:rowOff>175260</xdr:rowOff>
    </xdr:from>
    <xdr:to>
      <xdr:col>20</xdr:col>
      <xdr:colOff>292812</xdr:colOff>
      <xdr:row>29</xdr:row>
      <xdr:rowOff>68580</xdr:rowOff>
    </xdr:to>
    <xdr:sp macro="" textlink="">
      <xdr:nvSpPr>
        <xdr:cNvPr id="100" name="TextBox 99">
          <a:extLst>
            <a:ext uri="{FF2B5EF4-FFF2-40B4-BE49-F238E27FC236}">
              <a16:creationId xmlns:a16="http://schemas.microsoft.com/office/drawing/2014/main" id="{50C8E98E-4D5C-4678-87A6-42419760F315}"/>
            </a:ext>
          </a:extLst>
        </xdr:cNvPr>
        <xdr:cNvSpPr txBox="1"/>
      </xdr:nvSpPr>
      <xdr:spPr>
        <a:xfrm>
          <a:off x="12077952" y="5113020"/>
          <a:ext cx="40686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rgbClr val="4E65B0"/>
              </a:solidFill>
            </a:rPr>
            <a:t>$0</a:t>
          </a:r>
          <a:endParaRPr lang="ru-RU" sz="1100">
            <a:solidFill>
              <a:srgbClr val="4E65B0"/>
            </a:solidFill>
          </a:endParaRPr>
        </a:p>
      </xdr:txBody>
    </xdr:sp>
    <xdr:clientData/>
  </xdr:twoCellAnchor>
  <xdr:twoCellAnchor>
    <xdr:from>
      <xdr:col>21</xdr:col>
      <xdr:colOff>396492</xdr:colOff>
      <xdr:row>27</xdr:row>
      <xdr:rowOff>175260</xdr:rowOff>
    </xdr:from>
    <xdr:to>
      <xdr:col>22</xdr:col>
      <xdr:colOff>193752</xdr:colOff>
      <xdr:row>29</xdr:row>
      <xdr:rowOff>68580</xdr:rowOff>
    </xdr:to>
    <xdr:sp macro="" textlink="">
      <xdr:nvSpPr>
        <xdr:cNvPr id="101" name="TextBox 100">
          <a:extLst>
            <a:ext uri="{FF2B5EF4-FFF2-40B4-BE49-F238E27FC236}">
              <a16:creationId xmlns:a16="http://schemas.microsoft.com/office/drawing/2014/main" id="{1B677B89-64CD-43C8-B414-35829A5BA1C4}"/>
            </a:ext>
          </a:extLst>
        </xdr:cNvPr>
        <xdr:cNvSpPr txBox="1"/>
      </xdr:nvSpPr>
      <xdr:spPr>
        <a:xfrm>
          <a:off x="13198092" y="5113020"/>
          <a:ext cx="40686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rgbClr val="4E65B0"/>
              </a:solidFill>
            </a:rPr>
            <a:t>$50</a:t>
          </a:r>
          <a:endParaRPr lang="ru-RU" sz="1100">
            <a:solidFill>
              <a:srgbClr val="4E65B0"/>
            </a:solidFill>
          </a:endParaRPr>
        </a:p>
      </xdr:txBody>
    </xdr:sp>
    <xdr:clientData/>
  </xdr:twoCellAnchor>
  <xdr:twoCellAnchor>
    <xdr:from>
      <xdr:col>20</xdr:col>
      <xdr:colOff>67685</xdr:colOff>
      <xdr:row>25</xdr:row>
      <xdr:rowOff>2286</xdr:rowOff>
    </xdr:from>
    <xdr:to>
      <xdr:col>22</xdr:col>
      <xdr:colOff>24007</xdr:colOff>
      <xdr:row>26</xdr:row>
      <xdr:rowOff>104394</xdr:rowOff>
    </xdr:to>
    <xdr:sp macro="" textlink="Processing!Q12">
      <xdr:nvSpPr>
        <xdr:cNvPr id="102" name="TextBox 101">
          <a:extLst>
            <a:ext uri="{FF2B5EF4-FFF2-40B4-BE49-F238E27FC236}">
              <a16:creationId xmlns:a16="http://schemas.microsoft.com/office/drawing/2014/main" id="{5206AF43-3CA2-439F-8265-E11B3C9C76A0}"/>
            </a:ext>
          </a:extLst>
        </xdr:cNvPr>
        <xdr:cNvSpPr txBox="1"/>
      </xdr:nvSpPr>
      <xdr:spPr>
        <a:xfrm>
          <a:off x="12259685" y="4574286"/>
          <a:ext cx="1175522" cy="2849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F000425-92DF-4FC2-AF5B-F09524EB8D88}" type="TxLink">
            <a:rPr lang="en-US" sz="1400" b="0" i="0" u="none" strike="noStrike">
              <a:solidFill>
                <a:schemeClr val="tx1"/>
              </a:solidFill>
              <a:latin typeface="Aptos Narrow"/>
            </a:rPr>
            <a:pPr algn="ctr"/>
            <a:t> $21.67 </a:t>
          </a:fld>
          <a:endParaRPr lang="ru-RU" sz="1400">
            <a:solidFill>
              <a:schemeClr val="tx1"/>
            </a:solidFill>
          </a:endParaRPr>
        </a:p>
      </xdr:txBody>
    </xdr:sp>
    <xdr:clientData/>
  </xdr:twoCellAnchor>
  <xdr:twoCellAnchor>
    <xdr:from>
      <xdr:col>20</xdr:col>
      <xdr:colOff>128738</xdr:colOff>
      <xdr:row>26</xdr:row>
      <xdr:rowOff>76200</xdr:rowOff>
    </xdr:from>
    <xdr:to>
      <xdr:col>21</xdr:col>
      <xdr:colOff>587794</xdr:colOff>
      <xdr:row>27</xdr:row>
      <xdr:rowOff>152400</xdr:rowOff>
    </xdr:to>
    <xdr:sp macro="" textlink="Processing!Q13">
      <xdr:nvSpPr>
        <xdr:cNvPr id="103" name="TextBox 102">
          <a:extLst>
            <a:ext uri="{FF2B5EF4-FFF2-40B4-BE49-F238E27FC236}">
              <a16:creationId xmlns:a16="http://schemas.microsoft.com/office/drawing/2014/main" id="{1818CB83-C0A2-47A1-B1F7-CF370921A791}"/>
            </a:ext>
          </a:extLst>
        </xdr:cNvPr>
        <xdr:cNvSpPr txBox="1"/>
      </xdr:nvSpPr>
      <xdr:spPr>
        <a:xfrm>
          <a:off x="12320738" y="4831080"/>
          <a:ext cx="1068656"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E8E3D95-8085-4B4E-9C8D-03CF751E01D2}" type="TxLink">
            <a:rPr lang="en-US" sz="1000" b="0" i="0" u="none" strike="noStrike">
              <a:solidFill>
                <a:srgbClr val="4E65B0"/>
              </a:solidFill>
              <a:latin typeface="Aptos Narrow"/>
            </a:rPr>
            <a:pPr algn="ctr"/>
            <a:t>per productive hour</a:t>
          </a:fld>
          <a:endParaRPr lang="en-US" sz="1100" b="0" i="0" u="none" strike="noStrike">
            <a:solidFill>
              <a:srgbClr val="4E65B0"/>
            </a:solidFill>
            <a:latin typeface="Aptos Narrow"/>
          </a:endParaRPr>
        </a:p>
      </xdr:txBody>
    </xdr:sp>
    <xdr:clientData/>
  </xdr:twoCellAnchor>
  <xdr:twoCellAnchor>
    <xdr:from>
      <xdr:col>3</xdr:col>
      <xdr:colOff>274320</xdr:colOff>
      <xdr:row>33</xdr:row>
      <xdr:rowOff>38100</xdr:rowOff>
    </xdr:from>
    <xdr:to>
      <xdr:col>4</xdr:col>
      <xdr:colOff>121920</xdr:colOff>
      <xdr:row>35</xdr:row>
      <xdr:rowOff>129540</xdr:rowOff>
    </xdr:to>
    <xdr:sp macro="" textlink="">
      <xdr:nvSpPr>
        <xdr:cNvPr id="104" name="Oval 103">
          <a:extLst>
            <a:ext uri="{FF2B5EF4-FFF2-40B4-BE49-F238E27FC236}">
              <a16:creationId xmlns:a16="http://schemas.microsoft.com/office/drawing/2014/main" id="{B05E4EEC-1182-491E-BAE7-9A8BD77B702C}"/>
            </a:ext>
          </a:extLst>
        </xdr:cNvPr>
        <xdr:cNvSpPr/>
      </xdr:nvSpPr>
      <xdr:spPr>
        <a:xfrm>
          <a:off x="2103120" y="6073140"/>
          <a:ext cx="457200" cy="457200"/>
        </a:xfrm>
        <a:prstGeom prst="ellipse">
          <a:avLst/>
        </a:prstGeom>
        <a:gradFill flip="none" rotWithShape="1">
          <a:gsLst>
            <a:gs pos="0">
              <a:srgbClr val="221054"/>
            </a:gs>
            <a:gs pos="100000">
              <a:srgbClr val="130C33"/>
            </a:gs>
          </a:gsLst>
          <a:path path="circle">
            <a:fillToRect l="100000" b="100000"/>
          </a:path>
          <a:tileRect t="-100000" r="-100000"/>
        </a:gradFill>
        <a:ln w="12700">
          <a:gradFill>
            <a:gsLst>
              <a:gs pos="0">
                <a:srgbClr val="66FFFF"/>
              </a:gs>
              <a:gs pos="75000">
                <a:srgbClr val="1B143B"/>
              </a:gs>
              <a:gs pos="33000">
                <a:srgbClr val="1B143B"/>
              </a:gs>
              <a:gs pos="100000">
                <a:srgbClr val="2DD6E3"/>
              </a:gs>
            </a:gsLst>
            <a:lin ang="7200000" scaled="0"/>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4</xdr:col>
      <xdr:colOff>336804</xdr:colOff>
      <xdr:row>33</xdr:row>
      <xdr:rowOff>38100</xdr:rowOff>
    </xdr:from>
    <xdr:to>
      <xdr:col>5</xdr:col>
      <xdr:colOff>184404</xdr:colOff>
      <xdr:row>35</xdr:row>
      <xdr:rowOff>129540</xdr:rowOff>
    </xdr:to>
    <xdr:sp macro="" textlink="">
      <xdr:nvSpPr>
        <xdr:cNvPr id="105" name="Oval 104">
          <a:extLst>
            <a:ext uri="{FF2B5EF4-FFF2-40B4-BE49-F238E27FC236}">
              <a16:creationId xmlns:a16="http://schemas.microsoft.com/office/drawing/2014/main" id="{DAADDF78-E411-4CC5-9A38-A6D3E0A6BD2E}"/>
            </a:ext>
          </a:extLst>
        </xdr:cNvPr>
        <xdr:cNvSpPr/>
      </xdr:nvSpPr>
      <xdr:spPr>
        <a:xfrm>
          <a:off x="2775204" y="6073140"/>
          <a:ext cx="457200" cy="457200"/>
        </a:xfrm>
        <a:prstGeom prst="ellipse">
          <a:avLst/>
        </a:prstGeom>
        <a:gradFill flip="none" rotWithShape="1">
          <a:gsLst>
            <a:gs pos="0">
              <a:srgbClr val="F5F2FC"/>
            </a:gs>
            <a:gs pos="100000">
              <a:srgbClr val="EEE8FE"/>
            </a:gs>
          </a:gsLst>
          <a:path path="circle">
            <a:fillToRect l="100000" b="100000"/>
          </a:path>
          <a:tileRect t="-100000" r="-100000"/>
        </a:gradFill>
        <a:ln w="9525">
          <a:solidFill>
            <a:schemeClr val="bg1"/>
          </a:solidFill>
        </a:ln>
        <a:effectLst>
          <a:outerShdw blurRad="50800" dist="38100" dir="2700000" algn="t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5</xdr:col>
      <xdr:colOff>399288</xdr:colOff>
      <xdr:row>33</xdr:row>
      <xdr:rowOff>38100</xdr:rowOff>
    </xdr:from>
    <xdr:to>
      <xdr:col>6</xdr:col>
      <xdr:colOff>246888</xdr:colOff>
      <xdr:row>35</xdr:row>
      <xdr:rowOff>129540</xdr:rowOff>
    </xdr:to>
    <xdr:sp macro="" textlink="">
      <xdr:nvSpPr>
        <xdr:cNvPr id="106" name="Oval 105">
          <a:extLst>
            <a:ext uri="{FF2B5EF4-FFF2-40B4-BE49-F238E27FC236}">
              <a16:creationId xmlns:a16="http://schemas.microsoft.com/office/drawing/2014/main" id="{99031DA3-85F2-4708-A3C9-9B1620326514}"/>
            </a:ext>
          </a:extLst>
        </xdr:cNvPr>
        <xdr:cNvSpPr/>
      </xdr:nvSpPr>
      <xdr:spPr>
        <a:xfrm>
          <a:off x="3447288" y="6073140"/>
          <a:ext cx="457200" cy="457200"/>
        </a:xfrm>
        <a:prstGeom prst="ellipse">
          <a:avLst/>
        </a:prstGeom>
        <a:gradFill flip="none" rotWithShape="1">
          <a:gsLst>
            <a:gs pos="0">
              <a:srgbClr val="F5F2FC"/>
            </a:gs>
            <a:gs pos="100000">
              <a:srgbClr val="EEE8FE"/>
            </a:gs>
          </a:gsLst>
          <a:path path="circle">
            <a:fillToRect l="100000" b="100000"/>
          </a:path>
          <a:tileRect t="-100000" r="-100000"/>
        </a:gradFill>
        <a:ln w="9525">
          <a:solidFill>
            <a:schemeClr val="bg1"/>
          </a:solidFill>
        </a:ln>
        <a:effectLst>
          <a:outerShdw blurRad="50800" dist="38100" dir="2700000" algn="t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6</xdr:col>
      <xdr:colOff>461772</xdr:colOff>
      <xdr:row>33</xdr:row>
      <xdr:rowOff>38100</xdr:rowOff>
    </xdr:from>
    <xdr:to>
      <xdr:col>7</xdr:col>
      <xdr:colOff>309372</xdr:colOff>
      <xdr:row>35</xdr:row>
      <xdr:rowOff>129540</xdr:rowOff>
    </xdr:to>
    <xdr:sp macro="" textlink="">
      <xdr:nvSpPr>
        <xdr:cNvPr id="107" name="Oval 106">
          <a:extLst>
            <a:ext uri="{FF2B5EF4-FFF2-40B4-BE49-F238E27FC236}">
              <a16:creationId xmlns:a16="http://schemas.microsoft.com/office/drawing/2014/main" id="{1156F02E-087F-4CE5-996F-C0081667C34A}"/>
            </a:ext>
          </a:extLst>
        </xdr:cNvPr>
        <xdr:cNvSpPr/>
      </xdr:nvSpPr>
      <xdr:spPr>
        <a:xfrm>
          <a:off x="4119372" y="6073140"/>
          <a:ext cx="457200" cy="457200"/>
        </a:xfrm>
        <a:prstGeom prst="ellipse">
          <a:avLst/>
        </a:prstGeom>
        <a:gradFill flip="none" rotWithShape="1">
          <a:gsLst>
            <a:gs pos="0">
              <a:srgbClr val="F5F2FC"/>
            </a:gs>
            <a:gs pos="100000">
              <a:srgbClr val="EEE8FE"/>
            </a:gs>
          </a:gsLst>
          <a:path path="circle">
            <a:fillToRect l="100000" b="100000"/>
          </a:path>
          <a:tileRect t="-100000" r="-100000"/>
        </a:gradFill>
        <a:ln w="9525">
          <a:solidFill>
            <a:schemeClr val="bg1"/>
          </a:solidFill>
        </a:ln>
        <a:effectLst>
          <a:outerShdw blurRad="50800" dist="38100" dir="2700000" algn="t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7</xdr:col>
      <xdr:colOff>524256</xdr:colOff>
      <xdr:row>33</xdr:row>
      <xdr:rowOff>38100</xdr:rowOff>
    </xdr:from>
    <xdr:to>
      <xdr:col>8</xdr:col>
      <xdr:colOff>371856</xdr:colOff>
      <xdr:row>35</xdr:row>
      <xdr:rowOff>129540</xdr:rowOff>
    </xdr:to>
    <xdr:sp macro="" textlink="">
      <xdr:nvSpPr>
        <xdr:cNvPr id="108" name="Oval 107">
          <a:extLst>
            <a:ext uri="{FF2B5EF4-FFF2-40B4-BE49-F238E27FC236}">
              <a16:creationId xmlns:a16="http://schemas.microsoft.com/office/drawing/2014/main" id="{F53215F4-FA5C-4457-802C-5A4C4348E9EA}"/>
            </a:ext>
          </a:extLst>
        </xdr:cNvPr>
        <xdr:cNvSpPr/>
      </xdr:nvSpPr>
      <xdr:spPr>
        <a:xfrm>
          <a:off x="4791456" y="6073140"/>
          <a:ext cx="457200" cy="457200"/>
        </a:xfrm>
        <a:prstGeom prst="ellipse">
          <a:avLst/>
        </a:prstGeom>
        <a:gradFill flip="none" rotWithShape="1">
          <a:gsLst>
            <a:gs pos="0">
              <a:srgbClr val="F5F2FC"/>
            </a:gs>
            <a:gs pos="100000">
              <a:srgbClr val="EEE8FE"/>
            </a:gs>
          </a:gsLst>
          <a:path path="circle">
            <a:fillToRect l="100000" b="100000"/>
          </a:path>
          <a:tileRect t="-100000" r="-100000"/>
        </a:gradFill>
        <a:ln w="9525">
          <a:solidFill>
            <a:schemeClr val="bg1"/>
          </a:solidFill>
        </a:ln>
        <a:effectLst>
          <a:outerShdw blurRad="50800" dist="38100" dir="2700000" algn="t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8</xdr:col>
      <xdr:colOff>586740</xdr:colOff>
      <xdr:row>33</xdr:row>
      <xdr:rowOff>38100</xdr:rowOff>
    </xdr:from>
    <xdr:to>
      <xdr:col>9</xdr:col>
      <xdr:colOff>434340</xdr:colOff>
      <xdr:row>35</xdr:row>
      <xdr:rowOff>129540</xdr:rowOff>
    </xdr:to>
    <xdr:sp macro="" textlink="">
      <xdr:nvSpPr>
        <xdr:cNvPr id="109" name="Oval 108">
          <a:extLst>
            <a:ext uri="{FF2B5EF4-FFF2-40B4-BE49-F238E27FC236}">
              <a16:creationId xmlns:a16="http://schemas.microsoft.com/office/drawing/2014/main" id="{994992FF-7DC7-4EE9-BBFB-E63A598D39B6}"/>
            </a:ext>
          </a:extLst>
        </xdr:cNvPr>
        <xdr:cNvSpPr/>
      </xdr:nvSpPr>
      <xdr:spPr>
        <a:xfrm>
          <a:off x="5463540" y="6073140"/>
          <a:ext cx="457200" cy="457200"/>
        </a:xfrm>
        <a:prstGeom prst="ellipse">
          <a:avLst/>
        </a:prstGeom>
        <a:gradFill flip="none" rotWithShape="1">
          <a:gsLst>
            <a:gs pos="0">
              <a:srgbClr val="F5F2FC"/>
            </a:gs>
            <a:gs pos="100000">
              <a:srgbClr val="EEE8FE"/>
            </a:gs>
          </a:gsLst>
          <a:path path="circle">
            <a:fillToRect l="100000" b="100000"/>
          </a:path>
          <a:tileRect t="-100000" r="-100000"/>
        </a:gradFill>
        <a:ln w="9525">
          <a:solidFill>
            <a:schemeClr val="bg1"/>
          </a:solidFill>
        </a:ln>
        <a:effectLst>
          <a:outerShdw blurRad="50800" dist="38100" dir="2700000" algn="t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4</xdr:col>
      <xdr:colOff>99060</xdr:colOff>
      <xdr:row>33</xdr:row>
      <xdr:rowOff>136892</xdr:rowOff>
    </xdr:from>
    <xdr:to>
      <xdr:col>4</xdr:col>
      <xdr:colOff>373380</xdr:colOff>
      <xdr:row>35</xdr:row>
      <xdr:rowOff>18782</xdr:rowOff>
    </xdr:to>
    <xdr:sp macro="" textlink="Processing!R17">
      <xdr:nvSpPr>
        <xdr:cNvPr id="110" name="TextBox 109">
          <a:extLst>
            <a:ext uri="{FF2B5EF4-FFF2-40B4-BE49-F238E27FC236}">
              <a16:creationId xmlns:a16="http://schemas.microsoft.com/office/drawing/2014/main" id="{F6D119EB-269E-4935-8B53-21B08472B434}"/>
            </a:ext>
          </a:extLst>
        </xdr:cNvPr>
        <xdr:cNvSpPr txBox="1"/>
      </xdr:nvSpPr>
      <xdr:spPr>
        <a:xfrm>
          <a:off x="2537460" y="6171932"/>
          <a:ext cx="2743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A5823056-52C5-4C14-A502-810225B9F685}" type="TxLink">
            <a:rPr lang="en-US" sz="1100" b="0" i="0" u="none" strike="noStrike">
              <a:solidFill>
                <a:srgbClr val="A514F6"/>
              </a:solidFill>
              <a:latin typeface="Aptos Narrow"/>
              <a:ea typeface="+mn-ea"/>
              <a:cs typeface="+mn-cs"/>
            </a:rPr>
            <a:pPr marL="0" indent="0" algn="l"/>
            <a:t>→</a:t>
          </a:fld>
          <a:endParaRPr lang="en-US" sz="1100" b="0" i="0" u="none" strike="noStrike">
            <a:solidFill>
              <a:srgbClr val="A514F6"/>
            </a:solidFill>
            <a:latin typeface="Aptos Narrow"/>
            <a:ea typeface="+mn-ea"/>
            <a:cs typeface="+mn-cs"/>
          </a:endParaRPr>
        </a:p>
      </xdr:txBody>
    </xdr:sp>
    <xdr:clientData/>
  </xdr:twoCellAnchor>
  <xdr:twoCellAnchor>
    <xdr:from>
      <xdr:col>5</xdr:col>
      <xdr:colOff>160020</xdr:colOff>
      <xdr:row>33</xdr:row>
      <xdr:rowOff>136892</xdr:rowOff>
    </xdr:from>
    <xdr:to>
      <xdr:col>5</xdr:col>
      <xdr:colOff>434340</xdr:colOff>
      <xdr:row>35</xdr:row>
      <xdr:rowOff>18782</xdr:rowOff>
    </xdr:to>
    <xdr:sp macro="" textlink="Processing!R18">
      <xdr:nvSpPr>
        <xdr:cNvPr id="111" name="TextBox 110">
          <a:extLst>
            <a:ext uri="{FF2B5EF4-FFF2-40B4-BE49-F238E27FC236}">
              <a16:creationId xmlns:a16="http://schemas.microsoft.com/office/drawing/2014/main" id="{7C83F194-5238-40C4-993D-284230742842}"/>
            </a:ext>
          </a:extLst>
        </xdr:cNvPr>
        <xdr:cNvSpPr txBox="1"/>
      </xdr:nvSpPr>
      <xdr:spPr>
        <a:xfrm>
          <a:off x="3208020" y="6171932"/>
          <a:ext cx="2743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0BE50523-FA2F-439E-9ACB-1ADB7863DE6C}" type="TxLink">
            <a:rPr lang="en-US" sz="1100" b="0" i="0" u="none" strike="noStrike">
              <a:solidFill>
                <a:srgbClr val="A514F6"/>
              </a:solidFill>
              <a:latin typeface="Aptos Narrow"/>
              <a:ea typeface="+mn-ea"/>
              <a:cs typeface="+mn-cs"/>
            </a:rPr>
            <a:pPr marL="0" indent="0" algn="l"/>
            <a:t>→</a:t>
          </a:fld>
          <a:endParaRPr lang="en-US" sz="1100" b="0" i="0" u="none" strike="noStrike">
            <a:solidFill>
              <a:srgbClr val="A514F6"/>
            </a:solidFill>
            <a:latin typeface="Aptos Narrow"/>
            <a:ea typeface="+mn-ea"/>
            <a:cs typeface="+mn-cs"/>
          </a:endParaRPr>
        </a:p>
      </xdr:txBody>
    </xdr:sp>
    <xdr:clientData/>
  </xdr:twoCellAnchor>
  <xdr:twoCellAnchor>
    <xdr:from>
      <xdr:col>6</xdr:col>
      <xdr:colOff>220980</xdr:colOff>
      <xdr:row>33</xdr:row>
      <xdr:rowOff>141246</xdr:rowOff>
    </xdr:from>
    <xdr:to>
      <xdr:col>6</xdr:col>
      <xdr:colOff>495300</xdr:colOff>
      <xdr:row>35</xdr:row>
      <xdr:rowOff>23136</xdr:rowOff>
    </xdr:to>
    <xdr:sp macro="" textlink="Processing!R19">
      <xdr:nvSpPr>
        <xdr:cNvPr id="112" name="TextBox 111">
          <a:extLst>
            <a:ext uri="{FF2B5EF4-FFF2-40B4-BE49-F238E27FC236}">
              <a16:creationId xmlns:a16="http://schemas.microsoft.com/office/drawing/2014/main" id="{E3FA1126-9C49-45B4-B5A0-03D2CE0B5E20}"/>
            </a:ext>
          </a:extLst>
        </xdr:cNvPr>
        <xdr:cNvSpPr txBox="1"/>
      </xdr:nvSpPr>
      <xdr:spPr>
        <a:xfrm>
          <a:off x="3878580" y="6176286"/>
          <a:ext cx="2743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9B2980A2-87B0-4B58-BBCA-7227326554D8}" type="TxLink">
            <a:rPr lang="en-US" sz="1100" b="0" i="0" u="none" strike="noStrike">
              <a:solidFill>
                <a:srgbClr val="A514F6"/>
              </a:solidFill>
              <a:latin typeface="Aptos Narrow"/>
              <a:ea typeface="+mn-ea"/>
              <a:cs typeface="+mn-cs"/>
            </a:rPr>
            <a:pPr marL="0" indent="0" algn="l"/>
            <a:t>→</a:t>
          </a:fld>
          <a:endParaRPr lang="en-US" sz="1100" b="0" i="0" u="none" strike="noStrike">
            <a:solidFill>
              <a:srgbClr val="A514F6"/>
            </a:solidFill>
            <a:latin typeface="Aptos Narrow"/>
            <a:ea typeface="+mn-ea"/>
            <a:cs typeface="+mn-cs"/>
          </a:endParaRPr>
        </a:p>
      </xdr:txBody>
    </xdr:sp>
    <xdr:clientData/>
  </xdr:twoCellAnchor>
  <xdr:twoCellAnchor>
    <xdr:from>
      <xdr:col>7</xdr:col>
      <xdr:colOff>281940</xdr:colOff>
      <xdr:row>33</xdr:row>
      <xdr:rowOff>141246</xdr:rowOff>
    </xdr:from>
    <xdr:to>
      <xdr:col>7</xdr:col>
      <xdr:colOff>556260</xdr:colOff>
      <xdr:row>35</xdr:row>
      <xdr:rowOff>23136</xdr:rowOff>
    </xdr:to>
    <xdr:sp macro="" textlink="Processing!R20">
      <xdr:nvSpPr>
        <xdr:cNvPr id="113" name="TextBox 112">
          <a:extLst>
            <a:ext uri="{FF2B5EF4-FFF2-40B4-BE49-F238E27FC236}">
              <a16:creationId xmlns:a16="http://schemas.microsoft.com/office/drawing/2014/main" id="{804DEBEF-FECC-4A2B-8E5C-5D3EEA833F9C}"/>
            </a:ext>
          </a:extLst>
        </xdr:cNvPr>
        <xdr:cNvSpPr txBox="1"/>
      </xdr:nvSpPr>
      <xdr:spPr>
        <a:xfrm>
          <a:off x="4549140" y="6176286"/>
          <a:ext cx="2743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997FD843-73F4-4743-9CE3-C42A2412D5D0}" type="TxLink">
            <a:rPr lang="en-US" sz="1100" b="0" i="0" u="none" strike="noStrike">
              <a:solidFill>
                <a:srgbClr val="A514F6"/>
              </a:solidFill>
              <a:latin typeface="Aptos Narrow"/>
              <a:ea typeface="+mn-ea"/>
              <a:cs typeface="+mn-cs"/>
            </a:rPr>
            <a:pPr marL="0" indent="0" algn="l"/>
            <a:t>→</a:t>
          </a:fld>
          <a:endParaRPr lang="en-US" sz="1100" b="0" i="0" u="none" strike="noStrike">
            <a:solidFill>
              <a:srgbClr val="A514F6"/>
            </a:solidFill>
            <a:latin typeface="Aptos Narrow"/>
            <a:ea typeface="+mn-ea"/>
            <a:cs typeface="+mn-cs"/>
          </a:endParaRPr>
        </a:p>
      </xdr:txBody>
    </xdr:sp>
    <xdr:clientData/>
  </xdr:twoCellAnchor>
  <xdr:twoCellAnchor>
    <xdr:from>
      <xdr:col>8</xdr:col>
      <xdr:colOff>342900</xdr:colOff>
      <xdr:row>33</xdr:row>
      <xdr:rowOff>141246</xdr:rowOff>
    </xdr:from>
    <xdr:to>
      <xdr:col>9</xdr:col>
      <xdr:colOff>7620</xdr:colOff>
      <xdr:row>35</xdr:row>
      <xdr:rowOff>23136</xdr:rowOff>
    </xdr:to>
    <xdr:sp macro="" textlink="Processing!R21">
      <xdr:nvSpPr>
        <xdr:cNvPr id="114" name="TextBox 113">
          <a:extLst>
            <a:ext uri="{FF2B5EF4-FFF2-40B4-BE49-F238E27FC236}">
              <a16:creationId xmlns:a16="http://schemas.microsoft.com/office/drawing/2014/main" id="{3BDB57D8-B92B-484E-9260-025BC1E037AE}"/>
            </a:ext>
          </a:extLst>
        </xdr:cNvPr>
        <xdr:cNvSpPr txBox="1"/>
      </xdr:nvSpPr>
      <xdr:spPr>
        <a:xfrm>
          <a:off x="5219700" y="6176286"/>
          <a:ext cx="2743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CD39102E-9BB9-4277-B68F-444C4EAE8578}" type="TxLink">
            <a:rPr lang="en-US" sz="1100" b="0" i="0" u="none" strike="noStrike">
              <a:solidFill>
                <a:srgbClr val="A514F6"/>
              </a:solidFill>
              <a:latin typeface="Aptos Narrow"/>
              <a:ea typeface="+mn-ea"/>
              <a:cs typeface="+mn-cs"/>
            </a:rPr>
            <a:pPr marL="0" indent="0" algn="l"/>
            <a:t>→</a:t>
          </a:fld>
          <a:endParaRPr lang="en-US" sz="1100" b="0" i="0" u="none" strike="noStrike">
            <a:solidFill>
              <a:srgbClr val="A514F6"/>
            </a:solidFill>
            <a:latin typeface="Aptos Narrow"/>
            <a:ea typeface="+mn-ea"/>
            <a:cs typeface="+mn-cs"/>
          </a:endParaRPr>
        </a:p>
      </xdr:txBody>
    </xdr:sp>
    <xdr:clientData/>
  </xdr:twoCellAnchor>
  <xdr:twoCellAnchor>
    <xdr:from>
      <xdr:col>4</xdr:col>
      <xdr:colOff>408492</xdr:colOff>
      <xdr:row>33</xdr:row>
      <xdr:rowOff>137160</xdr:rowOff>
    </xdr:from>
    <xdr:to>
      <xdr:col>5</xdr:col>
      <xdr:colOff>93600</xdr:colOff>
      <xdr:row>35</xdr:row>
      <xdr:rowOff>17330</xdr:rowOff>
    </xdr:to>
    <xdr:grpSp>
      <xdr:nvGrpSpPr>
        <xdr:cNvPr id="115" name="Group 114">
          <a:extLst>
            <a:ext uri="{FF2B5EF4-FFF2-40B4-BE49-F238E27FC236}">
              <a16:creationId xmlns:a16="http://schemas.microsoft.com/office/drawing/2014/main" id="{5FD56689-72E9-4E7A-8F79-E95899ED8B90}"/>
            </a:ext>
          </a:extLst>
        </xdr:cNvPr>
        <xdr:cNvGrpSpPr/>
      </xdr:nvGrpSpPr>
      <xdr:grpSpPr>
        <a:xfrm>
          <a:off x="2846892" y="6172200"/>
          <a:ext cx="294708" cy="245930"/>
          <a:chOff x="4455268" y="2130357"/>
          <a:chExt cx="1926076" cy="2092309"/>
        </a:xfrm>
        <a:solidFill>
          <a:srgbClr val="A514F6"/>
        </a:solidFill>
      </xdr:grpSpPr>
      <xdr:sp macro="" textlink="">
        <xdr:nvSpPr>
          <xdr:cNvPr id="116" name="Flowchart: Decision 115">
            <a:extLst>
              <a:ext uri="{FF2B5EF4-FFF2-40B4-BE49-F238E27FC236}">
                <a16:creationId xmlns:a16="http://schemas.microsoft.com/office/drawing/2014/main" id="{2BB51D81-E652-ECFD-B206-9DD90EB58757}"/>
              </a:ext>
            </a:extLst>
          </xdr:cNvPr>
          <xdr:cNvSpPr/>
        </xdr:nvSpPr>
        <xdr:spPr>
          <a:xfrm>
            <a:off x="4455268" y="3230444"/>
            <a:ext cx="1926076" cy="992222"/>
          </a:xfrm>
          <a:prstGeom prst="flowChartDecision">
            <a:avLst/>
          </a:prstGeom>
          <a:grp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17" name="Flowchart: Decision 116">
            <a:extLst>
              <a:ext uri="{FF2B5EF4-FFF2-40B4-BE49-F238E27FC236}">
                <a16:creationId xmlns:a16="http://schemas.microsoft.com/office/drawing/2014/main" id="{26C27FC5-FE24-645C-621F-115812FE8BEC}"/>
              </a:ext>
            </a:extLst>
          </xdr:cNvPr>
          <xdr:cNvSpPr/>
        </xdr:nvSpPr>
        <xdr:spPr>
          <a:xfrm>
            <a:off x="4455268" y="2680401"/>
            <a:ext cx="1926076" cy="992222"/>
          </a:xfrm>
          <a:prstGeom prst="flowChartDecision">
            <a:avLst/>
          </a:prstGeom>
          <a:grp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18" name="Flowchart: Decision 117">
            <a:extLst>
              <a:ext uri="{FF2B5EF4-FFF2-40B4-BE49-F238E27FC236}">
                <a16:creationId xmlns:a16="http://schemas.microsoft.com/office/drawing/2014/main" id="{9FA3F072-3E6D-944A-6E87-9198E2D89AE6}"/>
              </a:ext>
            </a:extLst>
          </xdr:cNvPr>
          <xdr:cNvSpPr/>
        </xdr:nvSpPr>
        <xdr:spPr>
          <a:xfrm>
            <a:off x="4455268" y="2130357"/>
            <a:ext cx="1926076" cy="992222"/>
          </a:xfrm>
          <a:prstGeom prst="flowChartDecision">
            <a:avLst/>
          </a:prstGeom>
          <a:grp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editAs="oneCell">
    <xdr:from>
      <xdr:col>3</xdr:col>
      <xdr:colOff>365760</xdr:colOff>
      <xdr:row>33</xdr:row>
      <xdr:rowOff>129540</xdr:rowOff>
    </xdr:from>
    <xdr:to>
      <xdr:col>4</xdr:col>
      <xdr:colOff>30480</xdr:colOff>
      <xdr:row>35</xdr:row>
      <xdr:rowOff>38100</xdr:rowOff>
    </xdr:to>
    <xdr:pic>
      <xdr:nvPicPr>
        <xdr:cNvPr id="119" name="Graphic 118" descr="Graduation cap with solid fill">
          <a:extLst>
            <a:ext uri="{FF2B5EF4-FFF2-40B4-BE49-F238E27FC236}">
              <a16:creationId xmlns:a16="http://schemas.microsoft.com/office/drawing/2014/main" id="{763416EE-42A7-4A32-A400-A02056FAF534}"/>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2194560" y="6164580"/>
          <a:ext cx="274320" cy="274320"/>
        </a:xfrm>
        <a:prstGeom prst="rect">
          <a:avLst/>
        </a:prstGeom>
      </xdr:spPr>
    </xdr:pic>
    <xdr:clientData/>
  </xdr:twoCellAnchor>
  <xdr:twoCellAnchor editAs="oneCell">
    <xdr:from>
      <xdr:col>5</xdr:col>
      <xdr:colOff>464820</xdr:colOff>
      <xdr:row>33</xdr:row>
      <xdr:rowOff>114300</xdr:rowOff>
    </xdr:from>
    <xdr:to>
      <xdr:col>6</xdr:col>
      <xdr:colOff>175260</xdr:colOff>
      <xdr:row>35</xdr:row>
      <xdr:rowOff>68580</xdr:rowOff>
    </xdr:to>
    <xdr:pic>
      <xdr:nvPicPr>
        <xdr:cNvPr id="120" name="Graphic 119" descr="Users with solid fill">
          <a:extLst>
            <a:ext uri="{FF2B5EF4-FFF2-40B4-BE49-F238E27FC236}">
              <a16:creationId xmlns:a16="http://schemas.microsoft.com/office/drawing/2014/main" id="{A2544DFE-11FA-4536-93AD-71409C45AAB1}"/>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3512820" y="6149340"/>
          <a:ext cx="320040" cy="320040"/>
        </a:xfrm>
        <a:prstGeom prst="rect">
          <a:avLst/>
        </a:prstGeom>
      </xdr:spPr>
    </xdr:pic>
    <xdr:clientData/>
  </xdr:twoCellAnchor>
  <xdr:twoCellAnchor>
    <xdr:from>
      <xdr:col>6</xdr:col>
      <xdr:colOff>571500</xdr:colOff>
      <xdr:row>33</xdr:row>
      <xdr:rowOff>137160</xdr:rowOff>
    </xdr:from>
    <xdr:to>
      <xdr:col>7</xdr:col>
      <xdr:colOff>213360</xdr:colOff>
      <xdr:row>35</xdr:row>
      <xdr:rowOff>22860</xdr:rowOff>
    </xdr:to>
    <xdr:sp macro="" textlink="">
      <xdr:nvSpPr>
        <xdr:cNvPr id="121" name="Oval 120">
          <a:extLst>
            <a:ext uri="{FF2B5EF4-FFF2-40B4-BE49-F238E27FC236}">
              <a16:creationId xmlns:a16="http://schemas.microsoft.com/office/drawing/2014/main" id="{A78147A7-AE13-4D58-BF12-EC6217ABCA99}"/>
            </a:ext>
          </a:extLst>
        </xdr:cNvPr>
        <xdr:cNvSpPr/>
      </xdr:nvSpPr>
      <xdr:spPr>
        <a:xfrm>
          <a:off x="4229100" y="6172200"/>
          <a:ext cx="251460" cy="251460"/>
        </a:xfrm>
        <a:prstGeom prst="ellipse">
          <a:avLst/>
        </a:prstGeom>
        <a:solidFill>
          <a:srgbClr val="A514F6"/>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a:solidFill>
                <a:schemeClr val="bg1"/>
              </a:solidFill>
            </a:rPr>
            <a:t>$</a:t>
          </a:r>
          <a:endParaRPr lang="ru-RU" sz="1600">
            <a:solidFill>
              <a:schemeClr val="bg1"/>
            </a:solidFill>
          </a:endParaRPr>
        </a:p>
      </xdr:txBody>
    </xdr:sp>
    <xdr:clientData/>
  </xdr:twoCellAnchor>
  <xdr:twoCellAnchor>
    <xdr:from>
      <xdr:col>8</xdr:col>
      <xdr:colOff>60995</xdr:colOff>
      <xdr:row>33</xdr:row>
      <xdr:rowOff>118988</xdr:rowOff>
    </xdr:from>
    <xdr:to>
      <xdr:col>8</xdr:col>
      <xdr:colOff>275665</xdr:colOff>
      <xdr:row>35</xdr:row>
      <xdr:rowOff>68660</xdr:rowOff>
    </xdr:to>
    <xdr:sp macro="" textlink="">
      <xdr:nvSpPr>
        <xdr:cNvPr id="122" name="Freeform: Shape 121">
          <a:extLst>
            <a:ext uri="{FF2B5EF4-FFF2-40B4-BE49-F238E27FC236}">
              <a16:creationId xmlns:a16="http://schemas.microsoft.com/office/drawing/2014/main" id="{BFFE04B2-1B09-485C-AA87-B4CC19554BC0}"/>
            </a:ext>
          </a:extLst>
        </xdr:cNvPr>
        <xdr:cNvSpPr/>
      </xdr:nvSpPr>
      <xdr:spPr>
        <a:xfrm rot="18600000">
          <a:off x="4887414" y="6204409"/>
          <a:ext cx="315432" cy="214670"/>
        </a:xfrm>
        <a:custGeom>
          <a:avLst/>
          <a:gdLst>
            <a:gd name="csX0" fmla="*/ 1407326 w 5329310"/>
            <a:gd name="csY0" fmla="*/ 756025 h 3622360"/>
            <a:gd name="csX1" fmla="*/ 424497 w 5329310"/>
            <a:gd name="csY1" fmla="*/ 1562480 h 3622360"/>
            <a:gd name="csX2" fmla="*/ 0 w 5329310"/>
            <a:gd name="csY2" fmla="*/ 1056584 h 3622360"/>
            <a:gd name="csX3" fmla="*/ 407512 w 5329310"/>
            <a:gd name="csY3" fmla="*/ 726245 h 3622360"/>
            <a:gd name="csX4" fmla="*/ 2644319 w 5329310"/>
            <a:gd name="csY4" fmla="*/ 2026711 h 3622360"/>
            <a:gd name="csX5" fmla="*/ 1570263 w 5329310"/>
            <a:gd name="csY5" fmla="*/ 2927951 h 3622360"/>
            <a:gd name="csX6" fmla="*/ 1165358 w 5329310"/>
            <a:gd name="csY6" fmla="*/ 2445404 h 3622360"/>
            <a:gd name="csX7" fmla="*/ 2213146 w 5329310"/>
            <a:gd name="csY7" fmla="*/ 1566206 h 3622360"/>
            <a:gd name="csX8" fmla="*/ 2194736 w 5329310"/>
            <a:gd name="csY8" fmla="*/ 2042158 h 3622360"/>
            <a:gd name="csX9" fmla="*/ 2202046 w 5329310"/>
            <a:gd name="csY9" fmla="*/ 794282 h 3622360"/>
            <a:gd name="csX10" fmla="*/ 2197372 w 5329310"/>
            <a:gd name="csY10" fmla="*/ 1223381 h 3622360"/>
            <a:gd name="csX11" fmla="*/ 987584 w 5329310"/>
            <a:gd name="csY11" fmla="*/ 2233541 h 3622360"/>
            <a:gd name="csX12" fmla="*/ 582679 w 5329310"/>
            <a:gd name="csY12" fmla="*/ 1750994 h 3622360"/>
            <a:gd name="csX13" fmla="*/ 1750131 w 5329310"/>
            <a:gd name="csY13" fmla="*/ 771386 h 3622360"/>
            <a:gd name="csX14" fmla="*/ 4053383 w 5329310"/>
            <a:gd name="csY14" fmla="*/ 2054226 h 3622360"/>
            <a:gd name="csX15" fmla="*/ 2152942 w 5329310"/>
            <a:gd name="csY15" fmla="*/ 3622360 h 3622360"/>
            <a:gd name="csX16" fmla="*/ 1748037 w 5329310"/>
            <a:gd name="csY16" fmla="*/ 3139813 h 3622360"/>
            <a:gd name="csX17" fmla="*/ 3052944 w 5329310"/>
            <a:gd name="csY17" fmla="*/ 2031604 h 3622360"/>
            <a:gd name="csX18" fmla="*/ 5329310 w 5329310"/>
            <a:gd name="csY18" fmla="*/ 1547567 h 3622360"/>
            <a:gd name="csX19" fmla="*/ 4381420 w 5329310"/>
            <a:gd name="csY19" fmla="*/ 2070045 h 3622360"/>
            <a:gd name="csX20" fmla="*/ 4381420 w 5329310"/>
            <a:gd name="csY20" fmla="*/ 1755309 h 3622360"/>
            <a:gd name="csX21" fmla="*/ 2538404 w 5329310"/>
            <a:gd name="csY21" fmla="*/ 1755309 h 3622360"/>
            <a:gd name="csX22" fmla="*/ 2538404 w 5329310"/>
            <a:gd name="csY22" fmla="*/ 1339825 h 3622360"/>
            <a:gd name="csX23" fmla="*/ 2539242 w 5329310"/>
            <a:gd name="csY23" fmla="*/ 1339825 h 3622360"/>
            <a:gd name="csX24" fmla="*/ 2539242 w 5329310"/>
            <a:gd name="csY24" fmla="*/ 432344 h 3622360"/>
            <a:gd name="csX25" fmla="*/ 844290 w 5329310"/>
            <a:gd name="csY25" fmla="*/ 372906 h 3622360"/>
            <a:gd name="csX26" fmla="*/ 1296711 w 5329310"/>
            <a:gd name="csY26" fmla="*/ 0 h 3622360"/>
            <a:gd name="csX27" fmla="*/ 2959290 w 5329310"/>
            <a:gd name="csY27" fmla="*/ 35342 h 3622360"/>
            <a:gd name="csX28" fmla="*/ 2947263 w 5329310"/>
            <a:gd name="csY28" fmla="*/ 378323 h 3622360"/>
            <a:gd name="csX29" fmla="*/ 2950722 w 5329310"/>
            <a:gd name="csY29" fmla="*/ 378323 h 3622360"/>
            <a:gd name="csX30" fmla="*/ 2950722 w 5329310"/>
            <a:gd name="csY30" fmla="*/ 1339825 h 3622360"/>
            <a:gd name="csX31" fmla="*/ 4381420 w 5329310"/>
            <a:gd name="csY31" fmla="*/ 1339825 h 3622360"/>
            <a:gd name="csX32" fmla="*/ 4381420 w 5329310"/>
            <a:gd name="csY32" fmla="*/ 1025089 h 362236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 ang="0">
              <a:pos x="csX27" y="csY27"/>
            </a:cxn>
            <a:cxn ang="0">
              <a:pos x="csX28" y="csY28"/>
            </a:cxn>
            <a:cxn ang="0">
              <a:pos x="csX29" y="csY29"/>
            </a:cxn>
            <a:cxn ang="0">
              <a:pos x="csX30" y="csY30"/>
            </a:cxn>
            <a:cxn ang="0">
              <a:pos x="csX31" y="csY31"/>
            </a:cxn>
            <a:cxn ang="0">
              <a:pos x="csX32" y="csY32"/>
            </a:cxn>
          </a:cxnLst>
          <a:rect l="l" t="t" r="r" b="b"/>
          <a:pathLst>
            <a:path w="5329310" h="3622360">
              <a:moveTo>
                <a:pt x="1407326" y="756025"/>
              </a:moveTo>
              <a:lnTo>
                <a:pt x="424497" y="1562480"/>
              </a:lnTo>
              <a:lnTo>
                <a:pt x="0" y="1056584"/>
              </a:lnTo>
              <a:lnTo>
                <a:pt x="407512" y="726245"/>
              </a:lnTo>
              <a:close/>
              <a:moveTo>
                <a:pt x="2644319" y="2026711"/>
              </a:moveTo>
              <a:lnTo>
                <a:pt x="1570263" y="2927951"/>
              </a:lnTo>
              <a:lnTo>
                <a:pt x="1165358" y="2445404"/>
              </a:lnTo>
              <a:lnTo>
                <a:pt x="2213146" y="1566206"/>
              </a:lnTo>
              <a:lnTo>
                <a:pt x="2194736" y="2042158"/>
              </a:lnTo>
              <a:close/>
              <a:moveTo>
                <a:pt x="2202046" y="794282"/>
              </a:moveTo>
              <a:lnTo>
                <a:pt x="2197372" y="1223381"/>
              </a:lnTo>
              <a:lnTo>
                <a:pt x="987584" y="2233541"/>
              </a:lnTo>
              <a:lnTo>
                <a:pt x="582679" y="1750994"/>
              </a:lnTo>
              <a:lnTo>
                <a:pt x="1750131" y="771386"/>
              </a:lnTo>
              <a:close/>
              <a:moveTo>
                <a:pt x="4053383" y="2054226"/>
              </a:moveTo>
              <a:lnTo>
                <a:pt x="2152942" y="3622360"/>
              </a:lnTo>
              <a:lnTo>
                <a:pt x="1748037" y="3139813"/>
              </a:lnTo>
              <a:cubicBezTo>
                <a:pt x="2190788" y="2763879"/>
                <a:pt x="2610192" y="2407538"/>
                <a:pt x="3052944" y="2031604"/>
              </a:cubicBezTo>
              <a:close/>
              <a:moveTo>
                <a:pt x="5329310" y="1547567"/>
              </a:moveTo>
              <a:lnTo>
                <a:pt x="4381420" y="2070045"/>
              </a:lnTo>
              <a:lnTo>
                <a:pt x="4381420" y="1755309"/>
              </a:lnTo>
              <a:lnTo>
                <a:pt x="2538404" y="1755309"/>
              </a:lnTo>
              <a:lnTo>
                <a:pt x="2538404" y="1339825"/>
              </a:lnTo>
              <a:lnTo>
                <a:pt x="2539242" y="1339825"/>
              </a:lnTo>
              <a:lnTo>
                <a:pt x="2539242" y="432344"/>
              </a:lnTo>
              <a:lnTo>
                <a:pt x="844290" y="372906"/>
              </a:lnTo>
              <a:lnTo>
                <a:pt x="1296711" y="0"/>
              </a:lnTo>
              <a:lnTo>
                <a:pt x="2959290" y="35342"/>
              </a:lnTo>
              <a:lnTo>
                <a:pt x="2947263" y="378323"/>
              </a:lnTo>
              <a:lnTo>
                <a:pt x="2950722" y="378323"/>
              </a:lnTo>
              <a:lnTo>
                <a:pt x="2950722" y="1339825"/>
              </a:lnTo>
              <a:lnTo>
                <a:pt x="4381420" y="1339825"/>
              </a:lnTo>
              <a:lnTo>
                <a:pt x="4381420" y="1025089"/>
              </a:lnTo>
              <a:close/>
            </a:path>
          </a:pathLst>
        </a:custGeom>
        <a:solidFill>
          <a:srgbClr val="A514F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9</xdr:col>
      <xdr:colOff>60960</xdr:colOff>
      <xdr:row>33</xdr:row>
      <xdr:rowOff>121920</xdr:rowOff>
    </xdr:from>
    <xdr:to>
      <xdr:col>9</xdr:col>
      <xdr:colOff>358140</xdr:colOff>
      <xdr:row>35</xdr:row>
      <xdr:rowOff>53340</xdr:rowOff>
    </xdr:to>
    <xdr:pic>
      <xdr:nvPicPr>
        <xdr:cNvPr id="123" name="Graphic 122" descr="Bullseye with solid fill">
          <a:extLst>
            <a:ext uri="{FF2B5EF4-FFF2-40B4-BE49-F238E27FC236}">
              <a16:creationId xmlns:a16="http://schemas.microsoft.com/office/drawing/2014/main" id="{9D5754B2-5F5C-4AE6-9164-5CB25476D56A}"/>
            </a:ext>
          </a:extLst>
        </xdr:cNvPr>
        <xdr:cNvPicPr>
          <a:picLocks noChangeAspect="1"/>
        </xdr:cNvPicPr>
      </xdr:nvPicPr>
      <xdr:blipFill>
        <a:blip xmlns:r="http://schemas.openxmlformats.org/officeDocument/2006/relationships" r:embed="rId22">
          <a:extLst>
            <a:ext uri="{96DAC541-7B7A-43D3-8B79-37D633B846F1}">
              <asvg:svgBlip xmlns:asvg="http://schemas.microsoft.com/office/drawing/2016/SVG/main" r:embed="rId23"/>
            </a:ext>
          </a:extLst>
        </a:blip>
        <a:stretch>
          <a:fillRect/>
        </a:stretch>
      </xdr:blipFill>
      <xdr:spPr>
        <a:xfrm>
          <a:off x="5547360" y="6156960"/>
          <a:ext cx="297180" cy="297180"/>
        </a:xfrm>
        <a:prstGeom prst="rect">
          <a:avLst/>
        </a:prstGeom>
      </xdr:spPr>
    </xdr:pic>
    <xdr:clientData/>
  </xdr:twoCellAnchor>
  <xdr:twoCellAnchor>
    <xdr:from>
      <xdr:col>3</xdr:col>
      <xdr:colOff>22860</xdr:colOff>
      <xdr:row>36</xdr:row>
      <xdr:rowOff>38100</xdr:rowOff>
    </xdr:from>
    <xdr:to>
      <xdr:col>10</xdr:col>
      <xdr:colOff>80772</xdr:colOff>
      <xdr:row>39</xdr:row>
      <xdr:rowOff>129540</xdr:rowOff>
    </xdr:to>
    <xdr:graphicFrame macro="">
      <xdr:nvGraphicFramePr>
        <xdr:cNvPr id="124" name="Chart 123">
          <a:extLst>
            <a:ext uri="{FF2B5EF4-FFF2-40B4-BE49-F238E27FC236}">
              <a16:creationId xmlns:a16="http://schemas.microsoft.com/office/drawing/2014/main" id="{C8D154AC-2A61-454B-9C80-667E5EF5CD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4</xdr:col>
      <xdr:colOff>42949</xdr:colOff>
      <xdr:row>31</xdr:row>
      <xdr:rowOff>181918</xdr:rowOff>
    </xdr:from>
    <xdr:to>
      <xdr:col>5</xdr:col>
      <xdr:colOff>456514</xdr:colOff>
      <xdr:row>36</xdr:row>
      <xdr:rowOff>151707</xdr:rowOff>
    </xdr:to>
    <xdr:sp macro="" textlink="Processing!$Q$18">
      <xdr:nvSpPr>
        <xdr:cNvPr id="125" name="TextBox 124">
          <a:extLst>
            <a:ext uri="{FF2B5EF4-FFF2-40B4-BE49-F238E27FC236}">
              <a16:creationId xmlns:a16="http://schemas.microsoft.com/office/drawing/2014/main" id="{A154DFA1-A378-4179-BF72-EC2AF4AB3082}"/>
            </a:ext>
          </a:extLst>
        </xdr:cNvPr>
        <xdr:cNvSpPr txBox="1"/>
      </xdr:nvSpPr>
      <xdr:spPr>
        <a:xfrm>
          <a:off x="2481349" y="5851198"/>
          <a:ext cx="1023165" cy="8841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6E563F7-6F04-431E-BE5E-013EF9DECF46}" type="TxLink">
            <a:rPr lang="en-US" sz="15000" b="0" i="0" u="none" strike="noStrike">
              <a:blipFill>
                <a:blip xmlns:r="http://schemas.openxmlformats.org/officeDocument/2006/relationships" r:embed="rId25">
                  <a:extLst>
                    <a:ext uri="{96DAC541-7B7A-43D3-8B79-37D633B846F1}">
                      <asvg:svgBlip xmlns:asvg="http://schemas.microsoft.com/office/drawing/2016/SVG/main" r:embed="rId26"/>
                    </a:ext>
                  </a:extLst>
                </a:blip>
                <a:stretch>
                  <a:fillRect/>
                </a:stretch>
              </a:blipFill>
              <a:latin typeface="Aptos Narrow"/>
              <a:ea typeface="+mn-ea"/>
              <a:cs typeface="+mn-cs"/>
            </a:rPr>
            <a:pPr marL="0" indent="0" algn="ctr"/>
            <a:t>•</a:t>
          </a:fld>
          <a:endParaRPr lang="en-US" sz="15000" b="0" i="0" u="none" strike="noStrike">
            <a:blipFill>
              <a:blip xmlns:r="http://schemas.openxmlformats.org/officeDocument/2006/relationships" r:embed="rId25">
                <a:extLst>
                  <a:ext uri="{96DAC541-7B7A-43D3-8B79-37D633B846F1}">
                    <asvg:svgBlip xmlns:asvg="http://schemas.microsoft.com/office/drawing/2016/SVG/main" r:embed="rId26"/>
                  </a:ext>
                </a:extLst>
              </a:blip>
              <a:stretch>
                <a:fillRect/>
              </a:stretch>
            </a:blipFill>
            <a:latin typeface="Aptos Narrow"/>
            <a:ea typeface="+mn-ea"/>
            <a:cs typeface="+mn-cs"/>
          </a:endParaRPr>
        </a:p>
      </xdr:txBody>
    </xdr:sp>
    <xdr:clientData/>
  </xdr:twoCellAnchor>
  <xdr:twoCellAnchor>
    <xdr:from>
      <xdr:col>5</xdr:col>
      <xdr:colOff>126769</xdr:colOff>
      <xdr:row>31</xdr:row>
      <xdr:rowOff>181918</xdr:rowOff>
    </xdr:from>
    <xdr:to>
      <xdr:col>6</xdr:col>
      <xdr:colOff>540334</xdr:colOff>
      <xdr:row>36</xdr:row>
      <xdr:rowOff>151707</xdr:rowOff>
    </xdr:to>
    <xdr:sp macro="" textlink="Processing!$Q$19">
      <xdr:nvSpPr>
        <xdr:cNvPr id="126" name="TextBox 125">
          <a:extLst>
            <a:ext uri="{FF2B5EF4-FFF2-40B4-BE49-F238E27FC236}">
              <a16:creationId xmlns:a16="http://schemas.microsoft.com/office/drawing/2014/main" id="{3C10D84F-5343-4296-8C68-32B53B5B977F}"/>
            </a:ext>
          </a:extLst>
        </xdr:cNvPr>
        <xdr:cNvSpPr txBox="1"/>
      </xdr:nvSpPr>
      <xdr:spPr>
        <a:xfrm>
          <a:off x="3174769" y="5851198"/>
          <a:ext cx="1023165" cy="8841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62CA686-CC56-49F2-8265-E7890150581A}" type="TxLink">
            <a:rPr lang="en-US" sz="15000" b="0" i="0" u="none" strike="noStrike">
              <a:blipFill>
                <a:blip xmlns:r="http://schemas.openxmlformats.org/officeDocument/2006/relationships" r:embed="rId27">
                  <a:extLst>
                    <a:ext uri="{96DAC541-7B7A-43D3-8B79-37D633B846F1}">
                      <asvg:svgBlip xmlns:asvg="http://schemas.microsoft.com/office/drawing/2016/SVG/main" r:embed="rId28"/>
                    </a:ext>
                  </a:extLst>
                </a:blip>
                <a:stretch>
                  <a:fillRect/>
                </a:stretch>
              </a:blipFill>
              <a:latin typeface="Aptos Narrow"/>
              <a:ea typeface="+mn-ea"/>
              <a:cs typeface="+mn-cs"/>
            </a:rPr>
            <a:pPr marL="0" indent="0" algn="ctr"/>
            <a:t>•</a:t>
          </a:fld>
          <a:endParaRPr lang="en-US" sz="15000" b="0" i="0" u="none" strike="noStrike">
            <a:blipFill>
              <a:blip xmlns:r="http://schemas.openxmlformats.org/officeDocument/2006/relationships" r:embed="rId27">
                <a:extLst>
                  <a:ext uri="{96DAC541-7B7A-43D3-8B79-37D633B846F1}">
                    <asvg:svgBlip xmlns:asvg="http://schemas.microsoft.com/office/drawing/2016/SVG/main" r:embed="rId28"/>
                  </a:ext>
                </a:extLst>
              </a:blip>
              <a:stretch>
                <a:fillRect/>
              </a:stretch>
            </a:blipFill>
            <a:latin typeface="Aptos Narrow"/>
            <a:ea typeface="+mn-ea"/>
            <a:cs typeface="+mn-cs"/>
          </a:endParaRPr>
        </a:p>
      </xdr:txBody>
    </xdr:sp>
    <xdr:clientData/>
  </xdr:twoCellAnchor>
  <xdr:twoCellAnchor>
    <xdr:from>
      <xdr:col>6</xdr:col>
      <xdr:colOff>180109</xdr:colOff>
      <xdr:row>31</xdr:row>
      <xdr:rowOff>181918</xdr:rowOff>
    </xdr:from>
    <xdr:to>
      <xdr:col>7</xdr:col>
      <xdr:colOff>593674</xdr:colOff>
      <xdr:row>36</xdr:row>
      <xdr:rowOff>151707</xdr:rowOff>
    </xdr:to>
    <xdr:sp macro="" textlink="Processing!$Q$20">
      <xdr:nvSpPr>
        <xdr:cNvPr id="127" name="TextBox 126">
          <a:extLst>
            <a:ext uri="{FF2B5EF4-FFF2-40B4-BE49-F238E27FC236}">
              <a16:creationId xmlns:a16="http://schemas.microsoft.com/office/drawing/2014/main" id="{06225008-C160-48E6-9F7D-2591BB7BC091}"/>
            </a:ext>
          </a:extLst>
        </xdr:cNvPr>
        <xdr:cNvSpPr txBox="1"/>
      </xdr:nvSpPr>
      <xdr:spPr>
        <a:xfrm>
          <a:off x="3837709" y="5851198"/>
          <a:ext cx="1023165" cy="8841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0C67C81-521C-4560-906F-EDED6DEC486E}" type="TxLink">
            <a:rPr lang="en-US" sz="15000" b="0" i="0" u="none" strike="noStrike">
              <a:blipFill>
                <a:blip xmlns:r="http://schemas.openxmlformats.org/officeDocument/2006/relationships" r:embed="rId29">
                  <a:extLst>
                    <a:ext uri="{96DAC541-7B7A-43D3-8B79-37D633B846F1}">
                      <asvg:svgBlip xmlns:asvg="http://schemas.microsoft.com/office/drawing/2016/SVG/main" r:embed="rId30"/>
                    </a:ext>
                  </a:extLst>
                </a:blip>
                <a:stretch>
                  <a:fillRect/>
                </a:stretch>
              </a:blipFill>
              <a:latin typeface="Aptos Narrow"/>
              <a:ea typeface="+mn-ea"/>
              <a:cs typeface="+mn-cs"/>
            </a:rPr>
            <a:pPr marL="0" indent="0" algn="ctr"/>
            <a:t>•</a:t>
          </a:fld>
          <a:endParaRPr lang="en-US" sz="15000" b="0" i="0" u="none" strike="noStrike">
            <a:blipFill>
              <a:blip xmlns:r="http://schemas.openxmlformats.org/officeDocument/2006/relationships" r:embed="rId29">
                <a:extLst>
                  <a:ext uri="{96DAC541-7B7A-43D3-8B79-37D633B846F1}">
                    <asvg:svgBlip xmlns:asvg="http://schemas.microsoft.com/office/drawing/2016/SVG/main" r:embed="rId30"/>
                  </a:ext>
                </a:extLst>
              </a:blip>
              <a:stretch>
                <a:fillRect/>
              </a:stretch>
            </a:blipFill>
            <a:latin typeface="Aptos Narrow"/>
            <a:ea typeface="+mn-ea"/>
            <a:cs typeface="+mn-cs"/>
          </a:endParaRPr>
        </a:p>
      </xdr:txBody>
    </xdr:sp>
    <xdr:clientData/>
  </xdr:twoCellAnchor>
  <xdr:twoCellAnchor>
    <xdr:from>
      <xdr:col>7</xdr:col>
      <xdr:colOff>241069</xdr:colOff>
      <xdr:row>31</xdr:row>
      <xdr:rowOff>181918</xdr:rowOff>
    </xdr:from>
    <xdr:to>
      <xdr:col>9</xdr:col>
      <xdr:colOff>45034</xdr:colOff>
      <xdr:row>36</xdr:row>
      <xdr:rowOff>151707</xdr:rowOff>
    </xdr:to>
    <xdr:sp macro="" textlink="Processing!$Q$21">
      <xdr:nvSpPr>
        <xdr:cNvPr id="128" name="TextBox 127">
          <a:extLst>
            <a:ext uri="{FF2B5EF4-FFF2-40B4-BE49-F238E27FC236}">
              <a16:creationId xmlns:a16="http://schemas.microsoft.com/office/drawing/2014/main" id="{E94AE7F4-8134-4927-8294-6CDE5D9B4459}"/>
            </a:ext>
          </a:extLst>
        </xdr:cNvPr>
        <xdr:cNvSpPr txBox="1"/>
      </xdr:nvSpPr>
      <xdr:spPr>
        <a:xfrm>
          <a:off x="4508269" y="5851198"/>
          <a:ext cx="1023165" cy="8841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8C4DE4B-44A7-4A98-87B6-882158129776}" type="TxLink">
            <a:rPr lang="en-US" sz="15000" b="0" i="0" u="none" strike="noStrike">
              <a:blipFill>
                <a:blip xmlns:r="http://schemas.openxmlformats.org/officeDocument/2006/relationships" r:embed="rId31">
                  <a:extLst>
                    <a:ext uri="{96DAC541-7B7A-43D3-8B79-37D633B846F1}">
                      <asvg:svgBlip xmlns:asvg="http://schemas.microsoft.com/office/drawing/2016/SVG/main" r:embed="rId32"/>
                    </a:ext>
                  </a:extLst>
                </a:blip>
                <a:stretch>
                  <a:fillRect/>
                </a:stretch>
              </a:blipFill>
              <a:latin typeface="Aptos Narrow"/>
              <a:ea typeface="+mn-ea"/>
              <a:cs typeface="+mn-cs"/>
            </a:rPr>
            <a:pPr marL="0" indent="0" algn="ctr"/>
            <a:t> </a:t>
          </a:fld>
          <a:endParaRPr lang="en-US" sz="15000" b="0" i="0" u="none" strike="noStrike">
            <a:blipFill>
              <a:blip xmlns:r="http://schemas.openxmlformats.org/officeDocument/2006/relationships" r:embed="rId31">
                <a:extLst>
                  <a:ext uri="{96DAC541-7B7A-43D3-8B79-37D633B846F1}">
                    <asvg:svgBlip xmlns:asvg="http://schemas.microsoft.com/office/drawing/2016/SVG/main" r:embed="rId32"/>
                  </a:ext>
                </a:extLst>
              </a:blip>
              <a:stretch>
                <a:fillRect/>
              </a:stretch>
            </a:blipFill>
            <a:latin typeface="Aptos Narrow"/>
            <a:ea typeface="+mn-ea"/>
            <a:cs typeface="+mn-cs"/>
          </a:endParaRPr>
        </a:p>
      </xdr:txBody>
    </xdr:sp>
    <xdr:clientData/>
  </xdr:twoCellAnchor>
  <xdr:twoCellAnchor>
    <xdr:from>
      <xdr:col>8</xdr:col>
      <xdr:colOff>294409</xdr:colOff>
      <xdr:row>31</xdr:row>
      <xdr:rowOff>181918</xdr:rowOff>
    </xdr:from>
    <xdr:to>
      <xdr:col>10</xdr:col>
      <xdr:colOff>98374</xdr:colOff>
      <xdr:row>36</xdr:row>
      <xdr:rowOff>151707</xdr:rowOff>
    </xdr:to>
    <xdr:sp macro="" textlink="Processing!$Q$22">
      <xdr:nvSpPr>
        <xdr:cNvPr id="129" name="TextBox 128">
          <a:extLst>
            <a:ext uri="{FF2B5EF4-FFF2-40B4-BE49-F238E27FC236}">
              <a16:creationId xmlns:a16="http://schemas.microsoft.com/office/drawing/2014/main" id="{E7DB73AA-E7BC-465E-9E3F-40FC1F95433A}"/>
            </a:ext>
          </a:extLst>
        </xdr:cNvPr>
        <xdr:cNvSpPr txBox="1"/>
      </xdr:nvSpPr>
      <xdr:spPr>
        <a:xfrm>
          <a:off x="5171209" y="5851198"/>
          <a:ext cx="1023165" cy="8841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10A3101-E8A8-4CAD-8D6D-1C51CC04AAE2}" type="TxLink">
            <a:rPr lang="en-US" sz="15000" b="0" i="0" u="none" strike="noStrike">
              <a:blipFill>
                <a:blip xmlns:r="http://schemas.openxmlformats.org/officeDocument/2006/relationships" r:embed="rId33">
                  <a:extLst>
                    <a:ext uri="{96DAC541-7B7A-43D3-8B79-37D633B846F1}">
                      <asvg:svgBlip xmlns:asvg="http://schemas.microsoft.com/office/drawing/2016/SVG/main" r:embed="rId34"/>
                    </a:ext>
                  </a:extLst>
                </a:blip>
                <a:stretch>
                  <a:fillRect/>
                </a:stretch>
              </a:blipFill>
              <a:latin typeface="Aptos Narrow"/>
              <a:ea typeface="+mn-ea"/>
              <a:cs typeface="+mn-cs"/>
            </a:rPr>
            <a:pPr marL="0" indent="0" algn="ctr"/>
            <a:t> </a:t>
          </a:fld>
          <a:endParaRPr lang="en-US" sz="15000" b="0" i="0" u="none" strike="noStrike">
            <a:blipFill>
              <a:blip xmlns:r="http://schemas.openxmlformats.org/officeDocument/2006/relationships" r:embed="rId33">
                <a:extLst>
                  <a:ext uri="{96DAC541-7B7A-43D3-8B79-37D633B846F1}">
                    <asvg:svgBlip xmlns:asvg="http://schemas.microsoft.com/office/drawing/2016/SVG/main" r:embed="rId34"/>
                  </a:ext>
                </a:extLst>
              </a:blip>
              <a:stretch>
                <a:fillRect/>
              </a:stretch>
            </a:blipFill>
            <a:latin typeface="Aptos Narrow"/>
            <a:ea typeface="+mn-ea"/>
            <a:cs typeface="+mn-cs"/>
          </a:endParaRPr>
        </a:p>
      </xdr:txBody>
    </xdr:sp>
    <xdr:clientData/>
  </xdr:twoCellAnchor>
  <xdr:twoCellAnchor>
    <xdr:from>
      <xdr:col>8</xdr:col>
      <xdr:colOff>190500</xdr:colOff>
      <xdr:row>31</xdr:row>
      <xdr:rowOff>75932</xdr:rowOff>
    </xdr:from>
    <xdr:to>
      <xdr:col>9</xdr:col>
      <xdr:colOff>480060</xdr:colOff>
      <xdr:row>32</xdr:row>
      <xdr:rowOff>140702</xdr:rowOff>
    </xdr:to>
    <xdr:sp macro="" textlink="Processing!U16">
      <xdr:nvSpPr>
        <xdr:cNvPr id="130" name="TextBox 129">
          <a:extLst>
            <a:ext uri="{FF2B5EF4-FFF2-40B4-BE49-F238E27FC236}">
              <a16:creationId xmlns:a16="http://schemas.microsoft.com/office/drawing/2014/main" id="{216044FD-FE03-4E52-98EE-48E48E19AF56}"/>
            </a:ext>
          </a:extLst>
        </xdr:cNvPr>
        <xdr:cNvSpPr txBox="1"/>
      </xdr:nvSpPr>
      <xdr:spPr>
        <a:xfrm>
          <a:off x="5067300" y="5745212"/>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4774D879-049C-454F-ADD6-037A171D4577}" type="TxLink">
            <a:rPr lang="en-US" sz="1400" b="0" i="0" u="none" strike="noStrike">
              <a:solidFill>
                <a:sysClr val="windowText" lastClr="000000"/>
              </a:solidFill>
              <a:latin typeface="Aptos Narrow"/>
              <a:ea typeface="+mn-ea"/>
              <a:cs typeface="+mn-cs"/>
            </a:rPr>
            <a:pPr marL="0" indent="0" algn="r"/>
            <a:t>67%</a:t>
          </a:fld>
          <a:endParaRPr lang="ru-RU" sz="2400" b="0" i="0" u="none" strike="noStrike">
            <a:solidFill>
              <a:sysClr val="windowText" lastClr="000000"/>
            </a:solidFill>
            <a:latin typeface="Aptos Narrow"/>
            <a:ea typeface="+mn-ea"/>
            <a:cs typeface="+mn-cs"/>
          </a:endParaRPr>
        </a:p>
      </xdr:txBody>
    </xdr:sp>
    <xdr:clientData/>
  </xdr:twoCellAnchor>
  <xdr:twoCellAnchor>
    <xdr:from>
      <xdr:col>10</xdr:col>
      <xdr:colOff>255270</xdr:colOff>
      <xdr:row>32</xdr:row>
      <xdr:rowOff>22860</xdr:rowOff>
    </xdr:from>
    <xdr:to>
      <xdr:col>15</xdr:col>
      <xdr:colOff>590550</xdr:colOff>
      <xdr:row>39</xdr:row>
      <xdr:rowOff>121518</xdr:rowOff>
    </xdr:to>
    <mc:AlternateContent xmlns:mc="http://schemas.openxmlformats.org/markup-compatibility/2006">
      <mc:Choice xmlns:cx1="http://schemas.microsoft.com/office/drawing/2015/9/8/chartex" Requires="cx1">
        <xdr:graphicFrame macro="">
          <xdr:nvGraphicFramePr>
            <xdr:cNvPr id="131" name="Chart 130">
              <a:extLst>
                <a:ext uri="{FF2B5EF4-FFF2-40B4-BE49-F238E27FC236}">
                  <a16:creationId xmlns:a16="http://schemas.microsoft.com/office/drawing/2014/main" id="{CA62C229-08D9-435B-BA7B-47999155F28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5"/>
            </a:graphicData>
          </a:graphic>
        </xdr:graphicFrame>
      </mc:Choice>
      <mc:Fallback>
        <xdr:sp macro="" textlink="">
          <xdr:nvSpPr>
            <xdr:cNvPr id="0" name=""/>
            <xdr:cNvSpPr>
              <a:spLocks noTextEdit="1"/>
            </xdr:cNvSpPr>
          </xdr:nvSpPr>
          <xdr:spPr>
            <a:xfrm>
              <a:off x="6351270" y="5875020"/>
              <a:ext cx="3383280" cy="1378818"/>
            </a:xfrm>
            <a:prstGeom prst="rect">
              <a:avLst/>
            </a:prstGeom>
            <a:solidFill>
              <a:prstClr val="white"/>
            </a:solidFill>
            <a:ln w="1">
              <a:solidFill>
                <a:prstClr val="green"/>
              </a:solidFill>
            </a:ln>
          </xdr:spPr>
          <xdr:txBody>
            <a:bodyPr vertOverflow="clip" horzOverflow="clip"/>
            <a:lstStyle/>
            <a:p>
              <a:r>
                <a:rPr lang="ru-RU"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38100</xdr:colOff>
      <xdr:row>35</xdr:row>
      <xdr:rowOff>129272</xdr:rowOff>
    </xdr:from>
    <xdr:to>
      <xdr:col>4</xdr:col>
      <xdr:colOff>327660</xdr:colOff>
      <xdr:row>37</xdr:row>
      <xdr:rowOff>11162</xdr:rowOff>
    </xdr:to>
    <xdr:sp macro="" textlink="Processing!P17">
      <xdr:nvSpPr>
        <xdr:cNvPr id="132" name="TextBox 131">
          <a:extLst>
            <a:ext uri="{FF2B5EF4-FFF2-40B4-BE49-F238E27FC236}">
              <a16:creationId xmlns:a16="http://schemas.microsoft.com/office/drawing/2014/main" id="{914D0B98-0624-4C71-A5EE-1FBE6B33719C}"/>
            </a:ext>
          </a:extLst>
        </xdr:cNvPr>
        <xdr:cNvSpPr txBox="1"/>
      </xdr:nvSpPr>
      <xdr:spPr>
        <a:xfrm>
          <a:off x="1866900" y="6530072"/>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78A1BC5-0E27-40C3-ACF4-115259E79CF1}" type="TxLink">
            <a:rPr lang="en-US" sz="800" b="0" i="0" u="none" strike="noStrike">
              <a:solidFill>
                <a:schemeClr val="tx1"/>
              </a:solidFill>
              <a:latin typeface="Aptos Narrow"/>
              <a:ea typeface="+mn-ea"/>
              <a:cs typeface="+mn-cs"/>
            </a:rPr>
            <a:pPr marL="0" indent="0" algn="ctr"/>
            <a:t>Education</a:t>
          </a:fld>
          <a:endParaRPr lang="ru-RU" sz="800" b="0" i="0" u="none" strike="noStrike">
            <a:solidFill>
              <a:schemeClr val="tx1"/>
            </a:solidFill>
            <a:latin typeface="Aptos Narrow"/>
            <a:ea typeface="+mn-ea"/>
            <a:cs typeface="+mn-cs"/>
          </a:endParaRPr>
        </a:p>
      </xdr:txBody>
    </xdr:sp>
    <xdr:clientData/>
  </xdr:twoCellAnchor>
  <xdr:twoCellAnchor>
    <xdr:from>
      <xdr:col>4</xdr:col>
      <xdr:colOff>69342</xdr:colOff>
      <xdr:row>35</xdr:row>
      <xdr:rowOff>129272</xdr:rowOff>
    </xdr:from>
    <xdr:to>
      <xdr:col>5</xdr:col>
      <xdr:colOff>448818</xdr:colOff>
      <xdr:row>37</xdr:row>
      <xdr:rowOff>11162</xdr:rowOff>
    </xdr:to>
    <xdr:sp macro="" textlink="Processing!P18">
      <xdr:nvSpPr>
        <xdr:cNvPr id="133" name="TextBox 132">
          <a:extLst>
            <a:ext uri="{FF2B5EF4-FFF2-40B4-BE49-F238E27FC236}">
              <a16:creationId xmlns:a16="http://schemas.microsoft.com/office/drawing/2014/main" id="{8E327891-1727-42D8-9E1F-1692635AC682}"/>
            </a:ext>
          </a:extLst>
        </xdr:cNvPr>
        <xdr:cNvSpPr txBox="1"/>
      </xdr:nvSpPr>
      <xdr:spPr>
        <a:xfrm>
          <a:off x="2507742" y="6530072"/>
          <a:ext cx="989076"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39B99F5-7EDE-4539-8627-56A03475B22B}" type="TxLink">
            <a:rPr lang="en-US" sz="800" b="0" i="0" u="none" strike="noStrike">
              <a:solidFill>
                <a:schemeClr val="tx1"/>
              </a:solidFill>
              <a:latin typeface="Aptos Narrow"/>
              <a:ea typeface="+mn-ea"/>
              <a:cs typeface="+mn-cs"/>
            </a:rPr>
            <a:pPr marL="0" indent="0" algn="ctr"/>
            <a:t>Creatie Assets</a:t>
          </a:fld>
          <a:endParaRPr lang="ru-RU" sz="800" b="0" i="0" u="none" strike="noStrike">
            <a:solidFill>
              <a:schemeClr val="tx1"/>
            </a:solidFill>
            <a:latin typeface="Aptos Narrow"/>
            <a:ea typeface="+mn-ea"/>
            <a:cs typeface="+mn-cs"/>
          </a:endParaRPr>
        </a:p>
      </xdr:txBody>
    </xdr:sp>
    <xdr:clientData/>
  </xdr:twoCellAnchor>
  <xdr:twoCellAnchor>
    <xdr:from>
      <xdr:col>5</xdr:col>
      <xdr:colOff>137922</xdr:colOff>
      <xdr:row>35</xdr:row>
      <xdr:rowOff>129272</xdr:rowOff>
    </xdr:from>
    <xdr:to>
      <xdr:col>6</xdr:col>
      <xdr:colOff>517398</xdr:colOff>
      <xdr:row>37</xdr:row>
      <xdr:rowOff>11162</xdr:rowOff>
    </xdr:to>
    <xdr:sp macro="" textlink="Processing!P19">
      <xdr:nvSpPr>
        <xdr:cNvPr id="134" name="TextBox 133">
          <a:extLst>
            <a:ext uri="{FF2B5EF4-FFF2-40B4-BE49-F238E27FC236}">
              <a16:creationId xmlns:a16="http://schemas.microsoft.com/office/drawing/2014/main" id="{F1A442A7-5CF7-4E64-9942-31B35C498EBE}"/>
            </a:ext>
          </a:extLst>
        </xdr:cNvPr>
        <xdr:cNvSpPr txBox="1"/>
      </xdr:nvSpPr>
      <xdr:spPr>
        <a:xfrm>
          <a:off x="3185922" y="6530072"/>
          <a:ext cx="989076"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DAB8184-91FE-45D4-B076-F742ABC12F08}" type="TxLink">
            <a:rPr lang="en-US" sz="800" b="0" i="0" u="none" strike="noStrike">
              <a:solidFill>
                <a:schemeClr val="tx1"/>
              </a:solidFill>
              <a:latin typeface="Aptos Narrow"/>
              <a:ea typeface="+mn-ea"/>
              <a:cs typeface="+mn-cs"/>
            </a:rPr>
            <a:pPr marL="0" indent="0" algn="ctr"/>
            <a:t>Build Audience</a:t>
          </a:fld>
          <a:endParaRPr lang="ru-RU" sz="800" b="0" i="0" u="none" strike="noStrike">
            <a:solidFill>
              <a:schemeClr val="tx1"/>
            </a:solidFill>
            <a:latin typeface="Aptos Narrow"/>
            <a:ea typeface="+mn-ea"/>
            <a:cs typeface="+mn-cs"/>
          </a:endParaRPr>
        </a:p>
      </xdr:txBody>
    </xdr:sp>
    <xdr:clientData/>
  </xdr:twoCellAnchor>
  <xdr:twoCellAnchor>
    <xdr:from>
      <xdr:col>6</xdr:col>
      <xdr:colOff>198882</xdr:colOff>
      <xdr:row>35</xdr:row>
      <xdr:rowOff>129272</xdr:rowOff>
    </xdr:from>
    <xdr:to>
      <xdr:col>7</xdr:col>
      <xdr:colOff>578358</xdr:colOff>
      <xdr:row>37</xdr:row>
      <xdr:rowOff>11162</xdr:rowOff>
    </xdr:to>
    <xdr:sp macro="" textlink="Processing!P20">
      <xdr:nvSpPr>
        <xdr:cNvPr id="135" name="TextBox 134">
          <a:extLst>
            <a:ext uri="{FF2B5EF4-FFF2-40B4-BE49-F238E27FC236}">
              <a16:creationId xmlns:a16="http://schemas.microsoft.com/office/drawing/2014/main" id="{45C9F753-0A0E-4544-BA32-DC3AAAC1C06D}"/>
            </a:ext>
          </a:extLst>
        </xdr:cNvPr>
        <xdr:cNvSpPr txBox="1"/>
      </xdr:nvSpPr>
      <xdr:spPr>
        <a:xfrm>
          <a:off x="3856482" y="6530072"/>
          <a:ext cx="989076"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633B88F-9F1B-44B3-A35A-ED633189AC44}" type="TxLink">
            <a:rPr lang="en-US" sz="800" b="0" i="0" u="none" strike="noStrike">
              <a:solidFill>
                <a:schemeClr val="tx1"/>
              </a:solidFill>
              <a:latin typeface="Aptos Narrow"/>
              <a:ea typeface="+mn-ea"/>
              <a:cs typeface="+mn-cs"/>
            </a:rPr>
            <a:pPr marL="0" indent="0" algn="ctr"/>
            <a:t>Get Income</a:t>
          </a:fld>
          <a:endParaRPr lang="ru-RU" sz="800" b="0" i="0" u="none" strike="noStrike">
            <a:solidFill>
              <a:schemeClr val="tx1"/>
            </a:solidFill>
            <a:latin typeface="Aptos Narrow"/>
            <a:ea typeface="+mn-ea"/>
            <a:cs typeface="+mn-cs"/>
          </a:endParaRPr>
        </a:p>
      </xdr:txBody>
    </xdr:sp>
    <xdr:clientData/>
  </xdr:twoCellAnchor>
  <xdr:twoCellAnchor>
    <xdr:from>
      <xdr:col>7</xdr:col>
      <xdr:colOff>267462</xdr:colOff>
      <xdr:row>35</xdr:row>
      <xdr:rowOff>129272</xdr:rowOff>
    </xdr:from>
    <xdr:to>
      <xdr:col>9</xdr:col>
      <xdr:colOff>37338</xdr:colOff>
      <xdr:row>37</xdr:row>
      <xdr:rowOff>11162</xdr:rowOff>
    </xdr:to>
    <xdr:sp macro="" textlink="Processing!P21">
      <xdr:nvSpPr>
        <xdr:cNvPr id="136" name="TextBox 135">
          <a:extLst>
            <a:ext uri="{FF2B5EF4-FFF2-40B4-BE49-F238E27FC236}">
              <a16:creationId xmlns:a16="http://schemas.microsoft.com/office/drawing/2014/main" id="{B8716B99-5F55-4F23-9952-0DB69EC84AC9}"/>
            </a:ext>
          </a:extLst>
        </xdr:cNvPr>
        <xdr:cNvSpPr txBox="1"/>
      </xdr:nvSpPr>
      <xdr:spPr>
        <a:xfrm>
          <a:off x="4534662" y="6530072"/>
          <a:ext cx="989076"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BF05F2C-9D95-4E9C-AAB1-32E924107076}" type="TxLink">
            <a:rPr lang="en-US" sz="800" b="0" i="0" u="none" strike="noStrike">
              <a:solidFill>
                <a:schemeClr val="tx1"/>
              </a:solidFill>
              <a:latin typeface="Aptos Narrow"/>
              <a:ea typeface="+mn-ea"/>
              <a:cs typeface="+mn-cs"/>
            </a:rPr>
            <a:pPr marL="0" indent="0" algn="ctr"/>
            <a:t>Invest &amp; Growth</a:t>
          </a:fld>
          <a:endParaRPr lang="ru-RU" sz="800" b="0" i="0" u="none" strike="noStrike">
            <a:solidFill>
              <a:schemeClr val="tx1"/>
            </a:solidFill>
            <a:latin typeface="Aptos Narrow"/>
            <a:ea typeface="+mn-ea"/>
            <a:cs typeface="+mn-cs"/>
          </a:endParaRPr>
        </a:p>
      </xdr:txBody>
    </xdr:sp>
    <xdr:clientData/>
  </xdr:twoCellAnchor>
  <xdr:twoCellAnchor>
    <xdr:from>
      <xdr:col>8</xdr:col>
      <xdr:colOff>320802</xdr:colOff>
      <xdr:row>35</xdr:row>
      <xdr:rowOff>129272</xdr:rowOff>
    </xdr:from>
    <xdr:to>
      <xdr:col>10</xdr:col>
      <xdr:colOff>90678</xdr:colOff>
      <xdr:row>37</xdr:row>
      <xdr:rowOff>11162</xdr:rowOff>
    </xdr:to>
    <xdr:sp macro="" textlink="Processing!P22">
      <xdr:nvSpPr>
        <xdr:cNvPr id="137" name="TextBox 136">
          <a:extLst>
            <a:ext uri="{FF2B5EF4-FFF2-40B4-BE49-F238E27FC236}">
              <a16:creationId xmlns:a16="http://schemas.microsoft.com/office/drawing/2014/main" id="{71EF1BDF-ED5F-4DBE-B87A-B557028DBB1A}"/>
            </a:ext>
          </a:extLst>
        </xdr:cNvPr>
        <xdr:cNvSpPr txBox="1"/>
      </xdr:nvSpPr>
      <xdr:spPr>
        <a:xfrm>
          <a:off x="5197602" y="6530072"/>
          <a:ext cx="989076"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46EAD2F-A8C1-464B-B24A-3CE65CE53BC6}" type="TxLink">
            <a:rPr lang="en-US" sz="800" b="0" i="0" u="none" strike="noStrike">
              <a:solidFill>
                <a:schemeClr val="tx1"/>
              </a:solidFill>
              <a:latin typeface="Aptos Narrow"/>
              <a:ea typeface="+mn-ea"/>
              <a:cs typeface="+mn-cs"/>
            </a:rPr>
            <a:pPr marL="0" indent="0" algn="ctr"/>
            <a:t>Build Capital</a:t>
          </a:fld>
          <a:endParaRPr lang="ru-RU" sz="800" b="0" i="0" u="none" strike="noStrike">
            <a:solidFill>
              <a:schemeClr val="tx1"/>
            </a:solidFill>
            <a:latin typeface="Aptos Narrow"/>
            <a:ea typeface="+mn-ea"/>
            <a:cs typeface="+mn-cs"/>
          </a:endParaRPr>
        </a:p>
      </xdr:txBody>
    </xdr:sp>
    <xdr:clientData/>
  </xdr:twoCellAnchor>
  <xdr:twoCellAnchor>
    <xdr:from>
      <xdr:col>17</xdr:col>
      <xdr:colOff>22860</xdr:colOff>
      <xdr:row>33</xdr:row>
      <xdr:rowOff>133108</xdr:rowOff>
    </xdr:from>
    <xdr:to>
      <xdr:col>22</xdr:col>
      <xdr:colOff>487680</xdr:colOff>
      <xdr:row>39</xdr:row>
      <xdr:rowOff>83819</xdr:rowOff>
    </xdr:to>
    <xdr:graphicFrame macro="">
      <xdr:nvGraphicFramePr>
        <xdr:cNvPr id="138" name="Chart 137">
          <a:extLst>
            <a:ext uri="{FF2B5EF4-FFF2-40B4-BE49-F238E27FC236}">
              <a16:creationId xmlns:a16="http://schemas.microsoft.com/office/drawing/2014/main" id="{AFCE902D-E81A-400C-A502-7D3B4C2193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6"/>
        </a:graphicData>
      </a:graphic>
    </xdr:graphicFrame>
    <xdr:clientData/>
  </xdr:twoCellAnchor>
  <xdr:twoCellAnchor>
    <xdr:from>
      <xdr:col>16</xdr:col>
      <xdr:colOff>266700</xdr:colOff>
      <xdr:row>35</xdr:row>
      <xdr:rowOff>22592</xdr:rowOff>
    </xdr:from>
    <xdr:to>
      <xdr:col>17</xdr:col>
      <xdr:colOff>152400</xdr:colOff>
      <xdr:row>36</xdr:row>
      <xdr:rowOff>87362</xdr:rowOff>
    </xdr:to>
    <xdr:sp macro="" textlink="Processing!C28">
      <xdr:nvSpPr>
        <xdr:cNvPr id="139" name="TextBox 138">
          <a:extLst>
            <a:ext uri="{FF2B5EF4-FFF2-40B4-BE49-F238E27FC236}">
              <a16:creationId xmlns:a16="http://schemas.microsoft.com/office/drawing/2014/main" id="{12933829-6CDF-4924-BC1F-6B325421F6E5}"/>
            </a:ext>
          </a:extLst>
        </xdr:cNvPr>
        <xdr:cNvSpPr txBox="1"/>
      </xdr:nvSpPr>
      <xdr:spPr>
        <a:xfrm>
          <a:off x="10020300" y="6423392"/>
          <a:ext cx="4953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05968366-23FC-446C-9E84-E6E3997BBEB9}" type="TxLink">
            <a:rPr lang="en-US" sz="1100" b="0" i="0" u="none" strike="noStrike">
              <a:solidFill>
                <a:srgbClr val="405390"/>
              </a:solidFill>
              <a:latin typeface="Aptos Narrow"/>
              <a:ea typeface="+mn-ea"/>
              <a:cs typeface="+mn-cs"/>
            </a:rPr>
            <a:pPr marL="0" indent="0" algn="r"/>
            <a:t>2028</a:t>
          </a:fld>
          <a:endParaRPr lang="ru-RU" sz="1800" b="0" i="0" u="none" strike="noStrike">
            <a:solidFill>
              <a:srgbClr val="405390"/>
            </a:solidFill>
            <a:latin typeface="Aptos Narrow"/>
            <a:ea typeface="+mn-ea"/>
            <a:cs typeface="+mn-cs"/>
          </a:endParaRPr>
        </a:p>
      </xdr:txBody>
    </xdr:sp>
    <xdr:clientData/>
  </xdr:twoCellAnchor>
  <xdr:twoCellAnchor>
    <xdr:from>
      <xdr:col>16</xdr:col>
      <xdr:colOff>266700</xdr:colOff>
      <xdr:row>36</xdr:row>
      <xdr:rowOff>53072</xdr:rowOff>
    </xdr:from>
    <xdr:to>
      <xdr:col>17</xdr:col>
      <xdr:colOff>152400</xdr:colOff>
      <xdr:row>37</xdr:row>
      <xdr:rowOff>117842</xdr:rowOff>
    </xdr:to>
    <xdr:sp macro="" textlink="Processing!C32">
      <xdr:nvSpPr>
        <xdr:cNvPr id="140" name="TextBox 139">
          <a:extLst>
            <a:ext uri="{FF2B5EF4-FFF2-40B4-BE49-F238E27FC236}">
              <a16:creationId xmlns:a16="http://schemas.microsoft.com/office/drawing/2014/main" id="{2CBE1D5C-B08C-439C-927A-B4DA24581B74}"/>
            </a:ext>
          </a:extLst>
        </xdr:cNvPr>
        <xdr:cNvSpPr txBox="1"/>
      </xdr:nvSpPr>
      <xdr:spPr>
        <a:xfrm>
          <a:off x="10020300" y="6636752"/>
          <a:ext cx="4953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FBCE056B-2C23-47AF-A930-C4E6F1539C40}" type="TxLink">
            <a:rPr lang="en-US" sz="1100" b="0" i="0" u="none" strike="noStrike">
              <a:solidFill>
                <a:srgbClr val="405390"/>
              </a:solidFill>
              <a:latin typeface="Aptos Narrow"/>
              <a:ea typeface="+mn-ea"/>
              <a:cs typeface="+mn-cs"/>
            </a:rPr>
            <a:pPr marL="0" indent="0" algn="r"/>
            <a:t>2029</a:t>
          </a:fld>
          <a:endParaRPr lang="ru-RU" sz="1100" b="0" i="0" u="none" strike="noStrike">
            <a:solidFill>
              <a:srgbClr val="405390"/>
            </a:solidFill>
            <a:latin typeface="Aptos Narrow"/>
            <a:ea typeface="+mn-ea"/>
            <a:cs typeface="+mn-cs"/>
          </a:endParaRPr>
        </a:p>
      </xdr:txBody>
    </xdr:sp>
    <xdr:clientData/>
  </xdr:twoCellAnchor>
  <xdr:twoCellAnchor>
    <xdr:from>
      <xdr:col>16</xdr:col>
      <xdr:colOff>266700</xdr:colOff>
      <xdr:row>37</xdr:row>
      <xdr:rowOff>83552</xdr:rowOff>
    </xdr:from>
    <xdr:to>
      <xdr:col>17</xdr:col>
      <xdr:colOff>152400</xdr:colOff>
      <xdr:row>38</xdr:row>
      <xdr:rowOff>148322</xdr:rowOff>
    </xdr:to>
    <xdr:sp macro="" textlink="Processing!C36">
      <xdr:nvSpPr>
        <xdr:cNvPr id="141" name="TextBox 140">
          <a:extLst>
            <a:ext uri="{FF2B5EF4-FFF2-40B4-BE49-F238E27FC236}">
              <a16:creationId xmlns:a16="http://schemas.microsoft.com/office/drawing/2014/main" id="{77045CF3-6EF1-443F-AE64-6DF5715762D8}"/>
            </a:ext>
          </a:extLst>
        </xdr:cNvPr>
        <xdr:cNvSpPr txBox="1"/>
      </xdr:nvSpPr>
      <xdr:spPr>
        <a:xfrm>
          <a:off x="10020300" y="6850112"/>
          <a:ext cx="4953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F7BE8DF8-8947-4E2B-A8FF-642FD4FEC3F8}" type="TxLink">
            <a:rPr lang="en-US" sz="1100" b="0" i="0" u="none" strike="noStrike">
              <a:solidFill>
                <a:srgbClr val="405390"/>
              </a:solidFill>
              <a:latin typeface="Aptos Narrow"/>
              <a:ea typeface="+mn-ea"/>
              <a:cs typeface="+mn-cs"/>
            </a:rPr>
            <a:pPr marL="0" indent="0" algn="r"/>
            <a:t>2030</a:t>
          </a:fld>
          <a:endParaRPr lang="ru-RU" sz="1100" b="0" i="0" u="none" strike="noStrike">
            <a:solidFill>
              <a:srgbClr val="405390"/>
            </a:solidFill>
            <a:latin typeface="Aptos Narrow"/>
            <a:ea typeface="+mn-ea"/>
            <a:cs typeface="+mn-cs"/>
          </a:endParaRPr>
        </a:p>
      </xdr:txBody>
    </xdr:sp>
    <xdr:clientData/>
  </xdr:twoCellAnchor>
  <xdr:twoCellAnchor>
    <xdr:from>
      <xdr:col>17</xdr:col>
      <xdr:colOff>190500</xdr:colOff>
      <xdr:row>33</xdr:row>
      <xdr:rowOff>60960</xdr:rowOff>
    </xdr:from>
    <xdr:to>
      <xdr:col>22</xdr:col>
      <xdr:colOff>342900</xdr:colOff>
      <xdr:row>33</xdr:row>
      <xdr:rowOff>88392</xdr:rowOff>
    </xdr:to>
    <xdr:sp macro="" textlink="">
      <xdr:nvSpPr>
        <xdr:cNvPr id="142" name="Rectangle 141">
          <a:extLst>
            <a:ext uri="{FF2B5EF4-FFF2-40B4-BE49-F238E27FC236}">
              <a16:creationId xmlns:a16="http://schemas.microsoft.com/office/drawing/2014/main" id="{6194F33B-2549-4952-BB9A-B1785DA8089F}"/>
            </a:ext>
          </a:extLst>
        </xdr:cNvPr>
        <xdr:cNvSpPr/>
      </xdr:nvSpPr>
      <xdr:spPr>
        <a:xfrm>
          <a:off x="10553700" y="6096000"/>
          <a:ext cx="3200400" cy="27432"/>
        </a:xfrm>
        <a:prstGeom prst="rect">
          <a:avLst/>
        </a:prstGeom>
        <a:gradFill>
          <a:gsLst>
            <a:gs pos="0">
              <a:srgbClr val="F3F0FD"/>
            </a:gs>
            <a:gs pos="100000">
              <a:srgbClr val="6336F2"/>
            </a:gs>
          </a:gsLst>
          <a:lin ang="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403860</xdr:colOff>
      <xdr:row>31</xdr:row>
      <xdr:rowOff>121920</xdr:rowOff>
    </xdr:from>
    <xdr:to>
      <xdr:col>22</xdr:col>
      <xdr:colOff>522732</xdr:colOff>
      <xdr:row>35</xdr:row>
      <xdr:rowOff>30480</xdr:rowOff>
    </xdr:to>
    <xdr:graphicFrame macro="">
      <xdr:nvGraphicFramePr>
        <xdr:cNvPr id="143" name="Chart 142">
          <a:extLst>
            <a:ext uri="{FF2B5EF4-FFF2-40B4-BE49-F238E27FC236}">
              <a16:creationId xmlns:a16="http://schemas.microsoft.com/office/drawing/2014/main" id="{E6F20069-CB07-4A21-BBE1-2275DFE8C0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7"/>
        </a:graphicData>
      </a:graphic>
    </xdr:graphicFrame>
    <xdr:clientData/>
  </xdr:twoCellAnchor>
  <xdr:twoCellAnchor>
    <xdr:from>
      <xdr:col>21</xdr:col>
      <xdr:colOff>106680</xdr:colOff>
      <xdr:row>31</xdr:row>
      <xdr:rowOff>106412</xdr:rowOff>
    </xdr:from>
    <xdr:to>
      <xdr:col>22</xdr:col>
      <xdr:colOff>396240</xdr:colOff>
      <xdr:row>32</xdr:row>
      <xdr:rowOff>171182</xdr:rowOff>
    </xdr:to>
    <xdr:sp macro="" textlink="Processing!S63">
      <xdr:nvSpPr>
        <xdr:cNvPr id="144" name="TextBox 143">
          <a:extLst>
            <a:ext uri="{FF2B5EF4-FFF2-40B4-BE49-F238E27FC236}">
              <a16:creationId xmlns:a16="http://schemas.microsoft.com/office/drawing/2014/main" id="{3A296575-150D-49AD-8EC0-A293714E010F}"/>
            </a:ext>
          </a:extLst>
        </xdr:cNvPr>
        <xdr:cNvSpPr txBox="1"/>
      </xdr:nvSpPr>
      <xdr:spPr>
        <a:xfrm>
          <a:off x="12908280" y="5775692"/>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BC2F55E5-3AFD-4DDF-B919-98960407424E}" type="TxLink">
            <a:rPr lang="en-US" sz="1400" b="0" i="0" u="none" strike="noStrike">
              <a:solidFill>
                <a:sysClr val="windowText" lastClr="000000"/>
              </a:solidFill>
              <a:latin typeface="Aptos Narrow"/>
              <a:ea typeface="+mn-ea"/>
              <a:cs typeface="+mn-cs"/>
            </a:rPr>
            <a:pPr marL="0" indent="0" algn="r"/>
            <a:t>67%</a:t>
          </a:fld>
          <a:endParaRPr lang="ru-RU" sz="1400" b="0" i="0" u="none" strike="noStrike">
            <a:solidFill>
              <a:sysClr val="windowText" lastClr="000000"/>
            </a:solidFill>
            <a:latin typeface="Aptos Narrow"/>
            <a:ea typeface="+mn-ea"/>
            <a:cs typeface="+mn-cs"/>
          </a:endParaRPr>
        </a:p>
      </xdr:txBody>
    </xdr:sp>
    <xdr:clientData/>
  </xdr:twoCellAnchor>
  <xdr:twoCellAnchor>
    <xdr:from>
      <xdr:col>0</xdr:col>
      <xdr:colOff>421020</xdr:colOff>
      <xdr:row>26</xdr:row>
      <xdr:rowOff>180408</xdr:rowOff>
    </xdr:from>
    <xdr:to>
      <xdr:col>2</xdr:col>
      <xdr:colOff>540327</xdr:colOff>
      <xdr:row>29</xdr:row>
      <xdr:rowOff>101831</xdr:rowOff>
    </xdr:to>
    <xdr:sp macro="" textlink="Processing!T10">
      <xdr:nvSpPr>
        <xdr:cNvPr id="145" name="TextBox 144">
          <a:extLst>
            <a:ext uri="{FF2B5EF4-FFF2-40B4-BE49-F238E27FC236}">
              <a16:creationId xmlns:a16="http://schemas.microsoft.com/office/drawing/2014/main" id="{901E75AE-BEDF-4805-9458-251E4B5E9263}"/>
            </a:ext>
          </a:extLst>
        </xdr:cNvPr>
        <xdr:cNvSpPr txBox="1"/>
      </xdr:nvSpPr>
      <xdr:spPr>
        <a:xfrm>
          <a:off x="421020" y="4935288"/>
          <a:ext cx="1338507" cy="4700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39644E15-6806-45EF-A805-843F6B867C12}" type="TxLink">
            <a:rPr lang="en-US" sz="1200" b="0" i="0" u="none" strike="noStrike">
              <a:solidFill>
                <a:schemeClr val="tx1"/>
              </a:solidFill>
              <a:latin typeface="Aptos Narrow"/>
              <a:ea typeface="+mn-ea"/>
              <a:cs typeface="+mn-cs"/>
            </a:rPr>
            <a:pPr marL="0" indent="0"/>
            <a:t>Goal Progress to $100,000</a:t>
          </a:fld>
          <a:endParaRPr lang="ru-RU" sz="1600" b="0" i="0" u="none" strike="noStrike">
            <a:solidFill>
              <a:schemeClr val="tx1"/>
            </a:solidFill>
            <a:latin typeface="Aptos Narrow"/>
            <a:ea typeface="+mn-ea"/>
            <a:cs typeface="+mn-cs"/>
          </a:endParaRPr>
        </a:p>
      </xdr:txBody>
    </xdr:sp>
    <xdr:clientData/>
  </xdr:twoCellAnchor>
  <xdr:twoCellAnchor>
    <xdr:from>
      <xdr:col>0</xdr:col>
      <xdr:colOff>557645</xdr:colOff>
      <xdr:row>29</xdr:row>
      <xdr:rowOff>154569</xdr:rowOff>
    </xdr:from>
    <xdr:to>
      <xdr:col>2</xdr:col>
      <xdr:colOff>527165</xdr:colOff>
      <xdr:row>36</xdr:row>
      <xdr:rowOff>63129</xdr:rowOff>
    </xdr:to>
    <xdr:grpSp>
      <xdr:nvGrpSpPr>
        <xdr:cNvPr id="146" name="Group 145">
          <a:extLst>
            <a:ext uri="{FF2B5EF4-FFF2-40B4-BE49-F238E27FC236}">
              <a16:creationId xmlns:a16="http://schemas.microsoft.com/office/drawing/2014/main" id="{038DFC06-E2EE-4162-9F2F-AF46AF1B0FD8}"/>
            </a:ext>
          </a:extLst>
        </xdr:cNvPr>
        <xdr:cNvGrpSpPr/>
      </xdr:nvGrpSpPr>
      <xdr:grpSpPr>
        <a:xfrm>
          <a:off x="557645" y="5458089"/>
          <a:ext cx="1188720" cy="1188720"/>
          <a:chOff x="527165" y="5229489"/>
          <a:chExt cx="1188720" cy="1188720"/>
        </a:xfrm>
      </xdr:grpSpPr>
      <xdr:sp macro="" textlink="">
        <xdr:nvSpPr>
          <xdr:cNvPr id="147" name="Circle: Hollow 146">
            <a:extLst>
              <a:ext uri="{FF2B5EF4-FFF2-40B4-BE49-F238E27FC236}">
                <a16:creationId xmlns:a16="http://schemas.microsoft.com/office/drawing/2014/main" id="{4D44A151-69AE-3762-F06A-9A33220D81C1}"/>
              </a:ext>
            </a:extLst>
          </xdr:cNvPr>
          <xdr:cNvSpPr/>
        </xdr:nvSpPr>
        <xdr:spPr>
          <a:xfrm>
            <a:off x="664325" y="5366649"/>
            <a:ext cx="914400" cy="914400"/>
          </a:xfrm>
          <a:prstGeom prst="donut">
            <a:avLst>
              <a:gd name="adj" fmla="val 6414"/>
            </a:avLst>
          </a:prstGeom>
          <a:solidFill>
            <a:srgbClr val="A5B1D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solidFill>
                <a:schemeClr val="tx1"/>
              </a:solidFill>
            </a:endParaRPr>
          </a:p>
        </xdr:txBody>
      </xdr:sp>
      <xdr:graphicFrame macro="">
        <xdr:nvGraphicFramePr>
          <xdr:cNvPr id="148" name="Chart 147">
            <a:extLst>
              <a:ext uri="{FF2B5EF4-FFF2-40B4-BE49-F238E27FC236}">
                <a16:creationId xmlns:a16="http://schemas.microsoft.com/office/drawing/2014/main" id="{3AC3D0DE-4E35-BD1B-9C3E-965C7F3C4C3F}"/>
              </a:ext>
            </a:extLst>
          </xdr:cNvPr>
          <xdr:cNvGraphicFramePr>
            <a:graphicFrameLocks/>
          </xdr:cNvGraphicFramePr>
        </xdr:nvGraphicFramePr>
        <xdr:xfrm>
          <a:off x="527165" y="5229489"/>
          <a:ext cx="1188720" cy="1188720"/>
        </xdr:xfrm>
        <a:graphic>
          <a:graphicData uri="http://schemas.openxmlformats.org/drawingml/2006/chart">
            <c:chart xmlns:c="http://schemas.openxmlformats.org/drawingml/2006/chart" xmlns:r="http://schemas.openxmlformats.org/officeDocument/2006/relationships" r:id="rId38"/>
          </a:graphicData>
        </a:graphic>
      </xdr:graphicFrame>
      <xdr:sp macro="" textlink="Processing!U10">
        <xdr:nvSpPr>
          <xdr:cNvPr id="149" name="TextBox 148">
            <a:extLst>
              <a:ext uri="{FF2B5EF4-FFF2-40B4-BE49-F238E27FC236}">
                <a16:creationId xmlns:a16="http://schemas.microsoft.com/office/drawing/2014/main" id="{CF5647F4-31A6-78F7-CA77-D3041EB7CA14}"/>
              </a:ext>
            </a:extLst>
          </xdr:cNvPr>
          <xdr:cNvSpPr txBox="1"/>
        </xdr:nvSpPr>
        <xdr:spPr>
          <a:xfrm>
            <a:off x="742634" y="5651312"/>
            <a:ext cx="747232" cy="3472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40D1D87-7800-4742-B6F0-9BB403083383}" type="TxLink">
              <a:rPr lang="en-US" sz="1600" b="0" i="0" u="none" strike="noStrike">
                <a:solidFill>
                  <a:schemeClr val="tx1"/>
                </a:solidFill>
                <a:latin typeface="Aptos Narrow"/>
                <a:ea typeface="+mn-ea"/>
                <a:cs typeface="+mn-cs"/>
              </a:rPr>
              <a:pPr marL="0" indent="0" algn="ctr"/>
              <a:t>14%</a:t>
            </a:fld>
            <a:endParaRPr lang="ru-RU" sz="2000" b="0" i="0" u="none" strike="noStrike">
              <a:solidFill>
                <a:schemeClr val="tx1"/>
              </a:solidFill>
              <a:latin typeface="Aptos Narrow"/>
              <a:ea typeface="+mn-ea"/>
              <a:cs typeface="+mn-cs"/>
            </a:endParaRPr>
          </a:p>
        </xdr:txBody>
      </xdr:sp>
    </xdr:grpSp>
    <xdr:clientData/>
  </xdr:twoCellAnchor>
  <xdr:twoCellAnchor editAs="oneCell">
    <xdr:from>
      <xdr:col>20</xdr:col>
      <xdr:colOff>30480</xdr:colOff>
      <xdr:row>9</xdr:row>
      <xdr:rowOff>60692</xdr:rowOff>
    </xdr:from>
    <xdr:to>
      <xdr:col>22</xdr:col>
      <xdr:colOff>457200</xdr:colOff>
      <xdr:row>11</xdr:row>
      <xdr:rowOff>152132</xdr:rowOff>
    </xdr:to>
    <mc:AlternateContent xmlns:mc="http://schemas.openxmlformats.org/markup-compatibility/2006" xmlns:a14="http://schemas.microsoft.com/office/drawing/2010/main">
      <mc:Choice Requires="a14">
        <xdr:graphicFrame macro="">
          <xdr:nvGraphicFramePr>
            <xdr:cNvPr id="150" name="Year 12">
              <a:extLst>
                <a:ext uri="{FF2B5EF4-FFF2-40B4-BE49-F238E27FC236}">
                  <a16:creationId xmlns:a16="http://schemas.microsoft.com/office/drawing/2014/main" id="{9B7E9102-BA53-443D-BD88-D8D4C1909AAD}"/>
                </a:ext>
              </a:extLst>
            </xdr:cNvPr>
            <xdr:cNvGraphicFramePr/>
          </xdr:nvGraphicFramePr>
          <xdr:xfrm>
            <a:off x="0" y="0"/>
            <a:ext cx="0" cy="0"/>
          </xdr:xfrm>
          <a:graphic>
            <a:graphicData uri="http://schemas.microsoft.com/office/drawing/2010/slicer">
              <sle:slicer xmlns:sle="http://schemas.microsoft.com/office/drawing/2010/slicer" name="Year 12"/>
            </a:graphicData>
          </a:graphic>
        </xdr:graphicFrame>
      </mc:Choice>
      <mc:Fallback xmlns="">
        <xdr:sp macro="" textlink="">
          <xdr:nvSpPr>
            <xdr:cNvPr id="0" name=""/>
            <xdr:cNvSpPr>
              <a:spLocks noTextEdit="1"/>
            </xdr:cNvSpPr>
          </xdr:nvSpPr>
          <xdr:spPr>
            <a:xfrm>
              <a:off x="12222480" y="1706612"/>
              <a:ext cx="1645920" cy="45720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457200</xdr:colOff>
      <xdr:row>28</xdr:row>
      <xdr:rowOff>1</xdr:rowOff>
    </xdr:from>
    <xdr:to>
      <xdr:col>18</xdr:col>
      <xdr:colOff>579120</xdr:colOff>
      <xdr:row>29</xdr:row>
      <xdr:rowOff>146305</xdr:rowOff>
    </xdr:to>
    <mc:AlternateContent xmlns:mc="http://schemas.openxmlformats.org/markup-compatibility/2006" xmlns:a14="http://schemas.microsoft.com/office/drawing/2010/main">
      <mc:Choice Requires="a14">
        <xdr:graphicFrame macro="">
          <xdr:nvGraphicFramePr>
            <xdr:cNvPr id="151" name="Month 17">
              <a:extLst>
                <a:ext uri="{FF2B5EF4-FFF2-40B4-BE49-F238E27FC236}">
                  <a16:creationId xmlns:a16="http://schemas.microsoft.com/office/drawing/2014/main" id="{4C5CAF06-F540-416B-8E5E-9D04102D60CF}"/>
                </a:ext>
              </a:extLst>
            </xdr:cNvPr>
            <xdr:cNvGraphicFramePr/>
          </xdr:nvGraphicFramePr>
          <xdr:xfrm>
            <a:off x="0" y="0"/>
            <a:ext cx="0" cy="0"/>
          </xdr:xfrm>
          <a:graphic>
            <a:graphicData uri="http://schemas.microsoft.com/office/drawing/2010/slicer">
              <sle:slicer xmlns:sle="http://schemas.microsoft.com/office/drawing/2010/slicer" name="Month 17"/>
            </a:graphicData>
          </a:graphic>
        </xdr:graphicFrame>
      </mc:Choice>
      <mc:Fallback xmlns="">
        <xdr:sp macro="" textlink="">
          <xdr:nvSpPr>
            <xdr:cNvPr id="0" name=""/>
            <xdr:cNvSpPr>
              <a:spLocks noTextEdit="1"/>
            </xdr:cNvSpPr>
          </xdr:nvSpPr>
          <xdr:spPr>
            <a:xfrm>
              <a:off x="7162800" y="5120641"/>
              <a:ext cx="4389120" cy="329184"/>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281940</xdr:colOff>
      <xdr:row>4</xdr:row>
      <xdr:rowOff>106278</xdr:rowOff>
    </xdr:from>
    <xdr:to>
      <xdr:col>19</xdr:col>
      <xdr:colOff>220980</xdr:colOff>
      <xdr:row>7</xdr:row>
      <xdr:rowOff>106278</xdr:rowOff>
    </xdr:to>
    <xdr:grpSp>
      <xdr:nvGrpSpPr>
        <xdr:cNvPr id="152" name="Group 151">
          <a:extLst>
            <a:ext uri="{FF2B5EF4-FFF2-40B4-BE49-F238E27FC236}">
              <a16:creationId xmlns:a16="http://schemas.microsoft.com/office/drawing/2014/main" id="{189C87D6-3CE4-4E51-85B1-626181756AFD}"/>
            </a:ext>
          </a:extLst>
        </xdr:cNvPr>
        <xdr:cNvGrpSpPr/>
      </xdr:nvGrpSpPr>
      <xdr:grpSpPr>
        <a:xfrm>
          <a:off x="11254740" y="837798"/>
          <a:ext cx="548640" cy="548640"/>
          <a:chOff x="3048000" y="9144000"/>
          <a:chExt cx="548640" cy="548640"/>
        </a:xfrm>
        <a:effectLst>
          <a:outerShdw blurRad="50800" dist="38100" dir="2700000" algn="tl" rotWithShape="0">
            <a:prstClr val="black">
              <a:alpha val="20000"/>
            </a:prstClr>
          </a:outerShdw>
        </a:effectLst>
      </xdr:grpSpPr>
      <xdr:sp macro="" textlink="">
        <xdr:nvSpPr>
          <xdr:cNvPr id="153" name="Oval 152">
            <a:extLst>
              <a:ext uri="{FF2B5EF4-FFF2-40B4-BE49-F238E27FC236}">
                <a16:creationId xmlns:a16="http://schemas.microsoft.com/office/drawing/2014/main" id="{8C0473B8-0C5A-003D-C3E8-46E9B51A2D68}"/>
              </a:ext>
            </a:extLst>
          </xdr:cNvPr>
          <xdr:cNvSpPr/>
        </xdr:nvSpPr>
        <xdr:spPr>
          <a:xfrm>
            <a:off x="3048000" y="9144000"/>
            <a:ext cx="548640" cy="548640"/>
          </a:xfrm>
          <a:prstGeom prst="ellipse">
            <a:avLst/>
          </a:prstGeom>
          <a:gradFill flip="none" rotWithShape="1">
            <a:gsLst>
              <a:gs pos="0">
                <a:srgbClr val="E7FFFE"/>
              </a:gs>
              <a:gs pos="100000">
                <a:srgbClr val="EEE8FE"/>
              </a:gs>
            </a:gsLst>
            <a:path path="circle">
              <a:fillToRect l="100000" b="100000"/>
            </a:path>
            <a:tileRect t="-100000" r="-100000"/>
          </a:gra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sp macro="" textlink="">
        <xdr:nvSpPr>
          <xdr:cNvPr id="154" name="Rectangle: Rounded Corners 153">
            <a:extLst>
              <a:ext uri="{FF2B5EF4-FFF2-40B4-BE49-F238E27FC236}">
                <a16:creationId xmlns:a16="http://schemas.microsoft.com/office/drawing/2014/main" id="{34429A1C-D0A5-F3BD-62FE-D96AE83C7877}"/>
              </a:ext>
            </a:extLst>
          </xdr:cNvPr>
          <xdr:cNvSpPr/>
        </xdr:nvSpPr>
        <xdr:spPr>
          <a:xfrm>
            <a:off x="3177539" y="9304020"/>
            <a:ext cx="304801" cy="53548"/>
          </a:xfrm>
          <a:prstGeom prst="roundRect">
            <a:avLst>
              <a:gd name="adj" fmla="val 50000"/>
            </a:avLst>
          </a:prstGeom>
          <a:solidFill>
            <a:srgbClr val="01D1C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55" name="Rectangle: Rounded Corners 154">
            <a:extLst>
              <a:ext uri="{FF2B5EF4-FFF2-40B4-BE49-F238E27FC236}">
                <a16:creationId xmlns:a16="http://schemas.microsoft.com/office/drawing/2014/main" id="{9FB09C1D-FA1B-314E-BE1B-9245DACEDAE7}"/>
              </a:ext>
            </a:extLst>
          </xdr:cNvPr>
          <xdr:cNvSpPr/>
        </xdr:nvSpPr>
        <xdr:spPr>
          <a:xfrm>
            <a:off x="3177539" y="9372380"/>
            <a:ext cx="264178" cy="53548"/>
          </a:xfrm>
          <a:prstGeom prst="roundRect">
            <a:avLst>
              <a:gd name="adj" fmla="val 50000"/>
            </a:avLst>
          </a:prstGeom>
          <a:solidFill>
            <a:srgbClr val="01D1C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56" name="Rectangle: Rounded Corners 155">
            <a:extLst>
              <a:ext uri="{FF2B5EF4-FFF2-40B4-BE49-F238E27FC236}">
                <a16:creationId xmlns:a16="http://schemas.microsoft.com/office/drawing/2014/main" id="{9A93F278-2C0B-2CEA-1C54-C9FE90A655EA}"/>
              </a:ext>
            </a:extLst>
          </xdr:cNvPr>
          <xdr:cNvSpPr/>
        </xdr:nvSpPr>
        <xdr:spPr>
          <a:xfrm>
            <a:off x="3177539" y="9440740"/>
            <a:ext cx="220149" cy="53548"/>
          </a:xfrm>
          <a:prstGeom prst="roundRect">
            <a:avLst>
              <a:gd name="adj" fmla="val 50000"/>
            </a:avLst>
          </a:prstGeom>
          <a:solidFill>
            <a:srgbClr val="01D1C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57" name="Rectangle: Rounded Corners 156">
            <a:extLst>
              <a:ext uri="{FF2B5EF4-FFF2-40B4-BE49-F238E27FC236}">
                <a16:creationId xmlns:a16="http://schemas.microsoft.com/office/drawing/2014/main" id="{6E8E5591-4832-CA37-765F-D4B30BFC8E9B}"/>
              </a:ext>
            </a:extLst>
          </xdr:cNvPr>
          <xdr:cNvSpPr/>
        </xdr:nvSpPr>
        <xdr:spPr>
          <a:xfrm>
            <a:off x="3177539" y="9509100"/>
            <a:ext cx="157249" cy="53548"/>
          </a:xfrm>
          <a:prstGeom prst="roundRect">
            <a:avLst>
              <a:gd name="adj" fmla="val 50000"/>
            </a:avLst>
          </a:prstGeom>
          <a:solidFill>
            <a:srgbClr val="01D1C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xdr:from>
      <xdr:col>16</xdr:col>
      <xdr:colOff>411480</xdr:colOff>
      <xdr:row>6</xdr:row>
      <xdr:rowOff>98792</xdr:rowOff>
    </xdr:from>
    <xdr:to>
      <xdr:col>18</xdr:col>
      <xdr:colOff>266700</xdr:colOff>
      <xdr:row>7</xdr:row>
      <xdr:rowOff>163562</xdr:rowOff>
    </xdr:to>
    <xdr:sp macro="" textlink="Processing!V6">
      <xdr:nvSpPr>
        <xdr:cNvPr id="158" name="TextBox 157">
          <a:extLst>
            <a:ext uri="{FF2B5EF4-FFF2-40B4-BE49-F238E27FC236}">
              <a16:creationId xmlns:a16="http://schemas.microsoft.com/office/drawing/2014/main" id="{E36CE1DE-1F82-4799-8DBA-2AC77D68AE78}"/>
            </a:ext>
          </a:extLst>
        </xdr:cNvPr>
        <xdr:cNvSpPr txBox="1"/>
      </xdr:nvSpPr>
      <xdr:spPr>
        <a:xfrm>
          <a:off x="10165080" y="1196072"/>
          <a:ext cx="10744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D16940DD-7C67-43BB-8571-87ADB608B8CC}" type="TxLink">
            <a:rPr lang="en-US" sz="1100" b="0" i="0" u="none" strike="noStrike">
              <a:solidFill>
                <a:srgbClr val="405390"/>
              </a:solidFill>
              <a:latin typeface="Aptos Narrow"/>
              <a:ea typeface="+mn-ea"/>
              <a:cs typeface="+mn-cs"/>
            </a:rPr>
            <a:pPr marL="0" indent="0" algn="r"/>
            <a:t>Blog Articles</a:t>
          </a:fld>
          <a:endParaRPr lang="ru-RU" sz="1100" b="0" i="0" u="none" strike="noStrike">
            <a:solidFill>
              <a:srgbClr val="405390"/>
            </a:solidFill>
            <a:latin typeface="Aptos Narrow"/>
            <a:ea typeface="+mn-ea"/>
            <a:cs typeface="+mn-cs"/>
          </a:endParaRPr>
        </a:p>
      </xdr:txBody>
    </xdr:sp>
    <xdr:clientData/>
  </xdr:twoCellAnchor>
  <xdr:twoCellAnchor editAs="oneCell">
    <xdr:from>
      <xdr:col>0</xdr:col>
      <xdr:colOff>598444</xdr:colOff>
      <xdr:row>20</xdr:row>
      <xdr:rowOff>145502</xdr:rowOff>
    </xdr:from>
    <xdr:to>
      <xdr:col>1</xdr:col>
      <xdr:colOff>217444</xdr:colOff>
      <xdr:row>22</xdr:row>
      <xdr:rowOff>8342</xdr:rowOff>
    </xdr:to>
    <xdr:pic>
      <xdr:nvPicPr>
        <xdr:cNvPr id="159" name="Graphic 158" descr="Signal outline">
          <a:extLst>
            <a:ext uri="{FF2B5EF4-FFF2-40B4-BE49-F238E27FC236}">
              <a16:creationId xmlns:a16="http://schemas.microsoft.com/office/drawing/2014/main" id="{BAF871BB-6585-46F1-B7F2-B2915038225D}"/>
            </a:ext>
          </a:extLst>
        </xdr:cNvPr>
        <xdr:cNvPicPr>
          <a:picLocks noChangeAspect="1"/>
        </xdr:cNvPicPr>
      </xdr:nvPicPr>
      <xdr:blipFill>
        <a:blip xmlns:r="http://schemas.openxmlformats.org/officeDocument/2006/relationships" r:embed="rId39">
          <a:extLst>
            <a:ext uri="{96DAC541-7B7A-43D3-8B79-37D633B846F1}">
              <asvg:svgBlip xmlns:asvg="http://schemas.microsoft.com/office/drawing/2016/SVG/main" r:embed="rId40"/>
            </a:ext>
          </a:extLst>
        </a:blip>
        <a:stretch>
          <a:fillRect/>
        </a:stretch>
      </xdr:blipFill>
      <xdr:spPr>
        <a:xfrm rot="5400000" flipH="1">
          <a:off x="598444" y="3803102"/>
          <a:ext cx="228600" cy="228600"/>
        </a:xfrm>
        <a:prstGeom prst="rect">
          <a:avLst/>
        </a:prstGeom>
      </xdr:spPr>
    </xdr:pic>
    <xdr:clientData/>
  </xdr:twoCellAnchor>
  <xdr:twoCellAnchor>
    <xdr:from>
      <xdr:col>1</xdr:col>
      <xdr:colOff>165778</xdr:colOff>
      <xdr:row>5</xdr:row>
      <xdr:rowOff>14846</xdr:rowOff>
    </xdr:from>
    <xdr:to>
      <xdr:col>3</xdr:col>
      <xdr:colOff>5916</xdr:colOff>
      <xdr:row>6</xdr:row>
      <xdr:rowOff>79616</xdr:rowOff>
    </xdr:to>
    <xdr:sp macro="" textlink="Processing!$T$1">
      <xdr:nvSpPr>
        <xdr:cNvPr id="160" name="TextBox 159">
          <a:extLst>
            <a:ext uri="{FF2B5EF4-FFF2-40B4-BE49-F238E27FC236}">
              <a16:creationId xmlns:a16="http://schemas.microsoft.com/office/drawing/2014/main" id="{816A9898-2F00-44EA-B2A9-85DFB92D4C37}"/>
            </a:ext>
          </a:extLst>
        </xdr:cNvPr>
        <xdr:cNvSpPr txBox="1"/>
      </xdr:nvSpPr>
      <xdr:spPr>
        <a:xfrm>
          <a:off x="775378" y="929246"/>
          <a:ext cx="1059338"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4F53AA2D-0019-4AB4-94F1-3357C8BF1D28}" type="TxLink">
            <a:rPr lang="en-US" sz="1200" b="0" i="0" u="none" strike="noStrike">
              <a:solidFill>
                <a:srgbClr val="4E65B0"/>
              </a:solidFill>
              <a:latin typeface="Aptos Narrow"/>
              <a:ea typeface="+mn-ea"/>
              <a:cs typeface="+mn-cs"/>
            </a:rPr>
            <a:pPr marL="0" indent="0"/>
            <a:t>Dashboard</a:t>
          </a:fld>
          <a:endParaRPr lang="ru-RU" sz="1200" b="0" i="0" u="none" strike="noStrike">
            <a:solidFill>
              <a:srgbClr val="4E65B0"/>
            </a:solidFill>
            <a:latin typeface="Aptos Narrow"/>
            <a:ea typeface="+mn-ea"/>
            <a:cs typeface="+mn-cs"/>
          </a:endParaRPr>
        </a:p>
      </xdr:txBody>
    </xdr:sp>
    <xdr:clientData/>
  </xdr:twoCellAnchor>
  <xdr:twoCellAnchor>
    <xdr:from>
      <xdr:col>3</xdr:col>
      <xdr:colOff>381000</xdr:colOff>
      <xdr:row>13</xdr:row>
      <xdr:rowOff>47625</xdr:rowOff>
    </xdr:from>
    <xdr:to>
      <xdr:col>10</xdr:col>
      <xdr:colOff>502920</xdr:colOff>
      <xdr:row>28</xdr:row>
      <xdr:rowOff>85725</xdr:rowOff>
    </xdr:to>
    <xdr:grpSp>
      <xdr:nvGrpSpPr>
        <xdr:cNvPr id="172" name="Group 171">
          <a:extLst>
            <a:ext uri="{FF2B5EF4-FFF2-40B4-BE49-F238E27FC236}">
              <a16:creationId xmlns:a16="http://schemas.microsoft.com/office/drawing/2014/main" id="{16D9D4FA-7BAA-4AAC-8D34-D58A097E71D2}"/>
            </a:ext>
          </a:extLst>
        </xdr:cNvPr>
        <xdr:cNvGrpSpPr/>
      </xdr:nvGrpSpPr>
      <xdr:grpSpPr>
        <a:xfrm>
          <a:off x="2209800" y="2425065"/>
          <a:ext cx="4389120" cy="2781300"/>
          <a:chOff x="2240280" y="2415540"/>
          <a:chExt cx="4389120" cy="2781300"/>
        </a:xfrm>
        <a:solidFill>
          <a:srgbClr val="EDEFF7"/>
        </a:solidFill>
      </xdr:grpSpPr>
      <xdr:sp macro="" textlink="">
        <xdr:nvSpPr>
          <xdr:cNvPr id="173" name="Rectangle: Rounded Corners 172">
            <a:extLst>
              <a:ext uri="{FF2B5EF4-FFF2-40B4-BE49-F238E27FC236}">
                <a16:creationId xmlns:a16="http://schemas.microsoft.com/office/drawing/2014/main" id="{79C4A2FA-D2E5-20AD-E6E5-0A6E056D4FDD}"/>
              </a:ext>
            </a:extLst>
          </xdr:cNvPr>
          <xdr:cNvSpPr/>
        </xdr:nvSpPr>
        <xdr:spPr>
          <a:xfrm>
            <a:off x="2240280" y="2415540"/>
            <a:ext cx="4389120" cy="228600"/>
          </a:xfrm>
          <a:prstGeom prst="roundRect">
            <a:avLst>
              <a:gd name="adj" fmla="val 30000"/>
            </a:avLst>
          </a:prstGeom>
          <a:grpFill/>
          <a:ln>
            <a:noFill/>
          </a:ln>
          <a:effectLst>
            <a:innerShdw blurRad="114300">
              <a:srgbClr val="4E65B0"/>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74" name="Rectangle: Rounded Corners 173">
            <a:extLst>
              <a:ext uri="{FF2B5EF4-FFF2-40B4-BE49-F238E27FC236}">
                <a16:creationId xmlns:a16="http://schemas.microsoft.com/office/drawing/2014/main" id="{C3E766A3-B702-5B7C-BD16-06FA12C50B48}"/>
              </a:ext>
            </a:extLst>
          </xdr:cNvPr>
          <xdr:cNvSpPr/>
        </xdr:nvSpPr>
        <xdr:spPr>
          <a:xfrm>
            <a:off x="2240280" y="3048000"/>
            <a:ext cx="4389120" cy="228600"/>
          </a:xfrm>
          <a:prstGeom prst="roundRect">
            <a:avLst>
              <a:gd name="adj" fmla="val 30000"/>
            </a:avLst>
          </a:prstGeom>
          <a:grpFill/>
          <a:ln>
            <a:noFill/>
          </a:ln>
          <a:effectLst>
            <a:innerShdw blurRad="114300">
              <a:srgbClr val="4E65B0"/>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75" name="Rectangle: Rounded Corners 174">
            <a:extLst>
              <a:ext uri="{FF2B5EF4-FFF2-40B4-BE49-F238E27FC236}">
                <a16:creationId xmlns:a16="http://schemas.microsoft.com/office/drawing/2014/main" id="{98298B33-610A-9092-5426-3EB3B42C6154}"/>
              </a:ext>
            </a:extLst>
          </xdr:cNvPr>
          <xdr:cNvSpPr/>
        </xdr:nvSpPr>
        <xdr:spPr>
          <a:xfrm>
            <a:off x="2240280" y="3680460"/>
            <a:ext cx="4389120" cy="228600"/>
          </a:xfrm>
          <a:prstGeom prst="roundRect">
            <a:avLst>
              <a:gd name="adj" fmla="val 30000"/>
            </a:avLst>
          </a:prstGeom>
          <a:grpFill/>
          <a:ln>
            <a:noFill/>
          </a:ln>
          <a:effectLst>
            <a:innerShdw blurRad="114300">
              <a:srgbClr val="4E65B0"/>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76" name="Rectangle: Rounded Corners 175">
            <a:extLst>
              <a:ext uri="{FF2B5EF4-FFF2-40B4-BE49-F238E27FC236}">
                <a16:creationId xmlns:a16="http://schemas.microsoft.com/office/drawing/2014/main" id="{846560CE-134E-DF38-06B8-B2D4953A5895}"/>
              </a:ext>
            </a:extLst>
          </xdr:cNvPr>
          <xdr:cNvSpPr/>
        </xdr:nvSpPr>
        <xdr:spPr>
          <a:xfrm>
            <a:off x="2240280" y="4320540"/>
            <a:ext cx="4389120" cy="228600"/>
          </a:xfrm>
          <a:prstGeom prst="roundRect">
            <a:avLst>
              <a:gd name="adj" fmla="val 30000"/>
            </a:avLst>
          </a:prstGeom>
          <a:grpFill/>
          <a:ln>
            <a:noFill/>
          </a:ln>
          <a:effectLst>
            <a:innerShdw blurRad="114300">
              <a:srgbClr val="4E65B0"/>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77" name="Rectangle: Rounded Corners 176">
            <a:extLst>
              <a:ext uri="{FF2B5EF4-FFF2-40B4-BE49-F238E27FC236}">
                <a16:creationId xmlns:a16="http://schemas.microsoft.com/office/drawing/2014/main" id="{C791E11D-A0FF-47D2-0515-9C9EB052C23B}"/>
              </a:ext>
            </a:extLst>
          </xdr:cNvPr>
          <xdr:cNvSpPr/>
        </xdr:nvSpPr>
        <xdr:spPr>
          <a:xfrm>
            <a:off x="2240280" y="4968240"/>
            <a:ext cx="4389120" cy="228600"/>
          </a:xfrm>
          <a:prstGeom prst="roundRect">
            <a:avLst>
              <a:gd name="adj" fmla="val 30000"/>
            </a:avLst>
          </a:prstGeom>
          <a:grpFill/>
          <a:ln>
            <a:noFill/>
          </a:ln>
          <a:effectLst>
            <a:innerShdw blurRad="114300">
              <a:srgbClr val="4E65B0"/>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clientData/>
  </xdr:twoCellAnchor>
  <xdr:twoCellAnchor>
    <xdr:from>
      <xdr:col>3</xdr:col>
      <xdr:colOff>243840</xdr:colOff>
      <xdr:row>11</xdr:row>
      <xdr:rowOff>62866</xdr:rowOff>
    </xdr:from>
    <xdr:to>
      <xdr:col>11</xdr:col>
      <xdr:colOff>99060</xdr:colOff>
      <xdr:row>30</xdr:row>
      <xdr:rowOff>62866</xdr:rowOff>
    </xdr:to>
    <xdr:graphicFrame macro="">
      <xdr:nvGraphicFramePr>
        <xdr:cNvPr id="178" name="Chart 177">
          <a:extLst>
            <a:ext uri="{FF2B5EF4-FFF2-40B4-BE49-F238E27FC236}">
              <a16:creationId xmlns:a16="http://schemas.microsoft.com/office/drawing/2014/main" id="{415E7BD0-D769-496F-AB21-CB7E9DB49E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1"/>
        </a:graphicData>
      </a:graphic>
    </xdr:graphicFrame>
    <xdr:clientData/>
  </xdr:twoCellAnchor>
  <xdr:twoCellAnchor>
    <xdr:from>
      <xdr:col>3</xdr:col>
      <xdr:colOff>281940</xdr:colOff>
      <xdr:row>11</xdr:row>
      <xdr:rowOff>129272</xdr:rowOff>
    </xdr:from>
    <xdr:to>
      <xdr:col>6</xdr:col>
      <xdr:colOff>274320</xdr:colOff>
      <xdr:row>13</xdr:row>
      <xdr:rowOff>11162</xdr:rowOff>
    </xdr:to>
    <xdr:sp macro="" textlink="Processing!H17">
      <xdr:nvSpPr>
        <xdr:cNvPr id="179" name="TextBox 178">
          <a:extLst>
            <a:ext uri="{FF2B5EF4-FFF2-40B4-BE49-F238E27FC236}">
              <a16:creationId xmlns:a16="http://schemas.microsoft.com/office/drawing/2014/main" id="{3F3B4F43-0EED-431B-9DDC-AEB2B4DF760E}"/>
            </a:ext>
          </a:extLst>
        </xdr:cNvPr>
        <xdr:cNvSpPr txBox="1"/>
      </xdr:nvSpPr>
      <xdr:spPr>
        <a:xfrm>
          <a:off x="2110740" y="2140952"/>
          <a:ext cx="182118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B894AB50-4BDA-43BB-9556-FB7C5996866E}" type="TxLink">
            <a:rPr lang="en-US" sz="1400" b="0" i="0" u="none" strike="noStrike">
              <a:solidFill>
                <a:srgbClr val="4E65B0"/>
              </a:solidFill>
              <a:latin typeface="Aptos Narrow"/>
              <a:ea typeface="+mn-ea"/>
              <a:cs typeface="+mn-cs"/>
            </a:rPr>
            <a:pPr marL="0" indent="0" algn="l"/>
            <a:t>Blog Articles</a:t>
          </a:fld>
          <a:endParaRPr lang="ru-RU" sz="2800" b="0" i="0" u="none" strike="noStrike">
            <a:solidFill>
              <a:srgbClr val="4E65B0"/>
            </a:solidFill>
            <a:latin typeface="Aptos Narrow"/>
            <a:ea typeface="+mn-ea"/>
            <a:cs typeface="+mn-cs"/>
          </a:endParaRPr>
        </a:p>
      </xdr:txBody>
    </xdr:sp>
    <xdr:clientData/>
  </xdr:twoCellAnchor>
  <xdr:twoCellAnchor>
    <xdr:from>
      <xdr:col>3</xdr:col>
      <xdr:colOff>281940</xdr:colOff>
      <xdr:row>15</xdr:row>
      <xdr:rowOff>43547</xdr:rowOff>
    </xdr:from>
    <xdr:to>
      <xdr:col>6</xdr:col>
      <xdr:colOff>274320</xdr:colOff>
      <xdr:row>16</xdr:row>
      <xdr:rowOff>108317</xdr:rowOff>
    </xdr:to>
    <xdr:sp macro="" textlink="Processing!H18">
      <xdr:nvSpPr>
        <xdr:cNvPr id="180" name="TextBox 179">
          <a:extLst>
            <a:ext uri="{FF2B5EF4-FFF2-40B4-BE49-F238E27FC236}">
              <a16:creationId xmlns:a16="http://schemas.microsoft.com/office/drawing/2014/main" id="{D6795197-8ABB-45AF-9238-556E22A55973}"/>
            </a:ext>
          </a:extLst>
        </xdr:cNvPr>
        <xdr:cNvSpPr txBox="1"/>
      </xdr:nvSpPr>
      <xdr:spPr>
        <a:xfrm>
          <a:off x="2110740" y="2786747"/>
          <a:ext cx="182118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60B4ACFC-5739-4A27-A88F-0CD551D64FBB}" type="TxLink">
            <a:rPr lang="en-US" sz="1400" b="0" i="0" u="none" strike="noStrike">
              <a:solidFill>
                <a:srgbClr val="4E65B0"/>
              </a:solidFill>
              <a:latin typeface="Aptos Narrow"/>
              <a:ea typeface="+mn-ea"/>
              <a:cs typeface="+mn-cs"/>
            </a:rPr>
            <a:pPr marL="0" indent="0" algn="l"/>
            <a:t>Pinterest Pins</a:t>
          </a:fld>
          <a:endParaRPr lang="ru-RU" sz="1400" b="0" i="0" u="none" strike="noStrike">
            <a:solidFill>
              <a:srgbClr val="4E65B0"/>
            </a:solidFill>
            <a:latin typeface="Aptos Narrow"/>
            <a:ea typeface="+mn-ea"/>
            <a:cs typeface="+mn-cs"/>
          </a:endParaRPr>
        </a:p>
      </xdr:txBody>
    </xdr:sp>
    <xdr:clientData/>
  </xdr:twoCellAnchor>
  <xdr:twoCellAnchor>
    <xdr:from>
      <xdr:col>3</xdr:col>
      <xdr:colOff>281940</xdr:colOff>
      <xdr:row>18</xdr:row>
      <xdr:rowOff>140702</xdr:rowOff>
    </xdr:from>
    <xdr:to>
      <xdr:col>6</xdr:col>
      <xdr:colOff>274320</xdr:colOff>
      <xdr:row>20</xdr:row>
      <xdr:rowOff>22592</xdr:rowOff>
    </xdr:to>
    <xdr:sp macro="" textlink="Processing!H19">
      <xdr:nvSpPr>
        <xdr:cNvPr id="181" name="TextBox 180">
          <a:extLst>
            <a:ext uri="{FF2B5EF4-FFF2-40B4-BE49-F238E27FC236}">
              <a16:creationId xmlns:a16="http://schemas.microsoft.com/office/drawing/2014/main" id="{E5F51AAE-91D3-45E0-ABC2-D47CEF6C984B}"/>
            </a:ext>
          </a:extLst>
        </xdr:cNvPr>
        <xdr:cNvSpPr txBox="1"/>
      </xdr:nvSpPr>
      <xdr:spPr>
        <a:xfrm>
          <a:off x="2110740" y="3432542"/>
          <a:ext cx="182118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298E8279-F1E6-4410-93D4-64173061123E}" type="TxLink">
            <a:rPr lang="en-US" sz="1400" b="0" i="0" u="none" strike="noStrike">
              <a:solidFill>
                <a:srgbClr val="4E65B0"/>
              </a:solidFill>
              <a:latin typeface="Aptos Narrow"/>
              <a:ea typeface="+mn-ea"/>
              <a:cs typeface="+mn-cs"/>
            </a:rPr>
            <a:pPr marL="0" indent="0" algn="l"/>
            <a:t>Instagram Reels</a:t>
          </a:fld>
          <a:endParaRPr lang="ru-RU" sz="1400" b="0" i="0" u="none" strike="noStrike">
            <a:solidFill>
              <a:srgbClr val="4E65B0"/>
            </a:solidFill>
            <a:latin typeface="Aptos Narrow"/>
            <a:ea typeface="+mn-ea"/>
            <a:cs typeface="+mn-cs"/>
          </a:endParaRPr>
        </a:p>
      </xdr:txBody>
    </xdr:sp>
    <xdr:clientData/>
  </xdr:twoCellAnchor>
  <xdr:twoCellAnchor>
    <xdr:from>
      <xdr:col>3</xdr:col>
      <xdr:colOff>281940</xdr:colOff>
      <xdr:row>22</xdr:row>
      <xdr:rowOff>54977</xdr:rowOff>
    </xdr:from>
    <xdr:to>
      <xdr:col>6</xdr:col>
      <xdr:colOff>274320</xdr:colOff>
      <xdr:row>23</xdr:row>
      <xdr:rowOff>119747</xdr:rowOff>
    </xdr:to>
    <xdr:sp macro="" textlink="Processing!H20">
      <xdr:nvSpPr>
        <xdr:cNvPr id="182" name="TextBox 181">
          <a:extLst>
            <a:ext uri="{FF2B5EF4-FFF2-40B4-BE49-F238E27FC236}">
              <a16:creationId xmlns:a16="http://schemas.microsoft.com/office/drawing/2014/main" id="{681C4DA8-BE05-4AD7-AEE3-D47CED9F50E6}"/>
            </a:ext>
          </a:extLst>
        </xdr:cNvPr>
        <xdr:cNvSpPr txBox="1"/>
      </xdr:nvSpPr>
      <xdr:spPr>
        <a:xfrm>
          <a:off x="2110740" y="4078337"/>
          <a:ext cx="182118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11E4F729-4581-4D77-AEE3-411797CBF030}" type="TxLink">
            <a:rPr lang="en-US" sz="1400" b="0" i="0" u="none" strike="noStrike">
              <a:solidFill>
                <a:srgbClr val="4E65B0"/>
              </a:solidFill>
              <a:latin typeface="Aptos Narrow"/>
              <a:ea typeface="+mn-ea"/>
              <a:cs typeface="+mn-cs"/>
            </a:rPr>
            <a:pPr marL="0" indent="0" algn="l"/>
            <a:t>Templates Etsy</a:t>
          </a:fld>
          <a:endParaRPr lang="ru-RU" sz="1400" b="0" i="0" u="none" strike="noStrike">
            <a:solidFill>
              <a:srgbClr val="4E65B0"/>
            </a:solidFill>
            <a:latin typeface="Aptos Narrow"/>
            <a:ea typeface="+mn-ea"/>
            <a:cs typeface="+mn-cs"/>
          </a:endParaRPr>
        </a:p>
      </xdr:txBody>
    </xdr:sp>
    <xdr:clientData/>
  </xdr:twoCellAnchor>
  <xdr:twoCellAnchor>
    <xdr:from>
      <xdr:col>3</xdr:col>
      <xdr:colOff>281940</xdr:colOff>
      <xdr:row>25</xdr:row>
      <xdr:rowOff>152132</xdr:rowOff>
    </xdr:from>
    <xdr:to>
      <xdr:col>6</xdr:col>
      <xdr:colOff>274320</xdr:colOff>
      <xdr:row>27</xdr:row>
      <xdr:rowOff>34022</xdr:rowOff>
    </xdr:to>
    <xdr:sp macro="" textlink="Processing!H21">
      <xdr:nvSpPr>
        <xdr:cNvPr id="183" name="TextBox 182">
          <a:extLst>
            <a:ext uri="{FF2B5EF4-FFF2-40B4-BE49-F238E27FC236}">
              <a16:creationId xmlns:a16="http://schemas.microsoft.com/office/drawing/2014/main" id="{3CE707F9-8800-461F-966E-98CD3E4EDC56}"/>
            </a:ext>
          </a:extLst>
        </xdr:cNvPr>
        <xdr:cNvSpPr txBox="1"/>
      </xdr:nvSpPr>
      <xdr:spPr>
        <a:xfrm>
          <a:off x="2110740" y="4724132"/>
          <a:ext cx="182118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756A5435-0E24-4712-9FC5-E8FCCA664DF6}" type="TxLink">
            <a:rPr lang="en-US" sz="1400" b="0" i="0" u="none" strike="noStrike">
              <a:solidFill>
                <a:srgbClr val="4E65B0"/>
              </a:solidFill>
              <a:latin typeface="Aptos Narrow"/>
              <a:ea typeface="+mn-ea"/>
              <a:cs typeface="+mn-cs"/>
            </a:rPr>
            <a:pPr marL="0" indent="0" algn="l"/>
            <a:t>YouTube Videos</a:t>
          </a:fld>
          <a:endParaRPr lang="ru-RU" sz="1400" b="0" i="0" u="none" strike="noStrike">
            <a:solidFill>
              <a:srgbClr val="4E65B0"/>
            </a:solidFill>
            <a:latin typeface="Aptos Narrow"/>
            <a:ea typeface="+mn-ea"/>
            <a:cs typeface="+mn-cs"/>
          </a:endParaRPr>
        </a:p>
      </xdr:txBody>
    </xdr:sp>
    <xdr:clientData/>
  </xdr:twoCellAnchor>
  <xdr:twoCellAnchor>
    <xdr:from>
      <xdr:col>7</xdr:col>
      <xdr:colOff>594360</xdr:colOff>
      <xdr:row>11</xdr:row>
      <xdr:rowOff>129272</xdr:rowOff>
    </xdr:from>
    <xdr:to>
      <xdr:col>10</xdr:col>
      <xdr:colOff>586740</xdr:colOff>
      <xdr:row>13</xdr:row>
      <xdr:rowOff>11162</xdr:rowOff>
    </xdr:to>
    <xdr:sp macro="" textlink="Processing!I17">
      <xdr:nvSpPr>
        <xdr:cNvPr id="184" name="TextBox 183">
          <a:extLst>
            <a:ext uri="{FF2B5EF4-FFF2-40B4-BE49-F238E27FC236}">
              <a16:creationId xmlns:a16="http://schemas.microsoft.com/office/drawing/2014/main" id="{4F124FA9-40B2-424B-8011-6051916CD969}"/>
            </a:ext>
          </a:extLst>
        </xdr:cNvPr>
        <xdr:cNvSpPr txBox="1"/>
      </xdr:nvSpPr>
      <xdr:spPr>
        <a:xfrm>
          <a:off x="4861560" y="2140952"/>
          <a:ext cx="182118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AEE97A53-D253-4AE9-A0B2-7A82922F6AAD}" type="TxLink">
            <a:rPr lang="en-US" sz="1600" b="0" i="0" u="none" strike="noStrike">
              <a:solidFill>
                <a:srgbClr val="4E65B0"/>
              </a:solidFill>
              <a:latin typeface="Aptos Narrow"/>
              <a:ea typeface="+mn-ea"/>
              <a:cs typeface="+mn-cs"/>
            </a:rPr>
            <a:pPr marL="0" indent="0" algn="r"/>
            <a:t>20,821</a:t>
          </a:fld>
          <a:endParaRPr lang="ru-RU" sz="4000" b="0" i="0" u="none" strike="noStrike">
            <a:solidFill>
              <a:srgbClr val="4E65B0"/>
            </a:solidFill>
            <a:latin typeface="Aptos Narrow"/>
            <a:ea typeface="+mn-ea"/>
            <a:cs typeface="+mn-cs"/>
          </a:endParaRPr>
        </a:p>
      </xdr:txBody>
    </xdr:sp>
    <xdr:clientData/>
  </xdr:twoCellAnchor>
  <xdr:twoCellAnchor>
    <xdr:from>
      <xdr:col>7</xdr:col>
      <xdr:colOff>594360</xdr:colOff>
      <xdr:row>15</xdr:row>
      <xdr:rowOff>43547</xdr:rowOff>
    </xdr:from>
    <xdr:to>
      <xdr:col>10</xdr:col>
      <xdr:colOff>586740</xdr:colOff>
      <xdr:row>16</xdr:row>
      <xdr:rowOff>108317</xdr:rowOff>
    </xdr:to>
    <xdr:sp macro="" textlink="Processing!I18">
      <xdr:nvSpPr>
        <xdr:cNvPr id="185" name="TextBox 184">
          <a:extLst>
            <a:ext uri="{FF2B5EF4-FFF2-40B4-BE49-F238E27FC236}">
              <a16:creationId xmlns:a16="http://schemas.microsoft.com/office/drawing/2014/main" id="{B1D3DCE3-E849-43EE-84E7-2D6579AE5CC5}"/>
            </a:ext>
          </a:extLst>
        </xdr:cNvPr>
        <xdr:cNvSpPr txBox="1"/>
      </xdr:nvSpPr>
      <xdr:spPr>
        <a:xfrm>
          <a:off x="4861560" y="2786747"/>
          <a:ext cx="182118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7D5E966F-E82D-4530-90AB-E907C720C0FC}" type="TxLink">
            <a:rPr lang="en-US" sz="1600" b="0" i="0" u="none" strike="noStrike">
              <a:solidFill>
                <a:srgbClr val="4E65B0"/>
              </a:solidFill>
              <a:latin typeface="Aptos Narrow"/>
              <a:ea typeface="+mn-ea"/>
              <a:cs typeface="+mn-cs"/>
            </a:rPr>
            <a:pPr marL="0" indent="0" algn="r"/>
            <a:t>19,294</a:t>
          </a:fld>
          <a:endParaRPr lang="ru-RU" sz="4000" b="0" i="0" u="none" strike="noStrike">
            <a:solidFill>
              <a:srgbClr val="4E65B0"/>
            </a:solidFill>
            <a:latin typeface="Aptos Narrow"/>
            <a:ea typeface="+mn-ea"/>
            <a:cs typeface="+mn-cs"/>
          </a:endParaRPr>
        </a:p>
      </xdr:txBody>
    </xdr:sp>
    <xdr:clientData/>
  </xdr:twoCellAnchor>
  <xdr:twoCellAnchor>
    <xdr:from>
      <xdr:col>7</xdr:col>
      <xdr:colOff>594360</xdr:colOff>
      <xdr:row>18</xdr:row>
      <xdr:rowOff>140702</xdr:rowOff>
    </xdr:from>
    <xdr:to>
      <xdr:col>10</xdr:col>
      <xdr:colOff>586740</xdr:colOff>
      <xdr:row>20</xdr:row>
      <xdr:rowOff>22592</xdr:rowOff>
    </xdr:to>
    <xdr:sp macro="" textlink="Processing!I19">
      <xdr:nvSpPr>
        <xdr:cNvPr id="186" name="TextBox 185">
          <a:extLst>
            <a:ext uri="{FF2B5EF4-FFF2-40B4-BE49-F238E27FC236}">
              <a16:creationId xmlns:a16="http://schemas.microsoft.com/office/drawing/2014/main" id="{B80DC65F-EBF5-4FE1-9579-1D4E0D1B32B5}"/>
            </a:ext>
          </a:extLst>
        </xdr:cNvPr>
        <xdr:cNvSpPr txBox="1"/>
      </xdr:nvSpPr>
      <xdr:spPr>
        <a:xfrm>
          <a:off x="4861560" y="3432542"/>
          <a:ext cx="182118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AB07E632-EF4F-43DC-8A8A-D0AF2A2B5C96}" type="TxLink">
            <a:rPr lang="en-US" sz="1600" b="0" i="0" u="none" strike="noStrike">
              <a:solidFill>
                <a:srgbClr val="4E65B0"/>
              </a:solidFill>
              <a:latin typeface="Aptos Narrow"/>
              <a:ea typeface="+mn-ea"/>
              <a:cs typeface="+mn-cs"/>
            </a:rPr>
            <a:pPr marL="0" indent="0" algn="r"/>
            <a:t>19,130</a:t>
          </a:fld>
          <a:endParaRPr lang="ru-RU" sz="4000" b="0" i="0" u="none" strike="noStrike">
            <a:solidFill>
              <a:srgbClr val="4E65B0"/>
            </a:solidFill>
            <a:latin typeface="Aptos Narrow"/>
            <a:ea typeface="+mn-ea"/>
            <a:cs typeface="+mn-cs"/>
          </a:endParaRPr>
        </a:p>
      </xdr:txBody>
    </xdr:sp>
    <xdr:clientData/>
  </xdr:twoCellAnchor>
  <xdr:twoCellAnchor>
    <xdr:from>
      <xdr:col>7</xdr:col>
      <xdr:colOff>594360</xdr:colOff>
      <xdr:row>22</xdr:row>
      <xdr:rowOff>54977</xdr:rowOff>
    </xdr:from>
    <xdr:to>
      <xdr:col>10</xdr:col>
      <xdr:colOff>586740</xdr:colOff>
      <xdr:row>23</xdr:row>
      <xdr:rowOff>119747</xdr:rowOff>
    </xdr:to>
    <xdr:sp macro="" textlink="Processing!I20">
      <xdr:nvSpPr>
        <xdr:cNvPr id="187" name="TextBox 186">
          <a:extLst>
            <a:ext uri="{FF2B5EF4-FFF2-40B4-BE49-F238E27FC236}">
              <a16:creationId xmlns:a16="http://schemas.microsoft.com/office/drawing/2014/main" id="{DBC4478C-625A-4C76-91F3-3F5734E8ACD6}"/>
            </a:ext>
          </a:extLst>
        </xdr:cNvPr>
        <xdr:cNvSpPr txBox="1"/>
      </xdr:nvSpPr>
      <xdr:spPr>
        <a:xfrm>
          <a:off x="4861560" y="4078337"/>
          <a:ext cx="182118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AC563D53-4D26-430E-BE94-BA0776785F87}" type="TxLink">
            <a:rPr lang="en-US" sz="1600" b="0" i="0" u="none" strike="noStrike">
              <a:solidFill>
                <a:srgbClr val="4E65B0"/>
              </a:solidFill>
              <a:latin typeface="Aptos Narrow"/>
              <a:ea typeface="+mn-ea"/>
              <a:cs typeface="+mn-cs"/>
            </a:rPr>
            <a:pPr marL="0" indent="0" algn="r"/>
            <a:t>18,780</a:t>
          </a:fld>
          <a:endParaRPr lang="ru-RU" sz="4000" b="0" i="0" u="none" strike="noStrike">
            <a:solidFill>
              <a:srgbClr val="4E65B0"/>
            </a:solidFill>
            <a:latin typeface="Aptos Narrow"/>
            <a:ea typeface="+mn-ea"/>
            <a:cs typeface="+mn-cs"/>
          </a:endParaRPr>
        </a:p>
      </xdr:txBody>
    </xdr:sp>
    <xdr:clientData/>
  </xdr:twoCellAnchor>
  <xdr:twoCellAnchor>
    <xdr:from>
      <xdr:col>7</xdr:col>
      <xdr:colOff>594360</xdr:colOff>
      <xdr:row>25</xdr:row>
      <xdr:rowOff>152132</xdr:rowOff>
    </xdr:from>
    <xdr:to>
      <xdr:col>10</xdr:col>
      <xdr:colOff>586740</xdr:colOff>
      <xdr:row>27</xdr:row>
      <xdr:rowOff>34022</xdr:rowOff>
    </xdr:to>
    <xdr:sp macro="" textlink="Processing!I21">
      <xdr:nvSpPr>
        <xdr:cNvPr id="188" name="TextBox 187">
          <a:extLst>
            <a:ext uri="{FF2B5EF4-FFF2-40B4-BE49-F238E27FC236}">
              <a16:creationId xmlns:a16="http://schemas.microsoft.com/office/drawing/2014/main" id="{9183D355-2B2E-4266-B6D5-22BCB01B4A08}"/>
            </a:ext>
          </a:extLst>
        </xdr:cNvPr>
        <xdr:cNvSpPr txBox="1"/>
      </xdr:nvSpPr>
      <xdr:spPr>
        <a:xfrm>
          <a:off x="4861560" y="4724132"/>
          <a:ext cx="182118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672E7299-0C7D-4896-A3C3-28390222AE7F}" type="TxLink">
            <a:rPr lang="en-US" sz="1600" b="0" i="0" u="none" strike="noStrike">
              <a:solidFill>
                <a:srgbClr val="4E65B0"/>
              </a:solidFill>
              <a:latin typeface="Aptos Narrow"/>
              <a:ea typeface="+mn-ea"/>
              <a:cs typeface="+mn-cs"/>
            </a:rPr>
            <a:pPr marL="0" indent="0" algn="r"/>
            <a:t>17,623</a:t>
          </a:fld>
          <a:endParaRPr lang="ru-RU" sz="4000" b="0" i="0" u="none" strike="noStrike">
            <a:solidFill>
              <a:srgbClr val="4E65B0"/>
            </a:solidFill>
            <a:latin typeface="Aptos Narrow"/>
            <a:ea typeface="+mn-ea"/>
            <a:cs typeface="+mn-cs"/>
          </a:endParaRPr>
        </a:p>
      </xdr:txBody>
    </xdr:sp>
    <xdr:clientData/>
  </xdr:twoCellAnchor>
  <xdr:twoCellAnchor>
    <xdr:from>
      <xdr:col>9</xdr:col>
      <xdr:colOff>175260</xdr:colOff>
      <xdr:row>9</xdr:row>
      <xdr:rowOff>159752</xdr:rowOff>
    </xdr:from>
    <xdr:to>
      <xdr:col>10</xdr:col>
      <xdr:colOff>586740</xdr:colOff>
      <xdr:row>11</xdr:row>
      <xdr:rowOff>41642</xdr:rowOff>
    </xdr:to>
    <xdr:sp macro="" textlink="Processing!I22">
      <xdr:nvSpPr>
        <xdr:cNvPr id="189" name="TextBox 188">
          <a:extLst>
            <a:ext uri="{FF2B5EF4-FFF2-40B4-BE49-F238E27FC236}">
              <a16:creationId xmlns:a16="http://schemas.microsoft.com/office/drawing/2014/main" id="{77CE8D90-CC4E-4DDA-A4DB-D4854DD5CE6A}"/>
            </a:ext>
          </a:extLst>
        </xdr:cNvPr>
        <xdr:cNvSpPr txBox="1"/>
      </xdr:nvSpPr>
      <xdr:spPr>
        <a:xfrm>
          <a:off x="5661660" y="1805672"/>
          <a:ext cx="102108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2CC63A5B-C2E9-44BC-873B-DABA1AFCD516}" type="TxLink">
            <a:rPr lang="en-US" sz="1800" b="0" i="0" u="none" strike="noStrike">
              <a:solidFill>
                <a:srgbClr val="6336F2"/>
              </a:solidFill>
              <a:latin typeface="Aptos Narrow"/>
              <a:ea typeface="+mn-ea"/>
              <a:cs typeface="+mn-cs"/>
            </a:rPr>
            <a:pPr marL="0" indent="0" algn="r"/>
            <a:t>95,648</a:t>
          </a:fld>
          <a:endParaRPr lang="ru-RU" sz="6000" b="0" i="0" u="none" strike="noStrike">
            <a:solidFill>
              <a:srgbClr val="6336F2"/>
            </a:solidFill>
            <a:latin typeface="Aptos Narrow"/>
            <a:ea typeface="+mn-ea"/>
            <a:cs typeface="+mn-cs"/>
          </a:endParaRPr>
        </a:p>
      </xdr:txBody>
    </xdr:sp>
    <xdr:clientData/>
  </xdr:twoCellAnchor>
  <xdr:twoCellAnchor>
    <xdr:from>
      <xdr:col>7</xdr:col>
      <xdr:colOff>525780</xdr:colOff>
      <xdr:row>9</xdr:row>
      <xdr:rowOff>159752</xdr:rowOff>
    </xdr:from>
    <xdr:to>
      <xdr:col>9</xdr:col>
      <xdr:colOff>327660</xdr:colOff>
      <xdr:row>11</xdr:row>
      <xdr:rowOff>41642</xdr:rowOff>
    </xdr:to>
    <xdr:sp macro="" textlink="Processing!H22">
      <xdr:nvSpPr>
        <xdr:cNvPr id="190" name="TextBox 189">
          <a:extLst>
            <a:ext uri="{FF2B5EF4-FFF2-40B4-BE49-F238E27FC236}">
              <a16:creationId xmlns:a16="http://schemas.microsoft.com/office/drawing/2014/main" id="{1C9C6AA9-14A3-4B5C-BFD8-020CB3FC704C}"/>
            </a:ext>
          </a:extLst>
        </xdr:cNvPr>
        <xdr:cNvSpPr txBox="1"/>
      </xdr:nvSpPr>
      <xdr:spPr>
        <a:xfrm>
          <a:off x="4792980" y="1805672"/>
          <a:ext cx="102108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B6A88BD7-C925-4DE8-BDF1-CAA07531F5C0}" type="TxLink">
            <a:rPr lang="en-US" sz="1400" b="0" i="0" u="none" strike="noStrike">
              <a:solidFill>
                <a:srgbClr val="A514F6"/>
              </a:solidFill>
              <a:latin typeface="Aptos Narrow"/>
              <a:ea typeface="+mn-ea"/>
              <a:cs typeface="+mn-cs"/>
            </a:rPr>
            <a:pPr marL="0" indent="0" algn="r"/>
            <a:t>Total</a:t>
          </a:fld>
          <a:endParaRPr lang="ru-RU" sz="1400" b="0" i="0" u="none" strike="noStrike">
            <a:solidFill>
              <a:srgbClr val="A514F6"/>
            </a:solidFill>
            <a:latin typeface="Aptos Narrow"/>
            <a:ea typeface="+mn-ea"/>
            <a:cs typeface="+mn-cs"/>
          </a:endParaRPr>
        </a:p>
      </xdr:txBody>
    </xdr:sp>
    <xdr:clientData/>
  </xdr:twoCellAnchor>
  <xdr:twoCellAnchor editAs="oneCell">
    <xdr:from>
      <xdr:col>1</xdr:col>
      <xdr:colOff>424858</xdr:colOff>
      <xdr:row>2</xdr:row>
      <xdr:rowOff>75806</xdr:rowOff>
    </xdr:from>
    <xdr:to>
      <xdr:col>2</xdr:col>
      <xdr:colOff>89578</xdr:colOff>
      <xdr:row>3</xdr:row>
      <xdr:rowOff>167246</xdr:rowOff>
    </xdr:to>
    <xdr:pic>
      <xdr:nvPicPr>
        <xdr:cNvPr id="191" name="Graphic 190" descr="Moon with solid fill">
          <a:hlinkClick xmlns:r="http://schemas.openxmlformats.org/officeDocument/2006/relationships" r:id="rId42"/>
          <a:extLst>
            <a:ext uri="{FF2B5EF4-FFF2-40B4-BE49-F238E27FC236}">
              <a16:creationId xmlns:a16="http://schemas.microsoft.com/office/drawing/2014/main" id="{07F54603-2914-4F71-AA13-F455B550DC8B}"/>
            </a:ext>
          </a:extLst>
        </xdr:cNvPr>
        <xdr:cNvPicPr>
          <a:picLocks noChangeAspect="1"/>
        </xdr:cNvPicPr>
      </xdr:nvPicPr>
      <xdr:blipFill>
        <a:blip xmlns:r="http://schemas.openxmlformats.org/officeDocument/2006/relationships" r:embed="rId43">
          <a:extLst>
            <a:ext uri="{96DAC541-7B7A-43D3-8B79-37D633B846F1}">
              <asvg:svgBlip xmlns:asvg="http://schemas.microsoft.com/office/drawing/2016/SVG/main" r:embed="rId44"/>
            </a:ext>
          </a:extLst>
        </a:blip>
        <a:stretch>
          <a:fillRect/>
        </a:stretch>
      </xdr:blipFill>
      <xdr:spPr>
        <a:xfrm>
          <a:off x="1034458" y="441566"/>
          <a:ext cx="274320" cy="274320"/>
        </a:xfrm>
        <a:prstGeom prst="rect">
          <a:avLst/>
        </a:prstGeom>
      </xdr:spPr>
    </xdr:pic>
    <xdr:clientData/>
  </xdr:twoCellAnchor>
  <xdr:twoCellAnchor>
    <xdr:from>
      <xdr:col>0</xdr:col>
      <xdr:colOff>531538</xdr:colOff>
      <xdr:row>5</xdr:row>
      <xdr:rowOff>1931</xdr:rowOff>
    </xdr:from>
    <xdr:to>
      <xdr:col>3</xdr:col>
      <xdr:colOff>81958</xdr:colOff>
      <xdr:row>6</xdr:row>
      <xdr:rowOff>65862</xdr:rowOff>
    </xdr:to>
    <xdr:sp macro="" textlink="">
      <xdr:nvSpPr>
        <xdr:cNvPr id="198" name="Rectangle: Rounded Corners 197">
          <a:hlinkClick xmlns:r="http://schemas.openxmlformats.org/officeDocument/2006/relationships" r:id="rId45"/>
          <a:extLst>
            <a:ext uri="{FF2B5EF4-FFF2-40B4-BE49-F238E27FC236}">
              <a16:creationId xmlns:a16="http://schemas.microsoft.com/office/drawing/2014/main" id="{0D72D137-8221-45B1-901D-7F3A12D1347E}"/>
            </a:ext>
          </a:extLst>
        </xdr:cNvPr>
        <xdr:cNvSpPr/>
      </xdr:nvSpPr>
      <xdr:spPr>
        <a:xfrm>
          <a:off x="531538" y="916331"/>
          <a:ext cx="1379220" cy="24681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531538</xdr:colOff>
      <xdr:row>8</xdr:row>
      <xdr:rowOff>32411</xdr:rowOff>
    </xdr:from>
    <xdr:to>
      <xdr:col>3</xdr:col>
      <xdr:colOff>81958</xdr:colOff>
      <xdr:row>9</xdr:row>
      <xdr:rowOff>96342</xdr:rowOff>
    </xdr:to>
    <xdr:sp macro="" textlink="">
      <xdr:nvSpPr>
        <xdr:cNvPr id="199" name="Rectangle: Rounded Corners 198">
          <a:hlinkClick xmlns:r="http://schemas.openxmlformats.org/officeDocument/2006/relationships" r:id="rId46"/>
          <a:extLst>
            <a:ext uri="{FF2B5EF4-FFF2-40B4-BE49-F238E27FC236}">
              <a16:creationId xmlns:a16="http://schemas.microsoft.com/office/drawing/2014/main" id="{8D848B71-91B7-42E5-BFDC-103201F43E82}"/>
            </a:ext>
          </a:extLst>
        </xdr:cNvPr>
        <xdr:cNvSpPr/>
      </xdr:nvSpPr>
      <xdr:spPr>
        <a:xfrm>
          <a:off x="531538" y="1495451"/>
          <a:ext cx="1379220" cy="24681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531538</xdr:colOff>
      <xdr:row>11</xdr:row>
      <xdr:rowOff>40031</xdr:rowOff>
    </xdr:from>
    <xdr:to>
      <xdr:col>3</xdr:col>
      <xdr:colOff>81958</xdr:colOff>
      <xdr:row>12</xdr:row>
      <xdr:rowOff>103962</xdr:rowOff>
    </xdr:to>
    <xdr:sp macro="" textlink="">
      <xdr:nvSpPr>
        <xdr:cNvPr id="200" name="Rectangle: Rounded Corners 199">
          <a:hlinkClick xmlns:r="http://schemas.openxmlformats.org/officeDocument/2006/relationships" r:id="rId47"/>
          <a:extLst>
            <a:ext uri="{FF2B5EF4-FFF2-40B4-BE49-F238E27FC236}">
              <a16:creationId xmlns:a16="http://schemas.microsoft.com/office/drawing/2014/main" id="{511FDEA6-E9F4-4770-91F8-630A1364F955}"/>
            </a:ext>
          </a:extLst>
        </xdr:cNvPr>
        <xdr:cNvSpPr/>
      </xdr:nvSpPr>
      <xdr:spPr>
        <a:xfrm>
          <a:off x="531538" y="2051711"/>
          <a:ext cx="1379220" cy="24681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531538</xdr:colOff>
      <xdr:row>14</xdr:row>
      <xdr:rowOff>62891</xdr:rowOff>
    </xdr:from>
    <xdr:to>
      <xdr:col>3</xdr:col>
      <xdr:colOff>81958</xdr:colOff>
      <xdr:row>15</xdr:row>
      <xdr:rowOff>126822</xdr:rowOff>
    </xdr:to>
    <xdr:sp macro="" textlink="">
      <xdr:nvSpPr>
        <xdr:cNvPr id="201" name="Rectangle: Rounded Corners 200">
          <a:hlinkClick xmlns:r="http://schemas.openxmlformats.org/officeDocument/2006/relationships" r:id="rId48"/>
          <a:extLst>
            <a:ext uri="{FF2B5EF4-FFF2-40B4-BE49-F238E27FC236}">
              <a16:creationId xmlns:a16="http://schemas.microsoft.com/office/drawing/2014/main" id="{0257872C-70FB-4ACC-BC55-968052A996D5}"/>
            </a:ext>
          </a:extLst>
        </xdr:cNvPr>
        <xdr:cNvSpPr/>
      </xdr:nvSpPr>
      <xdr:spPr>
        <a:xfrm>
          <a:off x="531538" y="2623211"/>
          <a:ext cx="1379220" cy="24681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531538</xdr:colOff>
      <xdr:row>17</xdr:row>
      <xdr:rowOff>93371</xdr:rowOff>
    </xdr:from>
    <xdr:to>
      <xdr:col>3</xdr:col>
      <xdr:colOff>81958</xdr:colOff>
      <xdr:row>18</xdr:row>
      <xdr:rowOff>157302</xdr:rowOff>
    </xdr:to>
    <xdr:sp macro="" textlink="">
      <xdr:nvSpPr>
        <xdr:cNvPr id="202" name="Rectangle: Rounded Corners 201">
          <a:hlinkClick xmlns:r="http://schemas.openxmlformats.org/officeDocument/2006/relationships" r:id="rId49"/>
          <a:extLst>
            <a:ext uri="{FF2B5EF4-FFF2-40B4-BE49-F238E27FC236}">
              <a16:creationId xmlns:a16="http://schemas.microsoft.com/office/drawing/2014/main" id="{ED65A66E-A77B-49BF-89E9-8A9226E90FFA}"/>
            </a:ext>
          </a:extLst>
        </xdr:cNvPr>
        <xdr:cNvSpPr/>
      </xdr:nvSpPr>
      <xdr:spPr>
        <a:xfrm>
          <a:off x="531538" y="3202331"/>
          <a:ext cx="1379220" cy="24681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531538</xdr:colOff>
      <xdr:row>23</xdr:row>
      <xdr:rowOff>123851</xdr:rowOff>
    </xdr:from>
    <xdr:to>
      <xdr:col>3</xdr:col>
      <xdr:colOff>81958</xdr:colOff>
      <xdr:row>25</xdr:row>
      <xdr:rowOff>4902</xdr:rowOff>
    </xdr:to>
    <xdr:sp macro="" textlink="">
      <xdr:nvSpPr>
        <xdr:cNvPr id="204" name="Rectangle: Rounded Corners 203">
          <a:hlinkClick xmlns:r="http://schemas.openxmlformats.org/officeDocument/2006/relationships" r:id="rId50"/>
          <a:extLst>
            <a:ext uri="{FF2B5EF4-FFF2-40B4-BE49-F238E27FC236}">
              <a16:creationId xmlns:a16="http://schemas.microsoft.com/office/drawing/2014/main" id="{F5197765-5B3F-4540-9DC5-7E29796A827C}"/>
            </a:ext>
          </a:extLst>
        </xdr:cNvPr>
        <xdr:cNvSpPr/>
      </xdr:nvSpPr>
      <xdr:spPr>
        <a:xfrm>
          <a:off x="531538" y="4330091"/>
          <a:ext cx="1379220" cy="24681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3</xdr:col>
      <xdr:colOff>97198</xdr:colOff>
      <xdr:row>3</xdr:row>
      <xdr:rowOff>14846</xdr:rowOff>
    </xdr:from>
    <xdr:to>
      <xdr:col>6</xdr:col>
      <xdr:colOff>135298</xdr:colOff>
      <xdr:row>8</xdr:row>
      <xdr:rowOff>37706</xdr:rowOff>
    </xdr:to>
    <xdr:sp macro="" textlink="">
      <xdr:nvSpPr>
        <xdr:cNvPr id="205" name="Rectangle: Rounded Corners 204">
          <a:hlinkClick xmlns:r="http://schemas.openxmlformats.org/officeDocument/2006/relationships" r:id="rId46"/>
          <a:extLst>
            <a:ext uri="{FF2B5EF4-FFF2-40B4-BE49-F238E27FC236}">
              <a16:creationId xmlns:a16="http://schemas.microsoft.com/office/drawing/2014/main" id="{5A803377-2E08-4137-8982-471218813903}"/>
            </a:ext>
          </a:extLst>
        </xdr:cNvPr>
        <xdr:cNvSpPr/>
      </xdr:nvSpPr>
      <xdr:spPr>
        <a:xfrm>
          <a:off x="1925998" y="563486"/>
          <a:ext cx="1866900" cy="9372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6</xdr:col>
      <xdr:colOff>302938</xdr:colOff>
      <xdr:row>3</xdr:row>
      <xdr:rowOff>14846</xdr:rowOff>
    </xdr:from>
    <xdr:to>
      <xdr:col>9</xdr:col>
      <xdr:colOff>341038</xdr:colOff>
      <xdr:row>8</xdr:row>
      <xdr:rowOff>37706</xdr:rowOff>
    </xdr:to>
    <xdr:sp macro="" textlink="">
      <xdr:nvSpPr>
        <xdr:cNvPr id="206" name="Rectangle: Rounded Corners 205">
          <a:hlinkClick xmlns:r="http://schemas.openxmlformats.org/officeDocument/2006/relationships" r:id="rId47"/>
          <a:extLst>
            <a:ext uri="{FF2B5EF4-FFF2-40B4-BE49-F238E27FC236}">
              <a16:creationId xmlns:a16="http://schemas.microsoft.com/office/drawing/2014/main" id="{9CB9DC35-F54E-4137-877F-B9C903486D47}"/>
            </a:ext>
          </a:extLst>
        </xdr:cNvPr>
        <xdr:cNvSpPr/>
      </xdr:nvSpPr>
      <xdr:spPr>
        <a:xfrm>
          <a:off x="3960538" y="563486"/>
          <a:ext cx="1866900" cy="9372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9</xdr:col>
      <xdr:colOff>508678</xdr:colOff>
      <xdr:row>3</xdr:row>
      <xdr:rowOff>14846</xdr:rowOff>
    </xdr:from>
    <xdr:to>
      <xdr:col>12</xdr:col>
      <xdr:colOff>546778</xdr:colOff>
      <xdr:row>8</xdr:row>
      <xdr:rowOff>37706</xdr:rowOff>
    </xdr:to>
    <xdr:sp macro="" textlink="">
      <xdr:nvSpPr>
        <xdr:cNvPr id="207" name="Rectangle: Rounded Corners 206">
          <a:hlinkClick xmlns:r="http://schemas.openxmlformats.org/officeDocument/2006/relationships" r:id="rId48"/>
          <a:extLst>
            <a:ext uri="{FF2B5EF4-FFF2-40B4-BE49-F238E27FC236}">
              <a16:creationId xmlns:a16="http://schemas.microsoft.com/office/drawing/2014/main" id="{271C7E82-0FCF-415F-B3BE-0552FDDAC0FE}"/>
            </a:ext>
          </a:extLst>
        </xdr:cNvPr>
        <xdr:cNvSpPr/>
      </xdr:nvSpPr>
      <xdr:spPr>
        <a:xfrm>
          <a:off x="5995078" y="563486"/>
          <a:ext cx="1866900" cy="9372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13</xdr:col>
      <xdr:colOff>89578</xdr:colOff>
      <xdr:row>3</xdr:row>
      <xdr:rowOff>14846</xdr:rowOff>
    </xdr:from>
    <xdr:to>
      <xdr:col>16</xdr:col>
      <xdr:colOff>127678</xdr:colOff>
      <xdr:row>8</xdr:row>
      <xdr:rowOff>37706</xdr:rowOff>
    </xdr:to>
    <xdr:sp macro="" textlink="">
      <xdr:nvSpPr>
        <xdr:cNvPr id="208" name="Rectangle: Rounded Corners 207">
          <a:hlinkClick xmlns:r="http://schemas.openxmlformats.org/officeDocument/2006/relationships" r:id="rId49"/>
          <a:extLst>
            <a:ext uri="{FF2B5EF4-FFF2-40B4-BE49-F238E27FC236}">
              <a16:creationId xmlns:a16="http://schemas.microsoft.com/office/drawing/2014/main" id="{F15B7426-BE03-4CE1-A8FC-6FF582BCFA8B}"/>
            </a:ext>
          </a:extLst>
        </xdr:cNvPr>
        <xdr:cNvSpPr/>
      </xdr:nvSpPr>
      <xdr:spPr>
        <a:xfrm>
          <a:off x="8014378" y="563486"/>
          <a:ext cx="1866900" cy="9372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310558</xdr:colOff>
      <xdr:row>3</xdr:row>
      <xdr:rowOff>14846</xdr:rowOff>
    </xdr:from>
    <xdr:to>
      <xdr:col>19</xdr:col>
      <xdr:colOff>348658</xdr:colOff>
      <xdr:row>8</xdr:row>
      <xdr:rowOff>37706</xdr:rowOff>
    </xdr:to>
    <xdr:sp macro="" textlink="">
      <xdr:nvSpPr>
        <xdr:cNvPr id="209" name="Rectangle: Rounded Corners 208">
          <a:hlinkClick xmlns:r="http://schemas.openxmlformats.org/officeDocument/2006/relationships" r:id="rId51"/>
          <a:extLst>
            <a:ext uri="{FF2B5EF4-FFF2-40B4-BE49-F238E27FC236}">
              <a16:creationId xmlns:a16="http://schemas.microsoft.com/office/drawing/2014/main" id="{7070B7AC-1790-4AC3-A654-9ED643218BA7}"/>
            </a:ext>
          </a:extLst>
        </xdr:cNvPr>
        <xdr:cNvSpPr/>
      </xdr:nvSpPr>
      <xdr:spPr>
        <a:xfrm>
          <a:off x="10064158" y="563486"/>
          <a:ext cx="1866900" cy="9372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19</xdr:col>
      <xdr:colOff>501058</xdr:colOff>
      <xdr:row>3</xdr:row>
      <xdr:rowOff>14846</xdr:rowOff>
    </xdr:from>
    <xdr:to>
      <xdr:col>22</xdr:col>
      <xdr:colOff>539158</xdr:colOff>
      <xdr:row>8</xdr:row>
      <xdr:rowOff>37706</xdr:rowOff>
    </xdr:to>
    <xdr:sp macro="" textlink="">
      <xdr:nvSpPr>
        <xdr:cNvPr id="210" name="Rectangle: Rounded Corners 209">
          <a:hlinkClick xmlns:r="http://schemas.openxmlformats.org/officeDocument/2006/relationships" r:id="rId50"/>
          <a:extLst>
            <a:ext uri="{FF2B5EF4-FFF2-40B4-BE49-F238E27FC236}">
              <a16:creationId xmlns:a16="http://schemas.microsoft.com/office/drawing/2014/main" id="{4063A69F-7E62-4DA9-991B-E74F1FE60A00}"/>
            </a:ext>
          </a:extLst>
        </xdr:cNvPr>
        <xdr:cNvSpPr/>
      </xdr:nvSpPr>
      <xdr:spPr>
        <a:xfrm>
          <a:off x="12083458" y="563486"/>
          <a:ext cx="1866900" cy="9372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76200</xdr:colOff>
      <xdr:row>1</xdr:row>
      <xdr:rowOff>38100</xdr:rowOff>
    </xdr:to>
    <xdr:sp macro="" textlink="">
      <xdr:nvSpPr>
        <xdr:cNvPr id="214" name="Rectangle 213">
          <a:extLst>
            <a:ext uri="{FF2B5EF4-FFF2-40B4-BE49-F238E27FC236}">
              <a16:creationId xmlns:a16="http://schemas.microsoft.com/office/drawing/2014/main" id="{79D70E41-5C61-4261-A04E-56A93539D4DB}"/>
            </a:ext>
          </a:extLst>
        </xdr:cNvPr>
        <xdr:cNvSpPr/>
      </xdr:nvSpPr>
      <xdr:spPr>
        <a:xfrm>
          <a:off x="0" y="0"/>
          <a:ext cx="685800" cy="220980"/>
        </a:xfrm>
        <a:prstGeom prst="rect">
          <a:avLst/>
        </a:prstGeom>
        <a:solidFill>
          <a:srgbClr val="D2C2F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0</xdr:colOff>
      <xdr:row>8</xdr:row>
      <xdr:rowOff>121920</xdr:rowOff>
    </xdr:from>
    <xdr:to>
      <xdr:col>24</xdr:col>
      <xdr:colOff>464820</xdr:colOff>
      <xdr:row>42</xdr:row>
      <xdr:rowOff>137160</xdr:rowOff>
    </xdr:to>
    <xdr:sp macro="" textlink="">
      <xdr:nvSpPr>
        <xdr:cNvPr id="2" name="Rectangle 1">
          <a:extLst>
            <a:ext uri="{FF2B5EF4-FFF2-40B4-BE49-F238E27FC236}">
              <a16:creationId xmlns:a16="http://schemas.microsoft.com/office/drawing/2014/main" id="{B8DD6DF7-94BC-48EF-987E-ED53FC53935E}"/>
            </a:ext>
          </a:extLst>
        </xdr:cNvPr>
        <xdr:cNvSpPr/>
      </xdr:nvSpPr>
      <xdr:spPr>
        <a:xfrm>
          <a:off x="0" y="1584960"/>
          <a:ext cx="15095220" cy="6233160"/>
        </a:xfrm>
        <a:prstGeom prst="rect">
          <a:avLst/>
        </a:prstGeom>
        <a:gradFill flip="none" rotWithShape="1">
          <a:gsLst>
            <a:gs pos="0">
              <a:srgbClr val="D2C2FB"/>
            </a:gs>
            <a:gs pos="100000">
              <a:srgbClr val="D2C2FB"/>
            </a:gs>
            <a:gs pos="31000">
              <a:srgbClr val="C1AEFC"/>
            </a:gs>
          </a:gsLst>
          <a:path path="circle">
            <a:fillToRect r="100000" b="100000"/>
          </a:path>
          <a:tileRect l="-100000" t="-100000"/>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0</xdr:col>
      <xdr:colOff>318178</xdr:colOff>
      <xdr:row>1</xdr:row>
      <xdr:rowOff>98666</xdr:rowOff>
    </xdr:from>
    <xdr:to>
      <xdr:col>23</xdr:col>
      <xdr:colOff>196258</xdr:colOff>
      <xdr:row>41</xdr:row>
      <xdr:rowOff>7226</xdr:rowOff>
    </xdr:to>
    <xdr:sp macro="" textlink="">
      <xdr:nvSpPr>
        <xdr:cNvPr id="3" name="Rectangle: Rounded Corners 2">
          <a:extLst>
            <a:ext uri="{FF2B5EF4-FFF2-40B4-BE49-F238E27FC236}">
              <a16:creationId xmlns:a16="http://schemas.microsoft.com/office/drawing/2014/main" id="{0BD27108-DC2A-40B9-88EE-FA4A8675F245}"/>
            </a:ext>
          </a:extLst>
        </xdr:cNvPr>
        <xdr:cNvSpPr/>
      </xdr:nvSpPr>
      <xdr:spPr>
        <a:xfrm>
          <a:off x="318178" y="281546"/>
          <a:ext cx="13898880" cy="7223760"/>
        </a:xfrm>
        <a:prstGeom prst="roundRect">
          <a:avLst>
            <a:gd name="adj" fmla="val 2721"/>
          </a:avLst>
        </a:prstGeom>
        <a:gradFill flip="none" rotWithShape="1">
          <a:gsLst>
            <a:gs pos="0">
              <a:srgbClr val="ECE6FE"/>
            </a:gs>
            <a:gs pos="46000">
              <a:srgbClr val="F4F3FA"/>
            </a:gs>
          </a:gsLst>
          <a:lin ang="2700000" scaled="0"/>
          <a:tileRect/>
        </a:gradFill>
        <a:ln w="12700">
          <a:solidFill>
            <a:schemeClr val="bg1"/>
          </a:solidFill>
        </a:ln>
        <a:effectLst>
          <a:outerShdw blurRad="266700" dist="114300" dir="16800000" algn="br" rotWithShape="0">
            <a:srgbClr val="0066FF">
              <a:alpha val="12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sz="2000"/>
        </a:p>
      </xdr:txBody>
    </xdr:sp>
    <xdr:clientData/>
  </xdr:twoCellAnchor>
  <xdr:twoCellAnchor>
    <xdr:from>
      <xdr:col>1</xdr:col>
      <xdr:colOff>200040</xdr:colOff>
      <xdr:row>37</xdr:row>
      <xdr:rowOff>38548</xdr:rowOff>
    </xdr:from>
    <xdr:to>
      <xdr:col>3</xdr:col>
      <xdr:colOff>184265</xdr:colOff>
      <xdr:row>38</xdr:row>
      <xdr:rowOff>116228</xdr:rowOff>
    </xdr:to>
    <xdr:sp macro="" textlink="Processing!T11">
      <xdr:nvSpPr>
        <xdr:cNvPr id="4" name="TextBox 3">
          <a:extLst>
            <a:ext uri="{FF2B5EF4-FFF2-40B4-BE49-F238E27FC236}">
              <a16:creationId xmlns:a16="http://schemas.microsoft.com/office/drawing/2014/main" id="{4D003A2C-1F23-4CEB-A07D-15993AE2258F}"/>
            </a:ext>
          </a:extLst>
        </xdr:cNvPr>
        <xdr:cNvSpPr txBox="1"/>
      </xdr:nvSpPr>
      <xdr:spPr>
        <a:xfrm>
          <a:off x="809640" y="6805108"/>
          <a:ext cx="1203425" cy="260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C8609768-DD84-47F1-8D13-D870C0ABBA91}" type="TxLink">
            <a:rPr lang="en-US" sz="1200" b="0" i="0" u="none" strike="noStrike">
              <a:solidFill>
                <a:schemeClr val="tx1"/>
              </a:solidFill>
              <a:latin typeface="Aptos Narrow"/>
              <a:ea typeface="+mn-ea"/>
              <a:cs typeface="+mn-cs"/>
            </a:rPr>
            <a:pPr marL="0" indent="0"/>
            <a:t>Current Capital</a:t>
          </a:fld>
          <a:endParaRPr lang="ru-RU" sz="1200" b="0" i="0" u="none" strike="noStrike">
            <a:solidFill>
              <a:schemeClr val="tx1"/>
            </a:solidFill>
            <a:latin typeface="Aptos Narrow"/>
            <a:ea typeface="+mn-ea"/>
            <a:cs typeface="+mn-cs"/>
          </a:endParaRPr>
        </a:p>
      </xdr:txBody>
    </xdr:sp>
    <xdr:clientData/>
  </xdr:twoCellAnchor>
  <xdr:twoCellAnchor>
    <xdr:from>
      <xdr:col>1</xdr:col>
      <xdr:colOff>109986</xdr:colOff>
      <xdr:row>36</xdr:row>
      <xdr:rowOff>44782</xdr:rowOff>
    </xdr:from>
    <xdr:to>
      <xdr:col>3</xdr:col>
      <xdr:colOff>94211</xdr:colOff>
      <xdr:row>37</xdr:row>
      <xdr:rowOff>122462</xdr:rowOff>
    </xdr:to>
    <xdr:sp macro="" textlink="Processing!U11">
      <xdr:nvSpPr>
        <xdr:cNvPr id="5" name="TextBox 4">
          <a:extLst>
            <a:ext uri="{FF2B5EF4-FFF2-40B4-BE49-F238E27FC236}">
              <a16:creationId xmlns:a16="http://schemas.microsoft.com/office/drawing/2014/main" id="{D98B245F-8092-4DA0-B11C-DEAAF512E877}"/>
            </a:ext>
          </a:extLst>
        </xdr:cNvPr>
        <xdr:cNvSpPr txBox="1"/>
      </xdr:nvSpPr>
      <xdr:spPr>
        <a:xfrm>
          <a:off x="719586" y="6628462"/>
          <a:ext cx="1203425" cy="260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2D4CF443-8582-4200-A0C8-3FA26552584D}" type="TxLink">
            <a:rPr lang="en-US" sz="1200" b="0" i="0" u="none" strike="noStrike">
              <a:solidFill>
                <a:srgbClr val="603DDD"/>
              </a:solidFill>
              <a:latin typeface="Aptos Narrow"/>
              <a:ea typeface="+mn-ea"/>
              <a:cs typeface="+mn-cs"/>
            </a:rPr>
            <a:pPr marL="0" indent="0" algn="r"/>
            <a:t> $13,700 </a:t>
          </a:fld>
          <a:endParaRPr lang="ru-RU" sz="1400" b="0" i="0" u="none" strike="noStrike">
            <a:solidFill>
              <a:srgbClr val="603DDD"/>
            </a:solidFill>
            <a:latin typeface="Aptos Narrow"/>
            <a:ea typeface="+mn-ea"/>
            <a:cs typeface="+mn-cs"/>
          </a:endParaRPr>
        </a:p>
      </xdr:txBody>
    </xdr:sp>
    <xdr:clientData/>
  </xdr:twoCellAnchor>
  <xdr:twoCellAnchor>
    <xdr:from>
      <xdr:col>0</xdr:col>
      <xdr:colOff>531951</xdr:colOff>
      <xdr:row>23</xdr:row>
      <xdr:rowOff>91038</xdr:rowOff>
    </xdr:from>
    <xdr:to>
      <xdr:col>3</xdr:col>
      <xdr:colOff>422223</xdr:colOff>
      <xdr:row>25</xdr:row>
      <xdr:rowOff>91038</xdr:rowOff>
    </xdr:to>
    <xdr:sp macro="" textlink="">
      <xdr:nvSpPr>
        <xdr:cNvPr id="6" name="Rectangle: Rounded Corners 5">
          <a:extLst>
            <a:ext uri="{FF2B5EF4-FFF2-40B4-BE49-F238E27FC236}">
              <a16:creationId xmlns:a16="http://schemas.microsoft.com/office/drawing/2014/main" id="{F2C8A79F-8808-416F-B7C4-1EE6081D08DA}"/>
            </a:ext>
          </a:extLst>
        </xdr:cNvPr>
        <xdr:cNvSpPr/>
      </xdr:nvSpPr>
      <xdr:spPr>
        <a:xfrm>
          <a:off x="531951" y="4297278"/>
          <a:ext cx="1719072" cy="365760"/>
        </a:xfrm>
        <a:prstGeom prst="roundRect">
          <a:avLst/>
        </a:prstGeom>
        <a:gradFill flip="none" rotWithShape="1">
          <a:gsLst>
            <a:gs pos="2000">
              <a:srgbClr val="66FFFF"/>
            </a:gs>
            <a:gs pos="90000">
              <a:schemeClr val="bg1"/>
            </a:gs>
          </a:gsLst>
          <a:path path="circle">
            <a:fillToRect t="100000" r="100000"/>
          </a:path>
          <a:tileRect l="-100000" b="-100000"/>
        </a:gradFill>
        <a:ln w="9525">
          <a:solidFill>
            <a:schemeClr val="bg1"/>
          </a:solidFill>
        </a:ln>
        <a:effectLst>
          <a:outerShdw blurRad="101600" dist="63500" dir="2700000" algn="tl" rotWithShape="0">
            <a:srgbClr val="4E65B0">
              <a:alpha val="8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r>
            <a:rPr lang="en-US" sz="1300"/>
            <a:t>       </a:t>
          </a:r>
          <a:endParaRPr lang="ru-RU" sz="1300">
            <a:solidFill>
              <a:schemeClr val="tx1"/>
            </a:solidFill>
          </a:endParaRPr>
        </a:p>
      </xdr:txBody>
    </xdr:sp>
    <xdr:clientData/>
  </xdr:twoCellAnchor>
  <xdr:twoCellAnchor>
    <xdr:from>
      <xdr:col>1</xdr:col>
      <xdr:colOff>175102</xdr:colOff>
      <xdr:row>8</xdr:row>
      <xdr:rowOff>37706</xdr:rowOff>
    </xdr:from>
    <xdr:to>
      <xdr:col>3</xdr:col>
      <xdr:colOff>601822</xdr:colOff>
      <xdr:row>9</xdr:row>
      <xdr:rowOff>102476</xdr:rowOff>
    </xdr:to>
    <xdr:sp macro="" textlink="Processing!T2">
      <xdr:nvSpPr>
        <xdr:cNvPr id="7" name="TextBox 6">
          <a:extLst>
            <a:ext uri="{FF2B5EF4-FFF2-40B4-BE49-F238E27FC236}">
              <a16:creationId xmlns:a16="http://schemas.microsoft.com/office/drawing/2014/main" id="{535C4063-3C15-44CC-8136-FC63BDF7A83B}"/>
            </a:ext>
          </a:extLst>
        </xdr:cNvPr>
        <xdr:cNvSpPr txBox="1"/>
      </xdr:nvSpPr>
      <xdr:spPr>
        <a:xfrm>
          <a:off x="784702" y="1500746"/>
          <a:ext cx="16459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F46B766F-CC7B-4AE3-9E8D-3E114D6F1F8D}" type="TxLink">
            <a:rPr lang="en-US" sz="1200" b="0" i="0" u="none" strike="noStrike">
              <a:solidFill>
                <a:srgbClr val="405390"/>
              </a:solidFill>
              <a:latin typeface="Aptos Narrow"/>
              <a:ea typeface="+mn-ea"/>
              <a:cs typeface="+mn-cs"/>
            </a:rPr>
            <a:pPr marL="0" indent="0"/>
            <a:t>Total Capital</a:t>
          </a:fld>
          <a:endParaRPr lang="ru-RU" sz="1400" b="0" i="0" u="none" strike="noStrike">
            <a:solidFill>
              <a:srgbClr val="405390"/>
            </a:solidFill>
            <a:latin typeface="Aptos Narrow"/>
            <a:ea typeface="+mn-ea"/>
            <a:cs typeface="+mn-cs"/>
          </a:endParaRPr>
        </a:p>
      </xdr:txBody>
    </xdr:sp>
    <xdr:clientData/>
  </xdr:twoCellAnchor>
  <xdr:twoCellAnchor>
    <xdr:from>
      <xdr:col>1</xdr:col>
      <xdr:colOff>175102</xdr:colOff>
      <xdr:row>11</xdr:row>
      <xdr:rowOff>60566</xdr:rowOff>
    </xdr:from>
    <xdr:to>
      <xdr:col>3</xdr:col>
      <xdr:colOff>601822</xdr:colOff>
      <xdr:row>12</xdr:row>
      <xdr:rowOff>125336</xdr:rowOff>
    </xdr:to>
    <xdr:sp macro="" textlink="Processing!T3">
      <xdr:nvSpPr>
        <xdr:cNvPr id="8" name="TextBox 7">
          <a:extLst>
            <a:ext uri="{FF2B5EF4-FFF2-40B4-BE49-F238E27FC236}">
              <a16:creationId xmlns:a16="http://schemas.microsoft.com/office/drawing/2014/main" id="{54D29A4A-1550-4230-A53E-D1299EB033E4}"/>
            </a:ext>
          </a:extLst>
        </xdr:cNvPr>
        <xdr:cNvSpPr txBox="1"/>
      </xdr:nvSpPr>
      <xdr:spPr>
        <a:xfrm>
          <a:off x="784702" y="2072246"/>
          <a:ext cx="16459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B7479F05-7C2F-4942-BD92-5994B11FB3E0}" type="TxLink">
            <a:rPr lang="en-US" sz="1200" b="0" i="0" u="none" strike="noStrike">
              <a:solidFill>
                <a:srgbClr val="4E65B0"/>
              </a:solidFill>
              <a:latin typeface="Aptos Narrow"/>
              <a:ea typeface="+mn-ea"/>
              <a:cs typeface="+mn-cs"/>
            </a:rPr>
            <a:pPr marL="0" indent="0"/>
            <a:t>Cost &amp; Income</a:t>
          </a:fld>
          <a:endParaRPr lang="ru-RU" sz="1400" b="0" i="0" u="none" strike="noStrike">
            <a:solidFill>
              <a:srgbClr val="4E65B0"/>
            </a:solidFill>
            <a:latin typeface="Aptos Narrow"/>
            <a:ea typeface="+mn-ea"/>
            <a:cs typeface="+mn-cs"/>
          </a:endParaRPr>
        </a:p>
      </xdr:txBody>
    </xdr:sp>
    <xdr:clientData/>
  </xdr:twoCellAnchor>
  <xdr:twoCellAnchor>
    <xdr:from>
      <xdr:col>1</xdr:col>
      <xdr:colOff>175102</xdr:colOff>
      <xdr:row>14</xdr:row>
      <xdr:rowOff>83426</xdr:rowOff>
    </xdr:from>
    <xdr:to>
      <xdr:col>3</xdr:col>
      <xdr:colOff>601822</xdr:colOff>
      <xdr:row>15</xdr:row>
      <xdr:rowOff>148196</xdr:rowOff>
    </xdr:to>
    <xdr:sp macro="" textlink="Processing!T4">
      <xdr:nvSpPr>
        <xdr:cNvPr id="9" name="TextBox 8">
          <a:extLst>
            <a:ext uri="{FF2B5EF4-FFF2-40B4-BE49-F238E27FC236}">
              <a16:creationId xmlns:a16="http://schemas.microsoft.com/office/drawing/2014/main" id="{EA8BE946-79F2-464D-A91C-6FC14376AA86}"/>
            </a:ext>
          </a:extLst>
        </xdr:cNvPr>
        <xdr:cNvSpPr txBox="1"/>
      </xdr:nvSpPr>
      <xdr:spPr>
        <a:xfrm>
          <a:off x="784702" y="2643746"/>
          <a:ext cx="16459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6BD30846-1266-4AB5-8EB7-AFF1E473DC78}" type="TxLink">
            <a:rPr lang="en-US" sz="1200" b="0" i="0" u="none" strike="noStrike">
              <a:solidFill>
                <a:srgbClr val="4E65B0"/>
              </a:solidFill>
              <a:latin typeface="Aptos Narrow"/>
              <a:ea typeface="+mn-ea"/>
              <a:cs typeface="+mn-cs"/>
            </a:rPr>
            <a:pPr marL="0" indent="0"/>
            <a:t>Income vs Capital</a:t>
          </a:fld>
          <a:endParaRPr lang="ru-RU" sz="1400" b="0" i="0" u="none" strike="noStrike">
            <a:solidFill>
              <a:srgbClr val="4E65B0"/>
            </a:solidFill>
            <a:latin typeface="Aptos Narrow"/>
            <a:ea typeface="+mn-ea"/>
            <a:cs typeface="+mn-cs"/>
          </a:endParaRPr>
        </a:p>
      </xdr:txBody>
    </xdr:sp>
    <xdr:clientData/>
  </xdr:twoCellAnchor>
  <xdr:twoCellAnchor>
    <xdr:from>
      <xdr:col>1</xdr:col>
      <xdr:colOff>175102</xdr:colOff>
      <xdr:row>17</xdr:row>
      <xdr:rowOff>106286</xdr:rowOff>
    </xdr:from>
    <xdr:to>
      <xdr:col>3</xdr:col>
      <xdr:colOff>601822</xdr:colOff>
      <xdr:row>18</xdr:row>
      <xdr:rowOff>171056</xdr:rowOff>
    </xdr:to>
    <xdr:sp macro="" textlink="Processing!T5">
      <xdr:nvSpPr>
        <xdr:cNvPr id="10" name="TextBox 9">
          <a:extLst>
            <a:ext uri="{FF2B5EF4-FFF2-40B4-BE49-F238E27FC236}">
              <a16:creationId xmlns:a16="http://schemas.microsoft.com/office/drawing/2014/main" id="{13EFAF6B-C2D0-4C1D-B59E-1AADE3C4F42C}"/>
            </a:ext>
          </a:extLst>
        </xdr:cNvPr>
        <xdr:cNvSpPr txBox="1"/>
      </xdr:nvSpPr>
      <xdr:spPr>
        <a:xfrm>
          <a:off x="784702" y="3215246"/>
          <a:ext cx="16459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A611AB34-669A-409A-AAD2-C50A6FB6560C}" type="TxLink">
            <a:rPr lang="en-US" sz="1200" b="0" i="0" u="none" strike="noStrike">
              <a:solidFill>
                <a:srgbClr val="4E65B0"/>
              </a:solidFill>
              <a:latin typeface="Aptos Narrow"/>
              <a:ea typeface="+mn-ea"/>
              <a:cs typeface="+mn-cs"/>
            </a:rPr>
            <a:pPr marL="0" indent="0"/>
            <a:t>Leverage Index</a:t>
          </a:fld>
          <a:endParaRPr lang="ru-RU" sz="1200" b="0" i="0" u="none" strike="noStrike">
            <a:solidFill>
              <a:srgbClr val="4E65B0"/>
            </a:solidFill>
            <a:latin typeface="Aptos Narrow"/>
            <a:ea typeface="+mn-ea"/>
            <a:cs typeface="+mn-cs"/>
          </a:endParaRPr>
        </a:p>
      </xdr:txBody>
    </xdr:sp>
    <xdr:clientData/>
  </xdr:twoCellAnchor>
  <xdr:twoCellAnchor>
    <xdr:from>
      <xdr:col>1</xdr:col>
      <xdr:colOff>175102</xdr:colOff>
      <xdr:row>20</xdr:row>
      <xdr:rowOff>129146</xdr:rowOff>
    </xdr:from>
    <xdr:to>
      <xdr:col>3</xdr:col>
      <xdr:colOff>601822</xdr:colOff>
      <xdr:row>22</xdr:row>
      <xdr:rowOff>11036</xdr:rowOff>
    </xdr:to>
    <xdr:sp macro="" textlink="Processing!T6">
      <xdr:nvSpPr>
        <xdr:cNvPr id="11" name="TextBox 10">
          <a:extLst>
            <a:ext uri="{FF2B5EF4-FFF2-40B4-BE49-F238E27FC236}">
              <a16:creationId xmlns:a16="http://schemas.microsoft.com/office/drawing/2014/main" id="{F6C2899F-EEEC-4C95-9317-45E4A03BFFD2}"/>
            </a:ext>
          </a:extLst>
        </xdr:cNvPr>
        <xdr:cNvSpPr txBox="1"/>
      </xdr:nvSpPr>
      <xdr:spPr>
        <a:xfrm>
          <a:off x="784702" y="3786746"/>
          <a:ext cx="16459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5FE9B56D-9C38-489F-809A-3351F02D04CF}" type="TxLink">
            <a:rPr lang="en-US" sz="1200" b="0" i="0" u="none" strike="noStrike">
              <a:solidFill>
                <a:srgbClr val="4E65B0"/>
              </a:solidFill>
              <a:latin typeface="Aptos Narrow"/>
              <a:ea typeface="+mn-ea"/>
              <a:cs typeface="+mn-cs"/>
            </a:rPr>
            <a:pPr marL="0" indent="0"/>
            <a:t>Traffic Top Rank</a:t>
          </a:fld>
          <a:endParaRPr lang="ru-RU" sz="1200" b="0" i="0" u="none" strike="noStrike">
            <a:solidFill>
              <a:srgbClr val="4E65B0"/>
            </a:solidFill>
            <a:latin typeface="Aptos Narrow"/>
            <a:ea typeface="+mn-ea"/>
            <a:cs typeface="+mn-cs"/>
          </a:endParaRPr>
        </a:p>
      </xdr:txBody>
    </xdr:sp>
    <xdr:clientData/>
  </xdr:twoCellAnchor>
  <xdr:twoCellAnchor>
    <xdr:from>
      <xdr:col>1</xdr:col>
      <xdr:colOff>175102</xdr:colOff>
      <xdr:row>23</xdr:row>
      <xdr:rowOff>152006</xdr:rowOff>
    </xdr:from>
    <xdr:to>
      <xdr:col>3</xdr:col>
      <xdr:colOff>601822</xdr:colOff>
      <xdr:row>25</xdr:row>
      <xdr:rowOff>33896</xdr:rowOff>
    </xdr:to>
    <xdr:sp macro="" textlink="Processing!T7">
      <xdr:nvSpPr>
        <xdr:cNvPr id="12" name="TextBox 11">
          <a:extLst>
            <a:ext uri="{FF2B5EF4-FFF2-40B4-BE49-F238E27FC236}">
              <a16:creationId xmlns:a16="http://schemas.microsoft.com/office/drawing/2014/main" id="{2A73970E-28AF-443B-A062-125961E8BB85}"/>
            </a:ext>
          </a:extLst>
        </xdr:cNvPr>
        <xdr:cNvSpPr txBox="1"/>
      </xdr:nvSpPr>
      <xdr:spPr>
        <a:xfrm>
          <a:off x="784702" y="4358246"/>
          <a:ext cx="16459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6B076968-1A6F-49DC-B194-E25A20AFEB60}" type="TxLink">
            <a:rPr lang="en-US" sz="1200" b="0" i="0" u="none" strike="noStrike">
              <a:solidFill>
                <a:schemeClr val="tx1"/>
              </a:solidFill>
              <a:latin typeface="Aptos Narrow"/>
              <a:ea typeface="+mn-ea"/>
              <a:cs typeface="+mn-cs"/>
            </a:rPr>
            <a:pPr marL="0" indent="0"/>
            <a:t>Capital Efficiency</a:t>
          </a:fld>
          <a:endParaRPr lang="ru-RU" sz="1400" b="0" i="0" u="none" strike="noStrike">
            <a:solidFill>
              <a:schemeClr val="tx1"/>
            </a:solidFill>
            <a:latin typeface="Aptos Narrow"/>
            <a:ea typeface="+mn-ea"/>
            <a:cs typeface="+mn-cs"/>
          </a:endParaRPr>
        </a:p>
      </xdr:txBody>
    </xdr:sp>
    <xdr:clientData/>
  </xdr:twoCellAnchor>
  <xdr:twoCellAnchor>
    <xdr:from>
      <xdr:col>3</xdr:col>
      <xdr:colOff>121920</xdr:colOff>
      <xdr:row>3</xdr:row>
      <xdr:rowOff>37698</xdr:rowOff>
    </xdr:from>
    <xdr:to>
      <xdr:col>6</xdr:col>
      <xdr:colOff>140208</xdr:colOff>
      <xdr:row>8</xdr:row>
      <xdr:rowOff>37698</xdr:rowOff>
    </xdr:to>
    <xdr:sp macro="" textlink="Processing!T2">
      <xdr:nvSpPr>
        <xdr:cNvPr id="13" name="Rectangle: Rounded Corners 12">
          <a:extLst>
            <a:ext uri="{FF2B5EF4-FFF2-40B4-BE49-F238E27FC236}">
              <a16:creationId xmlns:a16="http://schemas.microsoft.com/office/drawing/2014/main" id="{28F4BCD6-18B8-4B76-B77C-C05EBAE9593A}"/>
            </a:ext>
          </a:extLst>
        </xdr:cNvPr>
        <xdr:cNvSpPr/>
      </xdr:nvSpPr>
      <xdr:spPr>
        <a:xfrm>
          <a:off x="1950720" y="586338"/>
          <a:ext cx="1847088" cy="914400"/>
        </a:xfrm>
        <a:prstGeom prst="roundRect">
          <a:avLst>
            <a:gd name="adj" fmla="val 15133"/>
          </a:avLst>
        </a:prstGeom>
        <a:solidFill>
          <a:schemeClr val="bg1"/>
        </a:solidFill>
        <a:ln w="9525">
          <a:solidFill>
            <a:schemeClr val="bg1"/>
          </a:solidFill>
        </a:ln>
        <a:effectLst>
          <a:outerShdw blurRad="127000" dist="63500" dir="8100000" algn="tr" rotWithShape="0">
            <a:srgbClr val="8B8BCB">
              <a:alpha val="69804"/>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fld id="{0C5E5868-911B-44D3-89AA-72A45AF24645}" type="TxLink">
            <a:rPr lang="en-US" sz="1200" b="0" i="0" u="none" strike="noStrike">
              <a:solidFill>
                <a:schemeClr val="tx1"/>
              </a:solidFill>
              <a:latin typeface="Aptos Narrow"/>
            </a:rPr>
            <a:pPr algn="l"/>
            <a:t>Total Capital</a:t>
          </a:fld>
          <a:endParaRPr lang="ru-RU" sz="2000">
            <a:solidFill>
              <a:schemeClr val="tx1"/>
            </a:solidFill>
          </a:endParaRPr>
        </a:p>
      </xdr:txBody>
    </xdr:sp>
    <xdr:clientData/>
  </xdr:twoCellAnchor>
  <xdr:twoCellAnchor>
    <xdr:from>
      <xdr:col>3</xdr:col>
      <xdr:colOff>121920</xdr:colOff>
      <xdr:row>9</xdr:row>
      <xdr:rowOff>30212</xdr:rowOff>
    </xdr:from>
    <xdr:to>
      <xdr:col>11</xdr:col>
      <xdr:colOff>182880</xdr:colOff>
      <xdr:row>30</xdr:row>
      <xdr:rowOff>30212</xdr:rowOff>
    </xdr:to>
    <xdr:sp macro="" textlink="Processing!Q1">
      <xdr:nvSpPr>
        <xdr:cNvPr id="14" name="Rectangle: Rounded Corners 13">
          <a:extLst>
            <a:ext uri="{FF2B5EF4-FFF2-40B4-BE49-F238E27FC236}">
              <a16:creationId xmlns:a16="http://schemas.microsoft.com/office/drawing/2014/main" id="{CF8EC640-690B-474F-BEE3-9CAE71121195}"/>
            </a:ext>
          </a:extLst>
        </xdr:cNvPr>
        <xdr:cNvSpPr/>
      </xdr:nvSpPr>
      <xdr:spPr>
        <a:xfrm>
          <a:off x="1950720" y="1676132"/>
          <a:ext cx="4937760" cy="3840480"/>
        </a:xfrm>
        <a:prstGeom prst="roundRect">
          <a:avLst>
            <a:gd name="adj" fmla="val 3546"/>
          </a:avLst>
        </a:prstGeom>
        <a:solidFill>
          <a:schemeClr val="bg1"/>
        </a:solidFill>
        <a:ln w="9525">
          <a:solidFill>
            <a:schemeClr val="bg1"/>
          </a:solidFill>
        </a:ln>
        <a:effectLst>
          <a:outerShdw blurRad="127000" dist="63500" dir="8100000" algn="tr" rotWithShape="0">
            <a:srgbClr val="8B8BCB">
              <a:alpha val="69804"/>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0210183F-5310-489F-8D4E-A679509AB8F3}" type="TxLink">
            <a:rPr lang="en-US" sz="1400" b="0" i="0" u="none" strike="noStrike" kern="1200">
              <a:solidFill>
                <a:schemeClr val="tx1"/>
              </a:solidFill>
              <a:latin typeface="Aptos Narrow"/>
              <a:ea typeface="+mn-ea"/>
              <a:cs typeface="+mn-cs"/>
            </a:rPr>
            <a:pPr marL="0" indent="0" algn="l" defTabSz="914400" rtl="0" eaLnBrk="1" latinLnBrk="0" hangingPunct="1"/>
            <a:t>Capital Accumulation</a:t>
          </a:fld>
          <a:endParaRPr lang="ru-RU" sz="2000" b="0" i="0" u="none" strike="noStrike" kern="1200">
            <a:solidFill>
              <a:schemeClr val="tx1"/>
            </a:solidFill>
            <a:latin typeface="Aptos Narrow"/>
            <a:ea typeface="+mn-ea"/>
            <a:cs typeface="+mn-cs"/>
          </a:endParaRPr>
        </a:p>
      </xdr:txBody>
    </xdr:sp>
    <xdr:clientData/>
  </xdr:twoCellAnchor>
  <xdr:twoCellAnchor>
    <xdr:from>
      <xdr:col>3</xdr:col>
      <xdr:colOff>121920</xdr:colOff>
      <xdr:row>31</xdr:row>
      <xdr:rowOff>30078</xdr:rowOff>
    </xdr:from>
    <xdr:to>
      <xdr:col>9</xdr:col>
      <xdr:colOff>579120</xdr:colOff>
      <xdr:row>39</xdr:row>
      <xdr:rowOff>121518</xdr:rowOff>
    </xdr:to>
    <xdr:sp macro="" textlink="Processing!P16">
      <xdr:nvSpPr>
        <xdr:cNvPr id="15" name="Rectangle: Rounded Corners 14">
          <a:extLst>
            <a:ext uri="{FF2B5EF4-FFF2-40B4-BE49-F238E27FC236}">
              <a16:creationId xmlns:a16="http://schemas.microsoft.com/office/drawing/2014/main" id="{AF2036F3-2714-4171-9792-FA0C13C0D11C}"/>
            </a:ext>
          </a:extLst>
        </xdr:cNvPr>
        <xdr:cNvSpPr/>
      </xdr:nvSpPr>
      <xdr:spPr>
        <a:xfrm>
          <a:off x="1950720" y="5699358"/>
          <a:ext cx="4114800" cy="1554480"/>
        </a:xfrm>
        <a:prstGeom prst="roundRect">
          <a:avLst>
            <a:gd name="adj" fmla="val 9300"/>
          </a:avLst>
        </a:prstGeom>
        <a:solidFill>
          <a:schemeClr val="bg1"/>
        </a:solidFill>
        <a:ln w="9525">
          <a:solidFill>
            <a:schemeClr val="bg1"/>
          </a:solidFill>
        </a:ln>
        <a:effectLst>
          <a:outerShdw blurRad="127000" dist="63500" dir="8100000" algn="tr" rotWithShape="0">
            <a:srgbClr val="8B8BCB">
              <a:alpha val="69804"/>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ACCAFBB1-A89B-4943-A2F7-25E2E0899564}" type="TxLink">
            <a:rPr lang="en-US" sz="1200" b="0" i="0" u="none" strike="noStrike" kern="1200">
              <a:solidFill>
                <a:schemeClr val="tx1"/>
              </a:solidFill>
              <a:latin typeface="Aptos Narrow"/>
              <a:ea typeface="+mn-ea"/>
              <a:cs typeface="+mn-cs"/>
            </a:rPr>
            <a:pPr marL="0" indent="0" algn="l" defTabSz="914400" rtl="0" eaLnBrk="1" latinLnBrk="0" hangingPunct="1"/>
            <a:t>Wealth Engine Flywheel</a:t>
          </a:fld>
          <a:endParaRPr lang="ru-RU" sz="1200" b="0" i="0" u="none" strike="noStrike" kern="1200">
            <a:solidFill>
              <a:schemeClr val="tx1"/>
            </a:solidFill>
            <a:latin typeface="Aptos Narrow"/>
            <a:ea typeface="+mn-ea"/>
            <a:cs typeface="+mn-cs"/>
          </a:endParaRPr>
        </a:p>
      </xdr:txBody>
    </xdr:sp>
    <xdr:clientData/>
  </xdr:twoCellAnchor>
  <xdr:twoCellAnchor>
    <xdr:from>
      <xdr:col>11</xdr:col>
      <xdr:colOff>377190</xdr:colOff>
      <xdr:row>9</xdr:row>
      <xdr:rowOff>30212</xdr:rowOff>
    </xdr:from>
    <xdr:to>
      <xdr:col>17</xdr:col>
      <xdr:colOff>102870</xdr:colOff>
      <xdr:row>19</xdr:row>
      <xdr:rowOff>30212</xdr:rowOff>
    </xdr:to>
    <xdr:sp macro="" textlink="Processing!A16">
      <xdr:nvSpPr>
        <xdr:cNvPr id="16" name="Rectangle: Rounded Corners 15">
          <a:extLst>
            <a:ext uri="{FF2B5EF4-FFF2-40B4-BE49-F238E27FC236}">
              <a16:creationId xmlns:a16="http://schemas.microsoft.com/office/drawing/2014/main" id="{EB312FDD-21D3-4ADF-B838-59DE5ED2CFC9}"/>
            </a:ext>
          </a:extLst>
        </xdr:cNvPr>
        <xdr:cNvSpPr/>
      </xdr:nvSpPr>
      <xdr:spPr>
        <a:xfrm>
          <a:off x="7082790" y="1676132"/>
          <a:ext cx="3383280" cy="1828800"/>
        </a:xfrm>
        <a:prstGeom prst="roundRect">
          <a:avLst>
            <a:gd name="adj" fmla="val 9300"/>
          </a:avLst>
        </a:prstGeom>
        <a:solidFill>
          <a:schemeClr val="bg1"/>
        </a:solidFill>
        <a:ln w="9525">
          <a:solidFill>
            <a:schemeClr val="bg1"/>
          </a:solidFill>
        </a:ln>
        <a:effectLst>
          <a:outerShdw blurRad="127000" dist="63500" dir="8100000" algn="tr" rotWithShape="0">
            <a:srgbClr val="8B8BCB">
              <a:alpha val="69804"/>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5F50C319-AD92-49EB-8653-535576404961}" type="TxLink">
            <a:rPr lang="en-US" sz="1200" b="0" i="0" u="none" strike="noStrike" kern="1200">
              <a:solidFill>
                <a:schemeClr val="tx1"/>
              </a:solidFill>
              <a:latin typeface="Aptos Narrow"/>
              <a:ea typeface="+mn-ea"/>
              <a:cs typeface="+mn-cs"/>
            </a:rPr>
            <a:pPr marL="0" indent="0" algn="l" defTabSz="914400" rtl="0" eaLnBrk="1" latinLnBrk="0" hangingPunct="1"/>
            <a:t>Income Sources</a:t>
          </a:fld>
          <a:endParaRPr lang="ru-RU" sz="1200" b="0" i="0" u="none" strike="noStrike" kern="1200">
            <a:solidFill>
              <a:schemeClr val="tx1"/>
            </a:solidFill>
            <a:latin typeface="Aptos Narrow"/>
            <a:ea typeface="+mn-ea"/>
            <a:cs typeface="+mn-cs"/>
          </a:endParaRPr>
        </a:p>
      </xdr:txBody>
    </xdr:sp>
    <xdr:clientData/>
  </xdr:twoCellAnchor>
  <xdr:twoCellAnchor>
    <xdr:from>
      <xdr:col>17</xdr:col>
      <xdr:colOff>297180</xdr:colOff>
      <xdr:row>9</xdr:row>
      <xdr:rowOff>30212</xdr:rowOff>
    </xdr:from>
    <xdr:to>
      <xdr:col>22</xdr:col>
      <xdr:colOff>541020</xdr:colOff>
      <xdr:row>19</xdr:row>
      <xdr:rowOff>30212</xdr:rowOff>
    </xdr:to>
    <xdr:sp macro="" textlink="Processing!D16">
      <xdr:nvSpPr>
        <xdr:cNvPr id="17" name="Rectangle: Rounded Corners 16">
          <a:extLst>
            <a:ext uri="{FF2B5EF4-FFF2-40B4-BE49-F238E27FC236}">
              <a16:creationId xmlns:a16="http://schemas.microsoft.com/office/drawing/2014/main" id="{797D4B9D-F2F4-4796-8288-7F547CE3DF0D}"/>
            </a:ext>
          </a:extLst>
        </xdr:cNvPr>
        <xdr:cNvSpPr/>
      </xdr:nvSpPr>
      <xdr:spPr>
        <a:xfrm>
          <a:off x="10660380" y="1676132"/>
          <a:ext cx="3291840" cy="1828800"/>
        </a:xfrm>
        <a:prstGeom prst="roundRect">
          <a:avLst>
            <a:gd name="adj" fmla="val 9300"/>
          </a:avLst>
        </a:prstGeom>
        <a:solidFill>
          <a:schemeClr val="bg1"/>
        </a:solidFill>
        <a:ln w="9525">
          <a:solidFill>
            <a:schemeClr val="bg1"/>
          </a:solidFill>
        </a:ln>
        <a:effectLst>
          <a:outerShdw blurRad="127000" dist="63500" dir="8100000" algn="tr" rotWithShape="0">
            <a:srgbClr val="8B8BCB">
              <a:alpha val="69804"/>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A49CB9EF-72CA-4B79-A7CE-949CB1AE4CC8}" type="TxLink">
            <a:rPr lang="en-US" sz="1200" b="0" i="0" u="none" strike="noStrike" kern="1200">
              <a:solidFill>
                <a:schemeClr val="tx1"/>
              </a:solidFill>
              <a:latin typeface="Aptos Narrow"/>
              <a:ea typeface="+mn-ea"/>
              <a:cs typeface="+mn-cs"/>
            </a:rPr>
            <a:pPr marL="0" indent="0" algn="l" defTabSz="914400" rtl="0" eaLnBrk="1" latinLnBrk="0" hangingPunct="1"/>
            <a:t>Capital Allocation</a:t>
          </a:fld>
          <a:endParaRPr lang="ru-RU" sz="1200" b="0" i="0" u="none" strike="noStrike" kern="1200">
            <a:solidFill>
              <a:schemeClr val="tx1"/>
            </a:solidFill>
            <a:latin typeface="Aptos Narrow"/>
            <a:ea typeface="+mn-ea"/>
            <a:cs typeface="+mn-cs"/>
          </a:endParaRPr>
        </a:p>
      </xdr:txBody>
    </xdr:sp>
    <xdr:clientData/>
  </xdr:twoCellAnchor>
  <xdr:twoCellAnchor>
    <xdr:from>
      <xdr:col>11</xdr:col>
      <xdr:colOff>403860</xdr:colOff>
      <xdr:row>20</xdr:row>
      <xdr:rowOff>14704</xdr:rowOff>
    </xdr:from>
    <xdr:to>
      <xdr:col>19</xdr:col>
      <xdr:colOff>7620</xdr:colOff>
      <xdr:row>30</xdr:row>
      <xdr:rowOff>14704</xdr:rowOff>
    </xdr:to>
    <xdr:sp macro="" textlink="Processing!B14">
      <xdr:nvSpPr>
        <xdr:cNvPr id="18" name="Rectangle: Rounded Corners 17">
          <a:extLst>
            <a:ext uri="{FF2B5EF4-FFF2-40B4-BE49-F238E27FC236}">
              <a16:creationId xmlns:a16="http://schemas.microsoft.com/office/drawing/2014/main" id="{4947F32A-4435-4F5E-B684-E75A7E0A1633}"/>
            </a:ext>
          </a:extLst>
        </xdr:cNvPr>
        <xdr:cNvSpPr/>
      </xdr:nvSpPr>
      <xdr:spPr>
        <a:xfrm>
          <a:off x="7109460" y="3672304"/>
          <a:ext cx="4480560" cy="1828800"/>
        </a:xfrm>
        <a:prstGeom prst="roundRect">
          <a:avLst>
            <a:gd name="adj" fmla="val 9300"/>
          </a:avLst>
        </a:prstGeom>
        <a:solidFill>
          <a:schemeClr val="bg1"/>
        </a:solidFill>
        <a:ln w="9525">
          <a:solidFill>
            <a:schemeClr val="bg1"/>
          </a:solidFill>
        </a:ln>
        <a:effectLst>
          <a:outerShdw blurRad="127000" dist="63500" dir="8100000" algn="tr" rotWithShape="0">
            <a:srgbClr val="8B8BCB">
              <a:alpha val="69804"/>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99D0F70B-FD19-491C-8D3D-CEC4B2C30E17}" type="TxLink">
            <a:rPr lang="en-US" sz="1200" b="0" i="0" u="none" strike="noStrike" kern="1200">
              <a:solidFill>
                <a:schemeClr val="tx1"/>
              </a:solidFill>
              <a:latin typeface="Aptos Narrow"/>
              <a:ea typeface="+mn-ea"/>
              <a:cs typeface="+mn-cs"/>
            </a:rPr>
            <a:pPr marL="0" indent="0" algn="l" defTabSz="914400" rtl="0" eaLnBrk="1" latinLnBrk="0" hangingPunct="1"/>
            <a:t>Capital Growth Progress</a:t>
          </a:fld>
          <a:endParaRPr lang="ru-RU" sz="1200" b="0" i="0" u="none" strike="noStrike" kern="1200">
            <a:solidFill>
              <a:schemeClr val="tx1"/>
            </a:solidFill>
            <a:latin typeface="Aptos Narrow"/>
            <a:ea typeface="+mn-ea"/>
            <a:cs typeface="+mn-cs"/>
          </a:endParaRPr>
        </a:p>
      </xdr:txBody>
    </xdr:sp>
    <xdr:clientData/>
  </xdr:twoCellAnchor>
  <xdr:twoCellAnchor>
    <xdr:from>
      <xdr:col>19</xdr:col>
      <xdr:colOff>175260</xdr:colOff>
      <xdr:row>20</xdr:row>
      <xdr:rowOff>29944</xdr:rowOff>
    </xdr:from>
    <xdr:to>
      <xdr:col>22</xdr:col>
      <xdr:colOff>541020</xdr:colOff>
      <xdr:row>30</xdr:row>
      <xdr:rowOff>29944</xdr:rowOff>
    </xdr:to>
    <xdr:sp macro="" textlink="Processing!Q11">
      <xdr:nvSpPr>
        <xdr:cNvPr id="19" name="Rectangle: Rounded Corners 18">
          <a:extLst>
            <a:ext uri="{FF2B5EF4-FFF2-40B4-BE49-F238E27FC236}">
              <a16:creationId xmlns:a16="http://schemas.microsoft.com/office/drawing/2014/main" id="{D65E4363-F6CA-4CD9-A21D-B532BADCE059}"/>
            </a:ext>
          </a:extLst>
        </xdr:cNvPr>
        <xdr:cNvSpPr/>
      </xdr:nvSpPr>
      <xdr:spPr>
        <a:xfrm>
          <a:off x="11757660" y="3687544"/>
          <a:ext cx="2194560" cy="1828800"/>
        </a:xfrm>
        <a:prstGeom prst="roundRect">
          <a:avLst>
            <a:gd name="adj" fmla="val 9300"/>
          </a:avLst>
        </a:prstGeom>
        <a:solidFill>
          <a:schemeClr val="bg1"/>
        </a:solidFill>
        <a:ln w="9525">
          <a:solidFill>
            <a:schemeClr val="bg1"/>
          </a:solidFill>
        </a:ln>
        <a:effectLst>
          <a:outerShdw blurRad="127000" dist="63500" dir="8100000" algn="tr" rotWithShape="0">
            <a:srgbClr val="8B8BCB">
              <a:alpha val="69804"/>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fld id="{420195CB-BB5A-4DF0-AACF-C0F5771F2331}" type="TxLink">
            <a:rPr lang="en-US" sz="1200" b="0" i="0" u="none" strike="noStrike" kern="1200">
              <a:solidFill>
                <a:schemeClr val="tx1"/>
              </a:solidFill>
              <a:latin typeface="Aptos Narrow"/>
              <a:ea typeface="+mn-ea"/>
              <a:cs typeface="+mn-cs"/>
            </a:rPr>
            <a:pPr marL="0" indent="0" algn="ctr" defTabSz="914400" rtl="0" eaLnBrk="1" latinLnBrk="0" hangingPunct="1"/>
            <a:t>Capital Velocity</a:t>
          </a:fld>
          <a:endParaRPr lang="ru-RU" sz="1200" b="0" i="0" u="none" strike="noStrike" kern="1200">
            <a:solidFill>
              <a:schemeClr val="tx1"/>
            </a:solidFill>
            <a:latin typeface="Aptos Narrow"/>
            <a:ea typeface="+mn-ea"/>
            <a:cs typeface="+mn-cs"/>
          </a:endParaRPr>
        </a:p>
      </xdr:txBody>
    </xdr:sp>
    <xdr:clientData/>
  </xdr:twoCellAnchor>
  <xdr:twoCellAnchor>
    <xdr:from>
      <xdr:col>10</xdr:col>
      <xdr:colOff>163830</xdr:colOff>
      <xdr:row>31</xdr:row>
      <xdr:rowOff>30078</xdr:rowOff>
    </xdr:from>
    <xdr:to>
      <xdr:col>16</xdr:col>
      <xdr:colOff>72390</xdr:colOff>
      <xdr:row>39</xdr:row>
      <xdr:rowOff>121518</xdr:rowOff>
    </xdr:to>
    <xdr:sp macro="" textlink="Processing!Q1">
      <xdr:nvSpPr>
        <xdr:cNvPr id="20" name="Rectangle: Rounded Corners 19">
          <a:extLst>
            <a:ext uri="{FF2B5EF4-FFF2-40B4-BE49-F238E27FC236}">
              <a16:creationId xmlns:a16="http://schemas.microsoft.com/office/drawing/2014/main" id="{2FF293BF-8B6C-41DB-91DD-278C29D4C028}"/>
            </a:ext>
          </a:extLst>
        </xdr:cNvPr>
        <xdr:cNvSpPr/>
      </xdr:nvSpPr>
      <xdr:spPr>
        <a:xfrm>
          <a:off x="6259830" y="5699358"/>
          <a:ext cx="3566160" cy="1554480"/>
        </a:xfrm>
        <a:prstGeom prst="roundRect">
          <a:avLst>
            <a:gd name="adj" fmla="val 9300"/>
          </a:avLst>
        </a:prstGeom>
        <a:solidFill>
          <a:schemeClr val="bg1"/>
        </a:solidFill>
        <a:ln w="9525">
          <a:solidFill>
            <a:schemeClr val="bg1"/>
          </a:solidFill>
        </a:ln>
        <a:effectLst>
          <a:outerShdw blurRad="127000" dist="63500" dir="8100000" algn="tr" rotWithShape="0">
            <a:srgbClr val="8B8BCB">
              <a:alpha val="69804"/>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FA370704-18CA-4E94-97EC-5BD804615EDF}" type="TxLink">
            <a:rPr lang="en-US" sz="1200" b="0" i="0" u="none" strike="noStrike" kern="1200">
              <a:solidFill>
                <a:schemeClr val="tx1"/>
              </a:solidFill>
              <a:latin typeface="Aptos Narrow"/>
              <a:ea typeface="+mn-ea"/>
              <a:cs typeface="+mn-cs"/>
            </a:rPr>
            <a:pPr marL="0" indent="0" algn="l" defTabSz="914400" rtl="0" eaLnBrk="1" latinLnBrk="0" hangingPunct="1"/>
            <a:t>Capital Accumulation</a:t>
          </a:fld>
          <a:endParaRPr lang="ru-RU" sz="1200" b="0" i="0" u="none" strike="noStrike" kern="1200">
            <a:solidFill>
              <a:schemeClr val="tx1"/>
            </a:solidFill>
            <a:latin typeface="Aptos Narrow"/>
            <a:ea typeface="+mn-ea"/>
            <a:cs typeface="+mn-cs"/>
          </a:endParaRPr>
        </a:p>
      </xdr:txBody>
    </xdr:sp>
    <xdr:clientData/>
  </xdr:twoCellAnchor>
  <xdr:twoCellAnchor>
    <xdr:from>
      <xdr:col>16</xdr:col>
      <xdr:colOff>266700</xdr:colOff>
      <xdr:row>31</xdr:row>
      <xdr:rowOff>30078</xdr:rowOff>
    </xdr:from>
    <xdr:to>
      <xdr:col>22</xdr:col>
      <xdr:colOff>541020</xdr:colOff>
      <xdr:row>39</xdr:row>
      <xdr:rowOff>121518</xdr:rowOff>
    </xdr:to>
    <xdr:sp macro="" textlink="Processing!A27">
      <xdr:nvSpPr>
        <xdr:cNvPr id="21" name="Rectangle: Rounded Corners 20">
          <a:extLst>
            <a:ext uri="{FF2B5EF4-FFF2-40B4-BE49-F238E27FC236}">
              <a16:creationId xmlns:a16="http://schemas.microsoft.com/office/drawing/2014/main" id="{EB82FA80-FDB8-4FDF-B05E-9424031E9FD6}"/>
            </a:ext>
          </a:extLst>
        </xdr:cNvPr>
        <xdr:cNvSpPr/>
      </xdr:nvSpPr>
      <xdr:spPr>
        <a:xfrm>
          <a:off x="10020300" y="5699358"/>
          <a:ext cx="3931920" cy="1554480"/>
        </a:xfrm>
        <a:prstGeom prst="roundRect">
          <a:avLst>
            <a:gd name="adj" fmla="val 9300"/>
          </a:avLst>
        </a:prstGeom>
        <a:solidFill>
          <a:schemeClr val="bg1"/>
        </a:solidFill>
        <a:ln w="9525">
          <a:solidFill>
            <a:schemeClr val="bg1"/>
          </a:solidFill>
        </a:ln>
        <a:effectLst>
          <a:outerShdw blurRad="127000" dist="63500" dir="8100000" algn="tr" rotWithShape="0">
            <a:srgbClr val="8B8BCB">
              <a:alpha val="69804"/>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37229D55-C24D-43D5-9FC5-AF6053A2C156}" type="TxLink">
            <a:rPr lang="en-US" sz="1200" b="0" i="0" u="none" strike="noStrike" kern="1200">
              <a:solidFill>
                <a:schemeClr val="tx1"/>
              </a:solidFill>
              <a:latin typeface="Aptos Narrow"/>
              <a:ea typeface="+mn-ea"/>
              <a:cs typeface="+mn-cs"/>
            </a:rPr>
            <a:pPr marL="0" indent="0" algn="l" defTabSz="914400" rtl="0" eaLnBrk="1" latinLnBrk="0" hangingPunct="1"/>
            <a:t>Heatmap  Monthly Activity</a:t>
          </a:fld>
          <a:endParaRPr lang="ru-RU" sz="1200" b="0" i="0" u="none" strike="noStrike" kern="1200">
            <a:solidFill>
              <a:schemeClr val="tx1"/>
            </a:solidFill>
            <a:latin typeface="Aptos Narrow"/>
            <a:ea typeface="+mn-ea"/>
            <a:cs typeface="+mn-cs"/>
          </a:endParaRPr>
        </a:p>
      </xdr:txBody>
    </xdr:sp>
    <xdr:clientData/>
  </xdr:twoCellAnchor>
  <xdr:twoCellAnchor>
    <xdr:from>
      <xdr:col>6</xdr:col>
      <xdr:colOff>324002</xdr:colOff>
      <xdr:row>3</xdr:row>
      <xdr:rowOff>37698</xdr:rowOff>
    </xdr:from>
    <xdr:to>
      <xdr:col>9</xdr:col>
      <xdr:colOff>342290</xdr:colOff>
      <xdr:row>8</xdr:row>
      <xdr:rowOff>37698</xdr:rowOff>
    </xdr:to>
    <xdr:sp macro="" textlink="Processing!T3">
      <xdr:nvSpPr>
        <xdr:cNvPr id="22" name="Rectangle: Rounded Corners 21">
          <a:extLst>
            <a:ext uri="{FF2B5EF4-FFF2-40B4-BE49-F238E27FC236}">
              <a16:creationId xmlns:a16="http://schemas.microsoft.com/office/drawing/2014/main" id="{37E7099A-DCFF-4E01-8639-6B20F0E5D1B5}"/>
            </a:ext>
          </a:extLst>
        </xdr:cNvPr>
        <xdr:cNvSpPr/>
      </xdr:nvSpPr>
      <xdr:spPr>
        <a:xfrm>
          <a:off x="3981602" y="586338"/>
          <a:ext cx="1847088" cy="914400"/>
        </a:xfrm>
        <a:prstGeom prst="roundRect">
          <a:avLst>
            <a:gd name="adj" fmla="val 15967"/>
          </a:avLst>
        </a:prstGeom>
        <a:solidFill>
          <a:schemeClr val="bg1"/>
        </a:solidFill>
        <a:ln w="9525">
          <a:solidFill>
            <a:schemeClr val="bg1"/>
          </a:solidFill>
        </a:ln>
        <a:effectLst>
          <a:outerShdw blurRad="127000" dist="63500" dir="8100000" algn="tr" rotWithShape="0">
            <a:srgbClr val="8B8BCB">
              <a:alpha val="69804"/>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E40EC387-B5F5-408F-B908-0ACEA007C8CA}" type="TxLink">
            <a:rPr lang="en-US" sz="1200" b="0" i="0" u="none" strike="noStrike" kern="1200">
              <a:solidFill>
                <a:schemeClr val="tx1"/>
              </a:solidFill>
              <a:latin typeface="Aptos Narrow"/>
              <a:ea typeface="+mn-ea"/>
              <a:cs typeface="+mn-cs"/>
            </a:rPr>
            <a:pPr marL="0" indent="0" algn="l" defTabSz="914400" rtl="0" eaLnBrk="1" latinLnBrk="0" hangingPunct="1"/>
            <a:t>Cost &amp; Income</a:t>
          </a:fld>
          <a:endParaRPr lang="ru-RU" sz="1200" b="0" i="0" u="none" strike="noStrike" kern="1200">
            <a:solidFill>
              <a:schemeClr val="tx1"/>
            </a:solidFill>
            <a:latin typeface="Aptos Narrow"/>
            <a:ea typeface="+mn-ea"/>
            <a:cs typeface="+mn-cs"/>
          </a:endParaRPr>
        </a:p>
      </xdr:txBody>
    </xdr:sp>
    <xdr:clientData/>
  </xdr:twoCellAnchor>
  <xdr:twoCellAnchor>
    <xdr:from>
      <xdr:col>9</xdr:col>
      <xdr:colOff>526084</xdr:colOff>
      <xdr:row>3</xdr:row>
      <xdr:rowOff>37698</xdr:rowOff>
    </xdr:from>
    <xdr:to>
      <xdr:col>12</xdr:col>
      <xdr:colOff>544372</xdr:colOff>
      <xdr:row>8</xdr:row>
      <xdr:rowOff>37698</xdr:rowOff>
    </xdr:to>
    <xdr:sp macro="" textlink="Processing!T4">
      <xdr:nvSpPr>
        <xdr:cNvPr id="23" name="Rectangle: Rounded Corners 22">
          <a:extLst>
            <a:ext uri="{FF2B5EF4-FFF2-40B4-BE49-F238E27FC236}">
              <a16:creationId xmlns:a16="http://schemas.microsoft.com/office/drawing/2014/main" id="{CE2068A7-12C6-4CAE-96E4-A119BE288658}"/>
            </a:ext>
          </a:extLst>
        </xdr:cNvPr>
        <xdr:cNvSpPr/>
      </xdr:nvSpPr>
      <xdr:spPr>
        <a:xfrm>
          <a:off x="6012484" y="586338"/>
          <a:ext cx="1847088" cy="914400"/>
        </a:xfrm>
        <a:prstGeom prst="roundRect">
          <a:avLst>
            <a:gd name="adj" fmla="val 13467"/>
          </a:avLst>
        </a:prstGeom>
        <a:solidFill>
          <a:schemeClr val="bg1"/>
        </a:solidFill>
        <a:ln w="9525">
          <a:solidFill>
            <a:schemeClr val="bg1"/>
          </a:solidFill>
        </a:ln>
        <a:effectLst>
          <a:outerShdw blurRad="127000" dist="63500" dir="8100000" algn="tr" rotWithShape="0">
            <a:srgbClr val="8B8BCB">
              <a:alpha val="69804"/>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DAD88EEC-2EDA-496C-9103-126AFD785F29}" type="TxLink">
            <a:rPr lang="en-US" sz="1200" b="0" i="0" u="none" strike="noStrike" kern="1200">
              <a:solidFill>
                <a:schemeClr val="tx1"/>
              </a:solidFill>
              <a:latin typeface="Aptos Narrow"/>
              <a:ea typeface="+mn-ea"/>
              <a:cs typeface="+mn-cs"/>
            </a:rPr>
            <a:pPr marL="0" indent="0" algn="l" defTabSz="914400" rtl="0" eaLnBrk="1" latinLnBrk="0" hangingPunct="1"/>
            <a:t>Income vs Capital</a:t>
          </a:fld>
          <a:endParaRPr lang="ru-RU" sz="1200" b="0" i="0" u="none" strike="noStrike" kern="1200">
            <a:solidFill>
              <a:schemeClr val="tx1"/>
            </a:solidFill>
            <a:latin typeface="Aptos Narrow"/>
            <a:ea typeface="+mn-ea"/>
            <a:cs typeface="+mn-cs"/>
          </a:endParaRPr>
        </a:p>
      </xdr:txBody>
    </xdr:sp>
    <xdr:clientData/>
  </xdr:twoCellAnchor>
  <xdr:twoCellAnchor>
    <xdr:from>
      <xdr:col>13</xdr:col>
      <xdr:colOff>118566</xdr:colOff>
      <xdr:row>3</xdr:row>
      <xdr:rowOff>37698</xdr:rowOff>
    </xdr:from>
    <xdr:to>
      <xdr:col>16</xdr:col>
      <xdr:colOff>136854</xdr:colOff>
      <xdr:row>8</xdr:row>
      <xdr:rowOff>37698</xdr:rowOff>
    </xdr:to>
    <xdr:sp macro="" textlink="Processing!T5">
      <xdr:nvSpPr>
        <xdr:cNvPr id="24" name="Rectangle: Rounded Corners 23">
          <a:extLst>
            <a:ext uri="{FF2B5EF4-FFF2-40B4-BE49-F238E27FC236}">
              <a16:creationId xmlns:a16="http://schemas.microsoft.com/office/drawing/2014/main" id="{8379431E-AA96-4B7F-B700-2E4555A8F44C}"/>
            </a:ext>
          </a:extLst>
        </xdr:cNvPr>
        <xdr:cNvSpPr/>
      </xdr:nvSpPr>
      <xdr:spPr>
        <a:xfrm>
          <a:off x="8043366" y="586338"/>
          <a:ext cx="1847088" cy="914400"/>
        </a:xfrm>
        <a:prstGeom prst="roundRect">
          <a:avLst>
            <a:gd name="adj" fmla="val 15967"/>
          </a:avLst>
        </a:prstGeom>
        <a:solidFill>
          <a:schemeClr val="bg1"/>
        </a:solidFill>
        <a:ln w="9525">
          <a:solidFill>
            <a:schemeClr val="bg1"/>
          </a:solidFill>
        </a:ln>
        <a:effectLst>
          <a:outerShdw blurRad="127000" dist="63500" dir="8100000" algn="tr" rotWithShape="0">
            <a:srgbClr val="8B8BCB">
              <a:alpha val="69804"/>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15F9A591-338C-4025-9198-52B79EDB19C4}" type="TxLink">
            <a:rPr lang="en-US" sz="1200" b="0" i="0" u="none" strike="noStrike" kern="1200">
              <a:solidFill>
                <a:schemeClr val="tx1"/>
              </a:solidFill>
              <a:latin typeface="Aptos Narrow"/>
              <a:ea typeface="+mn-ea"/>
              <a:cs typeface="+mn-cs"/>
            </a:rPr>
            <a:pPr marL="0" indent="0" algn="l" defTabSz="914400" rtl="0" eaLnBrk="1" latinLnBrk="0" hangingPunct="1"/>
            <a:t>Leverage Index</a:t>
          </a:fld>
          <a:endParaRPr lang="ru-RU" sz="1200" b="0" i="0" u="none" strike="noStrike" kern="1200">
            <a:solidFill>
              <a:schemeClr val="tx1"/>
            </a:solidFill>
            <a:latin typeface="Aptos Narrow"/>
            <a:ea typeface="+mn-ea"/>
            <a:cs typeface="+mn-cs"/>
          </a:endParaRPr>
        </a:p>
      </xdr:txBody>
    </xdr:sp>
    <xdr:clientData/>
  </xdr:twoCellAnchor>
  <xdr:twoCellAnchor>
    <xdr:from>
      <xdr:col>16</xdr:col>
      <xdr:colOff>320648</xdr:colOff>
      <xdr:row>3</xdr:row>
      <xdr:rowOff>37698</xdr:rowOff>
    </xdr:from>
    <xdr:to>
      <xdr:col>19</xdr:col>
      <xdr:colOff>338936</xdr:colOff>
      <xdr:row>8</xdr:row>
      <xdr:rowOff>37698</xdr:rowOff>
    </xdr:to>
    <xdr:sp macro="" textlink="Processing!T6">
      <xdr:nvSpPr>
        <xdr:cNvPr id="25" name="Rectangle: Rounded Corners 24">
          <a:extLst>
            <a:ext uri="{FF2B5EF4-FFF2-40B4-BE49-F238E27FC236}">
              <a16:creationId xmlns:a16="http://schemas.microsoft.com/office/drawing/2014/main" id="{4E0449D4-D709-417C-BE67-589AD1529D3C}"/>
            </a:ext>
          </a:extLst>
        </xdr:cNvPr>
        <xdr:cNvSpPr/>
      </xdr:nvSpPr>
      <xdr:spPr>
        <a:xfrm>
          <a:off x="10074248" y="586338"/>
          <a:ext cx="1847088" cy="914400"/>
        </a:xfrm>
        <a:prstGeom prst="roundRect">
          <a:avLst>
            <a:gd name="adj" fmla="val 16800"/>
          </a:avLst>
        </a:prstGeom>
        <a:solidFill>
          <a:schemeClr val="bg1"/>
        </a:solidFill>
        <a:ln w="9525">
          <a:solidFill>
            <a:schemeClr val="bg1"/>
          </a:solidFill>
        </a:ln>
        <a:effectLst>
          <a:outerShdw blurRad="127000" dist="63500" dir="8100000" algn="tr" rotWithShape="0">
            <a:srgbClr val="8B8BCB">
              <a:alpha val="69804"/>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E4554C56-1CD8-4CD8-9343-19EB38BC3631}" type="TxLink">
            <a:rPr lang="en-US" sz="1200" b="0" i="0" u="none" strike="noStrike" kern="1200">
              <a:solidFill>
                <a:schemeClr val="tx1"/>
              </a:solidFill>
              <a:latin typeface="Aptos Narrow"/>
              <a:ea typeface="+mn-ea"/>
              <a:cs typeface="+mn-cs"/>
            </a:rPr>
            <a:pPr marL="0" indent="0" algn="l" defTabSz="914400" rtl="0" eaLnBrk="1" latinLnBrk="0" hangingPunct="1"/>
            <a:t>Traffic Top Rank</a:t>
          </a:fld>
          <a:endParaRPr lang="ru-RU" sz="1200" b="0" i="0" u="none" strike="noStrike" kern="1200">
            <a:solidFill>
              <a:schemeClr val="tx1"/>
            </a:solidFill>
            <a:latin typeface="Aptos Narrow"/>
            <a:ea typeface="+mn-ea"/>
            <a:cs typeface="+mn-cs"/>
          </a:endParaRPr>
        </a:p>
      </xdr:txBody>
    </xdr:sp>
    <xdr:clientData/>
  </xdr:twoCellAnchor>
  <xdr:twoCellAnchor>
    <xdr:from>
      <xdr:col>19</xdr:col>
      <xdr:colOff>522732</xdr:colOff>
      <xdr:row>3</xdr:row>
      <xdr:rowOff>37698</xdr:rowOff>
    </xdr:from>
    <xdr:to>
      <xdr:col>22</xdr:col>
      <xdr:colOff>541020</xdr:colOff>
      <xdr:row>8</xdr:row>
      <xdr:rowOff>37698</xdr:rowOff>
    </xdr:to>
    <xdr:sp macro="" textlink="Processing!T7">
      <xdr:nvSpPr>
        <xdr:cNvPr id="26" name="Rectangle: Rounded Corners 25">
          <a:extLst>
            <a:ext uri="{FF2B5EF4-FFF2-40B4-BE49-F238E27FC236}">
              <a16:creationId xmlns:a16="http://schemas.microsoft.com/office/drawing/2014/main" id="{87E22314-ABB0-4A49-9A2C-663D19BC3B10}"/>
            </a:ext>
          </a:extLst>
        </xdr:cNvPr>
        <xdr:cNvSpPr/>
      </xdr:nvSpPr>
      <xdr:spPr>
        <a:xfrm>
          <a:off x="12105132" y="586338"/>
          <a:ext cx="1847088" cy="914400"/>
        </a:xfrm>
        <a:prstGeom prst="roundRect">
          <a:avLst>
            <a:gd name="adj" fmla="val 15967"/>
          </a:avLst>
        </a:prstGeom>
        <a:solidFill>
          <a:schemeClr val="bg1"/>
        </a:solidFill>
        <a:ln w="9525">
          <a:solidFill>
            <a:schemeClr val="bg1"/>
          </a:solidFill>
        </a:ln>
        <a:effectLst>
          <a:outerShdw blurRad="127000" dist="63500" dir="8100000" algn="tr" rotWithShape="0">
            <a:srgbClr val="8B8BCB">
              <a:alpha val="69804"/>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51868B0B-AE3C-4355-9BA0-AC8DCC58BC27}" type="TxLink">
            <a:rPr lang="en-US" sz="1200" b="0" i="0" u="none" strike="noStrike" kern="1200">
              <a:solidFill>
                <a:schemeClr val="tx1"/>
              </a:solidFill>
              <a:latin typeface="Aptos Narrow"/>
              <a:ea typeface="+mn-ea"/>
              <a:cs typeface="+mn-cs"/>
            </a:rPr>
            <a:pPr marL="0" indent="0" algn="l" defTabSz="914400" rtl="0" eaLnBrk="1" latinLnBrk="0" hangingPunct="1"/>
            <a:t>Capital Efficiency</a:t>
          </a:fld>
          <a:endParaRPr lang="ru-RU" sz="1200" b="0" i="0" u="none" strike="noStrike" kern="1200">
            <a:solidFill>
              <a:schemeClr val="tx1"/>
            </a:solidFill>
            <a:latin typeface="Aptos Narrow"/>
            <a:ea typeface="+mn-ea"/>
            <a:cs typeface="+mn-cs"/>
          </a:endParaRPr>
        </a:p>
      </xdr:txBody>
    </xdr:sp>
    <xdr:clientData/>
  </xdr:twoCellAnchor>
  <xdr:twoCellAnchor editAs="oneCell">
    <xdr:from>
      <xdr:col>0</xdr:col>
      <xdr:colOff>607738</xdr:colOff>
      <xdr:row>5</xdr:row>
      <xdr:rowOff>14846</xdr:rowOff>
    </xdr:from>
    <xdr:to>
      <xdr:col>1</xdr:col>
      <xdr:colOff>226738</xdr:colOff>
      <xdr:row>6</xdr:row>
      <xdr:rowOff>60566</xdr:rowOff>
    </xdr:to>
    <xdr:pic>
      <xdr:nvPicPr>
        <xdr:cNvPr id="27" name="Graphic 26" descr="Signal with solid fill">
          <a:extLst>
            <a:ext uri="{FF2B5EF4-FFF2-40B4-BE49-F238E27FC236}">
              <a16:creationId xmlns:a16="http://schemas.microsoft.com/office/drawing/2014/main" id="{F6180FB1-A50A-4265-853D-490D0F8D53E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07738" y="929246"/>
          <a:ext cx="228600" cy="228600"/>
        </a:xfrm>
        <a:prstGeom prst="rect">
          <a:avLst/>
        </a:prstGeom>
      </xdr:spPr>
    </xdr:pic>
    <xdr:clientData/>
  </xdr:twoCellAnchor>
  <xdr:twoCellAnchor>
    <xdr:from>
      <xdr:col>5</xdr:col>
      <xdr:colOff>83820</xdr:colOff>
      <xdr:row>4</xdr:row>
      <xdr:rowOff>123759</xdr:rowOff>
    </xdr:from>
    <xdr:to>
      <xdr:col>6</xdr:col>
      <xdr:colOff>22860</xdr:colOff>
      <xdr:row>7</xdr:row>
      <xdr:rowOff>134516</xdr:rowOff>
    </xdr:to>
    <xdr:grpSp>
      <xdr:nvGrpSpPr>
        <xdr:cNvPr id="28" name="Group 27">
          <a:extLst>
            <a:ext uri="{FF2B5EF4-FFF2-40B4-BE49-F238E27FC236}">
              <a16:creationId xmlns:a16="http://schemas.microsoft.com/office/drawing/2014/main" id="{2D74C7F0-B08F-4BB4-96B1-DC3447CDEB32}"/>
            </a:ext>
          </a:extLst>
        </xdr:cNvPr>
        <xdr:cNvGrpSpPr/>
      </xdr:nvGrpSpPr>
      <xdr:grpSpPr>
        <a:xfrm>
          <a:off x="3131820" y="855279"/>
          <a:ext cx="548640" cy="559397"/>
          <a:chOff x="-1103845" y="633236"/>
          <a:chExt cx="7156174" cy="7305641"/>
        </a:xfrm>
        <a:effectLst>
          <a:outerShdw blurRad="50800" dist="38100" dir="2700000" algn="tl" rotWithShape="0">
            <a:srgbClr val="2A0240">
              <a:alpha val="20000"/>
            </a:srgbClr>
          </a:outerShdw>
        </a:effectLst>
      </xdr:grpSpPr>
      <xdr:sp macro="" textlink="">
        <xdr:nvSpPr>
          <xdr:cNvPr id="29" name="Oval 28">
            <a:extLst>
              <a:ext uri="{FF2B5EF4-FFF2-40B4-BE49-F238E27FC236}">
                <a16:creationId xmlns:a16="http://schemas.microsoft.com/office/drawing/2014/main" id="{89829174-84D1-0B45-B42D-B1EB00B60F0F}"/>
              </a:ext>
            </a:extLst>
          </xdr:cNvPr>
          <xdr:cNvSpPr/>
        </xdr:nvSpPr>
        <xdr:spPr>
          <a:xfrm>
            <a:off x="-1103845" y="633236"/>
            <a:ext cx="7156174" cy="7305641"/>
          </a:xfrm>
          <a:prstGeom prst="ellipse">
            <a:avLst/>
          </a:prstGeom>
          <a:gradFill flip="none" rotWithShape="1">
            <a:gsLst>
              <a:gs pos="0">
                <a:srgbClr val="F5F2FC"/>
              </a:gs>
              <a:gs pos="100000">
                <a:srgbClr val="EEE8FE"/>
              </a:gs>
            </a:gsLst>
            <a:path path="circle">
              <a:fillToRect l="100000" b="100000"/>
            </a:path>
            <a:tileRect t="-100000" r="-100000"/>
          </a:gra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30" name="Freeform: Shape 29">
            <a:extLst>
              <a:ext uri="{FF2B5EF4-FFF2-40B4-BE49-F238E27FC236}">
                <a16:creationId xmlns:a16="http://schemas.microsoft.com/office/drawing/2014/main" id="{9511FCF1-71B9-6864-8EA7-6BD12A25A6F2}"/>
              </a:ext>
            </a:extLst>
          </xdr:cNvPr>
          <xdr:cNvSpPr/>
        </xdr:nvSpPr>
        <xdr:spPr>
          <a:xfrm rot="18600000">
            <a:off x="106178" y="2764140"/>
            <a:ext cx="5329307" cy="3622357"/>
          </a:xfrm>
          <a:custGeom>
            <a:avLst/>
            <a:gdLst>
              <a:gd name="csX0" fmla="*/ 1407326 w 5329310"/>
              <a:gd name="csY0" fmla="*/ 756025 h 3622360"/>
              <a:gd name="csX1" fmla="*/ 424497 w 5329310"/>
              <a:gd name="csY1" fmla="*/ 1562480 h 3622360"/>
              <a:gd name="csX2" fmla="*/ 0 w 5329310"/>
              <a:gd name="csY2" fmla="*/ 1056584 h 3622360"/>
              <a:gd name="csX3" fmla="*/ 407512 w 5329310"/>
              <a:gd name="csY3" fmla="*/ 726245 h 3622360"/>
              <a:gd name="csX4" fmla="*/ 2644319 w 5329310"/>
              <a:gd name="csY4" fmla="*/ 2026711 h 3622360"/>
              <a:gd name="csX5" fmla="*/ 1570263 w 5329310"/>
              <a:gd name="csY5" fmla="*/ 2927951 h 3622360"/>
              <a:gd name="csX6" fmla="*/ 1165358 w 5329310"/>
              <a:gd name="csY6" fmla="*/ 2445404 h 3622360"/>
              <a:gd name="csX7" fmla="*/ 2213146 w 5329310"/>
              <a:gd name="csY7" fmla="*/ 1566206 h 3622360"/>
              <a:gd name="csX8" fmla="*/ 2194736 w 5329310"/>
              <a:gd name="csY8" fmla="*/ 2042158 h 3622360"/>
              <a:gd name="csX9" fmla="*/ 2202046 w 5329310"/>
              <a:gd name="csY9" fmla="*/ 794282 h 3622360"/>
              <a:gd name="csX10" fmla="*/ 2197372 w 5329310"/>
              <a:gd name="csY10" fmla="*/ 1223381 h 3622360"/>
              <a:gd name="csX11" fmla="*/ 987584 w 5329310"/>
              <a:gd name="csY11" fmla="*/ 2233541 h 3622360"/>
              <a:gd name="csX12" fmla="*/ 582679 w 5329310"/>
              <a:gd name="csY12" fmla="*/ 1750994 h 3622360"/>
              <a:gd name="csX13" fmla="*/ 1750131 w 5329310"/>
              <a:gd name="csY13" fmla="*/ 771386 h 3622360"/>
              <a:gd name="csX14" fmla="*/ 4053383 w 5329310"/>
              <a:gd name="csY14" fmla="*/ 2054226 h 3622360"/>
              <a:gd name="csX15" fmla="*/ 2152942 w 5329310"/>
              <a:gd name="csY15" fmla="*/ 3622360 h 3622360"/>
              <a:gd name="csX16" fmla="*/ 1748037 w 5329310"/>
              <a:gd name="csY16" fmla="*/ 3139813 h 3622360"/>
              <a:gd name="csX17" fmla="*/ 3052944 w 5329310"/>
              <a:gd name="csY17" fmla="*/ 2031604 h 3622360"/>
              <a:gd name="csX18" fmla="*/ 5329310 w 5329310"/>
              <a:gd name="csY18" fmla="*/ 1547567 h 3622360"/>
              <a:gd name="csX19" fmla="*/ 4381420 w 5329310"/>
              <a:gd name="csY19" fmla="*/ 2070045 h 3622360"/>
              <a:gd name="csX20" fmla="*/ 4381420 w 5329310"/>
              <a:gd name="csY20" fmla="*/ 1755309 h 3622360"/>
              <a:gd name="csX21" fmla="*/ 2538404 w 5329310"/>
              <a:gd name="csY21" fmla="*/ 1755309 h 3622360"/>
              <a:gd name="csX22" fmla="*/ 2538404 w 5329310"/>
              <a:gd name="csY22" fmla="*/ 1339825 h 3622360"/>
              <a:gd name="csX23" fmla="*/ 2539242 w 5329310"/>
              <a:gd name="csY23" fmla="*/ 1339825 h 3622360"/>
              <a:gd name="csX24" fmla="*/ 2539242 w 5329310"/>
              <a:gd name="csY24" fmla="*/ 432344 h 3622360"/>
              <a:gd name="csX25" fmla="*/ 844290 w 5329310"/>
              <a:gd name="csY25" fmla="*/ 372906 h 3622360"/>
              <a:gd name="csX26" fmla="*/ 1296711 w 5329310"/>
              <a:gd name="csY26" fmla="*/ 0 h 3622360"/>
              <a:gd name="csX27" fmla="*/ 2959290 w 5329310"/>
              <a:gd name="csY27" fmla="*/ 35342 h 3622360"/>
              <a:gd name="csX28" fmla="*/ 2947263 w 5329310"/>
              <a:gd name="csY28" fmla="*/ 378323 h 3622360"/>
              <a:gd name="csX29" fmla="*/ 2950722 w 5329310"/>
              <a:gd name="csY29" fmla="*/ 378323 h 3622360"/>
              <a:gd name="csX30" fmla="*/ 2950722 w 5329310"/>
              <a:gd name="csY30" fmla="*/ 1339825 h 3622360"/>
              <a:gd name="csX31" fmla="*/ 4381420 w 5329310"/>
              <a:gd name="csY31" fmla="*/ 1339825 h 3622360"/>
              <a:gd name="csX32" fmla="*/ 4381420 w 5329310"/>
              <a:gd name="csY32" fmla="*/ 1025089 h 362236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 ang="0">
                <a:pos x="csX27" y="csY27"/>
              </a:cxn>
              <a:cxn ang="0">
                <a:pos x="csX28" y="csY28"/>
              </a:cxn>
              <a:cxn ang="0">
                <a:pos x="csX29" y="csY29"/>
              </a:cxn>
              <a:cxn ang="0">
                <a:pos x="csX30" y="csY30"/>
              </a:cxn>
              <a:cxn ang="0">
                <a:pos x="csX31" y="csY31"/>
              </a:cxn>
              <a:cxn ang="0">
                <a:pos x="csX32" y="csY32"/>
              </a:cxn>
            </a:cxnLst>
            <a:rect l="l" t="t" r="r" b="b"/>
            <a:pathLst>
              <a:path w="5329310" h="3622360">
                <a:moveTo>
                  <a:pt x="1407326" y="756025"/>
                </a:moveTo>
                <a:lnTo>
                  <a:pt x="424497" y="1562480"/>
                </a:lnTo>
                <a:lnTo>
                  <a:pt x="0" y="1056584"/>
                </a:lnTo>
                <a:lnTo>
                  <a:pt x="407512" y="726245"/>
                </a:lnTo>
                <a:close/>
                <a:moveTo>
                  <a:pt x="2644319" y="2026711"/>
                </a:moveTo>
                <a:lnTo>
                  <a:pt x="1570263" y="2927951"/>
                </a:lnTo>
                <a:lnTo>
                  <a:pt x="1165358" y="2445404"/>
                </a:lnTo>
                <a:lnTo>
                  <a:pt x="2213146" y="1566206"/>
                </a:lnTo>
                <a:lnTo>
                  <a:pt x="2194736" y="2042158"/>
                </a:lnTo>
                <a:close/>
                <a:moveTo>
                  <a:pt x="2202046" y="794282"/>
                </a:moveTo>
                <a:lnTo>
                  <a:pt x="2197372" y="1223381"/>
                </a:lnTo>
                <a:lnTo>
                  <a:pt x="987584" y="2233541"/>
                </a:lnTo>
                <a:lnTo>
                  <a:pt x="582679" y="1750994"/>
                </a:lnTo>
                <a:lnTo>
                  <a:pt x="1750131" y="771386"/>
                </a:lnTo>
                <a:close/>
                <a:moveTo>
                  <a:pt x="4053383" y="2054226"/>
                </a:moveTo>
                <a:lnTo>
                  <a:pt x="2152942" y="3622360"/>
                </a:lnTo>
                <a:lnTo>
                  <a:pt x="1748037" y="3139813"/>
                </a:lnTo>
                <a:cubicBezTo>
                  <a:pt x="2190788" y="2763879"/>
                  <a:pt x="2610192" y="2407538"/>
                  <a:pt x="3052944" y="2031604"/>
                </a:cubicBezTo>
                <a:close/>
                <a:moveTo>
                  <a:pt x="5329310" y="1547567"/>
                </a:moveTo>
                <a:lnTo>
                  <a:pt x="4381420" y="2070045"/>
                </a:lnTo>
                <a:lnTo>
                  <a:pt x="4381420" y="1755309"/>
                </a:lnTo>
                <a:lnTo>
                  <a:pt x="2538404" y="1755309"/>
                </a:lnTo>
                <a:lnTo>
                  <a:pt x="2538404" y="1339825"/>
                </a:lnTo>
                <a:lnTo>
                  <a:pt x="2539242" y="1339825"/>
                </a:lnTo>
                <a:lnTo>
                  <a:pt x="2539242" y="432344"/>
                </a:lnTo>
                <a:lnTo>
                  <a:pt x="844290" y="372906"/>
                </a:lnTo>
                <a:lnTo>
                  <a:pt x="1296711" y="0"/>
                </a:lnTo>
                <a:lnTo>
                  <a:pt x="2959290" y="35342"/>
                </a:lnTo>
                <a:lnTo>
                  <a:pt x="2947263" y="378323"/>
                </a:lnTo>
                <a:lnTo>
                  <a:pt x="2950722" y="378323"/>
                </a:lnTo>
                <a:lnTo>
                  <a:pt x="2950722" y="1339825"/>
                </a:lnTo>
                <a:lnTo>
                  <a:pt x="4381420" y="1339825"/>
                </a:lnTo>
                <a:lnTo>
                  <a:pt x="4381420" y="1025089"/>
                </a:lnTo>
                <a:close/>
              </a:path>
            </a:pathLst>
          </a:custGeom>
          <a:solidFill>
            <a:srgbClr val="603DD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xdr:from>
      <xdr:col>8</xdr:col>
      <xdr:colOff>286407</xdr:colOff>
      <xdr:row>4</xdr:row>
      <xdr:rowOff>121441</xdr:rowOff>
    </xdr:from>
    <xdr:to>
      <xdr:col>9</xdr:col>
      <xdr:colOff>225447</xdr:colOff>
      <xdr:row>7</xdr:row>
      <xdr:rowOff>136835</xdr:rowOff>
    </xdr:to>
    <xdr:grpSp>
      <xdr:nvGrpSpPr>
        <xdr:cNvPr id="31" name="Group 30">
          <a:extLst>
            <a:ext uri="{FF2B5EF4-FFF2-40B4-BE49-F238E27FC236}">
              <a16:creationId xmlns:a16="http://schemas.microsoft.com/office/drawing/2014/main" id="{DD26AF52-3570-4A47-B356-9D38FEA2B574}"/>
            </a:ext>
          </a:extLst>
        </xdr:cNvPr>
        <xdr:cNvGrpSpPr/>
      </xdr:nvGrpSpPr>
      <xdr:grpSpPr>
        <a:xfrm>
          <a:off x="5163207" y="852961"/>
          <a:ext cx="548640" cy="564034"/>
          <a:chOff x="7315200" y="8272259"/>
          <a:chExt cx="548640" cy="567187"/>
        </a:xfrm>
        <a:effectLst>
          <a:outerShdw blurRad="50800" dist="38100" dir="2700000" algn="tl" rotWithShape="0">
            <a:prstClr val="black">
              <a:alpha val="20000"/>
            </a:prstClr>
          </a:outerShdw>
        </a:effectLst>
      </xdr:grpSpPr>
      <xdr:sp macro="" textlink="">
        <xdr:nvSpPr>
          <xdr:cNvPr id="32" name="Oval 31">
            <a:extLst>
              <a:ext uri="{FF2B5EF4-FFF2-40B4-BE49-F238E27FC236}">
                <a16:creationId xmlns:a16="http://schemas.microsoft.com/office/drawing/2014/main" id="{D108B08F-0E9F-5549-7F52-1D9F5004B129}"/>
              </a:ext>
            </a:extLst>
          </xdr:cNvPr>
          <xdr:cNvSpPr/>
        </xdr:nvSpPr>
        <xdr:spPr>
          <a:xfrm>
            <a:off x="7315200" y="8272259"/>
            <a:ext cx="548640" cy="567187"/>
          </a:xfrm>
          <a:prstGeom prst="ellipse">
            <a:avLst/>
          </a:prstGeom>
          <a:gradFill flip="none" rotWithShape="1">
            <a:gsLst>
              <a:gs pos="0">
                <a:srgbClr val="F5F2FC"/>
              </a:gs>
              <a:gs pos="100000">
                <a:srgbClr val="EEE8FE"/>
              </a:gs>
            </a:gsLst>
            <a:path path="circle">
              <a:fillToRect l="100000" b="100000"/>
            </a:path>
            <a:tileRect t="-100000" r="-100000"/>
          </a:gra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grpSp>
        <xdr:nvGrpSpPr>
          <xdr:cNvPr id="33" name="Group 32">
            <a:extLst>
              <a:ext uri="{FF2B5EF4-FFF2-40B4-BE49-F238E27FC236}">
                <a16:creationId xmlns:a16="http://schemas.microsoft.com/office/drawing/2014/main" id="{E5AD81E4-18F9-8355-767C-8EEFDC2B1776}"/>
              </a:ext>
            </a:extLst>
          </xdr:cNvPr>
          <xdr:cNvGrpSpPr/>
        </xdr:nvGrpSpPr>
        <xdr:grpSpPr>
          <a:xfrm>
            <a:off x="7443262" y="8385091"/>
            <a:ext cx="292517" cy="349932"/>
            <a:chOff x="2956130" y="2689277"/>
            <a:chExt cx="2134619" cy="2485936"/>
          </a:xfrm>
        </xdr:grpSpPr>
        <xdr:sp macro="" textlink="">
          <xdr:nvSpPr>
            <xdr:cNvPr id="34" name="Flowchart: Delay 33">
              <a:extLst>
                <a:ext uri="{FF2B5EF4-FFF2-40B4-BE49-F238E27FC236}">
                  <a16:creationId xmlns:a16="http://schemas.microsoft.com/office/drawing/2014/main" id="{AF375DD2-DAF2-44F9-0B75-BBFA1DB82A05}"/>
                </a:ext>
              </a:extLst>
            </xdr:cNvPr>
            <xdr:cNvSpPr/>
          </xdr:nvSpPr>
          <xdr:spPr>
            <a:xfrm rot="5400000">
              <a:off x="4144193" y="3586002"/>
              <a:ext cx="636105" cy="1252728"/>
            </a:xfrm>
            <a:prstGeom prst="flowChartDelay">
              <a:avLst/>
            </a:prstGeom>
            <a:solidFill>
              <a:srgbClr val="603DDD"/>
            </a:soli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sp macro="" textlink="">
          <xdr:nvSpPr>
            <xdr:cNvPr id="35" name="Flowchart: Delay 34">
              <a:extLst>
                <a:ext uri="{FF2B5EF4-FFF2-40B4-BE49-F238E27FC236}">
                  <a16:creationId xmlns:a16="http://schemas.microsoft.com/office/drawing/2014/main" id="{5CBA0BA0-4574-0478-B9E3-E2FC968DFBE2}"/>
                </a:ext>
              </a:extLst>
            </xdr:cNvPr>
            <xdr:cNvSpPr/>
          </xdr:nvSpPr>
          <xdr:spPr>
            <a:xfrm rot="5400000">
              <a:off x="4144193" y="3291034"/>
              <a:ext cx="636105" cy="1252728"/>
            </a:xfrm>
            <a:prstGeom prst="flowChartDelay">
              <a:avLst/>
            </a:prstGeom>
            <a:solidFill>
              <a:srgbClr val="603DDD"/>
            </a:soli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sp macro="" textlink="">
          <xdr:nvSpPr>
            <xdr:cNvPr id="36" name="Flowchart: Delay 35">
              <a:extLst>
                <a:ext uri="{FF2B5EF4-FFF2-40B4-BE49-F238E27FC236}">
                  <a16:creationId xmlns:a16="http://schemas.microsoft.com/office/drawing/2014/main" id="{FD1C28F6-D2EF-BD5F-A71F-7D70A1CD62D4}"/>
                </a:ext>
              </a:extLst>
            </xdr:cNvPr>
            <xdr:cNvSpPr/>
          </xdr:nvSpPr>
          <xdr:spPr>
            <a:xfrm rot="5400000">
              <a:off x="4144193" y="2996067"/>
              <a:ext cx="636105" cy="1252728"/>
            </a:xfrm>
            <a:prstGeom prst="flowChartDelay">
              <a:avLst/>
            </a:prstGeom>
            <a:solidFill>
              <a:srgbClr val="603DDD"/>
            </a:soli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sp macro="" textlink="">
          <xdr:nvSpPr>
            <xdr:cNvPr id="37" name="Flowchart: Delay 36">
              <a:extLst>
                <a:ext uri="{FF2B5EF4-FFF2-40B4-BE49-F238E27FC236}">
                  <a16:creationId xmlns:a16="http://schemas.microsoft.com/office/drawing/2014/main" id="{46C4F768-4EF7-A0E5-826B-FC732F2D9C5B}"/>
                </a:ext>
              </a:extLst>
            </xdr:cNvPr>
            <xdr:cNvSpPr/>
          </xdr:nvSpPr>
          <xdr:spPr>
            <a:xfrm rot="5400000">
              <a:off x="4144193" y="2701100"/>
              <a:ext cx="636105" cy="1252728"/>
            </a:xfrm>
            <a:prstGeom prst="flowChartDelay">
              <a:avLst/>
            </a:prstGeom>
            <a:solidFill>
              <a:srgbClr val="603DDD"/>
            </a:soli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sp macro="" textlink="">
          <xdr:nvSpPr>
            <xdr:cNvPr id="38" name="Oval 37">
              <a:extLst>
                <a:ext uri="{FF2B5EF4-FFF2-40B4-BE49-F238E27FC236}">
                  <a16:creationId xmlns:a16="http://schemas.microsoft.com/office/drawing/2014/main" id="{DEDE6600-7974-3D0C-C38D-360B0F50DB7D}"/>
                </a:ext>
              </a:extLst>
            </xdr:cNvPr>
            <xdr:cNvSpPr/>
          </xdr:nvSpPr>
          <xdr:spPr>
            <a:xfrm>
              <a:off x="3835881" y="2689277"/>
              <a:ext cx="1254868" cy="671208"/>
            </a:xfrm>
            <a:prstGeom prst="ellipse">
              <a:avLst/>
            </a:prstGeom>
            <a:solidFill>
              <a:srgbClr val="603DDD"/>
            </a:soli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sp macro="" textlink="">
          <xdr:nvSpPr>
            <xdr:cNvPr id="39" name="Flowchart: Delay 38">
              <a:extLst>
                <a:ext uri="{FF2B5EF4-FFF2-40B4-BE49-F238E27FC236}">
                  <a16:creationId xmlns:a16="http://schemas.microsoft.com/office/drawing/2014/main" id="{17F63541-AD5E-633E-D2B9-10F3B40E0C66}"/>
                </a:ext>
              </a:extLst>
            </xdr:cNvPr>
            <xdr:cNvSpPr/>
          </xdr:nvSpPr>
          <xdr:spPr>
            <a:xfrm rot="5400000">
              <a:off x="3264442" y="4230797"/>
              <a:ext cx="636105" cy="1252728"/>
            </a:xfrm>
            <a:prstGeom prst="flowChartDelay">
              <a:avLst/>
            </a:prstGeom>
            <a:solidFill>
              <a:srgbClr val="603DDD"/>
            </a:soli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sp macro="" textlink="">
          <xdr:nvSpPr>
            <xdr:cNvPr id="40" name="Flowchart: Delay 39">
              <a:extLst>
                <a:ext uri="{FF2B5EF4-FFF2-40B4-BE49-F238E27FC236}">
                  <a16:creationId xmlns:a16="http://schemas.microsoft.com/office/drawing/2014/main" id="{E8BF77BD-3294-EBAF-D1F8-2720ABF19C60}"/>
                </a:ext>
              </a:extLst>
            </xdr:cNvPr>
            <xdr:cNvSpPr/>
          </xdr:nvSpPr>
          <xdr:spPr>
            <a:xfrm rot="5400000">
              <a:off x="3264442" y="3909773"/>
              <a:ext cx="636105" cy="1252728"/>
            </a:xfrm>
            <a:prstGeom prst="flowChartDelay">
              <a:avLst/>
            </a:prstGeom>
            <a:solidFill>
              <a:srgbClr val="603DDD"/>
            </a:soli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sp macro="" textlink="">
          <xdr:nvSpPr>
            <xdr:cNvPr id="41" name="Flowchart: Delay 40">
              <a:extLst>
                <a:ext uri="{FF2B5EF4-FFF2-40B4-BE49-F238E27FC236}">
                  <a16:creationId xmlns:a16="http://schemas.microsoft.com/office/drawing/2014/main" id="{0B9B59BE-18C4-B0E8-B0C5-61825206F927}"/>
                </a:ext>
              </a:extLst>
            </xdr:cNvPr>
            <xdr:cNvSpPr/>
          </xdr:nvSpPr>
          <xdr:spPr>
            <a:xfrm rot="5400000">
              <a:off x="3264442" y="3588750"/>
              <a:ext cx="636105" cy="1252728"/>
            </a:xfrm>
            <a:prstGeom prst="flowChartDelay">
              <a:avLst/>
            </a:prstGeom>
            <a:solidFill>
              <a:srgbClr val="603DDD"/>
            </a:soli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sp macro="" textlink="">
          <xdr:nvSpPr>
            <xdr:cNvPr id="42" name="Oval 41">
              <a:extLst>
                <a:ext uri="{FF2B5EF4-FFF2-40B4-BE49-F238E27FC236}">
                  <a16:creationId xmlns:a16="http://schemas.microsoft.com/office/drawing/2014/main" id="{DDCC9C81-FDFA-C29F-27C3-AFFB6F4ACFA1}"/>
                </a:ext>
              </a:extLst>
            </xdr:cNvPr>
            <xdr:cNvSpPr/>
          </xdr:nvSpPr>
          <xdr:spPr>
            <a:xfrm>
              <a:off x="2956130" y="3576927"/>
              <a:ext cx="1254868" cy="671208"/>
            </a:xfrm>
            <a:prstGeom prst="ellipse">
              <a:avLst/>
            </a:prstGeom>
            <a:solidFill>
              <a:srgbClr val="603DDD"/>
            </a:soli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grpSp>
    </xdr:grpSp>
    <xdr:clientData/>
  </xdr:twoCellAnchor>
  <xdr:twoCellAnchor>
    <xdr:from>
      <xdr:col>15</xdr:col>
      <xdr:colOff>91440</xdr:colOff>
      <xdr:row>4</xdr:row>
      <xdr:rowOff>110490</xdr:rowOff>
    </xdr:from>
    <xdr:to>
      <xdr:col>16</xdr:col>
      <xdr:colOff>30480</xdr:colOff>
      <xdr:row>7</xdr:row>
      <xdr:rowOff>110490</xdr:rowOff>
    </xdr:to>
    <xdr:grpSp>
      <xdr:nvGrpSpPr>
        <xdr:cNvPr id="43" name="Group 42">
          <a:extLst>
            <a:ext uri="{FF2B5EF4-FFF2-40B4-BE49-F238E27FC236}">
              <a16:creationId xmlns:a16="http://schemas.microsoft.com/office/drawing/2014/main" id="{9A5B1CA7-C5D9-4B37-83A1-88EEF52F7BB6}"/>
            </a:ext>
          </a:extLst>
        </xdr:cNvPr>
        <xdr:cNvGrpSpPr/>
      </xdr:nvGrpSpPr>
      <xdr:grpSpPr>
        <a:xfrm>
          <a:off x="9235440" y="842010"/>
          <a:ext cx="548640" cy="548640"/>
          <a:chOff x="6446520" y="7936230"/>
          <a:chExt cx="548640" cy="548640"/>
        </a:xfrm>
        <a:effectLst>
          <a:outerShdw blurRad="50800" dist="38100" dir="2700000" algn="tl" rotWithShape="0">
            <a:prstClr val="black">
              <a:alpha val="20000"/>
            </a:prstClr>
          </a:outerShdw>
        </a:effectLst>
      </xdr:grpSpPr>
      <xdr:sp macro="" textlink="">
        <xdr:nvSpPr>
          <xdr:cNvPr id="44" name="Oval 43">
            <a:extLst>
              <a:ext uri="{FF2B5EF4-FFF2-40B4-BE49-F238E27FC236}">
                <a16:creationId xmlns:a16="http://schemas.microsoft.com/office/drawing/2014/main" id="{1C0B7B3B-5CDB-4D51-18F5-95171354B93F}"/>
              </a:ext>
            </a:extLst>
          </xdr:cNvPr>
          <xdr:cNvSpPr/>
        </xdr:nvSpPr>
        <xdr:spPr>
          <a:xfrm>
            <a:off x="6446520" y="7936230"/>
            <a:ext cx="548640" cy="548640"/>
          </a:xfrm>
          <a:prstGeom prst="ellipse">
            <a:avLst/>
          </a:prstGeom>
          <a:gradFill flip="none" rotWithShape="1">
            <a:gsLst>
              <a:gs pos="0">
                <a:srgbClr val="F5F2FC"/>
              </a:gs>
              <a:gs pos="100000">
                <a:srgbClr val="EEE8FE"/>
              </a:gs>
            </a:gsLst>
            <a:path path="circle">
              <a:fillToRect l="100000" b="100000"/>
            </a:path>
            <a:tileRect t="-100000" r="-100000"/>
          </a:gra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pic>
        <xdr:nvPicPr>
          <xdr:cNvPr id="45" name="Graphic 44" descr="Rocket with solid fill">
            <a:extLst>
              <a:ext uri="{FF2B5EF4-FFF2-40B4-BE49-F238E27FC236}">
                <a16:creationId xmlns:a16="http://schemas.microsoft.com/office/drawing/2014/main" id="{C7B1A7C1-CE89-2AF9-DE93-E55A9D348C8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537960" y="8027670"/>
            <a:ext cx="365760" cy="365760"/>
          </a:xfrm>
          <a:prstGeom prst="rect">
            <a:avLst/>
          </a:prstGeom>
        </xdr:spPr>
      </xdr:pic>
    </xdr:grpSp>
    <xdr:clientData/>
  </xdr:twoCellAnchor>
  <xdr:twoCellAnchor>
    <xdr:from>
      <xdr:col>11</xdr:col>
      <xdr:colOff>463782</xdr:colOff>
      <xdr:row>4</xdr:row>
      <xdr:rowOff>67486</xdr:rowOff>
    </xdr:from>
    <xdr:to>
      <xdr:col>12</xdr:col>
      <xdr:colOff>494262</xdr:colOff>
      <xdr:row>7</xdr:row>
      <xdr:rowOff>158926</xdr:rowOff>
    </xdr:to>
    <xdr:grpSp>
      <xdr:nvGrpSpPr>
        <xdr:cNvPr id="46" name="Group 45">
          <a:extLst>
            <a:ext uri="{FF2B5EF4-FFF2-40B4-BE49-F238E27FC236}">
              <a16:creationId xmlns:a16="http://schemas.microsoft.com/office/drawing/2014/main" id="{C28A53E9-EB6F-47EA-A78B-924A72246C96}"/>
            </a:ext>
          </a:extLst>
        </xdr:cNvPr>
        <xdr:cNvGrpSpPr/>
      </xdr:nvGrpSpPr>
      <xdr:grpSpPr>
        <a:xfrm>
          <a:off x="7169382" y="799006"/>
          <a:ext cx="640080" cy="640080"/>
          <a:chOff x="5889222" y="1357831"/>
          <a:chExt cx="640080" cy="640080"/>
        </a:xfrm>
        <a:effectLst>
          <a:outerShdw blurRad="50800" dist="38100" dir="2700000" algn="tl" rotWithShape="0">
            <a:prstClr val="black">
              <a:alpha val="20000"/>
            </a:prstClr>
          </a:outerShdw>
        </a:effectLst>
      </xdr:grpSpPr>
      <xdr:sp macro="" textlink="">
        <xdr:nvSpPr>
          <xdr:cNvPr id="47" name="Oval 46">
            <a:extLst>
              <a:ext uri="{FF2B5EF4-FFF2-40B4-BE49-F238E27FC236}">
                <a16:creationId xmlns:a16="http://schemas.microsoft.com/office/drawing/2014/main" id="{41D871DD-32FE-8C98-4666-F60E987AA6FA}"/>
              </a:ext>
            </a:extLst>
          </xdr:cNvPr>
          <xdr:cNvSpPr/>
        </xdr:nvSpPr>
        <xdr:spPr>
          <a:xfrm>
            <a:off x="5924550" y="1396645"/>
            <a:ext cx="548640" cy="548640"/>
          </a:xfrm>
          <a:prstGeom prst="ellipse">
            <a:avLst/>
          </a:prstGeom>
          <a:gradFill flip="none" rotWithShape="1">
            <a:gsLst>
              <a:gs pos="0">
                <a:srgbClr val="F5F2FC"/>
              </a:gs>
              <a:gs pos="100000">
                <a:srgbClr val="EEE8FE"/>
              </a:gs>
            </a:gsLst>
            <a:path path="circle">
              <a:fillToRect l="100000" b="100000"/>
            </a:path>
            <a:tileRect t="-100000" r="-100000"/>
          </a:gra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graphicFrame macro="">
        <xdr:nvGraphicFramePr>
          <xdr:cNvPr id="48" name="Chart 47">
            <a:extLst>
              <a:ext uri="{FF2B5EF4-FFF2-40B4-BE49-F238E27FC236}">
                <a16:creationId xmlns:a16="http://schemas.microsoft.com/office/drawing/2014/main" id="{3F1E6117-B493-B43F-6633-8F307EFC9FCD}"/>
              </a:ext>
            </a:extLst>
          </xdr:cNvPr>
          <xdr:cNvGraphicFramePr>
            <a:graphicFrameLocks/>
          </xdr:cNvGraphicFramePr>
        </xdr:nvGraphicFramePr>
        <xdr:xfrm>
          <a:off x="5889222" y="1357831"/>
          <a:ext cx="640080" cy="640080"/>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xdr:from>
      <xdr:col>21</xdr:col>
      <xdr:colOff>495300</xdr:colOff>
      <xdr:row>4</xdr:row>
      <xdr:rowOff>106278</xdr:rowOff>
    </xdr:from>
    <xdr:to>
      <xdr:col>22</xdr:col>
      <xdr:colOff>434340</xdr:colOff>
      <xdr:row>7</xdr:row>
      <xdr:rowOff>106278</xdr:rowOff>
    </xdr:to>
    <xdr:grpSp>
      <xdr:nvGrpSpPr>
        <xdr:cNvPr id="49" name="Group 48">
          <a:extLst>
            <a:ext uri="{FF2B5EF4-FFF2-40B4-BE49-F238E27FC236}">
              <a16:creationId xmlns:a16="http://schemas.microsoft.com/office/drawing/2014/main" id="{F731D402-22F4-4711-9C01-94C38689B43F}"/>
            </a:ext>
          </a:extLst>
        </xdr:cNvPr>
        <xdr:cNvGrpSpPr/>
      </xdr:nvGrpSpPr>
      <xdr:grpSpPr>
        <a:xfrm>
          <a:off x="13296900" y="837798"/>
          <a:ext cx="548640" cy="548640"/>
          <a:chOff x="4876800" y="8778240"/>
          <a:chExt cx="548640" cy="548640"/>
        </a:xfrm>
        <a:effectLst>
          <a:outerShdw blurRad="50800" dist="38100" dir="2700000" algn="tl" rotWithShape="0">
            <a:prstClr val="black">
              <a:alpha val="20000"/>
            </a:prstClr>
          </a:outerShdw>
        </a:effectLst>
      </xdr:grpSpPr>
      <xdr:sp macro="" textlink="">
        <xdr:nvSpPr>
          <xdr:cNvPr id="50" name="Oval 49">
            <a:extLst>
              <a:ext uri="{FF2B5EF4-FFF2-40B4-BE49-F238E27FC236}">
                <a16:creationId xmlns:a16="http://schemas.microsoft.com/office/drawing/2014/main" id="{E41A687E-AC7C-B716-E3E9-CE3BF0A24361}"/>
              </a:ext>
            </a:extLst>
          </xdr:cNvPr>
          <xdr:cNvSpPr/>
        </xdr:nvSpPr>
        <xdr:spPr>
          <a:xfrm>
            <a:off x="4876800" y="8778240"/>
            <a:ext cx="548640" cy="548640"/>
          </a:xfrm>
          <a:prstGeom prst="ellipse">
            <a:avLst/>
          </a:prstGeom>
          <a:gradFill flip="none" rotWithShape="1">
            <a:gsLst>
              <a:gs pos="0">
                <a:srgbClr val="E7FFFE"/>
              </a:gs>
              <a:gs pos="100000">
                <a:srgbClr val="EEE8FE"/>
              </a:gs>
            </a:gsLst>
            <a:path path="circle">
              <a:fillToRect l="100000" b="100000"/>
            </a:path>
            <a:tileRect t="-100000" r="-100000"/>
          </a:gra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pic>
        <xdr:nvPicPr>
          <xdr:cNvPr id="51" name="Graphic 50" descr="Bullseye with solid fill">
            <a:extLst>
              <a:ext uri="{FF2B5EF4-FFF2-40B4-BE49-F238E27FC236}">
                <a16:creationId xmlns:a16="http://schemas.microsoft.com/office/drawing/2014/main" id="{B10C11A6-79A2-CBB8-9B4F-872BAA824EF3}"/>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968240" y="8869680"/>
            <a:ext cx="365760" cy="365760"/>
          </a:xfrm>
          <a:prstGeom prst="rect">
            <a:avLst/>
          </a:prstGeom>
        </xdr:spPr>
      </xdr:pic>
    </xdr:grpSp>
    <xdr:clientData/>
  </xdr:twoCellAnchor>
  <xdr:twoCellAnchor>
    <xdr:from>
      <xdr:col>3</xdr:col>
      <xdr:colOff>129540</xdr:colOff>
      <xdr:row>5</xdr:row>
      <xdr:rowOff>53072</xdr:rowOff>
    </xdr:from>
    <xdr:to>
      <xdr:col>5</xdr:col>
      <xdr:colOff>281940</xdr:colOff>
      <xdr:row>6</xdr:row>
      <xdr:rowOff>117842</xdr:rowOff>
    </xdr:to>
    <xdr:sp macro="" textlink="Processing!U2">
      <xdr:nvSpPr>
        <xdr:cNvPr id="52" name="TextBox 51">
          <a:extLst>
            <a:ext uri="{FF2B5EF4-FFF2-40B4-BE49-F238E27FC236}">
              <a16:creationId xmlns:a16="http://schemas.microsoft.com/office/drawing/2014/main" id="{8C2E8A2E-4048-455B-8EDE-9D9673E2888E}"/>
            </a:ext>
          </a:extLst>
        </xdr:cNvPr>
        <xdr:cNvSpPr txBox="1"/>
      </xdr:nvSpPr>
      <xdr:spPr>
        <a:xfrm>
          <a:off x="1958340" y="967472"/>
          <a:ext cx="13716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7EB0C1B9-4CF9-4703-B64E-C8BC47487701}" type="TxLink">
            <a:rPr lang="en-US" sz="2000" b="0" i="0" u="none" strike="noStrike">
              <a:solidFill>
                <a:schemeClr val="tx1"/>
              </a:solidFill>
              <a:latin typeface="Aptos Narrow"/>
              <a:ea typeface="+mn-ea"/>
              <a:cs typeface="+mn-cs"/>
            </a:rPr>
            <a:pPr marL="0" indent="0"/>
            <a:t> $13,700 </a:t>
          </a:fld>
          <a:endParaRPr lang="ru-RU" sz="2400" b="0" i="0" u="none" strike="noStrike">
            <a:solidFill>
              <a:schemeClr val="tx1"/>
            </a:solidFill>
            <a:latin typeface="Aptos Narrow"/>
            <a:ea typeface="+mn-ea"/>
            <a:cs typeface="+mn-cs"/>
          </a:endParaRPr>
        </a:p>
      </xdr:txBody>
    </xdr:sp>
    <xdr:clientData/>
  </xdr:twoCellAnchor>
  <xdr:twoCellAnchor>
    <xdr:from>
      <xdr:col>3</xdr:col>
      <xdr:colOff>205740</xdr:colOff>
      <xdr:row>6</xdr:row>
      <xdr:rowOff>98792</xdr:rowOff>
    </xdr:from>
    <xdr:to>
      <xdr:col>5</xdr:col>
      <xdr:colOff>358140</xdr:colOff>
      <xdr:row>7</xdr:row>
      <xdr:rowOff>163562</xdr:rowOff>
    </xdr:to>
    <xdr:sp macro="" textlink="Processing!V2">
      <xdr:nvSpPr>
        <xdr:cNvPr id="53" name="TextBox 52">
          <a:extLst>
            <a:ext uri="{FF2B5EF4-FFF2-40B4-BE49-F238E27FC236}">
              <a16:creationId xmlns:a16="http://schemas.microsoft.com/office/drawing/2014/main" id="{4C963269-D1B0-43C7-A6B9-11CE7BF646AF}"/>
            </a:ext>
          </a:extLst>
        </xdr:cNvPr>
        <xdr:cNvSpPr txBox="1"/>
      </xdr:nvSpPr>
      <xdr:spPr>
        <a:xfrm>
          <a:off x="2034540" y="1196072"/>
          <a:ext cx="13716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34CEED9D-0114-4B6F-BF24-04E7BDB18D64}" type="TxLink">
            <a:rPr lang="en-US" sz="1100" b="0" i="0" u="none" strike="noStrike">
              <a:solidFill>
                <a:srgbClr val="4E65B0"/>
              </a:solidFill>
              <a:latin typeface="Aptos Narrow"/>
              <a:ea typeface="+mn-ea"/>
              <a:cs typeface="+mn-cs"/>
            </a:rPr>
            <a:pPr marL="0" indent="0"/>
            <a:t>of $100,000</a:t>
          </a:fld>
          <a:endParaRPr lang="ru-RU" sz="2000" b="0" i="0" u="none" strike="noStrike">
            <a:solidFill>
              <a:srgbClr val="4E65B0"/>
            </a:solidFill>
            <a:latin typeface="Aptos Narrow"/>
            <a:ea typeface="+mn-ea"/>
            <a:cs typeface="+mn-cs"/>
          </a:endParaRPr>
        </a:p>
      </xdr:txBody>
    </xdr:sp>
    <xdr:clientData/>
  </xdr:twoCellAnchor>
  <xdr:twoCellAnchor>
    <xdr:from>
      <xdr:col>6</xdr:col>
      <xdr:colOff>365760</xdr:colOff>
      <xdr:row>5</xdr:row>
      <xdr:rowOff>53072</xdr:rowOff>
    </xdr:from>
    <xdr:to>
      <xdr:col>8</xdr:col>
      <xdr:colOff>518160</xdr:colOff>
      <xdr:row>6</xdr:row>
      <xdr:rowOff>117842</xdr:rowOff>
    </xdr:to>
    <xdr:sp macro="" textlink="Processing!U3">
      <xdr:nvSpPr>
        <xdr:cNvPr id="54" name="TextBox 53">
          <a:extLst>
            <a:ext uri="{FF2B5EF4-FFF2-40B4-BE49-F238E27FC236}">
              <a16:creationId xmlns:a16="http://schemas.microsoft.com/office/drawing/2014/main" id="{B66834AD-6F51-4E09-8CFB-179C74242373}"/>
            </a:ext>
          </a:extLst>
        </xdr:cNvPr>
        <xdr:cNvSpPr txBox="1"/>
      </xdr:nvSpPr>
      <xdr:spPr>
        <a:xfrm>
          <a:off x="4023360" y="967472"/>
          <a:ext cx="13716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0F63C1B4-98D6-4475-951E-AD51CD7DAC4A}" type="TxLink">
            <a:rPr lang="en-US" sz="2000" b="0" i="0" u="none" strike="noStrike">
              <a:solidFill>
                <a:schemeClr val="tx1"/>
              </a:solidFill>
              <a:latin typeface="Aptos Narrow"/>
              <a:ea typeface="+mn-ea"/>
              <a:cs typeface="+mn-cs"/>
            </a:rPr>
            <a:pPr marL="0" indent="0"/>
            <a:t> $5,460 </a:t>
          </a:fld>
          <a:endParaRPr lang="ru-RU" sz="2000" b="0" i="0" u="none" strike="noStrike">
            <a:solidFill>
              <a:schemeClr val="tx1"/>
            </a:solidFill>
            <a:latin typeface="Aptos Narrow"/>
            <a:ea typeface="+mn-ea"/>
            <a:cs typeface="+mn-cs"/>
          </a:endParaRPr>
        </a:p>
      </xdr:txBody>
    </xdr:sp>
    <xdr:clientData/>
  </xdr:twoCellAnchor>
  <xdr:twoCellAnchor>
    <xdr:from>
      <xdr:col>10</xdr:col>
      <xdr:colOff>259080</xdr:colOff>
      <xdr:row>5</xdr:row>
      <xdr:rowOff>53072</xdr:rowOff>
    </xdr:from>
    <xdr:to>
      <xdr:col>12</xdr:col>
      <xdr:colOff>53340</xdr:colOff>
      <xdr:row>6</xdr:row>
      <xdr:rowOff>117842</xdr:rowOff>
    </xdr:to>
    <xdr:sp macro="" textlink="Processing!U4">
      <xdr:nvSpPr>
        <xdr:cNvPr id="55" name="TextBox 54">
          <a:extLst>
            <a:ext uri="{FF2B5EF4-FFF2-40B4-BE49-F238E27FC236}">
              <a16:creationId xmlns:a16="http://schemas.microsoft.com/office/drawing/2014/main" id="{3C57FB16-45F0-4DCF-9EA3-387193431E5A}"/>
            </a:ext>
          </a:extLst>
        </xdr:cNvPr>
        <xdr:cNvSpPr txBox="1"/>
      </xdr:nvSpPr>
      <xdr:spPr>
        <a:xfrm>
          <a:off x="6355080" y="967472"/>
          <a:ext cx="10134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B136825-12BE-45B0-B06E-8E794190B424}" type="TxLink">
            <a:rPr lang="en-US" sz="2000" b="0" i="0" u="none" strike="noStrike">
              <a:solidFill>
                <a:schemeClr val="tx1"/>
              </a:solidFill>
              <a:latin typeface="Aptos Narrow"/>
              <a:ea typeface="+mn-ea"/>
              <a:cs typeface="+mn-cs"/>
            </a:rPr>
            <a:pPr marL="0" indent="0" algn="ctr"/>
            <a:t>36%</a:t>
          </a:fld>
          <a:endParaRPr lang="ru-RU" sz="2000" b="0" i="0" u="none" strike="noStrike">
            <a:solidFill>
              <a:schemeClr val="tx1"/>
            </a:solidFill>
            <a:latin typeface="Aptos Narrow"/>
            <a:ea typeface="+mn-ea"/>
            <a:cs typeface="+mn-cs"/>
          </a:endParaRPr>
        </a:p>
      </xdr:txBody>
    </xdr:sp>
    <xdr:clientData/>
  </xdr:twoCellAnchor>
  <xdr:twoCellAnchor>
    <xdr:from>
      <xdr:col>13</xdr:col>
      <xdr:colOff>373380</xdr:colOff>
      <xdr:row>5</xdr:row>
      <xdr:rowOff>53072</xdr:rowOff>
    </xdr:from>
    <xdr:to>
      <xdr:col>15</xdr:col>
      <xdr:colOff>167640</xdr:colOff>
      <xdr:row>6</xdr:row>
      <xdr:rowOff>117842</xdr:rowOff>
    </xdr:to>
    <xdr:sp macro="" textlink="Processing!U5">
      <xdr:nvSpPr>
        <xdr:cNvPr id="56" name="TextBox 55">
          <a:extLst>
            <a:ext uri="{FF2B5EF4-FFF2-40B4-BE49-F238E27FC236}">
              <a16:creationId xmlns:a16="http://schemas.microsoft.com/office/drawing/2014/main" id="{D48A1F54-1942-4C92-9960-F2417C89E1BC}"/>
            </a:ext>
          </a:extLst>
        </xdr:cNvPr>
        <xdr:cNvSpPr txBox="1"/>
      </xdr:nvSpPr>
      <xdr:spPr>
        <a:xfrm>
          <a:off x="8298180" y="967472"/>
          <a:ext cx="10134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6642627-6AA1-4646-84EA-6B02B91AC37E}" type="TxLink">
            <a:rPr lang="en-US" sz="2000" b="0" i="0" u="none" strike="noStrike">
              <a:solidFill>
                <a:schemeClr val="tx1"/>
              </a:solidFill>
              <a:latin typeface="Aptos Narrow"/>
              <a:ea typeface="+mn-ea"/>
              <a:cs typeface="+mn-cs"/>
            </a:rPr>
            <a:pPr marL="0" indent="0" algn="ctr"/>
            <a:t>227/100</a:t>
          </a:fld>
          <a:endParaRPr lang="ru-RU" sz="2000" b="0" i="0" u="none" strike="noStrike">
            <a:solidFill>
              <a:schemeClr val="tx1"/>
            </a:solidFill>
            <a:latin typeface="Aptos Narrow"/>
            <a:ea typeface="+mn-ea"/>
            <a:cs typeface="+mn-cs"/>
          </a:endParaRPr>
        </a:p>
      </xdr:txBody>
    </xdr:sp>
    <xdr:clientData/>
  </xdr:twoCellAnchor>
  <xdr:twoCellAnchor>
    <xdr:from>
      <xdr:col>16</xdr:col>
      <xdr:colOff>358140</xdr:colOff>
      <xdr:row>5</xdr:row>
      <xdr:rowOff>53072</xdr:rowOff>
    </xdr:from>
    <xdr:to>
      <xdr:col>18</xdr:col>
      <xdr:colOff>510540</xdr:colOff>
      <xdr:row>6</xdr:row>
      <xdr:rowOff>117842</xdr:rowOff>
    </xdr:to>
    <xdr:sp macro="" textlink="Processing!U6">
      <xdr:nvSpPr>
        <xdr:cNvPr id="57" name="TextBox 56">
          <a:extLst>
            <a:ext uri="{FF2B5EF4-FFF2-40B4-BE49-F238E27FC236}">
              <a16:creationId xmlns:a16="http://schemas.microsoft.com/office/drawing/2014/main" id="{B8148D76-A7F3-42B4-A8DD-3218D9D9462B}"/>
            </a:ext>
          </a:extLst>
        </xdr:cNvPr>
        <xdr:cNvSpPr txBox="1"/>
      </xdr:nvSpPr>
      <xdr:spPr>
        <a:xfrm>
          <a:off x="10111740" y="967472"/>
          <a:ext cx="13716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41825A9-FB69-4141-8337-34DD22D18C1D}" type="TxLink">
            <a:rPr lang="en-US" sz="2000" b="0" i="0" u="none" strike="noStrike">
              <a:solidFill>
                <a:schemeClr val="tx1"/>
              </a:solidFill>
              <a:latin typeface="Aptos Narrow"/>
              <a:ea typeface="+mn-ea"/>
              <a:cs typeface="+mn-cs"/>
            </a:rPr>
            <a:pPr marL="0" indent="0" algn="ctr"/>
            <a:t>20,821</a:t>
          </a:fld>
          <a:endParaRPr lang="ru-RU" sz="2000" b="0" i="0" u="none" strike="noStrike">
            <a:solidFill>
              <a:schemeClr val="tx1"/>
            </a:solidFill>
            <a:latin typeface="Aptos Narrow"/>
            <a:ea typeface="+mn-ea"/>
            <a:cs typeface="+mn-cs"/>
          </a:endParaRPr>
        </a:p>
      </xdr:txBody>
    </xdr:sp>
    <xdr:clientData/>
  </xdr:twoCellAnchor>
  <xdr:twoCellAnchor>
    <xdr:from>
      <xdr:col>19</xdr:col>
      <xdr:colOff>586740</xdr:colOff>
      <xdr:row>5</xdr:row>
      <xdr:rowOff>53072</xdr:rowOff>
    </xdr:from>
    <xdr:to>
      <xdr:col>22</xdr:col>
      <xdr:colOff>129540</xdr:colOff>
      <xdr:row>6</xdr:row>
      <xdr:rowOff>117842</xdr:rowOff>
    </xdr:to>
    <xdr:sp macro="" textlink="Processing!U7">
      <xdr:nvSpPr>
        <xdr:cNvPr id="58" name="TextBox 57">
          <a:extLst>
            <a:ext uri="{FF2B5EF4-FFF2-40B4-BE49-F238E27FC236}">
              <a16:creationId xmlns:a16="http://schemas.microsoft.com/office/drawing/2014/main" id="{9DCE11A1-FC6B-4DE5-8C2B-0F30DF50FBA2}"/>
            </a:ext>
          </a:extLst>
        </xdr:cNvPr>
        <xdr:cNvSpPr txBox="1"/>
      </xdr:nvSpPr>
      <xdr:spPr>
        <a:xfrm>
          <a:off x="12169140" y="967472"/>
          <a:ext cx="13716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0CC03C6-F54D-4FD5-915E-0A77F15FC7D5}" type="TxLink">
            <a:rPr lang="en-US" sz="2000" b="0" i="0" u="none" strike="noStrike">
              <a:solidFill>
                <a:schemeClr val="tx1"/>
              </a:solidFill>
              <a:latin typeface="Aptos Narrow"/>
              <a:ea typeface="+mn-ea"/>
              <a:cs typeface="+mn-cs"/>
            </a:rPr>
            <a:pPr marL="0" indent="0" algn="ctr"/>
            <a:t> $21.67 </a:t>
          </a:fld>
          <a:endParaRPr lang="ru-RU" sz="2000" b="0" i="0" u="none" strike="noStrike">
            <a:solidFill>
              <a:schemeClr val="tx1"/>
            </a:solidFill>
            <a:latin typeface="Aptos Narrow"/>
            <a:ea typeface="+mn-ea"/>
            <a:cs typeface="+mn-cs"/>
          </a:endParaRPr>
        </a:p>
      </xdr:txBody>
    </xdr:sp>
    <xdr:clientData/>
  </xdr:twoCellAnchor>
  <xdr:twoCellAnchor editAs="oneCell">
    <xdr:from>
      <xdr:col>0</xdr:col>
      <xdr:colOff>600654</xdr:colOff>
      <xdr:row>11</xdr:row>
      <xdr:rowOff>58879</xdr:rowOff>
    </xdr:from>
    <xdr:to>
      <xdr:col>1</xdr:col>
      <xdr:colOff>219654</xdr:colOff>
      <xdr:row>12</xdr:row>
      <xdr:rowOff>104772</xdr:rowOff>
    </xdr:to>
    <xdr:pic>
      <xdr:nvPicPr>
        <xdr:cNvPr id="59" name="Graphic 58" descr="Coins outline">
          <a:extLst>
            <a:ext uri="{FF2B5EF4-FFF2-40B4-BE49-F238E27FC236}">
              <a16:creationId xmlns:a16="http://schemas.microsoft.com/office/drawing/2014/main" id="{46F52377-ACE2-4C69-9FDD-EFBEC9969610}"/>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600654" y="2070559"/>
          <a:ext cx="228600" cy="228773"/>
        </a:xfrm>
        <a:prstGeom prst="rect">
          <a:avLst/>
        </a:prstGeom>
      </xdr:spPr>
    </xdr:pic>
    <xdr:clientData/>
  </xdr:twoCellAnchor>
  <xdr:twoCellAnchor>
    <xdr:from>
      <xdr:col>0</xdr:col>
      <xdr:colOff>588621</xdr:colOff>
      <xdr:row>14</xdr:row>
      <xdr:rowOff>119062</xdr:rowOff>
    </xdr:from>
    <xdr:to>
      <xdr:col>1</xdr:col>
      <xdr:colOff>155488</xdr:colOff>
      <xdr:row>15</xdr:row>
      <xdr:rowOff>112679</xdr:rowOff>
    </xdr:to>
    <xdr:grpSp>
      <xdr:nvGrpSpPr>
        <xdr:cNvPr id="60" name="Group 59">
          <a:extLst>
            <a:ext uri="{FF2B5EF4-FFF2-40B4-BE49-F238E27FC236}">
              <a16:creationId xmlns:a16="http://schemas.microsoft.com/office/drawing/2014/main" id="{B665AE8C-8E1F-4E1B-8A15-776619658AF2}"/>
            </a:ext>
          </a:extLst>
        </xdr:cNvPr>
        <xdr:cNvGrpSpPr/>
      </xdr:nvGrpSpPr>
      <xdr:grpSpPr>
        <a:xfrm>
          <a:off x="588621" y="2679382"/>
          <a:ext cx="176467" cy="176497"/>
          <a:chOff x="2057174" y="7954500"/>
          <a:chExt cx="2078634" cy="2078634"/>
        </a:xfrm>
      </xdr:grpSpPr>
      <xdr:sp macro="" textlink="">
        <xdr:nvSpPr>
          <xdr:cNvPr id="61" name="Circle: Hollow 60">
            <a:extLst>
              <a:ext uri="{FF2B5EF4-FFF2-40B4-BE49-F238E27FC236}">
                <a16:creationId xmlns:a16="http://schemas.microsoft.com/office/drawing/2014/main" id="{FAC87986-1F05-9522-BD30-D7830EAB81F1}"/>
              </a:ext>
            </a:extLst>
          </xdr:cNvPr>
          <xdr:cNvSpPr/>
        </xdr:nvSpPr>
        <xdr:spPr>
          <a:xfrm>
            <a:off x="2057174" y="7954500"/>
            <a:ext cx="2078634" cy="2078634"/>
          </a:xfrm>
          <a:prstGeom prst="donut">
            <a:avLst>
              <a:gd name="adj" fmla="val 26743"/>
            </a:avLst>
          </a:prstGeom>
          <a:noFill/>
          <a:ln w="9525">
            <a:solidFill>
              <a:srgbClr val="405390"/>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solidFill>
                <a:schemeClr val="tx1"/>
              </a:solidFill>
            </a:endParaRPr>
          </a:p>
        </xdr:txBody>
      </xdr:sp>
      <xdr:sp macro="" textlink="">
        <xdr:nvSpPr>
          <xdr:cNvPr id="62" name="Block Arc 61">
            <a:extLst>
              <a:ext uri="{FF2B5EF4-FFF2-40B4-BE49-F238E27FC236}">
                <a16:creationId xmlns:a16="http://schemas.microsoft.com/office/drawing/2014/main" id="{90E63102-A452-430F-43B6-591F6092195D}"/>
              </a:ext>
            </a:extLst>
          </xdr:cNvPr>
          <xdr:cNvSpPr/>
        </xdr:nvSpPr>
        <xdr:spPr>
          <a:xfrm rot="5400000">
            <a:off x="2058644" y="7955966"/>
            <a:ext cx="2075694" cy="2075689"/>
          </a:xfrm>
          <a:prstGeom prst="blockArc">
            <a:avLst>
              <a:gd name="adj1" fmla="val 10800000"/>
              <a:gd name="adj2" fmla="val 14219001"/>
              <a:gd name="adj3" fmla="val 27631"/>
            </a:avLst>
          </a:prstGeom>
          <a:solidFill>
            <a:srgbClr val="4E65B0">
              <a:alpha val="70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solidFill>
                <a:schemeClr val="tx1"/>
              </a:solidFill>
            </a:endParaRPr>
          </a:p>
        </xdr:txBody>
      </xdr:sp>
    </xdr:grpSp>
    <xdr:clientData/>
  </xdr:twoCellAnchor>
  <xdr:twoCellAnchor editAs="oneCell">
    <xdr:from>
      <xdr:col>0</xdr:col>
      <xdr:colOff>590793</xdr:colOff>
      <xdr:row>17</xdr:row>
      <xdr:rowOff>118663</xdr:rowOff>
    </xdr:from>
    <xdr:to>
      <xdr:col>1</xdr:col>
      <xdr:colOff>210471</xdr:colOff>
      <xdr:row>18</xdr:row>
      <xdr:rowOff>165126</xdr:rowOff>
    </xdr:to>
    <xdr:pic>
      <xdr:nvPicPr>
        <xdr:cNvPr id="63" name="Graphic 62" descr="Rocket outline">
          <a:extLst>
            <a:ext uri="{FF2B5EF4-FFF2-40B4-BE49-F238E27FC236}">
              <a16:creationId xmlns:a16="http://schemas.microsoft.com/office/drawing/2014/main" id="{02A04141-EAF4-45D9-934E-61E3A9DA967F}"/>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590793" y="3227623"/>
          <a:ext cx="229278" cy="229343"/>
        </a:xfrm>
        <a:prstGeom prst="rect">
          <a:avLst/>
        </a:prstGeom>
      </xdr:spPr>
    </xdr:pic>
    <xdr:clientData/>
  </xdr:twoCellAnchor>
  <xdr:twoCellAnchor editAs="oneCell">
    <xdr:from>
      <xdr:col>0</xdr:col>
      <xdr:colOff>600654</xdr:colOff>
      <xdr:row>23</xdr:row>
      <xdr:rowOff>150848</xdr:rowOff>
    </xdr:from>
    <xdr:to>
      <xdr:col>1</xdr:col>
      <xdr:colOff>219654</xdr:colOff>
      <xdr:row>25</xdr:row>
      <xdr:rowOff>12336</xdr:rowOff>
    </xdr:to>
    <xdr:pic>
      <xdr:nvPicPr>
        <xdr:cNvPr id="64" name="Graphic 63" descr="Bullseye outline">
          <a:extLst>
            <a:ext uri="{FF2B5EF4-FFF2-40B4-BE49-F238E27FC236}">
              <a16:creationId xmlns:a16="http://schemas.microsoft.com/office/drawing/2014/main" id="{19BC042F-D78F-4981-8FA4-1B765CC90AF2}"/>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600654" y="4357088"/>
          <a:ext cx="228600" cy="227248"/>
        </a:xfrm>
        <a:prstGeom prst="rect">
          <a:avLst/>
        </a:prstGeom>
      </xdr:spPr>
    </xdr:pic>
    <xdr:clientData/>
  </xdr:twoCellAnchor>
  <xdr:twoCellAnchor>
    <xdr:from>
      <xdr:col>1</xdr:col>
      <xdr:colOff>37728</xdr:colOff>
      <xdr:row>8</xdr:row>
      <xdr:rowOff>76759</xdr:rowOff>
    </xdr:from>
    <xdr:to>
      <xdr:col>1</xdr:col>
      <xdr:colOff>182372</xdr:colOff>
      <xdr:row>9</xdr:row>
      <xdr:rowOff>38797</xdr:rowOff>
    </xdr:to>
    <xdr:grpSp>
      <xdr:nvGrpSpPr>
        <xdr:cNvPr id="65" name="Graphic 142" descr="Bar graph with upward trend outline">
          <a:extLst>
            <a:ext uri="{FF2B5EF4-FFF2-40B4-BE49-F238E27FC236}">
              <a16:creationId xmlns:a16="http://schemas.microsoft.com/office/drawing/2014/main" id="{437BE440-D0E7-4B5F-9816-4A3942D09D01}"/>
            </a:ext>
          </a:extLst>
        </xdr:cNvPr>
        <xdr:cNvGrpSpPr/>
      </xdr:nvGrpSpPr>
      <xdr:grpSpPr>
        <a:xfrm>
          <a:off x="647328" y="1539799"/>
          <a:ext cx="144644" cy="144918"/>
          <a:chOff x="2656455" y="8532495"/>
          <a:chExt cx="578235" cy="571500"/>
        </a:xfrm>
        <a:solidFill>
          <a:srgbClr val="405390"/>
        </a:solidFill>
      </xdr:grpSpPr>
      <xdr:sp macro="" textlink="">
        <xdr:nvSpPr>
          <xdr:cNvPr id="66" name="Freeform: Shape 65">
            <a:extLst>
              <a:ext uri="{FF2B5EF4-FFF2-40B4-BE49-F238E27FC236}">
                <a16:creationId xmlns:a16="http://schemas.microsoft.com/office/drawing/2014/main" id="{5B846E7D-3D1D-DC52-4BD8-868CF14DF3F3}"/>
              </a:ext>
            </a:extLst>
          </xdr:cNvPr>
          <xdr:cNvSpPr/>
        </xdr:nvSpPr>
        <xdr:spPr>
          <a:xfrm>
            <a:off x="3082290" y="8532495"/>
            <a:ext cx="152400" cy="571500"/>
          </a:xfrm>
          <a:custGeom>
            <a:avLst/>
            <a:gdLst>
              <a:gd name="csX0" fmla="*/ 152400 w 152400"/>
              <a:gd name="csY0" fmla="*/ 0 h 571500"/>
              <a:gd name="csX1" fmla="*/ 0 w 152400"/>
              <a:gd name="csY1" fmla="*/ 0 h 571500"/>
              <a:gd name="csX2" fmla="*/ 0 w 152400"/>
              <a:gd name="csY2" fmla="*/ 571500 h 571500"/>
              <a:gd name="csX3" fmla="*/ 152400 w 152400"/>
              <a:gd name="csY3" fmla="*/ 571500 h 571500"/>
              <a:gd name="csX4" fmla="*/ 133350 w 152400"/>
              <a:gd name="csY4" fmla="*/ 552450 h 571500"/>
              <a:gd name="csX5" fmla="*/ 19050 w 152400"/>
              <a:gd name="csY5" fmla="*/ 552450 h 571500"/>
              <a:gd name="csX6" fmla="*/ 19050 w 152400"/>
              <a:gd name="csY6" fmla="*/ 19050 h 571500"/>
              <a:gd name="csX7" fmla="*/ 133350 w 152400"/>
              <a:gd name="csY7" fmla="*/ 19050 h 57150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Lst>
            <a:rect l="l" t="t" r="r" b="b"/>
            <a:pathLst>
              <a:path w="152400" h="571500">
                <a:moveTo>
                  <a:pt x="152400" y="0"/>
                </a:moveTo>
                <a:lnTo>
                  <a:pt x="0" y="0"/>
                </a:lnTo>
                <a:lnTo>
                  <a:pt x="0" y="571500"/>
                </a:lnTo>
                <a:lnTo>
                  <a:pt x="152400" y="571500"/>
                </a:lnTo>
                <a:close/>
                <a:moveTo>
                  <a:pt x="133350" y="552450"/>
                </a:moveTo>
                <a:lnTo>
                  <a:pt x="19050" y="552450"/>
                </a:lnTo>
                <a:lnTo>
                  <a:pt x="19050" y="19050"/>
                </a:lnTo>
                <a:lnTo>
                  <a:pt x="133350" y="19050"/>
                </a:lnTo>
                <a:close/>
              </a:path>
            </a:pathLst>
          </a:custGeom>
          <a:grpFill/>
          <a:ln w="9525" cap="flat">
            <a:noFill/>
            <a:prstDash val="solid"/>
            <a:miter/>
          </a:ln>
        </xdr:spPr>
      </xdr:sp>
      <xdr:sp macro="" textlink="">
        <xdr:nvSpPr>
          <xdr:cNvPr id="67" name="Freeform: Shape 66">
            <a:extLst>
              <a:ext uri="{FF2B5EF4-FFF2-40B4-BE49-F238E27FC236}">
                <a16:creationId xmlns:a16="http://schemas.microsoft.com/office/drawing/2014/main" id="{A30D2B93-7476-A5D4-5928-1D64A0ACDB4E}"/>
              </a:ext>
            </a:extLst>
          </xdr:cNvPr>
          <xdr:cNvSpPr/>
        </xdr:nvSpPr>
        <xdr:spPr>
          <a:xfrm>
            <a:off x="2872740" y="8742045"/>
            <a:ext cx="152400" cy="361950"/>
          </a:xfrm>
          <a:custGeom>
            <a:avLst/>
            <a:gdLst>
              <a:gd name="csX0" fmla="*/ 0 w 152400"/>
              <a:gd name="csY0" fmla="*/ 361950 h 361950"/>
              <a:gd name="csX1" fmla="*/ 152400 w 152400"/>
              <a:gd name="csY1" fmla="*/ 361950 h 361950"/>
              <a:gd name="csX2" fmla="*/ 152400 w 152400"/>
              <a:gd name="csY2" fmla="*/ 0 h 361950"/>
              <a:gd name="csX3" fmla="*/ 0 w 152400"/>
              <a:gd name="csY3" fmla="*/ 0 h 361950"/>
              <a:gd name="csX4" fmla="*/ 19050 w 152400"/>
              <a:gd name="csY4" fmla="*/ 19050 h 361950"/>
              <a:gd name="csX5" fmla="*/ 133350 w 152400"/>
              <a:gd name="csY5" fmla="*/ 19050 h 361950"/>
              <a:gd name="csX6" fmla="*/ 133350 w 152400"/>
              <a:gd name="csY6" fmla="*/ 342900 h 361950"/>
              <a:gd name="csX7" fmla="*/ 19050 w 152400"/>
              <a:gd name="csY7" fmla="*/ 342900 h 36195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Lst>
            <a:rect l="l" t="t" r="r" b="b"/>
            <a:pathLst>
              <a:path w="152400" h="361950">
                <a:moveTo>
                  <a:pt x="0" y="361950"/>
                </a:moveTo>
                <a:lnTo>
                  <a:pt x="152400" y="361950"/>
                </a:lnTo>
                <a:lnTo>
                  <a:pt x="152400" y="0"/>
                </a:lnTo>
                <a:lnTo>
                  <a:pt x="0" y="0"/>
                </a:lnTo>
                <a:close/>
                <a:moveTo>
                  <a:pt x="19050" y="19050"/>
                </a:moveTo>
                <a:lnTo>
                  <a:pt x="133350" y="19050"/>
                </a:lnTo>
                <a:lnTo>
                  <a:pt x="133350" y="342900"/>
                </a:lnTo>
                <a:lnTo>
                  <a:pt x="19050" y="342900"/>
                </a:lnTo>
                <a:close/>
              </a:path>
            </a:pathLst>
          </a:custGeom>
          <a:grpFill/>
          <a:ln w="9525" cap="flat">
            <a:noFill/>
            <a:prstDash val="solid"/>
            <a:miter/>
          </a:ln>
        </xdr:spPr>
      </xdr:sp>
      <xdr:sp macro="" textlink="">
        <xdr:nvSpPr>
          <xdr:cNvPr id="68" name="Freeform: Shape 67">
            <a:extLst>
              <a:ext uri="{FF2B5EF4-FFF2-40B4-BE49-F238E27FC236}">
                <a16:creationId xmlns:a16="http://schemas.microsoft.com/office/drawing/2014/main" id="{79569D3E-DD93-3A4F-7B47-7E98131A12D4}"/>
              </a:ext>
            </a:extLst>
          </xdr:cNvPr>
          <xdr:cNvSpPr/>
        </xdr:nvSpPr>
        <xdr:spPr>
          <a:xfrm>
            <a:off x="2663190" y="8913495"/>
            <a:ext cx="152400" cy="190500"/>
          </a:xfrm>
          <a:custGeom>
            <a:avLst/>
            <a:gdLst>
              <a:gd name="csX0" fmla="*/ 0 w 152400"/>
              <a:gd name="csY0" fmla="*/ 190500 h 190500"/>
              <a:gd name="csX1" fmla="*/ 152400 w 152400"/>
              <a:gd name="csY1" fmla="*/ 190500 h 190500"/>
              <a:gd name="csX2" fmla="*/ 152400 w 152400"/>
              <a:gd name="csY2" fmla="*/ 0 h 190500"/>
              <a:gd name="csX3" fmla="*/ 0 w 152400"/>
              <a:gd name="csY3" fmla="*/ 0 h 190500"/>
              <a:gd name="csX4" fmla="*/ 19050 w 152400"/>
              <a:gd name="csY4" fmla="*/ 19050 h 190500"/>
              <a:gd name="csX5" fmla="*/ 133350 w 152400"/>
              <a:gd name="csY5" fmla="*/ 19050 h 190500"/>
              <a:gd name="csX6" fmla="*/ 133350 w 152400"/>
              <a:gd name="csY6" fmla="*/ 171450 h 190500"/>
              <a:gd name="csX7" fmla="*/ 19050 w 152400"/>
              <a:gd name="csY7" fmla="*/ 171450 h 19050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Lst>
            <a:rect l="l" t="t" r="r" b="b"/>
            <a:pathLst>
              <a:path w="152400" h="190500">
                <a:moveTo>
                  <a:pt x="0" y="190500"/>
                </a:moveTo>
                <a:lnTo>
                  <a:pt x="152400" y="190500"/>
                </a:lnTo>
                <a:lnTo>
                  <a:pt x="152400" y="0"/>
                </a:lnTo>
                <a:lnTo>
                  <a:pt x="0" y="0"/>
                </a:lnTo>
                <a:close/>
                <a:moveTo>
                  <a:pt x="19050" y="19050"/>
                </a:moveTo>
                <a:lnTo>
                  <a:pt x="133350" y="19050"/>
                </a:lnTo>
                <a:lnTo>
                  <a:pt x="133350" y="171450"/>
                </a:lnTo>
                <a:lnTo>
                  <a:pt x="19050" y="171450"/>
                </a:lnTo>
                <a:close/>
              </a:path>
            </a:pathLst>
          </a:custGeom>
          <a:grpFill/>
          <a:ln w="9525" cap="flat">
            <a:noFill/>
            <a:prstDash val="solid"/>
            <a:miter/>
          </a:ln>
        </xdr:spPr>
      </xdr:sp>
      <xdr:sp macro="" textlink="">
        <xdr:nvSpPr>
          <xdr:cNvPr id="69" name="Freeform: Shape 68">
            <a:extLst>
              <a:ext uri="{FF2B5EF4-FFF2-40B4-BE49-F238E27FC236}">
                <a16:creationId xmlns:a16="http://schemas.microsoft.com/office/drawing/2014/main" id="{EA624BFD-B7C8-F020-FC37-1D34D53A1AF0}"/>
              </a:ext>
            </a:extLst>
          </xdr:cNvPr>
          <xdr:cNvSpPr/>
        </xdr:nvSpPr>
        <xdr:spPr>
          <a:xfrm>
            <a:off x="2656455" y="8532495"/>
            <a:ext cx="311562" cy="311534"/>
          </a:xfrm>
          <a:custGeom>
            <a:avLst/>
            <a:gdLst>
              <a:gd name="csX0" fmla="*/ 13468 w 311562"/>
              <a:gd name="csY0" fmla="*/ 311534 h 311534"/>
              <a:gd name="csX1" fmla="*/ 292351 w 311562"/>
              <a:gd name="csY1" fmla="*/ 32652 h 311534"/>
              <a:gd name="csX2" fmla="*/ 292485 w 311562"/>
              <a:gd name="csY2" fmla="*/ 32653 h 311534"/>
              <a:gd name="csX3" fmla="*/ 292513 w 311562"/>
              <a:gd name="csY3" fmla="*/ 32718 h 311534"/>
              <a:gd name="csX4" fmla="*/ 292513 w 311562"/>
              <a:gd name="csY4" fmla="*/ 123825 h 311534"/>
              <a:gd name="csX5" fmla="*/ 311563 w 311562"/>
              <a:gd name="csY5" fmla="*/ 123825 h 311534"/>
              <a:gd name="csX6" fmla="*/ 311563 w 311562"/>
              <a:gd name="csY6" fmla="*/ 0 h 311534"/>
              <a:gd name="csX7" fmla="*/ 187995 w 311562"/>
              <a:gd name="csY7" fmla="*/ 0 h 311534"/>
              <a:gd name="csX8" fmla="*/ 187995 w 311562"/>
              <a:gd name="csY8" fmla="*/ 19050 h 311534"/>
              <a:gd name="csX9" fmla="*/ 278787 w 311562"/>
              <a:gd name="csY9" fmla="*/ 19050 h 311534"/>
              <a:gd name="csX10" fmla="*/ 278882 w 311562"/>
              <a:gd name="csY10" fmla="*/ 19146 h 311534"/>
              <a:gd name="csX11" fmla="*/ 278854 w 311562"/>
              <a:gd name="csY11" fmla="*/ 19212 h 311534"/>
              <a:gd name="csX12" fmla="*/ 0 w 311562"/>
              <a:gd name="csY12" fmla="*/ 298066 h 311534"/>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Lst>
            <a:rect l="l" t="t" r="r" b="b"/>
            <a:pathLst>
              <a:path w="311562" h="311534">
                <a:moveTo>
                  <a:pt x="13468" y="311534"/>
                </a:moveTo>
                <a:lnTo>
                  <a:pt x="292351" y="32652"/>
                </a:lnTo>
                <a:cubicBezTo>
                  <a:pt x="292388" y="32615"/>
                  <a:pt x="292449" y="32616"/>
                  <a:pt x="292485" y="32653"/>
                </a:cubicBezTo>
                <a:cubicBezTo>
                  <a:pt x="292502" y="32671"/>
                  <a:pt x="292513" y="32694"/>
                  <a:pt x="292513" y="32718"/>
                </a:cubicBezTo>
                <a:lnTo>
                  <a:pt x="292513" y="123825"/>
                </a:lnTo>
                <a:lnTo>
                  <a:pt x="311563" y="123825"/>
                </a:lnTo>
                <a:lnTo>
                  <a:pt x="311563" y="0"/>
                </a:lnTo>
                <a:lnTo>
                  <a:pt x="187995" y="0"/>
                </a:lnTo>
                <a:lnTo>
                  <a:pt x="187995" y="19050"/>
                </a:lnTo>
                <a:lnTo>
                  <a:pt x="278787" y="19050"/>
                </a:lnTo>
                <a:cubicBezTo>
                  <a:pt x="278840" y="19051"/>
                  <a:pt x="278882" y="19094"/>
                  <a:pt x="278882" y="19146"/>
                </a:cubicBezTo>
                <a:cubicBezTo>
                  <a:pt x="278881" y="19171"/>
                  <a:pt x="278871" y="19195"/>
                  <a:pt x="278854" y="19212"/>
                </a:cubicBezTo>
                <a:lnTo>
                  <a:pt x="0" y="298066"/>
                </a:lnTo>
                <a:close/>
              </a:path>
            </a:pathLst>
          </a:custGeom>
          <a:grpFill/>
          <a:ln w="9525" cap="flat">
            <a:noFill/>
            <a:prstDash val="solid"/>
            <a:miter/>
          </a:ln>
        </xdr:spPr>
      </xdr:sp>
    </xdr:grpSp>
    <xdr:clientData/>
  </xdr:twoCellAnchor>
  <xdr:twoCellAnchor>
    <xdr:from>
      <xdr:col>11</xdr:col>
      <xdr:colOff>457200</xdr:colOff>
      <xdr:row>21</xdr:row>
      <xdr:rowOff>68580</xdr:rowOff>
    </xdr:from>
    <xdr:to>
      <xdr:col>18</xdr:col>
      <xdr:colOff>579120</xdr:colOff>
      <xdr:row>29</xdr:row>
      <xdr:rowOff>160020</xdr:rowOff>
    </xdr:to>
    <xdr:graphicFrame macro="">
      <xdr:nvGraphicFramePr>
        <xdr:cNvPr id="70" name="Chart 69">
          <a:extLst>
            <a:ext uri="{FF2B5EF4-FFF2-40B4-BE49-F238E27FC236}">
              <a16:creationId xmlns:a16="http://schemas.microsoft.com/office/drawing/2014/main" id="{D30DF6F3-D121-4EC2-BA0C-F72587BC9D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17</xdr:col>
      <xdr:colOff>129540</xdr:colOff>
      <xdr:row>20</xdr:row>
      <xdr:rowOff>106412</xdr:rowOff>
    </xdr:from>
    <xdr:to>
      <xdr:col>18</xdr:col>
      <xdr:colOff>449580</xdr:colOff>
      <xdr:row>21</xdr:row>
      <xdr:rowOff>171182</xdr:rowOff>
    </xdr:to>
    <xdr:sp macro="" textlink="Processing!J14">
      <xdr:nvSpPr>
        <xdr:cNvPr id="71" name="TextBox 70">
          <a:extLst>
            <a:ext uri="{FF2B5EF4-FFF2-40B4-BE49-F238E27FC236}">
              <a16:creationId xmlns:a16="http://schemas.microsoft.com/office/drawing/2014/main" id="{2D1C9659-C825-40B3-9142-10960D237D79}"/>
            </a:ext>
          </a:extLst>
        </xdr:cNvPr>
        <xdr:cNvSpPr txBox="1"/>
      </xdr:nvSpPr>
      <xdr:spPr>
        <a:xfrm>
          <a:off x="10492740" y="3764012"/>
          <a:ext cx="92964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E063D41D-3614-4F76-AFD8-1AB2FF2C7E6B}" type="TxLink">
            <a:rPr lang="en-US" sz="1200" b="0" i="0" u="none" strike="noStrike">
              <a:solidFill>
                <a:srgbClr val="00ACA8"/>
              </a:solidFill>
              <a:latin typeface="Aptos Narrow"/>
              <a:ea typeface="+mn-ea"/>
              <a:cs typeface="+mn-cs"/>
            </a:rPr>
            <a:pPr marL="0" indent="0" algn="r"/>
            <a:t> $13,700 </a:t>
          </a:fld>
          <a:endParaRPr lang="ru-RU" sz="1200" b="0" i="0" u="none" strike="noStrike">
            <a:solidFill>
              <a:srgbClr val="00ACA8"/>
            </a:solidFill>
            <a:latin typeface="Aptos Narrow"/>
            <a:ea typeface="+mn-ea"/>
            <a:cs typeface="+mn-cs"/>
          </a:endParaRPr>
        </a:p>
      </xdr:txBody>
    </xdr:sp>
    <xdr:clientData/>
  </xdr:twoCellAnchor>
  <xdr:twoCellAnchor>
    <xdr:from>
      <xdr:col>15</xdr:col>
      <xdr:colOff>175260</xdr:colOff>
      <xdr:row>20</xdr:row>
      <xdr:rowOff>106412</xdr:rowOff>
    </xdr:from>
    <xdr:to>
      <xdr:col>16</xdr:col>
      <xdr:colOff>464820</xdr:colOff>
      <xdr:row>21</xdr:row>
      <xdr:rowOff>171182</xdr:rowOff>
    </xdr:to>
    <xdr:sp macro="" textlink="Processing!G14">
      <xdr:nvSpPr>
        <xdr:cNvPr id="72" name="TextBox 71">
          <a:extLst>
            <a:ext uri="{FF2B5EF4-FFF2-40B4-BE49-F238E27FC236}">
              <a16:creationId xmlns:a16="http://schemas.microsoft.com/office/drawing/2014/main" id="{6F011FD3-5899-4BC2-B6B9-231771F5147C}"/>
            </a:ext>
          </a:extLst>
        </xdr:cNvPr>
        <xdr:cNvSpPr txBox="1"/>
      </xdr:nvSpPr>
      <xdr:spPr>
        <a:xfrm>
          <a:off x="9319260" y="3764012"/>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CBDB1E54-70E2-4123-B7F7-C17278DE4798}" type="TxLink">
            <a:rPr lang="en-US" sz="1200" b="0" i="0" u="none" strike="noStrike">
              <a:solidFill>
                <a:srgbClr val="744BF3"/>
              </a:solidFill>
              <a:latin typeface="Aptos Narrow"/>
              <a:ea typeface="+mn-ea"/>
              <a:cs typeface="+mn-cs"/>
            </a:rPr>
            <a:pPr marL="0" indent="0" algn="l"/>
            <a:t> $19,800 </a:t>
          </a:fld>
          <a:endParaRPr lang="ru-RU" sz="1200" b="0" i="0" u="none" strike="noStrike">
            <a:solidFill>
              <a:srgbClr val="744BF3"/>
            </a:solidFill>
            <a:latin typeface="Aptos Narrow"/>
            <a:ea typeface="+mn-ea"/>
            <a:cs typeface="+mn-cs"/>
          </a:endParaRPr>
        </a:p>
      </xdr:txBody>
    </xdr:sp>
    <xdr:clientData/>
  </xdr:twoCellAnchor>
  <xdr:twoCellAnchor>
    <xdr:from>
      <xdr:col>14</xdr:col>
      <xdr:colOff>144780</xdr:colOff>
      <xdr:row>20</xdr:row>
      <xdr:rowOff>106412</xdr:rowOff>
    </xdr:from>
    <xdr:to>
      <xdr:col>15</xdr:col>
      <xdr:colOff>304800</xdr:colOff>
      <xdr:row>21</xdr:row>
      <xdr:rowOff>171182</xdr:rowOff>
    </xdr:to>
    <xdr:sp macro="" textlink="Processing!C1">
      <xdr:nvSpPr>
        <xdr:cNvPr id="73" name="TextBox 72">
          <a:extLst>
            <a:ext uri="{FF2B5EF4-FFF2-40B4-BE49-F238E27FC236}">
              <a16:creationId xmlns:a16="http://schemas.microsoft.com/office/drawing/2014/main" id="{1CCC49F5-BA2A-42B7-A2E2-5186FC6CF87D}"/>
            </a:ext>
          </a:extLst>
        </xdr:cNvPr>
        <xdr:cNvSpPr txBox="1"/>
      </xdr:nvSpPr>
      <xdr:spPr>
        <a:xfrm>
          <a:off x="8679180" y="3764012"/>
          <a:ext cx="7696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17E13D25-4ADE-41FE-BB35-3264938E649F}" type="TxLink">
            <a:rPr lang="en-US" sz="1100" b="0" i="0" u="none" strike="noStrike">
              <a:solidFill>
                <a:srgbClr val="744BF3"/>
              </a:solidFill>
              <a:latin typeface="Aptos Narrow"/>
              <a:ea typeface="+mn-ea"/>
              <a:cs typeface="+mn-cs"/>
            </a:rPr>
            <a:pPr marL="0" indent="0" algn="r"/>
            <a:t>Planned</a:t>
          </a:fld>
          <a:endParaRPr lang="ru-RU" sz="1400" b="0" i="0" u="none" strike="noStrike">
            <a:solidFill>
              <a:srgbClr val="744BF3"/>
            </a:solidFill>
            <a:latin typeface="Aptos Narrow"/>
            <a:ea typeface="+mn-ea"/>
            <a:cs typeface="+mn-cs"/>
          </a:endParaRPr>
        </a:p>
      </xdr:txBody>
    </xdr:sp>
    <xdr:clientData/>
  </xdr:twoCellAnchor>
  <xdr:twoCellAnchor>
    <xdr:from>
      <xdr:col>16</xdr:col>
      <xdr:colOff>144780</xdr:colOff>
      <xdr:row>20</xdr:row>
      <xdr:rowOff>106412</xdr:rowOff>
    </xdr:from>
    <xdr:to>
      <xdr:col>17</xdr:col>
      <xdr:colOff>304800</xdr:colOff>
      <xdr:row>21</xdr:row>
      <xdr:rowOff>171182</xdr:rowOff>
    </xdr:to>
    <xdr:sp macro="" textlink="Processing!D1">
      <xdr:nvSpPr>
        <xdr:cNvPr id="74" name="TextBox 73">
          <a:extLst>
            <a:ext uri="{FF2B5EF4-FFF2-40B4-BE49-F238E27FC236}">
              <a16:creationId xmlns:a16="http://schemas.microsoft.com/office/drawing/2014/main" id="{4322F926-9670-47D1-8CE3-BEA29CDA9196}"/>
            </a:ext>
          </a:extLst>
        </xdr:cNvPr>
        <xdr:cNvSpPr txBox="1"/>
      </xdr:nvSpPr>
      <xdr:spPr>
        <a:xfrm>
          <a:off x="9898380" y="3764012"/>
          <a:ext cx="7696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FCABA361-4DAA-47DF-BD43-B37B26E5379A}" type="TxLink">
            <a:rPr lang="en-US" sz="1100" b="0" i="0" u="none" strike="noStrike">
              <a:solidFill>
                <a:srgbClr val="00ACA8"/>
              </a:solidFill>
              <a:latin typeface="Aptos Narrow"/>
              <a:ea typeface="+mn-ea"/>
              <a:cs typeface="+mn-cs"/>
            </a:rPr>
            <a:pPr marL="0" indent="0" algn="r"/>
            <a:t>Actual</a:t>
          </a:fld>
          <a:endParaRPr lang="ru-RU" sz="1400" b="0" i="0" u="none" strike="noStrike">
            <a:solidFill>
              <a:srgbClr val="00ACA8"/>
            </a:solidFill>
            <a:latin typeface="Aptos Narrow"/>
            <a:ea typeface="+mn-ea"/>
            <a:cs typeface="+mn-cs"/>
          </a:endParaRPr>
        </a:p>
      </xdr:txBody>
    </xdr:sp>
    <xdr:clientData/>
  </xdr:twoCellAnchor>
  <xdr:twoCellAnchor>
    <xdr:from>
      <xdr:col>11</xdr:col>
      <xdr:colOff>394335</xdr:colOff>
      <xdr:row>10</xdr:row>
      <xdr:rowOff>121652</xdr:rowOff>
    </xdr:from>
    <xdr:to>
      <xdr:col>16</xdr:col>
      <xdr:colOff>180975</xdr:colOff>
      <xdr:row>19</xdr:row>
      <xdr:rowOff>30212</xdr:rowOff>
    </xdr:to>
    <xdr:graphicFrame macro="">
      <xdr:nvGraphicFramePr>
        <xdr:cNvPr id="75" name="Chart 74">
          <a:extLst>
            <a:ext uri="{FF2B5EF4-FFF2-40B4-BE49-F238E27FC236}">
              <a16:creationId xmlns:a16="http://schemas.microsoft.com/office/drawing/2014/main" id="{A09DE90C-05E8-4119-A932-8A4DB0ECD4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12</xdr:col>
      <xdr:colOff>263844</xdr:colOff>
      <xdr:row>12</xdr:row>
      <xdr:rowOff>121652</xdr:rowOff>
    </xdr:from>
    <xdr:to>
      <xdr:col>13</xdr:col>
      <xdr:colOff>477204</xdr:colOff>
      <xdr:row>17</xdr:row>
      <xdr:rowOff>30212</xdr:rowOff>
    </xdr:to>
    <xdr:sp macro="" textlink="">
      <xdr:nvSpPr>
        <xdr:cNvPr id="76" name="Oval 75">
          <a:extLst>
            <a:ext uri="{FF2B5EF4-FFF2-40B4-BE49-F238E27FC236}">
              <a16:creationId xmlns:a16="http://schemas.microsoft.com/office/drawing/2014/main" id="{2F77BA7F-5B18-4BAA-B6F8-101995E1DDE9}"/>
            </a:ext>
          </a:extLst>
        </xdr:cNvPr>
        <xdr:cNvSpPr/>
      </xdr:nvSpPr>
      <xdr:spPr>
        <a:xfrm>
          <a:off x="7579044" y="2316212"/>
          <a:ext cx="822960" cy="822960"/>
        </a:xfrm>
        <a:prstGeom prst="ellipse">
          <a:avLst/>
        </a:prstGeom>
        <a:solidFill>
          <a:schemeClr val="bg1"/>
        </a:solidFill>
        <a:ln>
          <a:noFill/>
        </a:ln>
        <a:effectLst>
          <a:outerShdw blurRad="228600" sx="102000" sy="102000" algn="c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i="0" u="none" strike="noStrike">
            <a:solidFill>
              <a:srgbClr val="000000"/>
            </a:solidFill>
            <a:latin typeface="Aptos Narrow"/>
          </a:endParaRPr>
        </a:p>
      </xdr:txBody>
    </xdr:sp>
    <xdr:clientData/>
  </xdr:twoCellAnchor>
  <xdr:twoCellAnchor>
    <xdr:from>
      <xdr:col>15</xdr:col>
      <xdr:colOff>327660</xdr:colOff>
      <xdr:row>10</xdr:row>
      <xdr:rowOff>129272</xdr:rowOff>
    </xdr:from>
    <xdr:to>
      <xdr:col>17</xdr:col>
      <xdr:colOff>7620</xdr:colOff>
      <xdr:row>12</xdr:row>
      <xdr:rowOff>11162</xdr:rowOff>
    </xdr:to>
    <xdr:sp macro="" textlink="Processing!B17">
      <xdr:nvSpPr>
        <xdr:cNvPr id="77" name="TextBox 76">
          <a:extLst>
            <a:ext uri="{FF2B5EF4-FFF2-40B4-BE49-F238E27FC236}">
              <a16:creationId xmlns:a16="http://schemas.microsoft.com/office/drawing/2014/main" id="{8472B857-0825-4071-842E-6834BE02A9F2}"/>
            </a:ext>
          </a:extLst>
        </xdr:cNvPr>
        <xdr:cNvSpPr txBox="1"/>
      </xdr:nvSpPr>
      <xdr:spPr>
        <a:xfrm>
          <a:off x="9471660" y="1958072"/>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7ABDDD6F-6D8B-4712-8A42-4C7EF139CAE6}" type="TxLink">
            <a:rPr lang="en-US" sz="1100" b="0" i="0" u="none" strike="noStrike">
              <a:solidFill>
                <a:srgbClr val="405390"/>
              </a:solidFill>
              <a:latin typeface="Aptos Narrow"/>
              <a:ea typeface="+mn-ea"/>
              <a:cs typeface="+mn-cs"/>
            </a:rPr>
            <a:pPr marL="0" indent="0" algn="r"/>
            <a:t> $1,701 </a:t>
          </a:fld>
          <a:endParaRPr lang="ru-RU" sz="1600" b="0" i="0" u="none" strike="noStrike">
            <a:solidFill>
              <a:srgbClr val="405390"/>
            </a:solidFill>
            <a:latin typeface="Aptos Narrow"/>
            <a:ea typeface="+mn-ea"/>
            <a:cs typeface="+mn-cs"/>
          </a:endParaRPr>
        </a:p>
      </xdr:txBody>
    </xdr:sp>
    <xdr:clientData/>
  </xdr:twoCellAnchor>
  <xdr:twoCellAnchor>
    <xdr:from>
      <xdr:col>15</xdr:col>
      <xdr:colOff>327660</xdr:colOff>
      <xdr:row>12</xdr:row>
      <xdr:rowOff>45452</xdr:rowOff>
    </xdr:from>
    <xdr:to>
      <xdr:col>17</xdr:col>
      <xdr:colOff>7620</xdr:colOff>
      <xdr:row>13</xdr:row>
      <xdr:rowOff>110222</xdr:rowOff>
    </xdr:to>
    <xdr:sp macro="" textlink="Processing!B18">
      <xdr:nvSpPr>
        <xdr:cNvPr id="78" name="TextBox 77">
          <a:extLst>
            <a:ext uri="{FF2B5EF4-FFF2-40B4-BE49-F238E27FC236}">
              <a16:creationId xmlns:a16="http://schemas.microsoft.com/office/drawing/2014/main" id="{F4A60C74-F100-4011-87E5-D28E481D07BD}"/>
            </a:ext>
          </a:extLst>
        </xdr:cNvPr>
        <xdr:cNvSpPr txBox="1"/>
      </xdr:nvSpPr>
      <xdr:spPr>
        <a:xfrm>
          <a:off x="9471660" y="2240012"/>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261E1FEE-62BD-434C-B868-A685FEB578BE}" type="TxLink">
            <a:rPr lang="en-US" sz="1100" b="0" i="0" u="none" strike="noStrike">
              <a:solidFill>
                <a:srgbClr val="405390"/>
              </a:solidFill>
              <a:latin typeface="Aptos Narrow"/>
              <a:ea typeface="+mn-ea"/>
              <a:cs typeface="+mn-cs"/>
            </a:rPr>
            <a:pPr marL="0" indent="0" algn="r"/>
            <a:t> $1,323 </a:t>
          </a:fld>
          <a:endParaRPr lang="ru-RU" sz="1100" b="0" i="0" u="none" strike="noStrike">
            <a:solidFill>
              <a:srgbClr val="405390"/>
            </a:solidFill>
            <a:latin typeface="Aptos Narrow"/>
            <a:ea typeface="+mn-ea"/>
            <a:cs typeface="+mn-cs"/>
          </a:endParaRPr>
        </a:p>
      </xdr:txBody>
    </xdr:sp>
    <xdr:clientData/>
  </xdr:twoCellAnchor>
  <xdr:twoCellAnchor>
    <xdr:from>
      <xdr:col>15</xdr:col>
      <xdr:colOff>327660</xdr:colOff>
      <xdr:row>13</xdr:row>
      <xdr:rowOff>144512</xdr:rowOff>
    </xdr:from>
    <xdr:to>
      <xdr:col>17</xdr:col>
      <xdr:colOff>7620</xdr:colOff>
      <xdr:row>15</xdr:row>
      <xdr:rowOff>26402</xdr:rowOff>
    </xdr:to>
    <xdr:sp macro="" textlink="Processing!B19">
      <xdr:nvSpPr>
        <xdr:cNvPr id="79" name="TextBox 78">
          <a:extLst>
            <a:ext uri="{FF2B5EF4-FFF2-40B4-BE49-F238E27FC236}">
              <a16:creationId xmlns:a16="http://schemas.microsoft.com/office/drawing/2014/main" id="{7CDBD560-360A-4B67-8F99-E399515FCFBD}"/>
            </a:ext>
          </a:extLst>
        </xdr:cNvPr>
        <xdr:cNvSpPr txBox="1"/>
      </xdr:nvSpPr>
      <xdr:spPr>
        <a:xfrm>
          <a:off x="9471660" y="2521952"/>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2A036BD1-7C30-4B66-A74A-D4389008CF50}" type="TxLink">
            <a:rPr lang="en-US" sz="1100" b="0" i="0" u="none" strike="noStrike">
              <a:solidFill>
                <a:srgbClr val="405390"/>
              </a:solidFill>
              <a:latin typeface="Aptos Narrow"/>
              <a:ea typeface="+mn-ea"/>
              <a:cs typeface="+mn-cs"/>
            </a:rPr>
            <a:pPr marL="0" indent="0" algn="r"/>
            <a:t> $1,754 </a:t>
          </a:fld>
          <a:endParaRPr lang="ru-RU" sz="1100" b="0" i="0" u="none" strike="noStrike">
            <a:solidFill>
              <a:srgbClr val="405390"/>
            </a:solidFill>
            <a:latin typeface="Aptos Narrow"/>
            <a:ea typeface="+mn-ea"/>
            <a:cs typeface="+mn-cs"/>
          </a:endParaRPr>
        </a:p>
      </xdr:txBody>
    </xdr:sp>
    <xdr:clientData/>
  </xdr:twoCellAnchor>
  <xdr:twoCellAnchor>
    <xdr:from>
      <xdr:col>15</xdr:col>
      <xdr:colOff>327660</xdr:colOff>
      <xdr:row>15</xdr:row>
      <xdr:rowOff>60692</xdr:rowOff>
    </xdr:from>
    <xdr:to>
      <xdr:col>17</xdr:col>
      <xdr:colOff>7620</xdr:colOff>
      <xdr:row>16</xdr:row>
      <xdr:rowOff>125462</xdr:rowOff>
    </xdr:to>
    <xdr:sp macro="" textlink="Processing!B20">
      <xdr:nvSpPr>
        <xdr:cNvPr id="80" name="TextBox 79">
          <a:extLst>
            <a:ext uri="{FF2B5EF4-FFF2-40B4-BE49-F238E27FC236}">
              <a16:creationId xmlns:a16="http://schemas.microsoft.com/office/drawing/2014/main" id="{0E5D00C8-0CEF-4BBF-A80A-23F73E41B07C}"/>
            </a:ext>
          </a:extLst>
        </xdr:cNvPr>
        <xdr:cNvSpPr txBox="1"/>
      </xdr:nvSpPr>
      <xdr:spPr>
        <a:xfrm>
          <a:off x="9471660" y="2803892"/>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3E4F60FB-8E45-4FB8-BBA7-38B8221B2525}" type="TxLink">
            <a:rPr lang="en-US" sz="1100" b="0" i="0" u="none" strike="noStrike">
              <a:solidFill>
                <a:srgbClr val="405390"/>
              </a:solidFill>
              <a:latin typeface="Aptos Narrow"/>
              <a:ea typeface="+mn-ea"/>
              <a:cs typeface="+mn-cs"/>
            </a:rPr>
            <a:pPr marL="0" indent="0" algn="r"/>
            <a:t> $1,495 </a:t>
          </a:fld>
          <a:endParaRPr lang="ru-RU" sz="1100" b="0" i="0" u="none" strike="noStrike">
            <a:solidFill>
              <a:srgbClr val="405390"/>
            </a:solidFill>
            <a:latin typeface="Aptos Narrow"/>
            <a:ea typeface="+mn-ea"/>
            <a:cs typeface="+mn-cs"/>
          </a:endParaRPr>
        </a:p>
      </xdr:txBody>
    </xdr:sp>
    <xdr:clientData/>
  </xdr:twoCellAnchor>
  <xdr:twoCellAnchor>
    <xdr:from>
      <xdr:col>15</xdr:col>
      <xdr:colOff>327660</xdr:colOff>
      <xdr:row>16</xdr:row>
      <xdr:rowOff>159752</xdr:rowOff>
    </xdr:from>
    <xdr:to>
      <xdr:col>17</xdr:col>
      <xdr:colOff>7620</xdr:colOff>
      <xdr:row>18</xdr:row>
      <xdr:rowOff>41642</xdr:rowOff>
    </xdr:to>
    <xdr:sp macro="" textlink="Processing!B21">
      <xdr:nvSpPr>
        <xdr:cNvPr id="81" name="TextBox 80">
          <a:extLst>
            <a:ext uri="{FF2B5EF4-FFF2-40B4-BE49-F238E27FC236}">
              <a16:creationId xmlns:a16="http://schemas.microsoft.com/office/drawing/2014/main" id="{13ABE85B-A660-4C97-A7BA-3870D0AD9F8F}"/>
            </a:ext>
          </a:extLst>
        </xdr:cNvPr>
        <xdr:cNvSpPr txBox="1"/>
      </xdr:nvSpPr>
      <xdr:spPr>
        <a:xfrm>
          <a:off x="9471660" y="3085832"/>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7E472764-6107-4AB5-B152-80D09CF69334}" type="TxLink">
            <a:rPr lang="en-US" sz="1100" b="0" i="0" u="none" strike="noStrike">
              <a:solidFill>
                <a:srgbClr val="405390"/>
              </a:solidFill>
              <a:latin typeface="Aptos Narrow"/>
              <a:ea typeface="+mn-ea"/>
              <a:cs typeface="+mn-cs"/>
            </a:rPr>
            <a:pPr marL="0" indent="0" algn="r"/>
            <a:t> $1,567 </a:t>
          </a:fld>
          <a:endParaRPr lang="ru-RU" sz="1100" b="0" i="0" u="none" strike="noStrike">
            <a:solidFill>
              <a:srgbClr val="405390"/>
            </a:solidFill>
            <a:latin typeface="Aptos Narrow"/>
            <a:ea typeface="+mn-ea"/>
            <a:cs typeface="+mn-cs"/>
          </a:endParaRPr>
        </a:p>
      </xdr:txBody>
    </xdr:sp>
    <xdr:clientData/>
  </xdr:twoCellAnchor>
  <xdr:twoCellAnchor>
    <xdr:from>
      <xdr:col>14</xdr:col>
      <xdr:colOff>262706</xdr:colOff>
      <xdr:row>11</xdr:row>
      <xdr:rowOff>41127</xdr:rowOff>
    </xdr:from>
    <xdr:to>
      <xdr:col>14</xdr:col>
      <xdr:colOff>381578</xdr:colOff>
      <xdr:row>11</xdr:row>
      <xdr:rowOff>159999</xdr:rowOff>
    </xdr:to>
    <xdr:sp macro="" textlink="">
      <xdr:nvSpPr>
        <xdr:cNvPr id="82" name="Circle: Hollow 81">
          <a:extLst>
            <a:ext uri="{FF2B5EF4-FFF2-40B4-BE49-F238E27FC236}">
              <a16:creationId xmlns:a16="http://schemas.microsoft.com/office/drawing/2014/main" id="{A5631F80-F1C1-42CF-931F-7E383D66CC3C}"/>
            </a:ext>
          </a:extLst>
        </xdr:cNvPr>
        <xdr:cNvSpPr/>
      </xdr:nvSpPr>
      <xdr:spPr>
        <a:xfrm>
          <a:off x="8797106" y="2052807"/>
          <a:ext cx="118872" cy="118872"/>
        </a:xfrm>
        <a:prstGeom prst="donu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clientData/>
  </xdr:twoCellAnchor>
  <xdr:twoCellAnchor>
    <xdr:from>
      <xdr:col>14</xdr:col>
      <xdr:colOff>262706</xdr:colOff>
      <xdr:row>12</xdr:row>
      <xdr:rowOff>134117</xdr:rowOff>
    </xdr:from>
    <xdr:to>
      <xdr:col>14</xdr:col>
      <xdr:colOff>381578</xdr:colOff>
      <xdr:row>13</xdr:row>
      <xdr:rowOff>69592</xdr:rowOff>
    </xdr:to>
    <xdr:sp macro="" textlink="">
      <xdr:nvSpPr>
        <xdr:cNvPr id="83" name="Circle: Hollow 82">
          <a:extLst>
            <a:ext uri="{FF2B5EF4-FFF2-40B4-BE49-F238E27FC236}">
              <a16:creationId xmlns:a16="http://schemas.microsoft.com/office/drawing/2014/main" id="{360DAE96-ED05-4A6D-9ED1-0A8AA413C800}"/>
            </a:ext>
          </a:extLst>
        </xdr:cNvPr>
        <xdr:cNvSpPr/>
      </xdr:nvSpPr>
      <xdr:spPr>
        <a:xfrm>
          <a:off x="8797106" y="2328677"/>
          <a:ext cx="118872" cy="118355"/>
        </a:xfrm>
        <a:prstGeom prst="donu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clientData/>
  </xdr:twoCellAnchor>
  <xdr:twoCellAnchor>
    <xdr:from>
      <xdr:col>14</xdr:col>
      <xdr:colOff>262706</xdr:colOff>
      <xdr:row>14</xdr:row>
      <xdr:rowOff>41126</xdr:rowOff>
    </xdr:from>
    <xdr:to>
      <xdr:col>14</xdr:col>
      <xdr:colOff>381578</xdr:colOff>
      <xdr:row>14</xdr:row>
      <xdr:rowOff>159998</xdr:rowOff>
    </xdr:to>
    <xdr:sp macro="" textlink="">
      <xdr:nvSpPr>
        <xdr:cNvPr id="84" name="Circle: Hollow 83">
          <a:extLst>
            <a:ext uri="{FF2B5EF4-FFF2-40B4-BE49-F238E27FC236}">
              <a16:creationId xmlns:a16="http://schemas.microsoft.com/office/drawing/2014/main" id="{912F6D2E-FFCE-462B-A6F1-CAF800834B86}"/>
            </a:ext>
          </a:extLst>
        </xdr:cNvPr>
        <xdr:cNvSpPr/>
      </xdr:nvSpPr>
      <xdr:spPr>
        <a:xfrm>
          <a:off x="8797106" y="2601446"/>
          <a:ext cx="118872" cy="118872"/>
        </a:xfrm>
        <a:prstGeom prst="donu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clientData/>
  </xdr:twoCellAnchor>
  <xdr:twoCellAnchor>
    <xdr:from>
      <xdr:col>14</xdr:col>
      <xdr:colOff>262706</xdr:colOff>
      <xdr:row>15</xdr:row>
      <xdr:rowOff>131533</xdr:rowOff>
    </xdr:from>
    <xdr:to>
      <xdr:col>14</xdr:col>
      <xdr:colOff>381578</xdr:colOff>
      <xdr:row>16</xdr:row>
      <xdr:rowOff>67008</xdr:rowOff>
    </xdr:to>
    <xdr:sp macro="" textlink="">
      <xdr:nvSpPr>
        <xdr:cNvPr id="85" name="Circle: Hollow 84">
          <a:extLst>
            <a:ext uri="{FF2B5EF4-FFF2-40B4-BE49-F238E27FC236}">
              <a16:creationId xmlns:a16="http://schemas.microsoft.com/office/drawing/2014/main" id="{3E925105-5907-4BE0-869F-5378C1C2F676}"/>
            </a:ext>
          </a:extLst>
        </xdr:cNvPr>
        <xdr:cNvSpPr/>
      </xdr:nvSpPr>
      <xdr:spPr>
        <a:xfrm>
          <a:off x="8797106" y="2874733"/>
          <a:ext cx="118872" cy="118355"/>
        </a:xfrm>
        <a:prstGeom prst="donu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clientData/>
  </xdr:twoCellAnchor>
  <xdr:twoCellAnchor>
    <xdr:from>
      <xdr:col>14</xdr:col>
      <xdr:colOff>262706</xdr:colOff>
      <xdr:row>17</xdr:row>
      <xdr:rowOff>41126</xdr:rowOff>
    </xdr:from>
    <xdr:to>
      <xdr:col>14</xdr:col>
      <xdr:colOff>381578</xdr:colOff>
      <xdr:row>17</xdr:row>
      <xdr:rowOff>159998</xdr:rowOff>
    </xdr:to>
    <xdr:sp macro="" textlink="">
      <xdr:nvSpPr>
        <xdr:cNvPr id="86" name="Circle: Hollow 85">
          <a:extLst>
            <a:ext uri="{FF2B5EF4-FFF2-40B4-BE49-F238E27FC236}">
              <a16:creationId xmlns:a16="http://schemas.microsoft.com/office/drawing/2014/main" id="{9AB5418B-6ED9-44F7-90C8-D8466610FCAD}"/>
            </a:ext>
          </a:extLst>
        </xdr:cNvPr>
        <xdr:cNvSpPr/>
      </xdr:nvSpPr>
      <xdr:spPr>
        <a:xfrm>
          <a:off x="8797106" y="3150086"/>
          <a:ext cx="118872" cy="118872"/>
        </a:xfrm>
        <a:prstGeom prst="donu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clientData/>
  </xdr:twoCellAnchor>
  <xdr:twoCellAnchor>
    <xdr:from>
      <xdr:col>12</xdr:col>
      <xdr:colOff>118948</xdr:colOff>
      <xdr:row>13</xdr:row>
      <xdr:rowOff>130888</xdr:rowOff>
    </xdr:from>
    <xdr:to>
      <xdr:col>13</xdr:col>
      <xdr:colOff>597332</xdr:colOff>
      <xdr:row>16</xdr:row>
      <xdr:rowOff>20976</xdr:rowOff>
    </xdr:to>
    <xdr:sp macro="" textlink="Processing!B22">
      <xdr:nvSpPr>
        <xdr:cNvPr id="87" name="TextBox 86">
          <a:extLst>
            <a:ext uri="{FF2B5EF4-FFF2-40B4-BE49-F238E27FC236}">
              <a16:creationId xmlns:a16="http://schemas.microsoft.com/office/drawing/2014/main" id="{EE1B281E-2DDE-4939-8E1F-36EE6315E104}"/>
            </a:ext>
          </a:extLst>
        </xdr:cNvPr>
        <xdr:cNvSpPr txBox="1"/>
      </xdr:nvSpPr>
      <xdr:spPr>
        <a:xfrm>
          <a:off x="7434148" y="2508328"/>
          <a:ext cx="1087984" cy="4387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1A4C50B-B302-4FEA-B1E8-FC967638547F}" type="TxLink">
            <a:rPr lang="en-US" sz="1400" b="0" i="0" u="none" strike="noStrike">
              <a:solidFill>
                <a:srgbClr val="000000"/>
              </a:solidFill>
              <a:latin typeface="Aptos Narrow"/>
              <a:ea typeface="+mn-ea"/>
              <a:cs typeface="+mn-cs"/>
            </a:rPr>
            <a:pPr marL="0" indent="0" algn="ctr"/>
            <a:t> $7,840 </a:t>
          </a:fld>
          <a:endParaRPr lang="ru-RU" sz="2800" b="0" i="0" u="none" strike="noStrike">
            <a:solidFill>
              <a:schemeClr val="tx1"/>
            </a:solidFill>
            <a:latin typeface="Aptos Narrow"/>
            <a:ea typeface="+mn-ea"/>
            <a:cs typeface="+mn-cs"/>
          </a:endParaRPr>
        </a:p>
      </xdr:txBody>
    </xdr:sp>
    <xdr:clientData/>
  </xdr:twoCellAnchor>
  <xdr:twoCellAnchor>
    <xdr:from>
      <xdr:col>17</xdr:col>
      <xdr:colOff>297180</xdr:colOff>
      <xdr:row>10</xdr:row>
      <xdr:rowOff>121652</xdr:rowOff>
    </xdr:from>
    <xdr:to>
      <xdr:col>22</xdr:col>
      <xdr:colOff>83820</xdr:colOff>
      <xdr:row>19</xdr:row>
      <xdr:rowOff>30212</xdr:rowOff>
    </xdr:to>
    <xdr:graphicFrame macro="">
      <xdr:nvGraphicFramePr>
        <xdr:cNvPr id="88" name="Chart 87">
          <a:extLst>
            <a:ext uri="{FF2B5EF4-FFF2-40B4-BE49-F238E27FC236}">
              <a16:creationId xmlns:a16="http://schemas.microsoft.com/office/drawing/2014/main" id="{4F707C3D-AC7C-49EA-9751-37BB47E510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18</xdr:col>
      <xdr:colOff>244701</xdr:colOff>
      <xdr:row>12</xdr:row>
      <xdr:rowOff>121652</xdr:rowOff>
    </xdr:from>
    <xdr:to>
      <xdr:col>19</xdr:col>
      <xdr:colOff>458061</xdr:colOff>
      <xdr:row>17</xdr:row>
      <xdr:rowOff>30212</xdr:rowOff>
    </xdr:to>
    <xdr:sp macro="" textlink="">
      <xdr:nvSpPr>
        <xdr:cNvPr id="89" name="Oval 88">
          <a:extLst>
            <a:ext uri="{FF2B5EF4-FFF2-40B4-BE49-F238E27FC236}">
              <a16:creationId xmlns:a16="http://schemas.microsoft.com/office/drawing/2014/main" id="{C679713E-C508-4984-9913-9BEEBBA69B9A}"/>
            </a:ext>
          </a:extLst>
        </xdr:cNvPr>
        <xdr:cNvSpPr/>
      </xdr:nvSpPr>
      <xdr:spPr>
        <a:xfrm>
          <a:off x="11217501" y="2316212"/>
          <a:ext cx="822960" cy="822960"/>
        </a:xfrm>
        <a:prstGeom prst="ellipse">
          <a:avLst/>
        </a:prstGeom>
        <a:solidFill>
          <a:schemeClr val="bg1"/>
        </a:solidFill>
        <a:ln>
          <a:noFill/>
        </a:ln>
        <a:effectLst>
          <a:outerShdw blurRad="228600" sx="102000" sy="102000" algn="c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i="0" u="none" strike="noStrike">
            <a:solidFill>
              <a:srgbClr val="000000"/>
            </a:solidFill>
            <a:latin typeface="Aptos Narrow"/>
          </a:endParaRPr>
        </a:p>
      </xdr:txBody>
    </xdr:sp>
    <xdr:clientData/>
  </xdr:twoCellAnchor>
  <xdr:twoCellAnchor>
    <xdr:from>
      <xdr:col>18</xdr:col>
      <xdr:colOff>201837</xdr:colOff>
      <xdr:row>14</xdr:row>
      <xdr:rowOff>43547</xdr:rowOff>
    </xdr:from>
    <xdr:to>
      <xdr:col>19</xdr:col>
      <xdr:colOff>491397</xdr:colOff>
      <xdr:row>15</xdr:row>
      <xdr:rowOff>108317</xdr:rowOff>
    </xdr:to>
    <xdr:sp macro="" textlink="Processing!E21">
      <xdr:nvSpPr>
        <xdr:cNvPr id="90" name="TextBox 89">
          <a:extLst>
            <a:ext uri="{FF2B5EF4-FFF2-40B4-BE49-F238E27FC236}">
              <a16:creationId xmlns:a16="http://schemas.microsoft.com/office/drawing/2014/main" id="{644F79C9-9700-464F-8681-7887CBE4BA64}"/>
            </a:ext>
          </a:extLst>
        </xdr:cNvPr>
        <xdr:cNvSpPr txBox="1"/>
      </xdr:nvSpPr>
      <xdr:spPr>
        <a:xfrm>
          <a:off x="11174637" y="2603867"/>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86C8A1C-078A-43F3-B7CE-DB40D1D31544}" type="TxLink">
            <a:rPr lang="en-US" sz="1400" b="0" i="0" u="none" strike="noStrike">
              <a:solidFill>
                <a:schemeClr val="tx1"/>
              </a:solidFill>
              <a:latin typeface="Aptos Narrow"/>
              <a:ea typeface="+mn-ea"/>
              <a:cs typeface="+mn-cs"/>
            </a:rPr>
            <a:pPr marL="0" indent="0" algn="ctr"/>
            <a:t> $13,700 </a:t>
          </a:fld>
          <a:endParaRPr lang="ru-RU" sz="1400" b="0" i="0" u="none" strike="noStrike">
            <a:solidFill>
              <a:schemeClr val="tx1"/>
            </a:solidFill>
            <a:latin typeface="Aptos Narrow"/>
            <a:ea typeface="+mn-ea"/>
            <a:cs typeface="+mn-cs"/>
          </a:endParaRPr>
        </a:p>
      </xdr:txBody>
    </xdr:sp>
    <xdr:clientData/>
  </xdr:twoCellAnchor>
  <xdr:twoCellAnchor>
    <xdr:from>
      <xdr:col>20</xdr:col>
      <xdr:colOff>202791</xdr:colOff>
      <xdr:row>12</xdr:row>
      <xdr:rowOff>18131</xdr:rowOff>
    </xdr:from>
    <xdr:to>
      <xdr:col>20</xdr:col>
      <xdr:colOff>321663</xdr:colOff>
      <xdr:row>12</xdr:row>
      <xdr:rowOff>136019</xdr:rowOff>
    </xdr:to>
    <xdr:sp macro="" textlink="">
      <xdr:nvSpPr>
        <xdr:cNvPr id="91" name="Circle: Hollow 90">
          <a:extLst>
            <a:ext uri="{FF2B5EF4-FFF2-40B4-BE49-F238E27FC236}">
              <a16:creationId xmlns:a16="http://schemas.microsoft.com/office/drawing/2014/main" id="{F32AAFD9-3827-4D8E-A42F-E8C72E4F7C1E}"/>
            </a:ext>
          </a:extLst>
        </xdr:cNvPr>
        <xdr:cNvSpPr/>
      </xdr:nvSpPr>
      <xdr:spPr>
        <a:xfrm>
          <a:off x="12394791" y="2212691"/>
          <a:ext cx="118872" cy="117888"/>
        </a:xfrm>
        <a:prstGeom prst="donu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clientData/>
  </xdr:twoCellAnchor>
  <xdr:twoCellAnchor>
    <xdr:from>
      <xdr:col>20</xdr:col>
      <xdr:colOff>202791</xdr:colOff>
      <xdr:row>13</xdr:row>
      <xdr:rowOff>130613</xdr:rowOff>
    </xdr:from>
    <xdr:to>
      <xdr:col>20</xdr:col>
      <xdr:colOff>321663</xdr:colOff>
      <xdr:row>14</xdr:row>
      <xdr:rowOff>68281</xdr:rowOff>
    </xdr:to>
    <xdr:sp macro="" textlink="">
      <xdr:nvSpPr>
        <xdr:cNvPr id="92" name="Circle: Hollow 91">
          <a:extLst>
            <a:ext uri="{FF2B5EF4-FFF2-40B4-BE49-F238E27FC236}">
              <a16:creationId xmlns:a16="http://schemas.microsoft.com/office/drawing/2014/main" id="{B288CC01-04A4-45F0-A06B-5E2D5A34FCBA}"/>
            </a:ext>
          </a:extLst>
        </xdr:cNvPr>
        <xdr:cNvSpPr/>
      </xdr:nvSpPr>
      <xdr:spPr>
        <a:xfrm>
          <a:off x="12394791" y="2508053"/>
          <a:ext cx="118872" cy="120548"/>
        </a:xfrm>
        <a:prstGeom prst="donu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clientData/>
  </xdr:twoCellAnchor>
  <xdr:twoCellAnchor>
    <xdr:from>
      <xdr:col>20</xdr:col>
      <xdr:colOff>202791</xdr:colOff>
      <xdr:row>15</xdr:row>
      <xdr:rowOff>63016</xdr:rowOff>
    </xdr:from>
    <xdr:to>
      <xdr:col>20</xdr:col>
      <xdr:colOff>321663</xdr:colOff>
      <xdr:row>15</xdr:row>
      <xdr:rowOff>180905</xdr:rowOff>
    </xdr:to>
    <xdr:sp macro="" textlink="">
      <xdr:nvSpPr>
        <xdr:cNvPr id="93" name="Circle: Hollow 92">
          <a:extLst>
            <a:ext uri="{FF2B5EF4-FFF2-40B4-BE49-F238E27FC236}">
              <a16:creationId xmlns:a16="http://schemas.microsoft.com/office/drawing/2014/main" id="{3463FD0C-8021-4A8D-AC2A-C3F92BB44648}"/>
            </a:ext>
          </a:extLst>
        </xdr:cNvPr>
        <xdr:cNvSpPr/>
      </xdr:nvSpPr>
      <xdr:spPr>
        <a:xfrm>
          <a:off x="12394791" y="2806216"/>
          <a:ext cx="118872" cy="117889"/>
        </a:xfrm>
        <a:prstGeom prst="donu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clientData/>
  </xdr:twoCellAnchor>
  <xdr:twoCellAnchor>
    <xdr:from>
      <xdr:col>20</xdr:col>
      <xdr:colOff>202791</xdr:colOff>
      <xdr:row>16</xdr:row>
      <xdr:rowOff>175639</xdr:rowOff>
    </xdr:from>
    <xdr:to>
      <xdr:col>20</xdr:col>
      <xdr:colOff>321663</xdr:colOff>
      <xdr:row>17</xdr:row>
      <xdr:rowOff>111632</xdr:rowOff>
    </xdr:to>
    <xdr:sp macro="" textlink="">
      <xdr:nvSpPr>
        <xdr:cNvPr id="94" name="Circle: Hollow 93">
          <a:extLst>
            <a:ext uri="{FF2B5EF4-FFF2-40B4-BE49-F238E27FC236}">
              <a16:creationId xmlns:a16="http://schemas.microsoft.com/office/drawing/2014/main" id="{739E1A98-1BB0-43D0-93F3-485FC894F5F7}"/>
            </a:ext>
          </a:extLst>
        </xdr:cNvPr>
        <xdr:cNvSpPr/>
      </xdr:nvSpPr>
      <xdr:spPr>
        <a:xfrm>
          <a:off x="12394791" y="3101719"/>
          <a:ext cx="118872" cy="118873"/>
        </a:xfrm>
        <a:prstGeom prst="donu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clientData/>
  </xdr:twoCellAnchor>
  <xdr:twoCellAnchor>
    <xdr:from>
      <xdr:col>21</xdr:col>
      <xdr:colOff>335280</xdr:colOff>
      <xdr:row>11</xdr:row>
      <xdr:rowOff>129272</xdr:rowOff>
    </xdr:from>
    <xdr:to>
      <xdr:col>22</xdr:col>
      <xdr:colOff>449580</xdr:colOff>
      <xdr:row>13</xdr:row>
      <xdr:rowOff>11162</xdr:rowOff>
    </xdr:to>
    <xdr:sp macro="" textlink="Processing!E17">
      <xdr:nvSpPr>
        <xdr:cNvPr id="95" name="TextBox 94">
          <a:extLst>
            <a:ext uri="{FF2B5EF4-FFF2-40B4-BE49-F238E27FC236}">
              <a16:creationId xmlns:a16="http://schemas.microsoft.com/office/drawing/2014/main" id="{6F2E8117-E3F7-4C01-AF03-5E175E0C931F}"/>
            </a:ext>
          </a:extLst>
        </xdr:cNvPr>
        <xdr:cNvSpPr txBox="1"/>
      </xdr:nvSpPr>
      <xdr:spPr>
        <a:xfrm>
          <a:off x="13136880" y="2140952"/>
          <a:ext cx="7239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42473A4A-D90A-4017-8C43-6308C7904446}" type="TxLink">
            <a:rPr lang="en-US" sz="1200" b="0" i="0" u="none" strike="noStrike">
              <a:solidFill>
                <a:srgbClr val="405390"/>
              </a:solidFill>
              <a:latin typeface="Aptos Narrow"/>
              <a:ea typeface="+mn-ea"/>
              <a:cs typeface="+mn-cs"/>
            </a:rPr>
            <a:pPr marL="0" indent="0" algn="r"/>
            <a:t> $3,042 </a:t>
          </a:fld>
          <a:endParaRPr lang="ru-RU" sz="1800" b="0" i="0" u="none" strike="noStrike">
            <a:solidFill>
              <a:srgbClr val="405390"/>
            </a:solidFill>
            <a:latin typeface="Aptos Narrow"/>
            <a:ea typeface="+mn-ea"/>
            <a:cs typeface="+mn-cs"/>
          </a:endParaRPr>
        </a:p>
      </xdr:txBody>
    </xdr:sp>
    <xdr:clientData/>
  </xdr:twoCellAnchor>
  <xdr:twoCellAnchor>
    <xdr:from>
      <xdr:col>21</xdr:col>
      <xdr:colOff>335280</xdr:colOff>
      <xdr:row>13</xdr:row>
      <xdr:rowOff>63232</xdr:rowOff>
    </xdr:from>
    <xdr:to>
      <xdr:col>22</xdr:col>
      <xdr:colOff>449580</xdr:colOff>
      <xdr:row>14</xdr:row>
      <xdr:rowOff>128002</xdr:rowOff>
    </xdr:to>
    <xdr:sp macro="" textlink="Processing!E18">
      <xdr:nvSpPr>
        <xdr:cNvPr id="96" name="TextBox 95">
          <a:extLst>
            <a:ext uri="{FF2B5EF4-FFF2-40B4-BE49-F238E27FC236}">
              <a16:creationId xmlns:a16="http://schemas.microsoft.com/office/drawing/2014/main" id="{E2366F59-09A4-466B-B03F-88BD76AFA6A0}"/>
            </a:ext>
          </a:extLst>
        </xdr:cNvPr>
        <xdr:cNvSpPr txBox="1"/>
      </xdr:nvSpPr>
      <xdr:spPr>
        <a:xfrm>
          <a:off x="13136880" y="2440672"/>
          <a:ext cx="7239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98476C9B-18B6-4DE9-A31D-3A1E8C69E530}" type="TxLink">
            <a:rPr lang="en-US" sz="1200" b="0" i="0" u="none" strike="noStrike">
              <a:solidFill>
                <a:srgbClr val="405390"/>
              </a:solidFill>
              <a:latin typeface="Aptos Narrow"/>
              <a:ea typeface="+mn-ea"/>
              <a:cs typeface="+mn-cs"/>
            </a:rPr>
            <a:pPr marL="0" indent="0" algn="r"/>
            <a:t> $3,647 </a:t>
          </a:fld>
          <a:endParaRPr lang="ru-RU" sz="1800" b="0" i="0" u="none" strike="noStrike">
            <a:solidFill>
              <a:srgbClr val="405390"/>
            </a:solidFill>
            <a:latin typeface="Aptos Narrow"/>
            <a:ea typeface="+mn-ea"/>
            <a:cs typeface="+mn-cs"/>
          </a:endParaRPr>
        </a:p>
      </xdr:txBody>
    </xdr:sp>
    <xdr:clientData/>
  </xdr:twoCellAnchor>
  <xdr:twoCellAnchor>
    <xdr:from>
      <xdr:col>21</xdr:col>
      <xdr:colOff>335280</xdr:colOff>
      <xdr:row>14</xdr:row>
      <xdr:rowOff>180072</xdr:rowOff>
    </xdr:from>
    <xdr:to>
      <xdr:col>22</xdr:col>
      <xdr:colOff>449580</xdr:colOff>
      <xdr:row>16</xdr:row>
      <xdr:rowOff>61962</xdr:rowOff>
    </xdr:to>
    <xdr:sp macro="" textlink="Processing!E19">
      <xdr:nvSpPr>
        <xdr:cNvPr id="97" name="TextBox 96">
          <a:extLst>
            <a:ext uri="{FF2B5EF4-FFF2-40B4-BE49-F238E27FC236}">
              <a16:creationId xmlns:a16="http://schemas.microsoft.com/office/drawing/2014/main" id="{8CC4F91D-569B-45CB-B902-7C6CB66697DC}"/>
            </a:ext>
          </a:extLst>
        </xdr:cNvPr>
        <xdr:cNvSpPr txBox="1"/>
      </xdr:nvSpPr>
      <xdr:spPr>
        <a:xfrm>
          <a:off x="13136880" y="2740392"/>
          <a:ext cx="7239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8ADAEC4A-E16B-47F6-BE89-923C953A2B61}" type="TxLink">
            <a:rPr lang="en-US" sz="1200" b="0" i="0" u="none" strike="noStrike">
              <a:solidFill>
                <a:srgbClr val="405390"/>
              </a:solidFill>
              <a:latin typeface="Aptos Narrow"/>
              <a:ea typeface="+mn-ea"/>
              <a:cs typeface="+mn-cs"/>
            </a:rPr>
            <a:pPr marL="0" indent="0" algn="r"/>
            <a:t> $4,271 </a:t>
          </a:fld>
          <a:endParaRPr lang="ru-RU" sz="1800" b="0" i="0" u="none" strike="noStrike">
            <a:solidFill>
              <a:srgbClr val="405390"/>
            </a:solidFill>
            <a:latin typeface="Aptos Narrow"/>
            <a:ea typeface="+mn-ea"/>
            <a:cs typeface="+mn-cs"/>
          </a:endParaRPr>
        </a:p>
      </xdr:txBody>
    </xdr:sp>
    <xdr:clientData/>
  </xdr:twoCellAnchor>
  <xdr:twoCellAnchor>
    <xdr:from>
      <xdr:col>21</xdr:col>
      <xdr:colOff>335280</xdr:colOff>
      <xdr:row>16</xdr:row>
      <xdr:rowOff>114032</xdr:rowOff>
    </xdr:from>
    <xdr:to>
      <xdr:col>22</xdr:col>
      <xdr:colOff>449580</xdr:colOff>
      <xdr:row>17</xdr:row>
      <xdr:rowOff>178802</xdr:rowOff>
    </xdr:to>
    <xdr:sp macro="" textlink="Processing!E20">
      <xdr:nvSpPr>
        <xdr:cNvPr id="98" name="TextBox 97">
          <a:extLst>
            <a:ext uri="{FF2B5EF4-FFF2-40B4-BE49-F238E27FC236}">
              <a16:creationId xmlns:a16="http://schemas.microsoft.com/office/drawing/2014/main" id="{32D59370-EADF-4869-B779-675FA5689074}"/>
            </a:ext>
          </a:extLst>
        </xdr:cNvPr>
        <xdr:cNvSpPr txBox="1"/>
      </xdr:nvSpPr>
      <xdr:spPr>
        <a:xfrm>
          <a:off x="13136880" y="3040112"/>
          <a:ext cx="7239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DE197AF2-16F8-47B6-AD1A-523A6FCF712A}" type="TxLink">
            <a:rPr lang="en-US" sz="1200" b="0" i="0" u="none" strike="noStrike">
              <a:solidFill>
                <a:srgbClr val="405390"/>
              </a:solidFill>
              <a:latin typeface="Aptos Narrow"/>
              <a:ea typeface="+mn-ea"/>
              <a:cs typeface="+mn-cs"/>
            </a:rPr>
            <a:pPr marL="0" indent="0" algn="r"/>
            <a:t> $2,740 </a:t>
          </a:fld>
          <a:endParaRPr lang="ru-RU" sz="1200" b="0" i="0" u="none" strike="noStrike">
            <a:solidFill>
              <a:srgbClr val="405390"/>
            </a:solidFill>
            <a:latin typeface="Aptos Narrow"/>
            <a:ea typeface="+mn-ea"/>
            <a:cs typeface="+mn-cs"/>
          </a:endParaRPr>
        </a:p>
      </xdr:txBody>
    </xdr:sp>
    <xdr:clientData/>
  </xdr:twoCellAnchor>
  <xdr:twoCellAnchor>
    <xdr:from>
      <xdr:col>19</xdr:col>
      <xdr:colOff>403860</xdr:colOff>
      <xdr:row>22</xdr:row>
      <xdr:rowOff>14704</xdr:rowOff>
    </xdr:from>
    <xdr:to>
      <xdr:col>22</xdr:col>
      <xdr:colOff>312420</xdr:colOff>
      <xdr:row>31</xdr:row>
      <xdr:rowOff>106144</xdr:rowOff>
    </xdr:to>
    <xdr:graphicFrame macro="">
      <xdr:nvGraphicFramePr>
        <xdr:cNvPr id="99" name="Chart 98">
          <a:extLst>
            <a:ext uri="{FF2B5EF4-FFF2-40B4-BE49-F238E27FC236}">
              <a16:creationId xmlns:a16="http://schemas.microsoft.com/office/drawing/2014/main" id="{C4433BD6-DB64-4033-A983-0356C18B53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19</xdr:col>
      <xdr:colOff>495552</xdr:colOff>
      <xdr:row>27</xdr:row>
      <xdr:rowOff>175260</xdr:rowOff>
    </xdr:from>
    <xdr:to>
      <xdr:col>20</xdr:col>
      <xdr:colOff>292812</xdr:colOff>
      <xdr:row>29</xdr:row>
      <xdr:rowOff>68580</xdr:rowOff>
    </xdr:to>
    <xdr:sp macro="" textlink="">
      <xdr:nvSpPr>
        <xdr:cNvPr id="100" name="TextBox 99">
          <a:extLst>
            <a:ext uri="{FF2B5EF4-FFF2-40B4-BE49-F238E27FC236}">
              <a16:creationId xmlns:a16="http://schemas.microsoft.com/office/drawing/2014/main" id="{CE512B22-AD1C-4FB1-9D67-6C5CFBD7CEB8}"/>
            </a:ext>
          </a:extLst>
        </xdr:cNvPr>
        <xdr:cNvSpPr txBox="1"/>
      </xdr:nvSpPr>
      <xdr:spPr>
        <a:xfrm>
          <a:off x="12077952" y="5113020"/>
          <a:ext cx="40686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rgbClr val="4E65B0"/>
              </a:solidFill>
            </a:rPr>
            <a:t>$0</a:t>
          </a:r>
          <a:endParaRPr lang="ru-RU" sz="1100">
            <a:solidFill>
              <a:srgbClr val="4E65B0"/>
            </a:solidFill>
          </a:endParaRPr>
        </a:p>
      </xdr:txBody>
    </xdr:sp>
    <xdr:clientData/>
  </xdr:twoCellAnchor>
  <xdr:twoCellAnchor>
    <xdr:from>
      <xdr:col>21</xdr:col>
      <xdr:colOff>396492</xdr:colOff>
      <xdr:row>27</xdr:row>
      <xdr:rowOff>175260</xdr:rowOff>
    </xdr:from>
    <xdr:to>
      <xdr:col>22</xdr:col>
      <xdr:colOff>193752</xdr:colOff>
      <xdr:row>29</xdr:row>
      <xdr:rowOff>68580</xdr:rowOff>
    </xdr:to>
    <xdr:sp macro="" textlink="">
      <xdr:nvSpPr>
        <xdr:cNvPr id="101" name="TextBox 100">
          <a:extLst>
            <a:ext uri="{FF2B5EF4-FFF2-40B4-BE49-F238E27FC236}">
              <a16:creationId xmlns:a16="http://schemas.microsoft.com/office/drawing/2014/main" id="{A9571FC0-DF3B-43E8-87E0-14FFF6B8BD73}"/>
            </a:ext>
          </a:extLst>
        </xdr:cNvPr>
        <xdr:cNvSpPr txBox="1"/>
      </xdr:nvSpPr>
      <xdr:spPr>
        <a:xfrm>
          <a:off x="13198092" y="5113020"/>
          <a:ext cx="40686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rgbClr val="4E65B0"/>
              </a:solidFill>
            </a:rPr>
            <a:t>$50</a:t>
          </a:r>
          <a:endParaRPr lang="ru-RU" sz="1100">
            <a:solidFill>
              <a:srgbClr val="4E65B0"/>
            </a:solidFill>
          </a:endParaRPr>
        </a:p>
      </xdr:txBody>
    </xdr:sp>
    <xdr:clientData/>
  </xdr:twoCellAnchor>
  <xdr:twoCellAnchor>
    <xdr:from>
      <xdr:col>20</xdr:col>
      <xdr:colOff>67685</xdr:colOff>
      <xdr:row>25</xdr:row>
      <xdr:rowOff>2286</xdr:rowOff>
    </xdr:from>
    <xdr:to>
      <xdr:col>22</xdr:col>
      <xdr:colOff>24007</xdr:colOff>
      <xdr:row>26</xdr:row>
      <xdr:rowOff>104394</xdr:rowOff>
    </xdr:to>
    <xdr:sp macro="" textlink="Processing!Q12">
      <xdr:nvSpPr>
        <xdr:cNvPr id="102" name="TextBox 101">
          <a:extLst>
            <a:ext uri="{FF2B5EF4-FFF2-40B4-BE49-F238E27FC236}">
              <a16:creationId xmlns:a16="http://schemas.microsoft.com/office/drawing/2014/main" id="{2705300B-9A67-4F3A-A57D-446E404C3A5B}"/>
            </a:ext>
          </a:extLst>
        </xdr:cNvPr>
        <xdr:cNvSpPr txBox="1"/>
      </xdr:nvSpPr>
      <xdr:spPr>
        <a:xfrm>
          <a:off x="12259685" y="4574286"/>
          <a:ext cx="1175522" cy="2849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F000425-92DF-4FC2-AF5B-F09524EB8D88}" type="TxLink">
            <a:rPr lang="en-US" sz="1400" b="0" i="0" u="none" strike="noStrike">
              <a:solidFill>
                <a:schemeClr val="tx1"/>
              </a:solidFill>
              <a:latin typeface="Aptos Narrow"/>
            </a:rPr>
            <a:pPr algn="ctr"/>
            <a:t> $21.67 </a:t>
          </a:fld>
          <a:endParaRPr lang="ru-RU" sz="1400">
            <a:solidFill>
              <a:schemeClr val="tx1"/>
            </a:solidFill>
          </a:endParaRPr>
        </a:p>
      </xdr:txBody>
    </xdr:sp>
    <xdr:clientData/>
  </xdr:twoCellAnchor>
  <xdr:twoCellAnchor>
    <xdr:from>
      <xdr:col>20</xdr:col>
      <xdr:colOff>128738</xdr:colOff>
      <xdr:row>26</xdr:row>
      <xdr:rowOff>76200</xdr:rowOff>
    </xdr:from>
    <xdr:to>
      <xdr:col>21</xdr:col>
      <xdr:colOff>587794</xdr:colOff>
      <xdr:row>27</xdr:row>
      <xdr:rowOff>152400</xdr:rowOff>
    </xdr:to>
    <xdr:sp macro="" textlink="Processing!Q13">
      <xdr:nvSpPr>
        <xdr:cNvPr id="103" name="TextBox 102">
          <a:extLst>
            <a:ext uri="{FF2B5EF4-FFF2-40B4-BE49-F238E27FC236}">
              <a16:creationId xmlns:a16="http://schemas.microsoft.com/office/drawing/2014/main" id="{7AF0379C-91F7-4FF1-8DB9-6118F1B51DA9}"/>
            </a:ext>
          </a:extLst>
        </xdr:cNvPr>
        <xdr:cNvSpPr txBox="1"/>
      </xdr:nvSpPr>
      <xdr:spPr>
        <a:xfrm>
          <a:off x="12320738" y="4831080"/>
          <a:ext cx="1068656"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E8E3D95-8085-4B4E-9C8D-03CF751E01D2}" type="TxLink">
            <a:rPr lang="en-US" sz="1000" b="0" i="0" u="none" strike="noStrike">
              <a:solidFill>
                <a:srgbClr val="4E65B0"/>
              </a:solidFill>
              <a:latin typeface="Aptos Narrow"/>
            </a:rPr>
            <a:pPr algn="ctr"/>
            <a:t>per productive hour</a:t>
          </a:fld>
          <a:endParaRPr lang="en-US" sz="1100" b="0" i="0" u="none" strike="noStrike">
            <a:solidFill>
              <a:srgbClr val="4E65B0"/>
            </a:solidFill>
            <a:latin typeface="Aptos Narrow"/>
          </a:endParaRPr>
        </a:p>
      </xdr:txBody>
    </xdr:sp>
    <xdr:clientData/>
  </xdr:twoCellAnchor>
  <xdr:twoCellAnchor>
    <xdr:from>
      <xdr:col>3</xdr:col>
      <xdr:colOff>274320</xdr:colOff>
      <xdr:row>33</xdr:row>
      <xdr:rowOff>38100</xdr:rowOff>
    </xdr:from>
    <xdr:to>
      <xdr:col>4</xdr:col>
      <xdr:colOff>121920</xdr:colOff>
      <xdr:row>35</xdr:row>
      <xdr:rowOff>129540</xdr:rowOff>
    </xdr:to>
    <xdr:sp macro="" textlink="">
      <xdr:nvSpPr>
        <xdr:cNvPr id="104" name="Oval 103">
          <a:extLst>
            <a:ext uri="{FF2B5EF4-FFF2-40B4-BE49-F238E27FC236}">
              <a16:creationId xmlns:a16="http://schemas.microsoft.com/office/drawing/2014/main" id="{D55FCA0B-477F-45BE-A02F-9BFF9872FD23}"/>
            </a:ext>
          </a:extLst>
        </xdr:cNvPr>
        <xdr:cNvSpPr/>
      </xdr:nvSpPr>
      <xdr:spPr>
        <a:xfrm>
          <a:off x="2103120" y="6073140"/>
          <a:ext cx="457200" cy="457200"/>
        </a:xfrm>
        <a:prstGeom prst="ellipse">
          <a:avLst/>
        </a:prstGeom>
        <a:gradFill flip="none" rotWithShape="1">
          <a:gsLst>
            <a:gs pos="0">
              <a:srgbClr val="221054"/>
            </a:gs>
            <a:gs pos="100000">
              <a:srgbClr val="130C33"/>
            </a:gs>
          </a:gsLst>
          <a:path path="circle">
            <a:fillToRect l="100000" b="100000"/>
          </a:path>
          <a:tileRect t="-100000" r="-100000"/>
        </a:gradFill>
        <a:ln w="12700">
          <a:gradFill>
            <a:gsLst>
              <a:gs pos="0">
                <a:srgbClr val="66FFFF"/>
              </a:gs>
              <a:gs pos="75000">
                <a:srgbClr val="1B143B"/>
              </a:gs>
              <a:gs pos="33000">
                <a:srgbClr val="1B143B"/>
              </a:gs>
              <a:gs pos="100000">
                <a:srgbClr val="2DD6E3"/>
              </a:gs>
            </a:gsLst>
            <a:lin ang="7200000" scaled="0"/>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4</xdr:col>
      <xdr:colOff>336804</xdr:colOff>
      <xdr:row>33</xdr:row>
      <xdr:rowOff>38100</xdr:rowOff>
    </xdr:from>
    <xdr:to>
      <xdr:col>5</xdr:col>
      <xdr:colOff>184404</xdr:colOff>
      <xdr:row>35</xdr:row>
      <xdr:rowOff>129540</xdr:rowOff>
    </xdr:to>
    <xdr:sp macro="" textlink="">
      <xdr:nvSpPr>
        <xdr:cNvPr id="105" name="Oval 104">
          <a:extLst>
            <a:ext uri="{FF2B5EF4-FFF2-40B4-BE49-F238E27FC236}">
              <a16:creationId xmlns:a16="http://schemas.microsoft.com/office/drawing/2014/main" id="{E278F7ED-7E6A-457D-9497-8797524FE53D}"/>
            </a:ext>
          </a:extLst>
        </xdr:cNvPr>
        <xdr:cNvSpPr/>
      </xdr:nvSpPr>
      <xdr:spPr>
        <a:xfrm>
          <a:off x="2775204" y="6073140"/>
          <a:ext cx="457200" cy="457200"/>
        </a:xfrm>
        <a:prstGeom prst="ellipse">
          <a:avLst/>
        </a:prstGeom>
        <a:gradFill flip="none" rotWithShape="1">
          <a:gsLst>
            <a:gs pos="0">
              <a:srgbClr val="F5F2FC"/>
            </a:gs>
            <a:gs pos="100000">
              <a:srgbClr val="EEE8FE"/>
            </a:gs>
          </a:gsLst>
          <a:path path="circle">
            <a:fillToRect l="100000" b="100000"/>
          </a:path>
          <a:tileRect t="-100000" r="-100000"/>
        </a:gradFill>
        <a:ln w="9525">
          <a:solidFill>
            <a:schemeClr val="bg1"/>
          </a:solidFill>
        </a:ln>
        <a:effectLst>
          <a:outerShdw blurRad="50800" dist="38100" dir="2700000" algn="t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5</xdr:col>
      <xdr:colOff>399288</xdr:colOff>
      <xdr:row>33</xdr:row>
      <xdr:rowOff>38100</xdr:rowOff>
    </xdr:from>
    <xdr:to>
      <xdr:col>6</xdr:col>
      <xdr:colOff>246888</xdr:colOff>
      <xdr:row>35</xdr:row>
      <xdr:rowOff>129540</xdr:rowOff>
    </xdr:to>
    <xdr:sp macro="" textlink="">
      <xdr:nvSpPr>
        <xdr:cNvPr id="106" name="Oval 105">
          <a:extLst>
            <a:ext uri="{FF2B5EF4-FFF2-40B4-BE49-F238E27FC236}">
              <a16:creationId xmlns:a16="http://schemas.microsoft.com/office/drawing/2014/main" id="{E3BF3451-FEE9-4412-8F55-434E1F61956E}"/>
            </a:ext>
          </a:extLst>
        </xdr:cNvPr>
        <xdr:cNvSpPr/>
      </xdr:nvSpPr>
      <xdr:spPr>
        <a:xfrm>
          <a:off x="3447288" y="6073140"/>
          <a:ext cx="457200" cy="457200"/>
        </a:xfrm>
        <a:prstGeom prst="ellipse">
          <a:avLst/>
        </a:prstGeom>
        <a:gradFill flip="none" rotWithShape="1">
          <a:gsLst>
            <a:gs pos="0">
              <a:srgbClr val="F5F2FC"/>
            </a:gs>
            <a:gs pos="100000">
              <a:srgbClr val="EEE8FE"/>
            </a:gs>
          </a:gsLst>
          <a:path path="circle">
            <a:fillToRect l="100000" b="100000"/>
          </a:path>
          <a:tileRect t="-100000" r="-100000"/>
        </a:gradFill>
        <a:ln w="9525">
          <a:solidFill>
            <a:schemeClr val="bg1"/>
          </a:solidFill>
        </a:ln>
        <a:effectLst>
          <a:outerShdw blurRad="50800" dist="38100" dir="2700000" algn="t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6</xdr:col>
      <xdr:colOff>461772</xdr:colOff>
      <xdr:row>33</xdr:row>
      <xdr:rowOff>38100</xdr:rowOff>
    </xdr:from>
    <xdr:to>
      <xdr:col>7</xdr:col>
      <xdr:colOff>309372</xdr:colOff>
      <xdr:row>35</xdr:row>
      <xdr:rowOff>129540</xdr:rowOff>
    </xdr:to>
    <xdr:sp macro="" textlink="">
      <xdr:nvSpPr>
        <xdr:cNvPr id="107" name="Oval 106">
          <a:extLst>
            <a:ext uri="{FF2B5EF4-FFF2-40B4-BE49-F238E27FC236}">
              <a16:creationId xmlns:a16="http://schemas.microsoft.com/office/drawing/2014/main" id="{821EAFF5-CE1F-446C-9265-D289377CEBAB}"/>
            </a:ext>
          </a:extLst>
        </xdr:cNvPr>
        <xdr:cNvSpPr/>
      </xdr:nvSpPr>
      <xdr:spPr>
        <a:xfrm>
          <a:off x="4119372" y="6073140"/>
          <a:ext cx="457200" cy="457200"/>
        </a:xfrm>
        <a:prstGeom prst="ellipse">
          <a:avLst/>
        </a:prstGeom>
        <a:gradFill flip="none" rotWithShape="1">
          <a:gsLst>
            <a:gs pos="0">
              <a:srgbClr val="F5F2FC"/>
            </a:gs>
            <a:gs pos="100000">
              <a:srgbClr val="EEE8FE"/>
            </a:gs>
          </a:gsLst>
          <a:path path="circle">
            <a:fillToRect l="100000" b="100000"/>
          </a:path>
          <a:tileRect t="-100000" r="-100000"/>
        </a:gradFill>
        <a:ln w="9525">
          <a:solidFill>
            <a:schemeClr val="bg1"/>
          </a:solidFill>
        </a:ln>
        <a:effectLst>
          <a:outerShdw blurRad="50800" dist="38100" dir="2700000" algn="t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7</xdr:col>
      <xdr:colOff>524256</xdr:colOff>
      <xdr:row>33</xdr:row>
      <xdr:rowOff>38100</xdr:rowOff>
    </xdr:from>
    <xdr:to>
      <xdr:col>8</xdr:col>
      <xdr:colOff>371856</xdr:colOff>
      <xdr:row>35</xdr:row>
      <xdr:rowOff>129540</xdr:rowOff>
    </xdr:to>
    <xdr:sp macro="" textlink="">
      <xdr:nvSpPr>
        <xdr:cNvPr id="108" name="Oval 107">
          <a:extLst>
            <a:ext uri="{FF2B5EF4-FFF2-40B4-BE49-F238E27FC236}">
              <a16:creationId xmlns:a16="http://schemas.microsoft.com/office/drawing/2014/main" id="{45C53BE0-6588-42B9-91CD-B2652B04D64D}"/>
            </a:ext>
          </a:extLst>
        </xdr:cNvPr>
        <xdr:cNvSpPr/>
      </xdr:nvSpPr>
      <xdr:spPr>
        <a:xfrm>
          <a:off x="4791456" y="6073140"/>
          <a:ext cx="457200" cy="457200"/>
        </a:xfrm>
        <a:prstGeom prst="ellipse">
          <a:avLst/>
        </a:prstGeom>
        <a:gradFill flip="none" rotWithShape="1">
          <a:gsLst>
            <a:gs pos="0">
              <a:srgbClr val="F5F2FC"/>
            </a:gs>
            <a:gs pos="100000">
              <a:srgbClr val="EEE8FE"/>
            </a:gs>
          </a:gsLst>
          <a:path path="circle">
            <a:fillToRect l="100000" b="100000"/>
          </a:path>
          <a:tileRect t="-100000" r="-100000"/>
        </a:gradFill>
        <a:ln w="9525">
          <a:solidFill>
            <a:schemeClr val="bg1"/>
          </a:solidFill>
        </a:ln>
        <a:effectLst>
          <a:outerShdw blurRad="50800" dist="38100" dir="2700000" algn="t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8</xdr:col>
      <xdr:colOff>586740</xdr:colOff>
      <xdr:row>33</xdr:row>
      <xdr:rowOff>38100</xdr:rowOff>
    </xdr:from>
    <xdr:to>
      <xdr:col>9</xdr:col>
      <xdr:colOff>434340</xdr:colOff>
      <xdr:row>35</xdr:row>
      <xdr:rowOff>129540</xdr:rowOff>
    </xdr:to>
    <xdr:sp macro="" textlink="">
      <xdr:nvSpPr>
        <xdr:cNvPr id="109" name="Oval 108">
          <a:extLst>
            <a:ext uri="{FF2B5EF4-FFF2-40B4-BE49-F238E27FC236}">
              <a16:creationId xmlns:a16="http://schemas.microsoft.com/office/drawing/2014/main" id="{CB966DBC-60E1-4C49-A400-7DB2127EE707}"/>
            </a:ext>
          </a:extLst>
        </xdr:cNvPr>
        <xdr:cNvSpPr/>
      </xdr:nvSpPr>
      <xdr:spPr>
        <a:xfrm>
          <a:off x="5463540" y="6073140"/>
          <a:ext cx="457200" cy="457200"/>
        </a:xfrm>
        <a:prstGeom prst="ellipse">
          <a:avLst/>
        </a:prstGeom>
        <a:gradFill flip="none" rotWithShape="1">
          <a:gsLst>
            <a:gs pos="0">
              <a:srgbClr val="F5F2FC"/>
            </a:gs>
            <a:gs pos="100000">
              <a:srgbClr val="EEE8FE"/>
            </a:gs>
          </a:gsLst>
          <a:path path="circle">
            <a:fillToRect l="100000" b="100000"/>
          </a:path>
          <a:tileRect t="-100000" r="-100000"/>
        </a:gradFill>
        <a:ln w="9525">
          <a:solidFill>
            <a:schemeClr val="bg1"/>
          </a:solidFill>
        </a:ln>
        <a:effectLst>
          <a:outerShdw blurRad="50800" dist="38100" dir="2700000" algn="t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4</xdr:col>
      <xdr:colOff>99060</xdr:colOff>
      <xdr:row>33</xdr:row>
      <xdr:rowOff>136892</xdr:rowOff>
    </xdr:from>
    <xdr:to>
      <xdr:col>4</xdr:col>
      <xdr:colOff>373380</xdr:colOff>
      <xdr:row>35</xdr:row>
      <xdr:rowOff>18782</xdr:rowOff>
    </xdr:to>
    <xdr:sp macro="" textlink="Processing!R17">
      <xdr:nvSpPr>
        <xdr:cNvPr id="110" name="TextBox 109">
          <a:extLst>
            <a:ext uri="{FF2B5EF4-FFF2-40B4-BE49-F238E27FC236}">
              <a16:creationId xmlns:a16="http://schemas.microsoft.com/office/drawing/2014/main" id="{52285CE6-F71F-4DFB-B9EF-80002767B576}"/>
            </a:ext>
          </a:extLst>
        </xdr:cNvPr>
        <xdr:cNvSpPr txBox="1"/>
      </xdr:nvSpPr>
      <xdr:spPr>
        <a:xfrm>
          <a:off x="2537460" y="6171932"/>
          <a:ext cx="2743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A5823056-52C5-4C14-A502-810225B9F685}" type="TxLink">
            <a:rPr lang="en-US" sz="1100" b="0" i="0" u="none" strike="noStrike">
              <a:solidFill>
                <a:srgbClr val="A514F6"/>
              </a:solidFill>
              <a:latin typeface="Aptos Narrow"/>
              <a:ea typeface="+mn-ea"/>
              <a:cs typeface="+mn-cs"/>
            </a:rPr>
            <a:pPr marL="0" indent="0" algn="l"/>
            <a:t>→</a:t>
          </a:fld>
          <a:endParaRPr lang="en-US" sz="1100" b="0" i="0" u="none" strike="noStrike">
            <a:solidFill>
              <a:srgbClr val="A514F6"/>
            </a:solidFill>
            <a:latin typeface="Aptos Narrow"/>
            <a:ea typeface="+mn-ea"/>
            <a:cs typeface="+mn-cs"/>
          </a:endParaRPr>
        </a:p>
      </xdr:txBody>
    </xdr:sp>
    <xdr:clientData/>
  </xdr:twoCellAnchor>
  <xdr:twoCellAnchor>
    <xdr:from>
      <xdr:col>5</xdr:col>
      <xdr:colOff>160020</xdr:colOff>
      <xdr:row>33</xdr:row>
      <xdr:rowOff>136892</xdr:rowOff>
    </xdr:from>
    <xdr:to>
      <xdr:col>5</xdr:col>
      <xdr:colOff>434340</xdr:colOff>
      <xdr:row>35</xdr:row>
      <xdr:rowOff>18782</xdr:rowOff>
    </xdr:to>
    <xdr:sp macro="" textlink="Processing!R18">
      <xdr:nvSpPr>
        <xdr:cNvPr id="111" name="TextBox 110">
          <a:extLst>
            <a:ext uri="{FF2B5EF4-FFF2-40B4-BE49-F238E27FC236}">
              <a16:creationId xmlns:a16="http://schemas.microsoft.com/office/drawing/2014/main" id="{8334BAAB-5BBB-418A-A1A0-D5B3101D1A40}"/>
            </a:ext>
          </a:extLst>
        </xdr:cNvPr>
        <xdr:cNvSpPr txBox="1"/>
      </xdr:nvSpPr>
      <xdr:spPr>
        <a:xfrm>
          <a:off x="3208020" y="6171932"/>
          <a:ext cx="2743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0BE50523-FA2F-439E-9ACB-1ADB7863DE6C}" type="TxLink">
            <a:rPr lang="en-US" sz="1100" b="0" i="0" u="none" strike="noStrike">
              <a:solidFill>
                <a:srgbClr val="A514F6"/>
              </a:solidFill>
              <a:latin typeface="Aptos Narrow"/>
              <a:ea typeface="+mn-ea"/>
              <a:cs typeface="+mn-cs"/>
            </a:rPr>
            <a:pPr marL="0" indent="0" algn="l"/>
            <a:t>→</a:t>
          </a:fld>
          <a:endParaRPr lang="en-US" sz="1100" b="0" i="0" u="none" strike="noStrike">
            <a:solidFill>
              <a:srgbClr val="A514F6"/>
            </a:solidFill>
            <a:latin typeface="Aptos Narrow"/>
            <a:ea typeface="+mn-ea"/>
            <a:cs typeface="+mn-cs"/>
          </a:endParaRPr>
        </a:p>
      </xdr:txBody>
    </xdr:sp>
    <xdr:clientData/>
  </xdr:twoCellAnchor>
  <xdr:twoCellAnchor>
    <xdr:from>
      <xdr:col>6</xdr:col>
      <xdr:colOff>220980</xdr:colOff>
      <xdr:row>33</xdr:row>
      <xdr:rowOff>141246</xdr:rowOff>
    </xdr:from>
    <xdr:to>
      <xdr:col>6</xdr:col>
      <xdr:colOff>495300</xdr:colOff>
      <xdr:row>35</xdr:row>
      <xdr:rowOff>23136</xdr:rowOff>
    </xdr:to>
    <xdr:sp macro="" textlink="Processing!R19">
      <xdr:nvSpPr>
        <xdr:cNvPr id="112" name="TextBox 111">
          <a:extLst>
            <a:ext uri="{FF2B5EF4-FFF2-40B4-BE49-F238E27FC236}">
              <a16:creationId xmlns:a16="http://schemas.microsoft.com/office/drawing/2014/main" id="{EBE1F230-0674-4B73-8550-977EF34FA441}"/>
            </a:ext>
          </a:extLst>
        </xdr:cNvPr>
        <xdr:cNvSpPr txBox="1"/>
      </xdr:nvSpPr>
      <xdr:spPr>
        <a:xfrm>
          <a:off x="3878580" y="6176286"/>
          <a:ext cx="2743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9B2980A2-87B0-4B58-BBCA-7227326554D8}" type="TxLink">
            <a:rPr lang="en-US" sz="1100" b="0" i="0" u="none" strike="noStrike">
              <a:solidFill>
                <a:srgbClr val="A514F6"/>
              </a:solidFill>
              <a:latin typeface="Aptos Narrow"/>
              <a:ea typeface="+mn-ea"/>
              <a:cs typeface="+mn-cs"/>
            </a:rPr>
            <a:pPr marL="0" indent="0" algn="l"/>
            <a:t>→</a:t>
          </a:fld>
          <a:endParaRPr lang="en-US" sz="1100" b="0" i="0" u="none" strike="noStrike">
            <a:solidFill>
              <a:srgbClr val="A514F6"/>
            </a:solidFill>
            <a:latin typeface="Aptos Narrow"/>
            <a:ea typeface="+mn-ea"/>
            <a:cs typeface="+mn-cs"/>
          </a:endParaRPr>
        </a:p>
      </xdr:txBody>
    </xdr:sp>
    <xdr:clientData/>
  </xdr:twoCellAnchor>
  <xdr:twoCellAnchor>
    <xdr:from>
      <xdr:col>7</xdr:col>
      <xdr:colOff>281940</xdr:colOff>
      <xdr:row>33</xdr:row>
      <xdr:rowOff>141246</xdr:rowOff>
    </xdr:from>
    <xdr:to>
      <xdr:col>7</xdr:col>
      <xdr:colOff>556260</xdr:colOff>
      <xdr:row>35</xdr:row>
      <xdr:rowOff>23136</xdr:rowOff>
    </xdr:to>
    <xdr:sp macro="" textlink="Processing!R20">
      <xdr:nvSpPr>
        <xdr:cNvPr id="113" name="TextBox 112">
          <a:extLst>
            <a:ext uri="{FF2B5EF4-FFF2-40B4-BE49-F238E27FC236}">
              <a16:creationId xmlns:a16="http://schemas.microsoft.com/office/drawing/2014/main" id="{CF54DF48-B0DD-4051-B185-C5FA4202E433}"/>
            </a:ext>
          </a:extLst>
        </xdr:cNvPr>
        <xdr:cNvSpPr txBox="1"/>
      </xdr:nvSpPr>
      <xdr:spPr>
        <a:xfrm>
          <a:off x="4549140" y="6176286"/>
          <a:ext cx="2743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997FD843-73F4-4743-9CE3-C42A2412D5D0}" type="TxLink">
            <a:rPr lang="en-US" sz="1100" b="0" i="0" u="none" strike="noStrike">
              <a:solidFill>
                <a:srgbClr val="A514F6"/>
              </a:solidFill>
              <a:latin typeface="Aptos Narrow"/>
              <a:ea typeface="+mn-ea"/>
              <a:cs typeface="+mn-cs"/>
            </a:rPr>
            <a:pPr marL="0" indent="0" algn="l"/>
            <a:t>→</a:t>
          </a:fld>
          <a:endParaRPr lang="en-US" sz="1100" b="0" i="0" u="none" strike="noStrike">
            <a:solidFill>
              <a:srgbClr val="A514F6"/>
            </a:solidFill>
            <a:latin typeface="Aptos Narrow"/>
            <a:ea typeface="+mn-ea"/>
            <a:cs typeface="+mn-cs"/>
          </a:endParaRPr>
        </a:p>
      </xdr:txBody>
    </xdr:sp>
    <xdr:clientData/>
  </xdr:twoCellAnchor>
  <xdr:twoCellAnchor>
    <xdr:from>
      <xdr:col>8</xdr:col>
      <xdr:colOff>342900</xdr:colOff>
      <xdr:row>33</xdr:row>
      <xdr:rowOff>141246</xdr:rowOff>
    </xdr:from>
    <xdr:to>
      <xdr:col>9</xdr:col>
      <xdr:colOff>7620</xdr:colOff>
      <xdr:row>35</xdr:row>
      <xdr:rowOff>23136</xdr:rowOff>
    </xdr:to>
    <xdr:sp macro="" textlink="Processing!R21">
      <xdr:nvSpPr>
        <xdr:cNvPr id="114" name="TextBox 113">
          <a:extLst>
            <a:ext uri="{FF2B5EF4-FFF2-40B4-BE49-F238E27FC236}">
              <a16:creationId xmlns:a16="http://schemas.microsoft.com/office/drawing/2014/main" id="{6B4AE7EA-7C1A-4AAA-BA2B-61ECB8668772}"/>
            </a:ext>
          </a:extLst>
        </xdr:cNvPr>
        <xdr:cNvSpPr txBox="1"/>
      </xdr:nvSpPr>
      <xdr:spPr>
        <a:xfrm>
          <a:off x="5219700" y="6176286"/>
          <a:ext cx="2743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CD39102E-9BB9-4277-B68F-444C4EAE8578}" type="TxLink">
            <a:rPr lang="en-US" sz="1100" b="0" i="0" u="none" strike="noStrike">
              <a:solidFill>
                <a:srgbClr val="A514F6"/>
              </a:solidFill>
              <a:latin typeface="Aptos Narrow"/>
              <a:ea typeface="+mn-ea"/>
              <a:cs typeface="+mn-cs"/>
            </a:rPr>
            <a:pPr marL="0" indent="0" algn="l"/>
            <a:t>→</a:t>
          </a:fld>
          <a:endParaRPr lang="en-US" sz="1100" b="0" i="0" u="none" strike="noStrike">
            <a:solidFill>
              <a:srgbClr val="A514F6"/>
            </a:solidFill>
            <a:latin typeface="Aptos Narrow"/>
            <a:ea typeface="+mn-ea"/>
            <a:cs typeface="+mn-cs"/>
          </a:endParaRPr>
        </a:p>
      </xdr:txBody>
    </xdr:sp>
    <xdr:clientData/>
  </xdr:twoCellAnchor>
  <xdr:twoCellAnchor>
    <xdr:from>
      <xdr:col>4</xdr:col>
      <xdr:colOff>408492</xdr:colOff>
      <xdr:row>33</xdr:row>
      <xdr:rowOff>137160</xdr:rowOff>
    </xdr:from>
    <xdr:to>
      <xdr:col>5</xdr:col>
      <xdr:colOff>93600</xdr:colOff>
      <xdr:row>35</xdr:row>
      <xdr:rowOff>17330</xdr:rowOff>
    </xdr:to>
    <xdr:grpSp>
      <xdr:nvGrpSpPr>
        <xdr:cNvPr id="115" name="Group 114">
          <a:extLst>
            <a:ext uri="{FF2B5EF4-FFF2-40B4-BE49-F238E27FC236}">
              <a16:creationId xmlns:a16="http://schemas.microsoft.com/office/drawing/2014/main" id="{3B8D5955-21B0-4A42-AABB-BF19CF093084}"/>
            </a:ext>
          </a:extLst>
        </xdr:cNvPr>
        <xdr:cNvGrpSpPr/>
      </xdr:nvGrpSpPr>
      <xdr:grpSpPr>
        <a:xfrm>
          <a:off x="2846892" y="6172200"/>
          <a:ext cx="294708" cy="245930"/>
          <a:chOff x="4455268" y="2130357"/>
          <a:chExt cx="1926076" cy="2092309"/>
        </a:xfrm>
        <a:solidFill>
          <a:srgbClr val="A514F6"/>
        </a:solidFill>
      </xdr:grpSpPr>
      <xdr:sp macro="" textlink="">
        <xdr:nvSpPr>
          <xdr:cNvPr id="116" name="Flowchart: Decision 115">
            <a:extLst>
              <a:ext uri="{FF2B5EF4-FFF2-40B4-BE49-F238E27FC236}">
                <a16:creationId xmlns:a16="http://schemas.microsoft.com/office/drawing/2014/main" id="{D4974ABC-DE38-E724-1EC5-94F5B09E17E5}"/>
              </a:ext>
            </a:extLst>
          </xdr:cNvPr>
          <xdr:cNvSpPr/>
        </xdr:nvSpPr>
        <xdr:spPr>
          <a:xfrm>
            <a:off x="4455268" y="3230444"/>
            <a:ext cx="1926076" cy="992222"/>
          </a:xfrm>
          <a:prstGeom prst="flowChartDecision">
            <a:avLst/>
          </a:prstGeom>
          <a:grp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17" name="Flowchart: Decision 116">
            <a:extLst>
              <a:ext uri="{FF2B5EF4-FFF2-40B4-BE49-F238E27FC236}">
                <a16:creationId xmlns:a16="http://schemas.microsoft.com/office/drawing/2014/main" id="{6C6F16E3-38E9-FD18-0B8C-A4C2B98B249A}"/>
              </a:ext>
            </a:extLst>
          </xdr:cNvPr>
          <xdr:cNvSpPr/>
        </xdr:nvSpPr>
        <xdr:spPr>
          <a:xfrm>
            <a:off x="4455268" y="2680401"/>
            <a:ext cx="1926076" cy="992222"/>
          </a:xfrm>
          <a:prstGeom prst="flowChartDecision">
            <a:avLst/>
          </a:prstGeom>
          <a:grp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18" name="Flowchart: Decision 117">
            <a:extLst>
              <a:ext uri="{FF2B5EF4-FFF2-40B4-BE49-F238E27FC236}">
                <a16:creationId xmlns:a16="http://schemas.microsoft.com/office/drawing/2014/main" id="{DD4A0079-8BF9-F17C-201B-D7045F8AE677}"/>
              </a:ext>
            </a:extLst>
          </xdr:cNvPr>
          <xdr:cNvSpPr/>
        </xdr:nvSpPr>
        <xdr:spPr>
          <a:xfrm>
            <a:off x="4455268" y="2130357"/>
            <a:ext cx="1926076" cy="992222"/>
          </a:xfrm>
          <a:prstGeom prst="flowChartDecision">
            <a:avLst/>
          </a:prstGeom>
          <a:grp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editAs="oneCell">
    <xdr:from>
      <xdr:col>3</xdr:col>
      <xdr:colOff>365760</xdr:colOff>
      <xdr:row>33</xdr:row>
      <xdr:rowOff>129540</xdr:rowOff>
    </xdr:from>
    <xdr:to>
      <xdr:col>4</xdr:col>
      <xdr:colOff>30480</xdr:colOff>
      <xdr:row>35</xdr:row>
      <xdr:rowOff>38100</xdr:rowOff>
    </xdr:to>
    <xdr:pic>
      <xdr:nvPicPr>
        <xdr:cNvPr id="119" name="Graphic 118" descr="Graduation cap with solid fill">
          <a:extLst>
            <a:ext uri="{FF2B5EF4-FFF2-40B4-BE49-F238E27FC236}">
              <a16:creationId xmlns:a16="http://schemas.microsoft.com/office/drawing/2014/main" id="{A590FBC0-26C8-4D1F-89CB-71A0D01699A9}"/>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2194560" y="6164580"/>
          <a:ext cx="274320" cy="274320"/>
        </a:xfrm>
        <a:prstGeom prst="rect">
          <a:avLst/>
        </a:prstGeom>
      </xdr:spPr>
    </xdr:pic>
    <xdr:clientData/>
  </xdr:twoCellAnchor>
  <xdr:twoCellAnchor editAs="oneCell">
    <xdr:from>
      <xdr:col>5</xdr:col>
      <xdr:colOff>464820</xdr:colOff>
      <xdr:row>33</xdr:row>
      <xdr:rowOff>114300</xdr:rowOff>
    </xdr:from>
    <xdr:to>
      <xdr:col>6</xdr:col>
      <xdr:colOff>175260</xdr:colOff>
      <xdr:row>35</xdr:row>
      <xdr:rowOff>68580</xdr:rowOff>
    </xdr:to>
    <xdr:pic>
      <xdr:nvPicPr>
        <xdr:cNvPr id="120" name="Graphic 119" descr="Users with solid fill">
          <a:extLst>
            <a:ext uri="{FF2B5EF4-FFF2-40B4-BE49-F238E27FC236}">
              <a16:creationId xmlns:a16="http://schemas.microsoft.com/office/drawing/2014/main" id="{7BD81A11-37B4-447D-A1BB-A248F25F4C6C}"/>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3512820" y="6149340"/>
          <a:ext cx="320040" cy="320040"/>
        </a:xfrm>
        <a:prstGeom prst="rect">
          <a:avLst/>
        </a:prstGeom>
      </xdr:spPr>
    </xdr:pic>
    <xdr:clientData/>
  </xdr:twoCellAnchor>
  <xdr:twoCellAnchor>
    <xdr:from>
      <xdr:col>6</xdr:col>
      <xdr:colOff>571500</xdr:colOff>
      <xdr:row>33</xdr:row>
      <xdr:rowOff>137160</xdr:rowOff>
    </xdr:from>
    <xdr:to>
      <xdr:col>7</xdr:col>
      <xdr:colOff>213360</xdr:colOff>
      <xdr:row>35</xdr:row>
      <xdr:rowOff>22860</xdr:rowOff>
    </xdr:to>
    <xdr:sp macro="" textlink="">
      <xdr:nvSpPr>
        <xdr:cNvPr id="121" name="Oval 120">
          <a:extLst>
            <a:ext uri="{FF2B5EF4-FFF2-40B4-BE49-F238E27FC236}">
              <a16:creationId xmlns:a16="http://schemas.microsoft.com/office/drawing/2014/main" id="{7D3BA973-7BE2-429B-8769-5A917378143E}"/>
            </a:ext>
          </a:extLst>
        </xdr:cNvPr>
        <xdr:cNvSpPr/>
      </xdr:nvSpPr>
      <xdr:spPr>
        <a:xfrm>
          <a:off x="4229100" y="6172200"/>
          <a:ext cx="251460" cy="251460"/>
        </a:xfrm>
        <a:prstGeom prst="ellipse">
          <a:avLst/>
        </a:prstGeom>
        <a:solidFill>
          <a:srgbClr val="A514F6"/>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a:solidFill>
                <a:schemeClr val="bg1"/>
              </a:solidFill>
            </a:rPr>
            <a:t>$</a:t>
          </a:r>
          <a:endParaRPr lang="ru-RU" sz="1600">
            <a:solidFill>
              <a:schemeClr val="bg1"/>
            </a:solidFill>
          </a:endParaRPr>
        </a:p>
      </xdr:txBody>
    </xdr:sp>
    <xdr:clientData/>
  </xdr:twoCellAnchor>
  <xdr:twoCellAnchor>
    <xdr:from>
      <xdr:col>8</xdr:col>
      <xdr:colOff>60995</xdr:colOff>
      <xdr:row>33</xdr:row>
      <xdr:rowOff>118988</xdr:rowOff>
    </xdr:from>
    <xdr:to>
      <xdr:col>8</xdr:col>
      <xdr:colOff>275665</xdr:colOff>
      <xdr:row>35</xdr:row>
      <xdr:rowOff>68660</xdr:rowOff>
    </xdr:to>
    <xdr:sp macro="" textlink="">
      <xdr:nvSpPr>
        <xdr:cNvPr id="122" name="Freeform: Shape 121">
          <a:extLst>
            <a:ext uri="{FF2B5EF4-FFF2-40B4-BE49-F238E27FC236}">
              <a16:creationId xmlns:a16="http://schemas.microsoft.com/office/drawing/2014/main" id="{790CE067-6FA7-41A9-9E9A-2D1BF7BEBAF5}"/>
            </a:ext>
          </a:extLst>
        </xdr:cNvPr>
        <xdr:cNvSpPr/>
      </xdr:nvSpPr>
      <xdr:spPr>
        <a:xfrm rot="18600000">
          <a:off x="4887414" y="6204409"/>
          <a:ext cx="315432" cy="214670"/>
        </a:xfrm>
        <a:custGeom>
          <a:avLst/>
          <a:gdLst>
            <a:gd name="csX0" fmla="*/ 1407326 w 5329310"/>
            <a:gd name="csY0" fmla="*/ 756025 h 3622360"/>
            <a:gd name="csX1" fmla="*/ 424497 w 5329310"/>
            <a:gd name="csY1" fmla="*/ 1562480 h 3622360"/>
            <a:gd name="csX2" fmla="*/ 0 w 5329310"/>
            <a:gd name="csY2" fmla="*/ 1056584 h 3622360"/>
            <a:gd name="csX3" fmla="*/ 407512 w 5329310"/>
            <a:gd name="csY3" fmla="*/ 726245 h 3622360"/>
            <a:gd name="csX4" fmla="*/ 2644319 w 5329310"/>
            <a:gd name="csY4" fmla="*/ 2026711 h 3622360"/>
            <a:gd name="csX5" fmla="*/ 1570263 w 5329310"/>
            <a:gd name="csY5" fmla="*/ 2927951 h 3622360"/>
            <a:gd name="csX6" fmla="*/ 1165358 w 5329310"/>
            <a:gd name="csY6" fmla="*/ 2445404 h 3622360"/>
            <a:gd name="csX7" fmla="*/ 2213146 w 5329310"/>
            <a:gd name="csY7" fmla="*/ 1566206 h 3622360"/>
            <a:gd name="csX8" fmla="*/ 2194736 w 5329310"/>
            <a:gd name="csY8" fmla="*/ 2042158 h 3622360"/>
            <a:gd name="csX9" fmla="*/ 2202046 w 5329310"/>
            <a:gd name="csY9" fmla="*/ 794282 h 3622360"/>
            <a:gd name="csX10" fmla="*/ 2197372 w 5329310"/>
            <a:gd name="csY10" fmla="*/ 1223381 h 3622360"/>
            <a:gd name="csX11" fmla="*/ 987584 w 5329310"/>
            <a:gd name="csY11" fmla="*/ 2233541 h 3622360"/>
            <a:gd name="csX12" fmla="*/ 582679 w 5329310"/>
            <a:gd name="csY12" fmla="*/ 1750994 h 3622360"/>
            <a:gd name="csX13" fmla="*/ 1750131 w 5329310"/>
            <a:gd name="csY13" fmla="*/ 771386 h 3622360"/>
            <a:gd name="csX14" fmla="*/ 4053383 w 5329310"/>
            <a:gd name="csY14" fmla="*/ 2054226 h 3622360"/>
            <a:gd name="csX15" fmla="*/ 2152942 w 5329310"/>
            <a:gd name="csY15" fmla="*/ 3622360 h 3622360"/>
            <a:gd name="csX16" fmla="*/ 1748037 w 5329310"/>
            <a:gd name="csY16" fmla="*/ 3139813 h 3622360"/>
            <a:gd name="csX17" fmla="*/ 3052944 w 5329310"/>
            <a:gd name="csY17" fmla="*/ 2031604 h 3622360"/>
            <a:gd name="csX18" fmla="*/ 5329310 w 5329310"/>
            <a:gd name="csY18" fmla="*/ 1547567 h 3622360"/>
            <a:gd name="csX19" fmla="*/ 4381420 w 5329310"/>
            <a:gd name="csY19" fmla="*/ 2070045 h 3622360"/>
            <a:gd name="csX20" fmla="*/ 4381420 w 5329310"/>
            <a:gd name="csY20" fmla="*/ 1755309 h 3622360"/>
            <a:gd name="csX21" fmla="*/ 2538404 w 5329310"/>
            <a:gd name="csY21" fmla="*/ 1755309 h 3622360"/>
            <a:gd name="csX22" fmla="*/ 2538404 w 5329310"/>
            <a:gd name="csY22" fmla="*/ 1339825 h 3622360"/>
            <a:gd name="csX23" fmla="*/ 2539242 w 5329310"/>
            <a:gd name="csY23" fmla="*/ 1339825 h 3622360"/>
            <a:gd name="csX24" fmla="*/ 2539242 w 5329310"/>
            <a:gd name="csY24" fmla="*/ 432344 h 3622360"/>
            <a:gd name="csX25" fmla="*/ 844290 w 5329310"/>
            <a:gd name="csY25" fmla="*/ 372906 h 3622360"/>
            <a:gd name="csX26" fmla="*/ 1296711 w 5329310"/>
            <a:gd name="csY26" fmla="*/ 0 h 3622360"/>
            <a:gd name="csX27" fmla="*/ 2959290 w 5329310"/>
            <a:gd name="csY27" fmla="*/ 35342 h 3622360"/>
            <a:gd name="csX28" fmla="*/ 2947263 w 5329310"/>
            <a:gd name="csY28" fmla="*/ 378323 h 3622360"/>
            <a:gd name="csX29" fmla="*/ 2950722 w 5329310"/>
            <a:gd name="csY29" fmla="*/ 378323 h 3622360"/>
            <a:gd name="csX30" fmla="*/ 2950722 w 5329310"/>
            <a:gd name="csY30" fmla="*/ 1339825 h 3622360"/>
            <a:gd name="csX31" fmla="*/ 4381420 w 5329310"/>
            <a:gd name="csY31" fmla="*/ 1339825 h 3622360"/>
            <a:gd name="csX32" fmla="*/ 4381420 w 5329310"/>
            <a:gd name="csY32" fmla="*/ 1025089 h 362236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 ang="0">
              <a:pos x="csX27" y="csY27"/>
            </a:cxn>
            <a:cxn ang="0">
              <a:pos x="csX28" y="csY28"/>
            </a:cxn>
            <a:cxn ang="0">
              <a:pos x="csX29" y="csY29"/>
            </a:cxn>
            <a:cxn ang="0">
              <a:pos x="csX30" y="csY30"/>
            </a:cxn>
            <a:cxn ang="0">
              <a:pos x="csX31" y="csY31"/>
            </a:cxn>
            <a:cxn ang="0">
              <a:pos x="csX32" y="csY32"/>
            </a:cxn>
          </a:cxnLst>
          <a:rect l="l" t="t" r="r" b="b"/>
          <a:pathLst>
            <a:path w="5329310" h="3622360">
              <a:moveTo>
                <a:pt x="1407326" y="756025"/>
              </a:moveTo>
              <a:lnTo>
                <a:pt x="424497" y="1562480"/>
              </a:lnTo>
              <a:lnTo>
                <a:pt x="0" y="1056584"/>
              </a:lnTo>
              <a:lnTo>
                <a:pt x="407512" y="726245"/>
              </a:lnTo>
              <a:close/>
              <a:moveTo>
                <a:pt x="2644319" y="2026711"/>
              </a:moveTo>
              <a:lnTo>
                <a:pt x="1570263" y="2927951"/>
              </a:lnTo>
              <a:lnTo>
                <a:pt x="1165358" y="2445404"/>
              </a:lnTo>
              <a:lnTo>
                <a:pt x="2213146" y="1566206"/>
              </a:lnTo>
              <a:lnTo>
                <a:pt x="2194736" y="2042158"/>
              </a:lnTo>
              <a:close/>
              <a:moveTo>
                <a:pt x="2202046" y="794282"/>
              </a:moveTo>
              <a:lnTo>
                <a:pt x="2197372" y="1223381"/>
              </a:lnTo>
              <a:lnTo>
                <a:pt x="987584" y="2233541"/>
              </a:lnTo>
              <a:lnTo>
                <a:pt x="582679" y="1750994"/>
              </a:lnTo>
              <a:lnTo>
                <a:pt x="1750131" y="771386"/>
              </a:lnTo>
              <a:close/>
              <a:moveTo>
                <a:pt x="4053383" y="2054226"/>
              </a:moveTo>
              <a:lnTo>
                <a:pt x="2152942" y="3622360"/>
              </a:lnTo>
              <a:lnTo>
                <a:pt x="1748037" y="3139813"/>
              </a:lnTo>
              <a:cubicBezTo>
                <a:pt x="2190788" y="2763879"/>
                <a:pt x="2610192" y="2407538"/>
                <a:pt x="3052944" y="2031604"/>
              </a:cubicBezTo>
              <a:close/>
              <a:moveTo>
                <a:pt x="5329310" y="1547567"/>
              </a:moveTo>
              <a:lnTo>
                <a:pt x="4381420" y="2070045"/>
              </a:lnTo>
              <a:lnTo>
                <a:pt x="4381420" y="1755309"/>
              </a:lnTo>
              <a:lnTo>
                <a:pt x="2538404" y="1755309"/>
              </a:lnTo>
              <a:lnTo>
                <a:pt x="2538404" y="1339825"/>
              </a:lnTo>
              <a:lnTo>
                <a:pt x="2539242" y="1339825"/>
              </a:lnTo>
              <a:lnTo>
                <a:pt x="2539242" y="432344"/>
              </a:lnTo>
              <a:lnTo>
                <a:pt x="844290" y="372906"/>
              </a:lnTo>
              <a:lnTo>
                <a:pt x="1296711" y="0"/>
              </a:lnTo>
              <a:lnTo>
                <a:pt x="2959290" y="35342"/>
              </a:lnTo>
              <a:lnTo>
                <a:pt x="2947263" y="378323"/>
              </a:lnTo>
              <a:lnTo>
                <a:pt x="2950722" y="378323"/>
              </a:lnTo>
              <a:lnTo>
                <a:pt x="2950722" y="1339825"/>
              </a:lnTo>
              <a:lnTo>
                <a:pt x="4381420" y="1339825"/>
              </a:lnTo>
              <a:lnTo>
                <a:pt x="4381420" y="1025089"/>
              </a:lnTo>
              <a:close/>
            </a:path>
          </a:pathLst>
        </a:custGeom>
        <a:solidFill>
          <a:srgbClr val="A514F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9</xdr:col>
      <xdr:colOff>60960</xdr:colOff>
      <xdr:row>33</xdr:row>
      <xdr:rowOff>121920</xdr:rowOff>
    </xdr:from>
    <xdr:to>
      <xdr:col>9</xdr:col>
      <xdr:colOff>358140</xdr:colOff>
      <xdr:row>35</xdr:row>
      <xdr:rowOff>53340</xdr:rowOff>
    </xdr:to>
    <xdr:pic>
      <xdr:nvPicPr>
        <xdr:cNvPr id="123" name="Graphic 122" descr="Bullseye with solid fill">
          <a:extLst>
            <a:ext uri="{FF2B5EF4-FFF2-40B4-BE49-F238E27FC236}">
              <a16:creationId xmlns:a16="http://schemas.microsoft.com/office/drawing/2014/main" id="{75BE4739-1649-46D9-B0F4-A97AE30B700E}"/>
            </a:ext>
          </a:extLst>
        </xdr:cNvPr>
        <xdr:cNvPicPr>
          <a:picLocks noChangeAspect="1"/>
        </xdr:cNvPicPr>
      </xdr:nvPicPr>
      <xdr:blipFill>
        <a:blip xmlns:r="http://schemas.openxmlformats.org/officeDocument/2006/relationships" r:embed="rId22">
          <a:extLst>
            <a:ext uri="{96DAC541-7B7A-43D3-8B79-37D633B846F1}">
              <asvg:svgBlip xmlns:asvg="http://schemas.microsoft.com/office/drawing/2016/SVG/main" r:embed="rId23"/>
            </a:ext>
          </a:extLst>
        </a:blip>
        <a:stretch>
          <a:fillRect/>
        </a:stretch>
      </xdr:blipFill>
      <xdr:spPr>
        <a:xfrm>
          <a:off x="5547360" y="6156960"/>
          <a:ext cx="297180" cy="297180"/>
        </a:xfrm>
        <a:prstGeom prst="rect">
          <a:avLst/>
        </a:prstGeom>
      </xdr:spPr>
    </xdr:pic>
    <xdr:clientData/>
  </xdr:twoCellAnchor>
  <xdr:twoCellAnchor>
    <xdr:from>
      <xdr:col>3</xdr:col>
      <xdr:colOff>22860</xdr:colOff>
      <xdr:row>36</xdr:row>
      <xdr:rowOff>38100</xdr:rowOff>
    </xdr:from>
    <xdr:to>
      <xdr:col>10</xdr:col>
      <xdr:colOff>80772</xdr:colOff>
      <xdr:row>39</xdr:row>
      <xdr:rowOff>129540</xdr:rowOff>
    </xdr:to>
    <xdr:graphicFrame macro="">
      <xdr:nvGraphicFramePr>
        <xdr:cNvPr id="124" name="Chart 123">
          <a:extLst>
            <a:ext uri="{FF2B5EF4-FFF2-40B4-BE49-F238E27FC236}">
              <a16:creationId xmlns:a16="http://schemas.microsoft.com/office/drawing/2014/main" id="{5F0F5C1A-06FD-42B4-8EAA-07B6090EAA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4</xdr:col>
      <xdr:colOff>42949</xdr:colOff>
      <xdr:row>31</xdr:row>
      <xdr:rowOff>181918</xdr:rowOff>
    </xdr:from>
    <xdr:to>
      <xdr:col>5</xdr:col>
      <xdr:colOff>456514</xdr:colOff>
      <xdr:row>36</xdr:row>
      <xdr:rowOff>151707</xdr:rowOff>
    </xdr:to>
    <xdr:sp macro="" textlink="Processing!$Q$18">
      <xdr:nvSpPr>
        <xdr:cNvPr id="125" name="TextBox 124">
          <a:extLst>
            <a:ext uri="{FF2B5EF4-FFF2-40B4-BE49-F238E27FC236}">
              <a16:creationId xmlns:a16="http://schemas.microsoft.com/office/drawing/2014/main" id="{0F1E561E-F1C2-4FA1-A0DE-1F4789FB6F39}"/>
            </a:ext>
          </a:extLst>
        </xdr:cNvPr>
        <xdr:cNvSpPr txBox="1"/>
      </xdr:nvSpPr>
      <xdr:spPr>
        <a:xfrm>
          <a:off x="2481349" y="5851198"/>
          <a:ext cx="1023165" cy="8841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6E563F7-6F04-431E-BE5E-013EF9DECF46}" type="TxLink">
            <a:rPr lang="en-US" sz="15000" b="0" i="0" u="none" strike="noStrike">
              <a:blipFill>
                <a:blip xmlns:r="http://schemas.openxmlformats.org/officeDocument/2006/relationships" r:embed="rId25">
                  <a:extLst>
                    <a:ext uri="{96DAC541-7B7A-43D3-8B79-37D633B846F1}">
                      <asvg:svgBlip xmlns:asvg="http://schemas.microsoft.com/office/drawing/2016/SVG/main" r:embed="rId26"/>
                    </a:ext>
                  </a:extLst>
                </a:blip>
                <a:stretch>
                  <a:fillRect/>
                </a:stretch>
              </a:blipFill>
              <a:latin typeface="Aptos Narrow"/>
              <a:ea typeface="+mn-ea"/>
              <a:cs typeface="+mn-cs"/>
            </a:rPr>
            <a:pPr marL="0" indent="0" algn="ctr"/>
            <a:t>•</a:t>
          </a:fld>
          <a:endParaRPr lang="en-US" sz="15000" b="0" i="0" u="none" strike="noStrike">
            <a:blipFill>
              <a:blip xmlns:r="http://schemas.openxmlformats.org/officeDocument/2006/relationships" r:embed="rId25">
                <a:extLst>
                  <a:ext uri="{96DAC541-7B7A-43D3-8B79-37D633B846F1}">
                    <asvg:svgBlip xmlns:asvg="http://schemas.microsoft.com/office/drawing/2016/SVG/main" r:embed="rId26"/>
                  </a:ext>
                </a:extLst>
              </a:blip>
              <a:stretch>
                <a:fillRect/>
              </a:stretch>
            </a:blipFill>
            <a:latin typeface="Aptos Narrow"/>
            <a:ea typeface="+mn-ea"/>
            <a:cs typeface="+mn-cs"/>
          </a:endParaRPr>
        </a:p>
      </xdr:txBody>
    </xdr:sp>
    <xdr:clientData/>
  </xdr:twoCellAnchor>
  <xdr:twoCellAnchor>
    <xdr:from>
      <xdr:col>5</xdr:col>
      <xdr:colOff>126769</xdr:colOff>
      <xdr:row>31</xdr:row>
      <xdr:rowOff>181918</xdr:rowOff>
    </xdr:from>
    <xdr:to>
      <xdr:col>6</xdr:col>
      <xdr:colOff>540334</xdr:colOff>
      <xdr:row>36</xdr:row>
      <xdr:rowOff>151707</xdr:rowOff>
    </xdr:to>
    <xdr:sp macro="" textlink="Processing!$Q$19">
      <xdr:nvSpPr>
        <xdr:cNvPr id="126" name="TextBox 125">
          <a:extLst>
            <a:ext uri="{FF2B5EF4-FFF2-40B4-BE49-F238E27FC236}">
              <a16:creationId xmlns:a16="http://schemas.microsoft.com/office/drawing/2014/main" id="{9D838F94-4682-4521-8367-7D6A0D649142}"/>
            </a:ext>
          </a:extLst>
        </xdr:cNvPr>
        <xdr:cNvSpPr txBox="1"/>
      </xdr:nvSpPr>
      <xdr:spPr>
        <a:xfrm>
          <a:off x="3174769" y="5851198"/>
          <a:ext cx="1023165" cy="8841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62CA686-CC56-49F2-8265-E7890150581A}" type="TxLink">
            <a:rPr lang="en-US" sz="15000" b="0" i="0" u="none" strike="noStrike">
              <a:blipFill>
                <a:blip xmlns:r="http://schemas.openxmlformats.org/officeDocument/2006/relationships" r:embed="rId27">
                  <a:extLst>
                    <a:ext uri="{96DAC541-7B7A-43D3-8B79-37D633B846F1}">
                      <asvg:svgBlip xmlns:asvg="http://schemas.microsoft.com/office/drawing/2016/SVG/main" r:embed="rId28"/>
                    </a:ext>
                  </a:extLst>
                </a:blip>
                <a:stretch>
                  <a:fillRect/>
                </a:stretch>
              </a:blipFill>
              <a:latin typeface="Aptos Narrow"/>
              <a:ea typeface="+mn-ea"/>
              <a:cs typeface="+mn-cs"/>
            </a:rPr>
            <a:pPr marL="0" indent="0" algn="ctr"/>
            <a:t>•</a:t>
          </a:fld>
          <a:endParaRPr lang="en-US" sz="15000" b="0" i="0" u="none" strike="noStrike">
            <a:blipFill>
              <a:blip xmlns:r="http://schemas.openxmlformats.org/officeDocument/2006/relationships" r:embed="rId27">
                <a:extLst>
                  <a:ext uri="{96DAC541-7B7A-43D3-8B79-37D633B846F1}">
                    <asvg:svgBlip xmlns:asvg="http://schemas.microsoft.com/office/drawing/2016/SVG/main" r:embed="rId28"/>
                  </a:ext>
                </a:extLst>
              </a:blip>
              <a:stretch>
                <a:fillRect/>
              </a:stretch>
            </a:blipFill>
            <a:latin typeface="Aptos Narrow"/>
            <a:ea typeface="+mn-ea"/>
            <a:cs typeface="+mn-cs"/>
          </a:endParaRPr>
        </a:p>
      </xdr:txBody>
    </xdr:sp>
    <xdr:clientData/>
  </xdr:twoCellAnchor>
  <xdr:twoCellAnchor>
    <xdr:from>
      <xdr:col>6</xdr:col>
      <xdr:colOff>180109</xdr:colOff>
      <xdr:row>31</xdr:row>
      <xdr:rowOff>181918</xdr:rowOff>
    </xdr:from>
    <xdr:to>
      <xdr:col>7</xdr:col>
      <xdr:colOff>593674</xdr:colOff>
      <xdr:row>36</xdr:row>
      <xdr:rowOff>151707</xdr:rowOff>
    </xdr:to>
    <xdr:sp macro="" textlink="Processing!$Q$20">
      <xdr:nvSpPr>
        <xdr:cNvPr id="127" name="TextBox 126">
          <a:extLst>
            <a:ext uri="{FF2B5EF4-FFF2-40B4-BE49-F238E27FC236}">
              <a16:creationId xmlns:a16="http://schemas.microsoft.com/office/drawing/2014/main" id="{92B68E18-6ACF-4A76-9C8D-6005DCF103FA}"/>
            </a:ext>
          </a:extLst>
        </xdr:cNvPr>
        <xdr:cNvSpPr txBox="1"/>
      </xdr:nvSpPr>
      <xdr:spPr>
        <a:xfrm>
          <a:off x="3837709" y="5851198"/>
          <a:ext cx="1023165" cy="8841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0C67C81-521C-4560-906F-EDED6DEC486E}" type="TxLink">
            <a:rPr lang="en-US" sz="15000" b="0" i="0" u="none" strike="noStrike">
              <a:blipFill>
                <a:blip xmlns:r="http://schemas.openxmlformats.org/officeDocument/2006/relationships" r:embed="rId29">
                  <a:extLst>
                    <a:ext uri="{96DAC541-7B7A-43D3-8B79-37D633B846F1}">
                      <asvg:svgBlip xmlns:asvg="http://schemas.microsoft.com/office/drawing/2016/SVG/main" r:embed="rId30"/>
                    </a:ext>
                  </a:extLst>
                </a:blip>
                <a:stretch>
                  <a:fillRect/>
                </a:stretch>
              </a:blipFill>
              <a:latin typeface="Aptos Narrow"/>
              <a:ea typeface="+mn-ea"/>
              <a:cs typeface="+mn-cs"/>
            </a:rPr>
            <a:pPr marL="0" indent="0" algn="ctr"/>
            <a:t>•</a:t>
          </a:fld>
          <a:endParaRPr lang="en-US" sz="15000" b="0" i="0" u="none" strike="noStrike">
            <a:blipFill>
              <a:blip xmlns:r="http://schemas.openxmlformats.org/officeDocument/2006/relationships" r:embed="rId29">
                <a:extLst>
                  <a:ext uri="{96DAC541-7B7A-43D3-8B79-37D633B846F1}">
                    <asvg:svgBlip xmlns:asvg="http://schemas.microsoft.com/office/drawing/2016/SVG/main" r:embed="rId30"/>
                  </a:ext>
                </a:extLst>
              </a:blip>
              <a:stretch>
                <a:fillRect/>
              </a:stretch>
            </a:blipFill>
            <a:latin typeface="Aptos Narrow"/>
            <a:ea typeface="+mn-ea"/>
            <a:cs typeface="+mn-cs"/>
          </a:endParaRPr>
        </a:p>
      </xdr:txBody>
    </xdr:sp>
    <xdr:clientData/>
  </xdr:twoCellAnchor>
  <xdr:twoCellAnchor>
    <xdr:from>
      <xdr:col>7</xdr:col>
      <xdr:colOff>241069</xdr:colOff>
      <xdr:row>31</xdr:row>
      <xdr:rowOff>181918</xdr:rowOff>
    </xdr:from>
    <xdr:to>
      <xdr:col>9</xdr:col>
      <xdr:colOff>45034</xdr:colOff>
      <xdr:row>36</xdr:row>
      <xdr:rowOff>151707</xdr:rowOff>
    </xdr:to>
    <xdr:sp macro="" textlink="Processing!$Q$21">
      <xdr:nvSpPr>
        <xdr:cNvPr id="128" name="TextBox 127">
          <a:extLst>
            <a:ext uri="{FF2B5EF4-FFF2-40B4-BE49-F238E27FC236}">
              <a16:creationId xmlns:a16="http://schemas.microsoft.com/office/drawing/2014/main" id="{76091F56-68A9-43EA-9350-B7B42DA1BD68}"/>
            </a:ext>
          </a:extLst>
        </xdr:cNvPr>
        <xdr:cNvSpPr txBox="1"/>
      </xdr:nvSpPr>
      <xdr:spPr>
        <a:xfrm>
          <a:off x="4508269" y="5851198"/>
          <a:ext cx="1023165" cy="8841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8C4DE4B-44A7-4A98-87B6-882158129776}" type="TxLink">
            <a:rPr lang="en-US" sz="15000" b="0" i="0" u="none" strike="noStrike">
              <a:blipFill>
                <a:blip xmlns:r="http://schemas.openxmlformats.org/officeDocument/2006/relationships" r:embed="rId31">
                  <a:extLst>
                    <a:ext uri="{96DAC541-7B7A-43D3-8B79-37D633B846F1}">
                      <asvg:svgBlip xmlns:asvg="http://schemas.microsoft.com/office/drawing/2016/SVG/main" r:embed="rId32"/>
                    </a:ext>
                  </a:extLst>
                </a:blip>
                <a:stretch>
                  <a:fillRect/>
                </a:stretch>
              </a:blipFill>
              <a:latin typeface="Aptos Narrow"/>
              <a:ea typeface="+mn-ea"/>
              <a:cs typeface="+mn-cs"/>
            </a:rPr>
            <a:pPr marL="0" indent="0" algn="ctr"/>
            <a:t> </a:t>
          </a:fld>
          <a:endParaRPr lang="en-US" sz="15000" b="0" i="0" u="none" strike="noStrike">
            <a:blipFill>
              <a:blip xmlns:r="http://schemas.openxmlformats.org/officeDocument/2006/relationships" r:embed="rId31">
                <a:extLst>
                  <a:ext uri="{96DAC541-7B7A-43D3-8B79-37D633B846F1}">
                    <asvg:svgBlip xmlns:asvg="http://schemas.microsoft.com/office/drawing/2016/SVG/main" r:embed="rId32"/>
                  </a:ext>
                </a:extLst>
              </a:blip>
              <a:stretch>
                <a:fillRect/>
              </a:stretch>
            </a:blipFill>
            <a:latin typeface="Aptos Narrow"/>
            <a:ea typeface="+mn-ea"/>
            <a:cs typeface="+mn-cs"/>
          </a:endParaRPr>
        </a:p>
      </xdr:txBody>
    </xdr:sp>
    <xdr:clientData/>
  </xdr:twoCellAnchor>
  <xdr:twoCellAnchor>
    <xdr:from>
      <xdr:col>8</xdr:col>
      <xdr:colOff>294409</xdr:colOff>
      <xdr:row>31</xdr:row>
      <xdr:rowOff>181918</xdr:rowOff>
    </xdr:from>
    <xdr:to>
      <xdr:col>10</xdr:col>
      <xdr:colOff>98374</xdr:colOff>
      <xdr:row>36</xdr:row>
      <xdr:rowOff>151707</xdr:rowOff>
    </xdr:to>
    <xdr:sp macro="" textlink="Processing!$Q$22">
      <xdr:nvSpPr>
        <xdr:cNvPr id="129" name="TextBox 128">
          <a:extLst>
            <a:ext uri="{FF2B5EF4-FFF2-40B4-BE49-F238E27FC236}">
              <a16:creationId xmlns:a16="http://schemas.microsoft.com/office/drawing/2014/main" id="{38BEFAED-79C4-40F7-BEEB-97413640CD66}"/>
            </a:ext>
          </a:extLst>
        </xdr:cNvPr>
        <xdr:cNvSpPr txBox="1"/>
      </xdr:nvSpPr>
      <xdr:spPr>
        <a:xfrm>
          <a:off x="5171209" y="5851198"/>
          <a:ext cx="1023165" cy="8841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10A3101-E8A8-4CAD-8D6D-1C51CC04AAE2}" type="TxLink">
            <a:rPr lang="en-US" sz="15000" b="0" i="0" u="none" strike="noStrike">
              <a:blipFill>
                <a:blip xmlns:r="http://schemas.openxmlformats.org/officeDocument/2006/relationships" r:embed="rId33">
                  <a:extLst>
                    <a:ext uri="{96DAC541-7B7A-43D3-8B79-37D633B846F1}">
                      <asvg:svgBlip xmlns:asvg="http://schemas.microsoft.com/office/drawing/2016/SVG/main" r:embed="rId34"/>
                    </a:ext>
                  </a:extLst>
                </a:blip>
                <a:stretch>
                  <a:fillRect/>
                </a:stretch>
              </a:blipFill>
              <a:latin typeface="Aptos Narrow"/>
              <a:ea typeface="+mn-ea"/>
              <a:cs typeface="+mn-cs"/>
            </a:rPr>
            <a:pPr marL="0" indent="0" algn="ctr"/>
            <a:t> </a:t>
          </a:fld>
          <a:endParaRPr lang="en-US" sz="15000" b="0" i="0" u="none" strike="noStrike">
            <a:blipFill>
              <a:blip xmlns:r="http://schemas.openxmlformats.org/officeDocument/2006/relationships" r:embed="rId33">
                <a:extLst>
                  <a:ext uri="{96DAC541-7B7A-43D3-8B79-37D633B846F1}">
                    <asvg:svgBlip xmlns:asvg="http://schemas.microsoft.com/office/drawing/2016/SVG/main" r:embed="rId34"/>
                  </a:ext>
                </a:extLst>
              </a:blip>
              <a:stretch>
                <a:fillRect/>
              </a:stretch>
            </a:blipFill>
            <a:latin typeface="Aptos Narrow"/>
            <a:ea typeface="+mn-ea"/>
            <a:cs typeface="+mn-cs"/>
          </a:endParaRPr>
        </a:p>
      </xdr:txBody>
    </xdr:sp>
    <xdr:clientData/>
  </xdr:twoCellAnchor>
  <xdr:twoCellAnchor>
    <xdr:from>
      <xdr:col>8</xdr:col>
      <xdr:colOff>190500</xdr:colOff>
      <xdr:row>31</xdr:row>
      <xdr:rowOff>75932</xdr:rowOff>
    </xdr:from>
    <xdr:to>
      <xdr:col>9</xdr:col>
      <xdr:colOff>480060</xdr:colOff>
      <xdr:row>32</xdr:row>
      <xdr:rowOff>140702</xdr:rowOff>
    </xdr:to>
    <xdr:sp macro="" textlink="Processing!U16">
      <xdr:nvSpPr>
        <xdr:cNvPr id="130" name="TextBox 129">
          <a:extLst>
            <a:ext uri="{FF2B5EF4-FFF2-40B4-BE49-F238E27FC236}">
              <a16:creationId xmlns:a16="http://schemas.microsoft.com/office/drawing/2014/main" id="{1C9889FD-A139-4647-AEC4-4C456B695461}"/>
            </a:ext>
          </a:extLst>
        </xdr:cNvPr>
        <xdr:cNvSpPr txBox="1"/>
      </xdr:nvSpPr>
      <xdr:spPr>
        <a:xfrm>
          <a:off x="5067300" y="5745212"/>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4774D879-049C-454F-ADD6-037A171D4577}" type="TxLink">
            <a:rPr lang="en-US" sz="1400" b="0" i="0" u="none" strike="noStrike">
              <a:solidFill>
                <a:sysClr val="windowText" lastClr="000000"/>
              </a:solidFill>
              <a:latin typeface="Aptos Narrow"/>
              <a:ea typeface="+mn-ea"/>
              <a:cs typeface="+mn-cs"/>
            </a:rPr>
            <a:pPr marL="0" indent="0" algn="r"/>
            <a:t>67%</a:t>
          </a:fld>
          <a:endParaRPr lang="ru-RU" sz="2400" b="0" i="0" u="none" strike="noStrike">
            <a:solidFill>
              <a:sysClr val="windowText" lastClr="000000"/>
            </a:solidFill>
            <a:latin typeface="Aptos Narrow"/>
            <a:ea typeface="+mn-ea"/>
            <a:cs typeface="+mn-cs"/>
          </a:endParaRPr>
        </a:p>
      </xdr:txBody>
    </xdr:sp>
    <xdr:clientData/>
  </xdr:twoCellAnchor>
  <xdr:twoCellAnchor>
    <xdr:from>
      <xdr:col>3</xdr:col>
      <xdr:colOff>255270</xdr:colOff>
      <xdr:row>12</xdr:row>
      <xdr:rowOff>129540</xdr:rowOff>
    </xdr:from>
    <xdr:to>
      <xdr:col>11</xdr:col>
      <xdr:colOff>78486</xdr:colOff>
      <xdr:row>29</xdr:row>
      <xdr:rowOff>102108</xdr:rowOff>
    </xdr:to>
    <mc:AlternateContent xmlns:mc="http://schemas.openxmlformats.org/markup-compatibility/2006">
      <mc:Choice xmlns:cx1="http://schemas.microsoft.com/office/drawing/2015/9/8/chartex" Requires="cx1">
        <xdr:graphicFrame macro="">
          <xdr:nvGraphicFramePr>
            <xdr:cNvPr id="131" name="Chart 130">
              <a:extLst>
                <a:ext uri="{FF2B5EF4-FFF2-40B4-BE49-F238E27FC236}">
                  <a16:creationId xmlns:a16="http://schemas.microsoft.com/office/drawing/2014/main" id="{E399FA12-CC72-4854-A2B4-FB8AD027E57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5"/>
            </a:graphicData>
          </a:graphic>
        </xdr:graphicFrame>
      </mc:Choice>
      <mc:Fallback>
        <xdr:sp macro="" textlink="">
          <xdr:nvSpPr>
            <xdr:cNvPr id="0" name=""/>
            <xdr:cNvSpPr>
              <a:spLocks noTextEdit="1"/>
            </xdr:cNvSpPr>
          </xdr:nvSpPr>
          <xdr:spPr>
            <a:xfrm>
              <a:off x="2084070" y="2324100"/>
              <a:ext cx="4700016" cy="3081528"/>
            </a:xfrm>
            <a:prstGeom prst="rect">
              <a:avLst/>
            </a:prstGeom>
            <a:solidFill>
              <a:prstClr val="white"/>
            </a:solidFill>
            <a:ln w="1">
              <a:solidFill>
                <a:prstClr val="green"/>
              </a:solidFill>
            </a:ln>
          </xdr:spPr>
          <xdr:txBody>
            <a:bodyPr vertOverflow="clip" horzOverflow="clip"/>
            <a:lstStyle/>
            <a:p>
              <a:r>
                <a:rPr lang="ru-RU"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38100</xdr:colOff>
      <xdr:row>35</xdr:row>
      <xdr:rowOff>129272</xdr:rowOff>
    </xdr:from>
    <xdr:to>
      <xdr:col>4</xdr:col>
      <xdr:colOff>327660</xdr:colOff>
      <xdr:row>37</xdr:row>
      <xdr:rowOff>11162</xdr:rowOff>
    </xdr:to>
    <xdr:sp macro="" textlink="Processing!P17">
      <xdr:nvSpPr>
        <xdr:cNvPr id="132" name="TextBox 131">
          <a:extLst>
            <a:ext uri="{FF2B5EF4-FFF2-40B4-BE49-F238E27FC236}">
              <a16:creationId xmlns:a16="http://schemas.microsoft.com/office/drawing/2014/main" id="{FA4C6645-931A-4978-BD52-A8CCF8CDD14A}"/>
            </a:ext>
          </a:extLst>
        </xdr:cNvPr>
        <xdr:cNvSpPr txBox="1"/>
      </xdr:nvSpPr>
      <xdr:spPr>
        <a:xfrm>
          <a:off x="1866900" y="6530072"/>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78A1BC5-0E27-40C3-ACF4-115259E79CF1}" type="TxLink">
            <a:rPr lang="en-US" sz="800" b="0" i="0" u="none" strike="noStrike">
              <a:solidFill>
                <a:schemeClr val="tx1"/>
              </a:solidFill>
              <a:latin typeface="Aptos Narrow"/>
              <a:ea typeface="+mn-ea"/>
              <a:cs typeface="+mn-cs"/>
            </a:rPr>
            <a:pPr marL="0" indent="0" algn="ctr"/>
            <a:t>Education</a:t>
          </a:fld>
          <a:endParaRPr lang="ru-RU" sz="800" b="0" i="0" u="none" strike="noStrike">
            <a:solidFill>
              <a:schemeClr val="tx1"/>
            </a:solidFill>
            <a:latin typeface="Aptos Narrow"/>
            <a:ea typeface="+mn-ea"/>
            <a:cs typeface="+mn-cs"/>
          </a:endParaRPr>
        </a:p>
      </xdr:txBody>
    </xdr:sp>
    <xdr:clientData/>
  </xdr:twoCellAnchor>
  <xdr:twoCellAnchor>
    <xdr:from>
      <xdr:col>4</xdr:col>
      <xdr:colOff>69342</xdr:colOff>
      <xdr:row>35</xdr:row>
      <xdr:rowOff>129272</xdr:rowOff>
    </xdr:from>
    <xdr:to>
      <xdr:col>5</xdr:col>
      <xdr:colOff>448818</xdr:colOff>
      <xdr:row>37</xdr:row>
      <xdr:rowOff>11162</xdr:rowOff>
    </xdr:to>
    <xdr:sp macro="" textlink="Processing!P18">
      <xdr:nvSpPr>
        <xdr:cNvPr id="133" name="TextBox 132">
          <a:extLst>
            <a:ext uri="{FF2B5EF4-FFF2-40B4-BE49-F238E27FC236}">
              <a16:creationId xmlns:a16="http://schemas.microsoft.com/office/drawing/2014/main" id="{6AB88C3C-9E10-433F-AC10-2C5E7AE318A0}"/>
            </a:ext>
          </a:extLst>
        </xdr:cNvPr>
        <xdr:cNvSpPr txBox="1"/>
      </xdr:nvSpPr>
      <xdr:spPr>
        <a:xfrm>
          <a:off x="2507742" y="6530072"/>
          <a:ext cx="989076"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39B99F5-7EDE-4539-8627-56A03475B22B}" type="TxLink">
            <a:rPr lang="en-US" sz="800" b="0" i="0" u="none" strike="noStrike">
              <a:solidFill>
                <a:schemeClr val="tx1"/>
              </a:solidFill>
              <a:latin typeface="Aptos Narrow"/>
              <a:ea typeface="+mn-ea"/>
              <a:cs typeface="+mn-cs"/>
            </a:rPr>
            <a:pPr marL="0" indent="0" algn="ctr"/>
            <a:t>Creatie Assets</a:t>
          </a:fld>
          <a:endParaRPr lang="ru-RU" sz="800" b="0" i="0" u="none" strike="noStrike">
            <a:solidFill>
              <a:schemeClr val="tx1"/>
            </a:solidFill>
            <a:latin typeface="Aptos Narrow"/>
            <a:ea typeface="+mn-ea"/>
            <a:cs typeface="+mn-cs"/>
          </a:endParaRPr>
        </a:p>
      </xdr:txBody>
    </xdr:sp>
    <xdr:clientData/>
  </xdr:twoCellAnchor>
  <xdr:twoCellAnchor>
    <xdr:from>
      <xdr:col>5</xdr:col>
      <xdr:colOff>137922</xdr:colOff>
      <xdr:row>35</xdr:row>
      <xdr:rowOff>129272</xdr:rowOff>
    </xdr:from>
    <xdr:to>
      <xdr:col>6</xdr:col>
      <xdr:colOff>517398</xdr:colOff>
      <xdr:row>37</xdr:row>
      <xdr:rowOff>11162</xdr:rowOff>
    </xdr:to>
    <xdr:sp macro="" textlink="Processing!P19">
      <xdr:nvSpPr>
        <xdr:cNvPr id="134" name="TextBox 133">
          <a:extLst>
            <a:ext uri="{FF2B5EF4-FFF2-40B4-BE49-F238E27FC236}">
              <a16:creationId xmlns:a16="http://schemas.microsoft.com/office/drawing/2014/main" id="{7A4D7150-4CEA-49A7-8AE8-1836B284DCDE}"/>
            </a:ext>
          </a:extLst>
        </xdr:cNvPr>
        <xdr:cNvSpPr txBox="1"/>
      </xdr:nvSpPr>
      <xdr:spPr>
        <a:xfrm>
          <a:off x="3185922" y="6530072"/>
          <a:ext cx="989076"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DAB8184-91FE-45D4-B076-F742ABC12F08}" type="TxLink">
            <a:rPr lang="en-US" sz="800" b="0" i="0" u="none" strike="noStrike">
              <a:solidFill>
                <a:schemeClr val="tx1"/>
              </a:solidFill>
              <a:latin typeface="Aptos Narrow"/>
              <a:ea typeface="+mn-ea"/>
              <a:cs typeface="+mn-cs"/>
            </a:rPr>
            <a:pPr marL="0" indent="0" algn="ctr"/>
            <a:t>Build Audience</a:t>
          </a:fld>
          <a:endParaRPr lang="ru-RU" sz="800" b="0" i="0" u="none" strike="noStrike">
            <a:solidFill>
              <a:schemeClr val="tx1"/>
            </a:solidFill>
            <a:latin typeface="Aptos Narrow"/>
            <a:ea typeface="+mn-ea"/>
            <a:cs typeface="+mn-cs"/>
          </a:endParaRPr>
        </a:p>
      </xdr:txBody>
    </xdr:sp>
    <xdr:clientData/>
  </xdr:twoCellAnchor>
  <xdr:twoCellAnchor>
    <xdr:from>
      <xdr:col>6</xdr:col>
      <xdr:colOff>198882</xdr:colOff>
      <xdr:row>35</xdr:row>
      <xdr:rowOff>129272</xdr:rowOff>
    </xdr:from>
    <xdr:to>
      <xdr:col>7</xdr:col>
      <xdr:colOff>578358</xdr:colOff>
      <xdr:row>37</xdr:row>
      <xdr:rowOff>11162</xdr:rowOff>
    </xdr:to>
    <xdr:sp macro="" textlink="Processing!P20">
      <xdr:nvSpPr>
        <xdr:cNvPr id="135" name="TextBox 134">
          <a:extLst>
            <a:ext uri="{FF2B5EF4-FFF2-40B4-BE49-F238E27FC236}">
              <a16:creationId xmlns:a16="http://schemas.microsoft.com/office/drawing/2014/main" id="{81E9AA52-A97D-4E7A-8A42-777F89A2D6E4}"/>
            </a:ext>
          </a:extLst>
        </xdr:cNvPr>
        <xdr:cNvSpPr txBox="1"/>
      </xdr:nvSpPr>
      <xdr:spPr>
        <a:xfrm>
          <a:off x="3856482" y="6530072"/>
          <a:ext cx="989076"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633B88F-9F1B-44B3-A35A-ED633189AC44}" type="TxLink">
            <a:rPr lang="en-US" sz="800" b="0" i="0" u="none" strike="noStrike">
              <a:solidFill>
                <a:schemeClr val="tx1"/>
              </a:solidFill>
              <a:latin typeface="Aptos Narrow"/>
              <a:ea typeface="+mn-ea"/>
              <a:cs typeface="+mn-cs"/>
            </a:rPr>
            <a:pPr marL="0" indent="0" algn="ctr"/>
            <a:t>Get Income</a:t>
          </a:fld>
          <a:endParaRPr lang="ru-RU" sz="800" b="0" i="0" u="none" strike="noStrike">
            <a:solidFill>
              <a:schemeClr val="tx1"/>
            </a:solidFill>
            <a:latin typeface="Aptos Narrow"/>
            <a:ea typeface="+mn-ea"/>
            <a:cs typeface="+mn-cs"/>
          </a:endParaRPr>
        </a:p>
      </xdr:txBody>
    </xdr:sp>
    <xdr:clientData/>
  </xdr:twoCellAnchor>
  <xdr:twoCellAnchor>
    <xdr:from>
      <xdr:col>7</xdr:col>
      <xdr:colOff>267462</xdr:colOff>
      <xdr:row>35</xdr:row>
      <xdr:rowOff>129272</xdr:rowOff>
    </xdr:from>
    <xdr:to>
      <xdr:col>9</xdr:col>
      <xdr:colOff>37338</xdr:colOff>
      <xdr:row>37</xdr:row>
      <xdr:rowOff>11162</xdr:rowOff>
    </xdr:to>
    <xdr:sp macro="" textlink="Processing!P21">
      <xdr:nvSpPr>
        <xdr:cNvPr id="136" name="TextBox 135">
          <a:extLst>
            <a:ext uri="{FF2B5EF4-FFF2-40B4-BE49-F238E27FC236}">
              <a16:creationId xmlns:a16="http://schemas.microsoft.com/office/drawing/2014/main" id="{8D333A65-8F78-418E-BD24-5A3EB47120BE}"/>
            </a:ext>
          </a:extLst>
        </xdr:cNvPr>
        <xdr:cNvSpPr txBox="1"/>
      </xdr:nvSpPr>
      <xdr:spPr>
        <a:xfrm>
          <a:off x="4534662" y="6530072"/>
          <a:ext cx="989076"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BF05F2C-9D95-4E9C-AAB1-32E924107076}" type="TxLink">
            <a:rPr lang="en-US" sz="800" b="0" i="0" u="none" strike="noStrike">
              <a:solidFill>
                <a:schemeClr val="tx1"/>
              </a:solidFill>
              <a:latin typeface="Aptos Narrow"/>
              <a:ea typeface="+mn-ea"/>
              <a:cs typeface="+mn-cs"/>
            </a:rPr>
            <a:pPr marL="0" indent="0" algn="ctr"/>
            <a:t>Invest &amp; Growth</a:t>
          </a:fld>
          <a:endParaRPr lang="ru-RU" sz="800" b="0" i="0" u="none" strike="noStrike">
            <a:solidFill>
              <a:schemeClr val="tx1"/>
            </a:solidFill>
            <a:latin typeface="Aptos Narrow"/>
            <a:ea typeface="+mn-ea"/>
            <a:cs typeface="+mn-cs"/>
          </a:endParaRPr>
        </a:p>
      </xdr:txBody>
    </xdr:sp>
    <xdr:clientData/>
  </xdr:twoCellAnchor>
  <xdr:twoCellAnchor>
    <xdr:from>
      <xdr:col>8</xdr:col>
      <xdr:colOff>320802</xdr:colOff>
      <xdr:row>35</xdr:row>
      <xdr:rowOff>129272</xdr:rowOff>
    </xdr:from>
    <xdr:to>
      <xdr:col>10</xdr:col>
      <xdr:colOff>90678</xdr:colOff>
      <xdr:row>37</xdr:row>
      <xdr:rowOff>11162</xdr:rowOff>
    </xdr:to>
    <xdr:sp macro="" textlink="Processing!P22">
      <xdr:nvSpPr>
        <xdr:cNvPr id="137" name="TextBox 136">
          <a:extLst>
            <a:ext uri="{FF2B5EF4-FFF2-40B4-BE49-F238E27FC236}">
              <a16:creationId xmlns:a16="http://schemas.microsoft.com/office/drawing/2014/main" id="{6A73E89D-B795-4D0B-9CAF-B9FB6C85DCB1}"/>
            </a:ext>
          </a:extLst>
        </xdr:cNvPr>
        <xdr:cNvSpPr txBox="1"/>
      </xdr:nvSpPr>
      <xdr:spPr>
        <a:xfrm>
          <a:off x="5197602" y="6530072"/>
          <a:ext cx="989076"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46EAD2F-A8C1-464B-B24A-3CE65CE53BC6}" type="TxLink">
            <a:rPr lang="en-US" sz="800" b="0" i="0" u="none" strike="noStrike">
              <a:solidFill>
                <a:schemeClr val="tx1"/>
              </a:solidFill>
              <a:latin typeface="Aptos Narrow"/>
              <a:ea typeface="+mn-ea"/>
              <a:cs typeface="+mn-cs"/>
            </a:rPr>
            <a:pPr marL="0" indent="0" algn="ctr"/>
            <a:t>Build Capital</a:t>
          </a:fld>
          <a:endParaRPr lang="ru-RU" sz="800" b="0" i="0" u="none" strike="noStrike">
            <a:solidFill>
              <a:schemeClr val="tx1"/>
            </a:solidFill>
            <a:latin typeface="Aptos Narrow"/>
            <a:ea typeface="+mn-ea"/>
            <a:cs typeface="+mn-cs"/>
          </a:endParaRPr>
        </a:p>
      </xdr:txBody>
    </xdr:sp>
    <xdr:clientData/>
  </xdr:twoCellAnchor>
  <xdr:twoCellAnchor>
    <xdr:from>
      <xdr:col>17</xdr:col>
      <xdr:colOff>22860</xdr:colOff>
      <xdr:row>33</xdr:row>
      <xdr:rowOff>133108</xdr:rowOff>
    </xdr:from>
    <xdr:to>
      <xdr:col>22</xdr:col>
      <xdr:colOff>487680</xdr:colOff>
      <xdr:row>39</xdr:row>
      <xdr:rowOff>83819</xdr:rowOff>
    </xdr:to>
    <xdr:graphicFrame macro="">
      <xdr:nvGraphicFramePr>
        <xdr:cNvPr id="138" name="Chart 137">
          <a:extLst>
            <a:ext uri="{FF2B5EF4-FFF2-40B4-BE49-F238E27FC236}">
              <a16:creationId xmlns:a16="http://schemas.microsoft.com/office/drawing/2014/main" id="{2F1F33F4-8398-48D4-B2C3-19637E913A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6"/>
        </a:graphicData>
      </a:graphic>
    </xdr:graphicFrame>
    <xdr:clientData/>
  </xdr:twoCellAnchor>
  <xdr:twoCellAnchor>
    <xdr:from>
      <xdr:col>16</xdr:col>
      <xdr:colOff>266700</xdr:colOff>
      <xdr:row>35</xdr:row>
      <xdr:rowOff>22592</xdr:rowOff>
    </xdr:from>
    <xdr:to>
      <xdr:col>17</xdr:col>
      <xdr:colOff>152400</xdr:colOff>
      <xdr:row>36</xdr:row>
      <xdr:rowOff>87362</xdr:rowOff>
    </xdr:to>
    <xdr:sp macro="" textlink="Processing!C28">
      <xdr:nvSpPr>
        <xdr:cNvPr id="139" name="TextBox 138">
          <a:extLst>
            <a:ext uri="{FF2B5EF4-FFF2-40B4-BE49-F238E27FC236}">
              <a16:creationId xmlns:a16="http://schemas.microsoft.com/office/drawing/2014/main" id="{2175A1A3-6FA2-4FD9-A4D0-BD1127DBB94A}"/>
            </a:ext>
          </a:extLst>
        </xdr:cNvPr>
        <xdr:cNvSpPr txBox="1"/>
      </xdr:nvSpPr>
      <xdr:spPr>
        <a:xfrm>
          <a:off x="10020300" y="6423392"/>
          <a:ext cx="4953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05968366-23FC-446C-9E84-E6E3997BBEB9}" type="TxLink">
            <a:rPr lang="en-US" sz="1100" b="0" i="0" u="none" strike="noStrike">
              <a:solidFill>
                <a:srgbClr val="405390"/>
              </a:solidFill>
              <a:latin typeface="Aptos Narrow"/>
              <a:ea typeface="+mn-ea"/>
              <a:cs typeface="+mn-cs"/>
            </a:rPr>
            <a:pPr marL="0" indent="0" algn="r"/>
            <a:t>2028</a:t>
          </a:fld>
          <a:endParaRPr lang="ru-RU" sz="1800" b="0" i="0" u="none" strike="noStrike">
            <a:solidFill>
              <a:srgbClr val="405390"/>
            </a:solidFill>
            <a:latin typeface="Aptos Narrow"/>
            <a:ea typeface="+mn-ea"/>
            <a:cs typeface="+mn-cs"/>
          </a:endParaRPr>
        </a:p>
      </xdr:txBody>
    </xdr:sp>
    <xdr:clientData/>
  </xdr:twoCellAnchor>
  <xdr:twoCellAnchor>
    <xdr:from>
      <xdr:col>16</xdr:col>
      <xdr:colOff>266700</xdr:colOff>
      <xdr:row>36</xdr:row>
      <xdr:rowOff>53072</xdr:rowOff>
    </xdr:from>
    <xdr:to>
      <xdr:col>17</xdr:col>
      <xdr:colOff>152400</xdr:colOff>
      <xdr:row>37</xdr:row>
      <xdr:rowOff>117842</xdr:rowOff>
    </xdr:to>
    <xdr:sp macro="" textlink="Processing!C32">
      <xdr:nvSpPr>
        <xdr:cNvPr id="140" name="TextBox 139">
          <a:extLst>
            <a:ext uri="{FF2B5EF4-FFF2-40B4-BE49-F238E27FC236}">
              <a16:creationId xmlns:a16="http://schemas.microsoft.com/office/drawing/2014/main" id="{1F0D5B52-A907-4D0E-9AAC-D10E6D1F053E}"/>
            </a:ext>
          </a:extLst>
        </xdr:cNvPr>
        <xdr:cNvSpPr txBox="1"/>
      </xdr:nvSpPr>
      <xdr:spPr>
        <a:xfrm>
          <a:off x="10020300" y="6636752"/>
          <a:ext cx="4953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FBCE056B-2C23-47AF-A930-C4E6F1539C40}" type="TxLink">
            <a:rPr lang="en-US" sz="1100" b="0" i="0" u="none" strike="noStrike">
              <a:solidFill>
                <a:srgbClr val="405390"/>
              </a:solidFill>
              <a:latin typeface="Aptos Narrow"/>
              <a:ea typeface="+mn-ea"/>
              <a:cs typeface="+mn-cs"/>
            </a:rPr>
            <a:pPr marL="0" indent="0" algn="r"/>
            <a:t>2029</a:t>
          </a:fld>
          <a:endParaRPr lang="ru-RU" sz="1100" b="0" i="0" u="none" strike="noStrike">
            <a:solidFill>
              <a:srgbClr val="405390"/>
            </a:solidFill>
            <a:latin typeface="Aptos Narrow"/>
            <a:ea typeface="+mn-ea"/>
            <a:cs typeface="+mn-cs"/>
          </a:endParaRPr>
        </a:p>
      </xdr:txBody>
    </xdr:sp>
    <xdr:clientData/>
  </xdr:twoCellAnchor>
  <xdr:twoCellAnchor>
    <xdr:from>
      <xdr:col>16</xdr:col>
      <xdr:colOff>266700</xdr:colOff>
      <xdr:row>37</xdr:row>
      <xdr:rowOff>83552</xdr:rowOff>
    </xdr:from>
    <xdr:to>
      <xdr:col>17</xdr:col>
      <xdr:colOff>152400</xdr:colOff>
      <xdr:row>38</xdr:row>
      <xdr:rowOff>148322</xdr:rowOff>
    </xdr:to>
    <xdr:sp macro="" textlink="Processing!C36">
      <xdr:nvSpPr>
        <xdr:cNvPr id="141" name="TextBox 140">
          <a:extLst>
            <a:ext uri="{FF2B5EF4-FFF2-40B4-BE49-F238E27FC236}">
              <a16:creationId xmlns:a16="http://schemas.microsoft.com/office/drawing/2014/main" id="{1F198DE7-24E7-4F09-9DD2-8258699788A8}"/>
            </a:ext>
          </a:extLst>
        </xdr:cNvPr>
        <xdr:cNvSpPr txBox="1"/>
      </xdr:nvSpPr>
      <xdr:spPr>
        <a:xfrm>
          <a:off x="10020300" y="6850112"/>
          <a:ext cx="4953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F7BE8DF8-8947-4E2B-A8FF-642FD4FEC3F8}" type="TxLink">
            <a:rPr lang="en-US" sz="1100" b="0" i="0" u="none" strike="noStrike">
              <a:solidFill>
                <a:srgbClr val="405390"/>
              </a:solidFill>
              <a:latin typeface="Aptos Narrow"/>
              <a:ea typeface="+mn-ea"/>
              <a:cs typeface="+mn-cs"/>
            </a:rPr>
            <a:pPr marL="0" indent="0" algn="r"/>
            <a:t>2030</a:t>
          </a:fld>
          <a:endParaRPr lang="ru-RU" sz="1100" b="0" i="0" u="none" strike="noStrike">
            <a:solidFill>
              <a:srgbClr val="405390"/>
            </a:solidFill>
            <a:latin typeface="Aptos Narrow"/>
            <a:ea typeface="+mn-ea"/>
            <a:cs typeface="+mn-cs"/>
          </a:endParaRPr>
        </a:p>
      </xdr:txBody>
    </xdr:sp>
    <xdr:clientData/>
  </xdr:twoCellAnchor>
  <xdr:twoCellAnchor>
    <xdr:from>
      <xdr:col>17</xdr:col>
      <xdr:colOff>190500</xdr:colOff>
      <xdr:row>33</xdr:row>
      <xdr:rowOff>60960</xdr:rowOff>
    </xdr:from>
    <xdr:to>
      <xdr:col>22</xdr:col>
      <xdr:colOff>342900</xdr:colOff>
      <xdr:row>33</xdr:row>
      <xdr:rowOff>88392</xdr:rowOff>
    </xdr:to>
    <xdr:sp macro="" textlink="">
      <xdr:nvSpPr>
        <xdr:cNvPr id="142" name="Rectangle 141">
          <a:extLst>
            <a:ext uri="{FF2B5EF4-FFF2-40B4-BE49-F238E27FC236}">
              <a16:creationId xmlns:a16="http://schemas.microsoft.com/office/drawing/2014/main" id="{5079235F-8B2A-4550-849A-F342CDDDA75B}"/>
            </a:ext>
          </a:extLst>
        </xdr:cNvPr>
        <xdr:cNvSpPr/>
      </xdr:nvSpPr>
      <xdr:spPr>
        <a:xfrm>
          <a:off x="10553700" y="6096000"/>
          <a:ext cx="3200400" cy="27432"/>
        </a:xfrm>
        <a:prstGeom prst="rect">
          <a:avLst/>
        </a:prstGeom>
        <a:gradFill>
          <a:gsLst>
            <a:gs pos="0">
              <a:srgbClr val="F3F0FD"/>
            </a:gs>
            <a:gs pos="100000">
              <a:srgbClr val="6336F2"/>
            </a:gs>
          </a:gsLst>
          <a:lin ang="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403860</xdr:colOff>
      <xdr:row>31</xdr:row>
      <xdr:rowOff>121920</xdr:rowOff>
    </xdr:from>
    <xdr:to>
      <xdr:col>22</xdr:col>
      <xdr:colOff>522732</xdr:colOff>
      <xdr:row>35</xdr:row>
      <xdr:rowOff>30480</xdr:rowOff>
    </xdr:to>
    <xdr:graphicFrame macro="">
      <xdr:nvGraphicFramePr>
        <xdr:cNvPr id="143" name="Chart 142">
          <a:extLst>
            <a:ext uri="{FF2B5EF4-FFF2-40B4-BE49-F238E27FC236}">
              <a16:creationId xmlns:a16="http://schemas.microsoft.com/office/drawing/2014/main" id="{07B0A9F0-F0C9-45E0-B688-8CEF80C0CE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7"/>
        </a:graphicData>
      </a:graphic>
    </xdr:graphicFrame>
    <xdr:clientData/>
  </xdr:twoCellAnchor>
  <xdr:twoCellAnchor>
    <xdr:from>
      <xdr:col>21</xdr:col>
      <xdr:colOff>106680</xdr:colOff>
      <xdr:row>31</xdr:row>
      <xdr:rowOff>106412</xdr:rowOff>
    </xdr:from>
    <xdr:to>
      <xdr:col>22</xdr:col>
      <xdr:colOff>396240</xdr:colOff>
      <xdr:row>32</xdr:row>
      <xdr:rowOff>171182</xdr:rowOff>
    </xdr:to>
    <xdr:sp macro="" textlink="Processing!S63">
      <xdr:nvSpPr>
        <xdr:cNvPr id="144" name="TextBox 143">
          <a:extLst>
            <a:ext uri="{FF2B5EF4-FFF2-40B4-BE49-F238E27FC236}">
              <a16:creationId xmlns:a16="http://schemas.microsoft.com/office/drawing/2014/main" id="{5542C16E-B2FE-4FDA-A617-56D36A095AFE}"/>
            </a:ext>
          </a:extLst>
        </xdr:cNvPr>
        <xdr:cNvSpPr txBox="1"/>
      </xdr:nvSpPr>
      <xdr:spPr>
        <a:xfrm>
          <a:off x="12908280" y="5775692"/>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BC2F55E5-3AFD-4DDF-B919-98960407424E}" type="TxLink">
            <a:rPr lang="en-US" sz="1400" b="0" i="0" u="none" strike="noStrike">
              <a:solidFill>
                <a:sysClr val="windowText" lastClr="000000"/>
              </a:solidFill>
              <a:latin typeface="Aptos Narrow"/>
              <a:ea typeface="+mn-ea"/>
              <a:cs typeface="+mn-cs"/>
            </a:rPr>
            <a:pPr marL="0" indent="0" algn="r"/>
            <a:t>67%</a:t>
          </a:fld>
          <a:endParaRPr lang="ru-RU" sz="1400" b="0" i="0" u="none" strike="noStrike">
            <a:solidFill>
              <a:sysClr val="windowText" lastClr="000000"/>
            </a:solidFill>
            <a:latin typeface="Aptos Narrow"/>
            <a:ea typeface="+mn-ea"/>
            <a:cs typeface="+mn-cs"/>
          </a:endParaRPr>
        </a:p>
      </xdr:txBody>
    </xdr:sp>
    <xdr:clientData/>
  </xdr:twoCellAnchor>
  <xdr:twoCellAnchor>
    <xdr:from>
      <xdr:col>0</xdr:col>
      <xdr:colOff>421020</xdr:colOff>
      <xdr:row>26</xdr:row>
      <xdr:rowOff>180408</xdr:rowOff>
    </xdr:from>
    <xdr:to>
      <xdr:col>2</xdr:col>
      <xdr:colOff>540327</xdr:colOff>
      <xdr:row>29</xdr:row>
      <xdr:rowOff>101831</xdr:rowOff>
    </xdr:to>
    <xdr:sp macro="" textlink="Processing!T10">
      <xdr:nvSpPr>
        <xdr:cNvPr id="145" name="TextBox 144">
          <a:extLst>
            <a:ext uri="{FF2B5EF4-FFF2-40B4-BE49-F238E27FC236}">
              <a16:creationId xmlns:a16="http://schemas.microsoft.com/office/drawing/2014/main" id="{57789277-C901-4EDC-817D-7D0BC849DCE1}"/>
            </a:ext>
          </a:extLst>
        </xdr:cNvPr>
        <xdr:cNvSpPr txBox="1"/>
      </xdr:nvSpPr>
      <xdr:spPr>
        <a:xfrm>
          <a:off x="421020" y="4935288"/>
          <a:ext cx="1338507" cy="4700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39644E15-6806-45EF-A805-843F6B867C12}" type="TxLink">
            <a:rPr lang="en-US" sz="1200" b="0" i="0" u="none" strike="noStrike">
              <a:solidFill>
                <a:schemeClr val="tx1"/>
              </a:solidFill>
              <a:latin typeface="Aptos Narrow"/>
              <a:ea typeface="+mn-ea"/>
              <a:cs typeface="+mn-cs"/>
            </a:rPr>
            <a:pPr marL="0" indent="0"/>
            <a:t>Goal Progress to $100,000</a:t>
          </a:fld>
          <a:endParaRPr lang="ru-RU" sz="1600" b="0" i="0" u="none" strike="noStrike">
            <a:solidFill>
              <a:schemeClr val="tx1"/>
            </a:solidFill>
            <a:latin typeface="Aptos Narrow"/>
            <a:ea typeface="+mn-ea"/>
            <a:cs typeface="+mn-cs"/>
          </a:endParaRPr>
        </a:p>
      </xdr:txBody>
    </xdr:sp>
    <xdr:clientData/>
  </xdr:twoCellAnchor>
  <xdr:twoCellAnchor>
    <xdr:from>
      <xdr:col>0</xdr:col>
      <xdr:colOff>557645</xdr:colOff>
      <xdr:row>29</xdr:row>
      <xdr:rowOff>154569</xdr:rowOff>
    </xdr:from>
    <xdr:to>
      <xdr:col>2</xdr:col>
      <xdr:colOff>527165</xdr:colOff>
      <xdr:row>36</xdr:row>
      <xdr:rowOff>63129</xdr:rowOff>
    </xdr:to>
    <xdr:grpSp>
      <xdr:nvGrpSpPr>
        <xdr:cNvPr id="146" name="Group 145">
          <a:extLst>
            <a:ext uri="{FF2B5EF4-FFF2-40B4-BE49-F238E27FC236}">
              <a16:creationId xmlns:a16="http://schemas.microsoft.com/office/drawing/2014/main" id="{64CDCA8A-E085-4474-831F-0CA20CE24244}"/>
            </a:ext>
          </a:extLst>
        </xdr:cNvPr>
        <xdr:cNvGrpSpPr/>
      </xdr:nvGrpSpPr>
      <xdr:grpSpPr>
        <a:xfrm>
          <a:off x="557645" y="5458089"/>
          <a:ext cx="1188720" cy="1188720"/>
          <a:chOff x="527165" y="5229489"/>
          <a:chExt cx="1188720" cy="1188720"/>
        </a:xfrm>
      </xdr:grpSpPr>
      <xdr:sp macro="" textlink="">
        <xdr:nvSpPr>
          <xdr:cNvPr id="147" name="Circle: Hollow 146">
            <a:extLst>
              <a:ext uri="{FF2B5EF4-FFF2-40B4-BE49-F238E27FC236}">
                <a16:creationId xmlns:a16="http://schemas.microsoft.com/office/drawing/2014/main" id="{68738C2A-1901-22D0-BFDE-E75D0B7EEDB8}"/>
              </a:ext>
            </a:extLst>
          </xdr:cNvPr>
          <xdr:cNvSpPr/>
        </xdr:nvSpPr>
        <xdr:spPr>
          <a:xfrm>
            <a:off x="664325" y="5366649"/>
            <a:ext cx="914400" cy="914400"/>
          </a:xfrm>
          <a:prstGeom prst="donut">
            <a:avLst>
              <a:gd name="adj" fmla="val 6414"/>
            </a:avLst>
          </a:prstGeom>
          <a:solidFill>
            <a:srgbClr val="A5B1D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solidFill>
                <a:schemeClr val="tx1"/>
              </a:solidFill>
            </a:endParaRPr>
          </a:p>
        </xdr:txBody>
      </xdr:sp>
      <xdr:graphicFrame macro="">
        <xdr:nvGraphicFramePr>
          <xdr:cNvPr id="148" name="Chart 147">
            <a:extLst>
              <a:ext uri="{FF2B5EF4-FFF2-40B4-BE49-F238E27FC236}">
                <a16:creationId xmlns:a16="http://schemas.microsoft.com/office/drawing/2014/main" id="{EA0C0162-19DF-6784-CDA3-EEB45C2BA205}"/>
              </a:ext>
            </a:extLst>
          </xdr:cNvPr>
          <xdr:cNvGraphicFramePr>
            <a:graphicFrameLocks/>
          </xdr:cNvGraphicFramePr>
        </xdr:nvGraphicFramePr>
        <xdr:xfrm>
          <a:off x="527165" y="5229489"/>
          <a:ext cx="1188720" cy="1188720"/>
        </xdr:xfrm>
        <a:graphic>
          <a:graphicData uri="http://schemas.openxmlformats.org/drawingml/2006/chart">
            <c:chart xmlns:c="http://schemas.openxmlformats.org/drawingml/2006/chart" xmlns:r="http://schemas.openxmlformats.org/officeDocument/2006/relationships" r:id="rId38"/>
          </a:graphicData>
        </a:graphic>
      </xdr:graphicFrame>
      <xdr:sp macro="" textlink="Processing!U10">
        <xdr:nvSpPr>
          <xdr:cNvPr id="149" name="TextBox 148">
            <a:extLst>
              <a:ext uri="{FF2B5EF4-FFF2-40B4-BE49-F238E27FC236}">
                <a16:creationId xmlns:a16="http://schemas.microsoft.com/office/drawing/2014/main" id="{AA177F19-514C-B6D3-3611-CCDD58A4028F}"/>
              </a:ext>
            </a:extLst>
          </xdr:cNvPr>
          <xdr:cNvSpPr txBox="1"/>
        </xdr:nvSpPr>
        <xdr:spPr>
          <a:xfrm>
            <a:off x="742634" y="5651312"/>
            <a:ext cx="747232" cy="3472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40D1D87-7800-4742-B6F0-9BB403083383}" type="TxLink">
              <a:rPr lang="en-US" sz="1600" b="0" i="0" u="none" strike="noStrike">
                <a:solidFill>
                  <a:schemeClr val="tx1"/>
                </a:solidFill>
                <a:latin typeface="Aptos Narrow"/>
                <a:ea typeface="+mn-ea"/>
                <a:cs typeface="+mn-cs"/>
              </a:rPr>
              <a:pPr marL="0" indent="0" algn="ctr"/>
              <a:t>14%</a:t>
            </a:fld>
            <a:endParaRPr lang="ru-RU" sz="2000" b="0" i="0" u="none" strike="noStrike">
              <a:solidFill>
                <a:schemeClr val="tx1"/>
              </a:solidFill>
              <a:latin typeface="Aptos Narrow"/>
              <a:ea typeface="+mn-ea"/>
              <a:cs typeface="+mn-cs"/>
            </a:endParaRPr>
          </a:p>
        </xdr:txBody>
      </xdr:sp>
    </xdr:grpSp>
    <xdr:clientData/>
  </xdr:twoCellAnchor>
  <xdr:twoCellAnchor editAs="oneCell">
    <xdr:from>
      <xdr:col>20</xdr:col>
      <xdr:colOff>30480</xdr:colOff>
      <xdr:row>9</xdr:row>
      <xdr:rowOff>60692</xdr:rowOff>
    </xdr:from>
    <xdr:to>
      <xdr:col>22</xdr:col>
      <xdr:colOff>457200</xdr:colOff>
      <xdr:row>11</xdr:row>
      <xdr:rowOff>152132</xdr:rowOff>
    </xdr:to>
    <mc:AlternateContent xmlns:mc="http://schemas.openxmlformats.org/markup-compatibility/2006" xmlns:a14="http://schemas.microsoft.com/office/drawing/2010/main">
      <mc:Choice Requires="a14">
        <xdr:graphicFrame macro="">
          <xdr:nvGraphicFramePr>
            <xdr:cNvPr id="150" name="Year 13">
              <a:extLst>
                <a:ext uri="{FF2B5EF4-FFF2-40B4-BE49-F238E27FC236}">
                  <a16:creationId xmlns:a16="http://schemas.microsoft.com/office/drawing/2014/main" id="{2EB39487-1BFB-42AB-827D-2DB437525EFB}"/>
                </a:ext>
              </a:extLst>
            </xdr:cNvPr>
            <xdr:cNvGraphicFramePr/>
          </xdr:nvGraphicFramePr>
          <xdr:xfrm>
            <a:off x="0" y="0"/>
            <a:ext cx="0" cy="0"/>
          </xdr:xfrm>
          <a:graphic>
            <a:graphicData uri="http://schemas.microsoft.com/office/drawing/2010/slicer">
              <sle:slicer xmlns:sle="http://schemas.microsoft.com/office/drawing/2010/slicer" name="Year 13"/>
            </a:graphicData>
          </a:graphic>
        </xdr:graphicFrame>
      </mc:Choice>
      <mc:Fallback xmlns="">
        <xdr:sp macro="" textlink="">
          <xdr:nvSpPr>
            <xdr:cNvPr id="0" name=""/>
            <xdr:cNvSpPr>
              <a:spLocks noTextEdit="1"/>
            </xdr:cNvSpPr>
          </xdr:nvSpPr>
          <xdr:spPr>
            <a:xfrm>
              <a:off x="12222480" y="1706612"/>
              <a:ext cx="1645920" cy="45720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457200</xdr:colOff>
      <xdr:row>28</xdr:row>
      <xdr:rowOff>1</xdr:rowOff>
    </xdr:from>
    <xdr:to>
      <xdr:col>18</xdr:col>
      <xdr:colOff>579120</xdr:colOff>
      <xdr:row>29</xdr:row>
      <xdr:rowOff>146305</xdr:rowOff>
    </xdr:to>
    <mc:AlternateContent xmlns:mc="http://schemas.openxmlformats.org/markup-compatibility/2006" xmlns:a14="http://schemas.microsoft.com/office/drawing/2010/main">
      <mc:Choice Requires="a14">
        <xdr:graphicFrame macro="">
          <xdr:nvGraphicFramePr>
            <xdr:cNvPr id="151" name="Month 18">
              <a:extLst>
                <a:ext uri="{FF2B5EF4-FFF2-40B4-BE49-F238E27FC236}">
                  <a16:creationId xmlns:a16="http://schemas.microsoft.com/office/drawing/2014/main" id="{777B1608-8621-47F2-AC37-4B79FF87724B}"/>
                </a:ext>
              </a:extLst>
            </xdr:cNvPr>
            <xdr:cNvGraphicFramePr/>
          </xdr:nvGraphicFramePr>
          <xdr:xfrm>
            <a:off x="0" y="0"/>
            <a:ext cx="0" cy="0"/>
          </xdr:xfrm>
          <a:graphic>
            <a:graphicData uri="http://schemas.microsoft.com/office/drawing/2010/slicer">
              <sle:slicer xmlns:sle="http://schemas.microsoft.com/office/drawing/2010/slicer" name="Month 18"/>
            </a:graphicData>
          </a:graphic>
        </xdr:graphicFrame>
      </mc:Choice>
      <mc:Fallback xmlns="">
        <xdr:sp macro="" textlink="">
          <xdr:nvSpPr>
            <xdr:cNvPr id="0" name=""/>
            <xdr:cNvSpPr>
              <a:spLocks noTextEdit="1"/>
            </xdr:cNvSpPr>
          </xdr:nvSpPr>
          <xdr:spPr>
            <a:xfrm>
              <a:off x="7162800" y="5120641"/>
              <a:ext cx="4389120" cy="329184"/>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281940</xdr:colOff>
      <xdr:row>4</xdr:row>
      <xdr:rowOff>106278</xdr:rowOff>
    </xdr:from>
    <xdr:to>
      <xdr:col>19</xdr:col>
      <xdr:colOff>220980</xdr:colOff>
      <xdr:row>7</xdr:row>
      <xdr:rowOff>106278</xdr:rowOff>
    </xdr:to>
    <xdr:grpSp>
      <xdr:nvGrpSpPr>
        <xdr:cNvPr id="152" name="Group 151">
          <a:extLst>
            <a:ext uri="{FF2B5EF4-FFF2-40B4-BE49-F238E27FC236}">
              <a16:creationId xmlns:a16="http://schemas.microsoft.com/office/drawing/2014/main" id="{5CD8408B-D010-42F4-BFB7-B5247C51227E}"/>
            </a:ext>
          </a:extLst>
        </xdr:cNvPr>
        <xdr:cNvGrpSpPr/>
      </xdr:nvGrpSpPr>
      <xdr:grpSpPr>
        <a:xfrm>
          <a:off x="11254740" y="837798"/>
          <a:ext cx="548640" cy="548640"/>
          <a:chOff x="3048000" y="9144000"/>
          <a:chExt cx="548640" cy="548640"/>
        </a:xfrm>
        <a:effectLst>
          <a:outerShdw blurRad="50800" dist="38100" dir="2700000" algn="tl" rotWithShape="0">
            <a:prstClr val="black">
              <a:alpha val="20000"/>
            </a:prstClr>
          </a:outerShdw>
        </a:effectLst>
      </xdr:grpSpPr>
      <xdr:sp macro="" textlink="">
        <xdr:nvSpPr>
          <xdr:cNvPr id="153" name="Oval 152">
            <a:extLst>
              <a:ext uri="{FF2B5EF4-FFF2-40B4-BE49-F238E27FC236}">
                <a16:creationId xmlns:a16="http://schemas.microsoft.com/office/drawing/2014/main" id="{E9E5E581-36A0-AC1C-E58C-AC428EAF1166}"/>
              </a:ext>
            </a:extLst>
          </xdr:cNvPr>
          <xdr:cNvSpPr/>
        </xdr:nvSpPr>
        <xdr:spPr>
          <a:xfrm>
            <a:off x="3048000" y="9144000"/>
            <a:ext cx="548640" cy="548640"/>
          </a:xfrm>
          <a:prstGeom prst="ellipse">
            <a:avLst/>
          </a:prstGeom>
          <a:gradFill flip="none" rotWithShape="1">
            <a:gsLst>
              <a:gs pos="0">
                <a:srgbClr val="F5F2FC"/>
              </a:gs>
              <a:gs pos="100000">
                <a:srgbClr val="EEE8FE"/>
              </a:gs>
            </a:gsLst>
            <a:path path="circle">
              <a:fillToRect l="100000" b="100000"/>
            </a:path>
            <a:tileRect t="-100000" r="-100000"/>
          </a:gra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sp macro="" textlink="">
        <xdr:nvSpPr>
          <xdr:cNvPr id="154" name="Rectangle: Rounded Corners 153">
            <a:extLst>
              <a:ext uri="{FF2B5EF4-FFF2-40B4-BE49-F238E27FC236}">
                <a16:creationId xmlns:a16="http://schemas.microsoft.com/office/drawing/2014/main" id="{050CF308-479E-3630-4E84-34A569D62DA3}"/>
              </a:ext>
            </a:extLst>
          </xdr:cNvPr>
          <xdr:cNvSpPr/>
        </xdr:nvSpPr>
        <xdr:spPr>
          <a:xfrm>
            <a:off x="3177539" y="9304020"/>
            <a:ext cx="304801" cy="53548"/>
          </a:xfrm>
          <a:prstGeom prst="roundRect">
            <a:avLst>
              <a:gd name="adj" fmla="val 50000"/>
            </a:avLst>
          </a:prstGeom>
          <a:solidFill>
            <a:srgbClr val="6336F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55" name="Rectangle: Rounded Corners 154">
            <a:extLst>
              <a:ext uri="{FF2B5EF4-FFF2-40B4-BE49-F238E27FC236}">
                <a16:creationId xmlns:a16="http://schemas.microsoft.com/office/drawing/2014/main" id="{4443F799-7D17-AAF3-0204-16670F769D8B}"/>
              </a:ext>
            </a:extLst>
          </xdr:cNvPr>
          <xdr:cNvSpPr/>
        </xdr:nvSpPr>
        <xdr:spPr>
          <a:xfrm>
            <a:off x="3177539" y="9372380"/>
            <a:ext cx="264178" cy="53548"/>
          </a:xfrm>
          <a:prstGeom prst="roundRect">
            <a:avLst>
              <a:gd name="adj" fmla="val 50000"/>
            </a:avLst>
          </a:prstGeom>
          <a:solidFill>
            <a:srgbClr val="6336F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56" name="Rectangle: Rounded Corners 155">
            <a:extLst>
              <a:ext uri="{FF2B5EF4-FFF2-40B4-BE49-F238E27FC236}">
                <a16:creationId xmlns:a16="http://schemas.microsoft.com/office/drawing/2014/main" id="{B3971471-86FF-9434-1DAD-0D4D8D0870C6}"/>
              </a:ext>
            </a:extLst>
          </xdr:cNvPr>
          <xdr:cNvSpPr/>
        </xdr:nvSpPr>
        <xdr:spPr>
          <a:xfrm>
            <a:off x="3177539" y="9440740"/>
            <a:ext cx="220149" cy="53548"/>
          </a:xfrm>
          <a:prstGeom prst="roundRect">
            <a:avLst>
              <a:gd name="adj" fmla="val 50000"/>
            </a:avLst>
          </a:prstGeom>
          <a:solidFill>
            <a:srgbClr val="6336F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57" name="Rectangle: Rounded Corners 156">
            <a:extLst>
              <a:ext uri="{FF2B5EF4-FFF2-40B4-BE49-F238E27FC236}">
                <a16:creationId xmlns:a16="http://schemas.microsoft.com/office/drawing/2014/main" id="{31B90D8B-B5C3-800B-ACBA-AB5C874FB446}"/>
              </a:ext>
            </a:extLst>
          </xdr:cNvPr>
          <xdr:cNvSpPr/>
        </xdr:nvSpPr>
        <xdr:spPr>
          <a:xfrm>
            <a:off x="3177539" y="9509100"/>
            <a:ext cx="157249" cy="53548"/>
          </a:xfrm>
          <a:prstGeom prst="roundRect">
            <a:avLst>
              <a:gd name="adj" fmla="val 50000"/>
            </a:avLst>
          </a:prstGeom>
          <a:solidFill>
            <a:srgbClr val="6336F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xdr:from>
      <xdr:col>16</xdr:col>
      <xdr:colOff>411480</xdr:colOff>
      <xdr:row>6</xdr:row>
      <xdr:rowOff>98792</xdr:rowOff>
    </xdr:from>
    <xdr:to>
      <xdr:col>18</xdr:col>
      <xdr:colOff>266700</xdr:colOff>
      <xdr:row>7</xdr:row>
      <xdr:rowOff>163562</xdr:rowOff>
    </xdr:to>
    <xdr:sp macro="" textlink="Processing!V6">
      <xdr:nvSpPr>
        <xdr:cNvPr id="158" name="TextBox 157">
          <a:extLst>
            <a:ext uri="{FF2B5EF4-FFF2-40B4-BE49-F238E27FC236}">
              <a16:creationId xmlns:a16="http://schemas.microsoft.com/office/drawing/2014/main" id="{D6FDC4B3-8573-4015-B842-61FAB10C6A87}"/>
            </a:ext>
          </a:extLst>
        </xdr:cNvPr>
        <xdr:cNvSpPr txBox="1"/>
      </xdr:nvSpPr>
      <xdr:spPr>
        <a:xfrm>
          <a:off x="10165080" y="1196072"/>
          <a:ext cx="10744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D16940DD-7C67-43BB-8571-87ADB608B8CC}" type="TxLink">
            <a:rPr lang="en-US" sz="1100" b="0" i="0" u="none" strike="noStrike">
              <a:solidFill>
                <a:srgbClr val="405390"/>
              </a:solidFill>
              <a:latin typeface="Aptos Narrow"/>
              <a:ea typeface="+mn-ea"/>
              <a:cs typeface="+mn-cs"/>
            </a:rPr>
            <a:pPr marL="0" indent="0" algn="r"/>
            <a:t>Blog Articles</a:t>
          </a:fld>
          <a:endParaRPr lang="ru-RU" sz="1100" b="0" i="0" u="none" strike="noStrike">
            <a:solidFill>
              <a:srgbClr val="405390"/>
            </a:solidFill>
            <a:latin typeface="Aptos Narrow"/>
            <a:ea typeface="+mn-ea"/>
            <a:cs typeface="+mn-cs"/>
          </a:endParaRPr>
        </a:p>
      </xdr:txBody>
    </xdr:sp>
    <xdr:clientData/>
  </xdr:twoCellAnchor>
  <xdr:twoCellAnchor editAs="oneCell">
    <xdr:from>
      <xdr:col>0</xdr:col>
      <xdr:colOff>598444</xdr:colOff>
      <xdr:row>20</xdr:row>
      <xdr:rowOff>145502</xdr:rowOff>
    </xdr:from>
    <xdr:to>
      <xdr:col>1</xdr:col>
      <xdr:colOff>217444</xdr:colOff>
      <xdr:row>22</xdr:row>
      <xdr:rowOff>8342</xdr:rowOff>
    </xdr:to>
    <xdr:pic>
      <xdr:nvPicPr>
        <xdr:cNvPr id="159" name="Graphic 158" descr="Signal outline">
          <a:extLst>
            <a:ext uri="{FF2B5EF4-FFF2-40B4-BE49-F238E27FC236}">
              <a16:creationId xmlns:a16="http://schemas.microsoft.com/office/drawing/2014/main" id="{4D1FE849-D8E8-4E5A-B2A8-DAD4743D9CF9}"/>
            </a:ext>
          </a:extLst>
        </xdr:cNvPr>
        <xdr:cNvPicPr>
          <a:picLocks noChangeAspect="1"/>
        </xdr:cNvPicPr>
      </xdr:nvPicPr>
      <xdr:blipFill>
        <a:blip xmlns:r="http://schemas.openxmlformats.org/officeDocument/2006/relationships" r:embed="rId39">
          <a:extLst>
            <a:ext uri="{96DAC541-7B7A-43D3-8B79-37D633B846F1}">
              <asvg:svgBlip xmlns:asvg="http://schemas.microsoft.com/office/drawing/2016/SVG/main" r:embed="rId40"/>
            </a:ext>
          </a:extLst>
        </a:blip>
        <a:stretch>
          <a:fillRect/>
        </a:stretch>
      </xdr:blipFill>
      <xdr:spPr>
        <a:xfrm rot="5400000" flipH="1">
          <a:off x="598444" y="3803102"/>
          <a:ext cx="228600" cy="228600"/>
        </a:xfrm>
        <a:prstGeom prst="rect">
          <a:avLst/>
        </a:prstGeom>
      </xdr:spPr>
    </xdr:pic>
    <xdr:clientData/>
  </xdr:twoCellAnchor>
  <xdr:twoCellAnchor>
    <xdr:from>
      <xdr:col>1</xdr:col>
      <xdr:colOff>165778</xdr:colOff>
      <xdr:row>5</xdr:row>
      <xdr:rowOff>14846</xdr:rowOff>
    </xdr:from>
    <xdr:to>
      <xdr:col>3</xdr:col>
      <xdr:colOff>5916</xdr:colOff>
      <xdr:row>6</xdr:row>
      <xdr:rowOff>79616</xdr:rowOff>
    </xdr:to>
    <xdr:sp macro="" textlink="Processing!$T$1">
      <xdr:nvSpPr>
        <xdr:cNvPr id="160" name="TextBox 159">
          <a:extLst>
            <a:ext uri="{FF2B5EF4-FFF2-40B4-BE49-F238E27FC236}">
              <a16:creationId xmlns:a16="http://schemas.microsoft.com/office/drawing/2014/main" id="{595A6798-0BDC-4201-9896-E30E5AB10E6D}"/>
            </a:ext>
          </a:extLst>
        </xdr:cNvPr>
        <xdr:cNvSpPr txBox="1"/>
      </xdr:nvSpPr>
      <xdr:spPr>
        <a:xfrm>
          <a:off x="775378" y="929246"/>
          <a:ext cx="1059338"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4F53AA2D-0019-4AB4-94F1-3357C8BF1D28}" type="TxLink">
            <a:rPr lang="en-US" sz="1200" b="0" i="0" u="none" strike="noStrike">
              <a:solidFill>
                <a:srgbClr val="4E65B0"/>
              </a:solidFill>
              <a:latin typeface="Aptos Narrow"/>
              <a:ea typeface="+mn-ea"/>
              <a:cs typeface="+mn-cs"/>
            </a:rPr>
            <a:pPr marL="0" indent="0"/>
            <a:t>Dashboard</a:t>
          </a:fld>
          <a:endParaRPr lang="ru-RU" sz="1200" b="0" i="0" u="none" strike="noStrike">
            <a:solidFill>
              <a:srgbClr val="4E65B0"/>
            </a:solidFill>
            <a:latin typeface="Aptos Narrow"/>
            <a:ea typeface="+mn-ea"/>
            <a:cs typeface="+mn-cs"/>
          </a:endParaRPr>
        </a:p>
      </xdr:txBody>
    </xdr:sp>
    <xdr:clientData/>
  </xdr:twoCellAnchor>
  <xdr:twoCellAnchor>
    <xdr:from>
      <xdr:col>9</xdr:col>
      <xdr:colOff>137160</xdr:colOff>
      <xdr:row>9</xdr:row>
      <xdr:rowOff>159752</xdr:rowOff>
    </xdr:from>
    <xdr:to>
      <xdr:col>11</xdr:col>
      <xdr:colOff>76200</xdr:colOff>
      <xdr:row>11</xdr:row>
      <xdr:rowOff>41642</xdr:rowOff>
    </xdr:to>
    <xdr:sp macro="" textlink="Processing!R9">
      <xdr:nvSpPr>
        <xdr:cNvPr id="178" name="TextBox 177">
          <a:extLst>
            <a:ext uri="{FF2B5EF4-FFF2-40B4-BE49-F238E27FC236}">
              <a16:creationId xmlns:a16="http://schemas.microsoft.com/office/drawing/2014/main" id="{3C4C2104-F784-4962-A286-DA5383867069}"/>
            </a:ext>
          </a:extLst>
        </xdr:cNvPr>
        <xdr:cNvSpPr txBox="1"/>
      </xdr:nvSpPr>
      <xdr:spPr>
        <a:xfrm>
          <a:off x="5623560" y="1805672"/>
          <a:ext cx="115824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0B27E3D9-DDBC-4497-88B7-259C738E5989}" type="TxLink">
            <a:rPr lang="en-US" sz="1800" b="0" i="0" u="none" strike="noStrike">
              <a:solidFill>
                <a:srgbClr val="6336F2"/>
              </a:solidFill>
              <a:latin typeface="Aptos Narrow"/>
              <a:ea typeface="+mn-ea"/>
              <a:cs typeface="+mn-cs"/>
            </a:rPr>
            <a:pPr marL="0" indent="0" algn="r"/>
            <a:t> $16,080 </a:t>
          </a:fld>
          <a:endParaRPr lang="ru-RU" sz="8800" b="0" i="0" u="none" strike="noStrike">
            <a:solidFill>
              <a:srgbClr val="6336F2"/>
            </a:solidFill>
            <a:latin typeface="Aptos Narrow"/>
            <a:ea typeface="+mn-ea"/>
            <a:cs typeface="+mn-cs"/>
          </a:endParaRPr>
        </a:p>
      </xdr:txBody>
    </xdr:sp>
    <xdr:clientData/>
  </xdr:twoCellAnchor>
  <xdr:twoCellAnchor>
    <xdr:from>
      <xdr:col>7</xdr:col>
      <xdr:colOff>449580</xdr:colOff>
      <xdr:row>9</xdr:row>
      <xdr:rowOff>159752</xdr:rowOff>
    </xdr:from>
    <xdr:to>
      <xdr:col>9</xdr:col>
      <xdr:colOff>251460</xdr:colOff>
      <xdr:row>11</xdr:row>
      <xdr:rowOff>41642</xdr:rowOff>
    </xdr:to>
    <xdr:sp macro="" textlink="Processing!H22">
      <xdr:nvSpPr>
        <xdr:cNvPr id="179" name="TextBox 178">
          <a:extLst>
            <a:ext uri="{FF2B5EF4-FFF2-40B4-BE49-F238E27FC236}">
              <a16:creationId xmlns:a16="http://schemas.microsoft.com/office/drawing/2014/main" id="{5BBD9A91-70A9-4ECB-A69F-B8C186A96B7A}"/>
            </a:ext>
          </a:extLst>
        </xdr:cNvPr>
        <xdr:cNvSpPr txBox="1"/>
      </xdr:nvSpPr>
      <xdr:spPr>
        <a:xfrm>
          <a:off x="4716780" y="1805672"/>
          <a:ext cx="102108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B6A88BD7-C925-4DE8-BDF1-CAA07531F5C0}" type="TxLink">
            <a:rPr lang="en-US" sz="1400" b="0" i="0" u="none" strike="noStrike">
              <a:solidFill>
                <a:srgbClr val="A514F6"/>
              </a:solidFill>
              <a:latin typeface="Aptos Narrow"/>
              <a:ea typeface="+mn-ea"/>
              <a:cs typeface="+mn-cs"/>
            </a:rPr>
            <a:pPr marL="0" indent="0" algn="r"/>
            <a:t>Total</a:t>
          </a:fld>
          <a:endParaRPr lang="ru-RU" sz="1400" b="0" i="0" u="none" strike="noStrike">
            <a:solidFill>
              <a:srgbClr val="A514F6"/>
            </a:solidFill>
            <a:latin typeface="Aptos Narrow"/>
            <a:ea typeface="+mn-ea"/>
            <a:cs typeface="+mn-cs"/>
          </a:endParaRPr>
        </a:p>
      </xdr:txBody>
    </xdr:sp>
    <xdr:clientData/>
  </xdr:twoCellAnchor>
  <xdr:twoCellAnchor>
    <xdr:from>
      <xdr:col>10</xdr:col>
      <xdr:colOff>102870</xdr:colOff>
      <xdr:row>31</xdr:row>
      <xdr:rowOff>121518</xdr:rowOff>
    </xdr:from>
    <xdr:to>
      <xdr:col>16</xdr:col>
      <xdr:colOff>130302</xdr:colOff>
      <xdr:row>39</xdr:row>
      <xdr:rowOff>121518</xdr:rowOff>
    </xdr:to>
    <xdr:graphicFrame macro="">
      <xdr:nvGraphicFramePr>
        <xdr:cNvPr id="180" name="Chart 179">
          <a:extLst>
            <a:ext uri="{FF2B5EF4-FFF2-40B4-BE49-F238E27FC236}">
              <a16:creationId xmlns:a16="http://schemas.microsoft.com/office/drawing/2014/main" id="{A7DF25F6-89D2-4C7C-AA3E-84CA13CA48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1"/>
        </a:graphicData>
      </a:graphic>
    </xdr:graphicFrame>
    <xdr:clientData/>
  </xdr:twoCellAnchor>
  <xdr:twoCellAnchor editAs="oneCell">
    <xdr:from>
      <xdr:col>1</xdr:col>
      <xdr:colOff>424858</xdr:colOff>
      <xdr:row>2</xdr:row>
      <xdr:rowOff>75806</xdr:rowOff>
    </xdr:from>
    <xdr:to>
      <xdr:col>2</xdr:col>
      <xdr:colOff>89578</xdr:colOff>
      <xdr:row>3</xdr:row>
      <xdr:rowOff>167246</xdr:rowOff>
    </xdr:to>
    <xdr:pic>
      <xdr:nvPicPr>
        <xdr:cNvPr id="181" name="Graphic 180" descr="Moon with solid fill">
          <a:hlinkClick xmlns:r="http://schemas.openxmlformats.org/officeDocument/2006/relationships" r:id="rId42"/>
          <a:extLst>
            <a:ext uri="{FF2B5EF4-FFF2-40B4-BE49-F238E27FC236}">
              <a16:creationId xmlns:a16="http://schemas.microsoft.com/office/drawing/2014/main" id="{11B06138-F0E4-4D20-9E93-B72A6C0A7EE0}"/>
            </a:ext>
          </a:extLst>
        </xdr:cNvPr>
        <xdr:cNvPicPr>
          <a:picLocks noChangeAspect="1"/>
        </xdr:cNvPicPr>
      </xdr:nvPicPr>
      <xdr:blipFill>
        <a:blip xmlns:r="http://schemas.openxmlformats.org/officeDocument/2006/relationships" r:embed="rId43">
          <a:extLst>
            <a:ext uri="{96DAC541-7B7A-43D3-8B79-37D633B846F1}">
              <asvg:svgBlip xmlns:asvg="http://schemas.microsoft.com/office/drawing/2016/SVG/main" r:embed="rId44"/>
            </a:ext>
          </a:extLst>
        </a:blip>
        <a:stretch>
          <a:fillRect/>
        </a:stretch>
      </xdr:blipFill>
      <xdr:spPr>
        <a:xfrm>
          <a:off x="1034458" y="441566"/>
          <a:ext cx="274320" cy="274320"/>
        </a:xfrm>
        <a:prstGeom prst="rect">
          <a:avLst/>
        </a:prstGeom>
      </xdr:spPr>
    </xdr:pic>
    <xdr:clientData/>
  </xdr:twoCellAnchor>
  <xdr:twoCellAnchor>
    <xdr:from>
      <xdr:col>0</xdr:col>
      <xdr:colOff>523918</xdr:colOff>
      <xdr:row>5</xdr:row>
      <xdr:rowOff>32411</xdr:rowOff>
    </xdr:from>
    <xdr:to>
      <xdr:col>3</xdr:col>
      <xdr:colOff>74338</xdr:colOff>
      <xdr:row>6</xdr:row>
      <xdr:rowOff>96342</xdr:rowOff>
    </xdr:to>
    <xdr:sp macro="" textlink="">
      <xdr:nvSpPr>
        <xdr:cNvPr id="201" name="Rectangle: Rounded Corners 200">
          <a:hlinkClick xmlns:r="http://schemas.openxmlformats.org/officeDocument/2006/relationships" r:id="rId45"/>
          <a:extLst>
            <a:ext uri="{FF2B5EF4-FFF2-40B4-BE49-F238E27FC236}">
              <a16:creationId xmlns:a16="http://schemas.microsoft.com/office/drawing/2014/main" id="{29333C00-67EE-4D83-A740-8236049A8BA2}"/>
            </a:ext>
          </a:extLst>
        </xdr:cNvPr>
        <xdr:cNvSpPr/>
      </xdr:nvSpPr>
      <xdr:spPr>
        <a:xfrm>
          <a:off x="523918" y="946811"/>
          <a:ext cx="1379220" cy="24681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523918</xdr:colOff>
      <xdr:row>8</xdr:row>
      <xdr:rowOff>62891</xdr:rowOff>
    </xdr:from>
    <xdr:to>
      <xdr:col>3</xdr:col>
      <xdr:colOff>74338</xdr:colOff>
      <xdr:row>9</xdr:row>
      <xdr:rowOff>126822</xdr:rowOff>
    </xdr:to>
    <xdr:sp macro="" textlink="">
      <xdr:nvSpPr>
        <xdr:cNvPr id="202" name="Rectangle: Rounded Corners 201">
          <a:hlinkClick xmlns:r="http://schemas.openxmlformats.org/officeDocument/2006/relationships" r:id="rId46"/>
          <a:extLst>
            <a:ext uri="{FF2B5EF4-FFF2-40B4-BE49-F238E27FC236}">
              <a16:creationId xmlns:a16="http://schemas.microsoft.com/office/drawing/2014/main" id="{55AE0EC3-561B-4C2A-B691-12BB65BFEC92}"/>
            </a:ext>
          </a:extLst>
        </xdr:cNvPr>
        <xdr:cNvSpPr/>
      </xdr:nvSpPr>
      <xdr:spPr>
        <a:xfrm>
          <a:off x="523918" y="1525931"/>
          <a:ext cx="1379220" cy="24681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523918</xdr:colOff>
      <xdr:row>11</xdr:row>
      <xdr:rowOff>70511</xdr:rowOff>
    </xdr:from>
    <xdr:to>
      <xdr:col>3</xdr:col>
      <xdr:colOff>74338</xdr:colOff>
      <xdr:row>12</xdr:row>
      <xdr:rowOff>134442</xdr:rowOff>
    </xdr:to>
    <xdr:sp macro="" textlink="">
      <xdr:nvSpPr>
        <xdr:cNvPr id="203" name="Rectangle: Rounded Corners 202">
          <a:hlinkClick xmlns:r="http://schemas.openxmlformats.org/officeDocument/2006/relationships" r:id="rId47"/>
          <a:extLst>
            <a:ext uri="{FF2B5EF4-FFF2-40B4-BE49-F238E27FC236}">
              <a16:creationId xmlns:a16="http://schemas.microsoft.com/office/drawing/2014/main" id="{0EB51769-D2AF-4F91-AEBF-6D241B3695D7}"/>
            </a:ext>
          </a:extLst>
        </xdr:cNvPr>
        <xdr:cNvSpPr/>
      </xdr:nvSpPr>
      <xdr:spPr>
        <a:xfrm>
          <a:off x="523918" y="2082191"/>
          <a:ext cx="1379220" cy="24681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523918</xdr:colOff>
      <xdr:row>14</xdr:row>
      <xdr:rowOff>93371</xdr:rowOff>
    </xdr:from>
    <xdr:to>
      <xdr:col>3</xdr:col>
      <xdr:colOff>74338</xdr:colOff>
      <xdr:row>15</xdr:row>
      <xdr:rowOff>157302</xdr:rowOff>
    </xdr:to>
    <xdr:sp macro="" textlink="">
      <xdr:nvSpPr>
        <xdr:cNvPr id="204" name="Rectangle: Rounded Corners 203">
          <a:hlinkClick xmlns:r="http://schemas.openxmlformats.org/officeDocument/2006/relationships" r:id="rId48"/>
          <a:extLst>
            <a:ext uri="{FF2B5EF4-FFF2-40B4-BE49-F238E27FC236}">
              <a16:creationId xmlns:a16="http://schemas.microsoft.com/office/drawing/2014/main" id="{6A1AFBD5-E228-483E-9A5C-C0982E6E2626}"/>
            </a:ext>
          </a:extLst>
        </xdr:cNvPr>
        <xdr:cNvSpPr/>
      </xdr:nvSpPr>
      <xdr:spPr>
        <a:xfrm>
          <a:off x="523918" y="2653691"/>
          <a:ext cx="1379220" cy="24681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523918</xdr:colOff>
      <xdr:row>17</xdr:row>
      <xdr:rowOff>123851</xdr:rowOff>
    </xdr:from>
    <xdr:to>
      <xdr:col>3</xdr:col>
      <xdr:colOff>74338</xdr:colOff>
      <xdr:row>19</xdr:row>
      <xdr:rowOff>4902</xdr:rowOff>
    </xdr:to>
    <xdr:sp macro="" textlink="">
      <xdr:nvSpPr>
        <xdr:cNvPr id="205" name="Rectangle: Rounded Corners 204">
          <a:hlinkClick xmlns:r="http://schemas.openxmlformats.org/officeDocument/2006/relationships" r:id="rId49"/>
          <a:extLst>
            <a:ext uri="{FF2B5EF4-FFF2-40B4-BE49-F238E27FC236}">
              <a16:creationId xmlns:a16="http://schemas.microsoft.com/office/drawing/2014/main" id="{E78A52DE-BA62-43B1-AA3A-958517AFDD6F}"/>
            </a:ext>
          </a:extLst>
        </xdr:cNvPr>
        <xdr:cNvSpPr/>
      </xdr:nvSpPr>
      <xdr:spPr>
        <a:xfrm>
          <a:off x="523918" y="3232811"/>
          <a:ext cx="1379220" cy="24681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523918</xdr:colOff>
      <xdr:row>20</xdr:row>
      <xdr:rowOff>154331</xdr:rowOff>
    </xdr:from>
    <xdr:to>
      <xdr:col>3</xdr:col>
      <xdr:colOff>74338</xdr:colOff>
      <xdr:row>22</xdr:row>
      <xdr:rowOff>35382</xdr:rowOff>
    </xdr:to>
    <xdr:sp macro="" textlink="">
      <xdr:nvSpPr>
        <xdr:cNvPr id="206" name="Rectangle: Rounded Corners 205">
          <a:hlinkClick xmlns:r="http://schemas.openxmlformats.org/officeDocument/2006/relationships" r:id="rId50"/>
          <a:extLst>
            <a:ext uri="{FF2B5EF4-FFF2-40B4-BE49-F238E27FC236}">
              <a16:creationId xmlns:a16="http://schemas.microsoft.com/office/drawing/2014/main" id="{1932E16B-95A7-4AB8-8C3F-4E2E7AD03FAB}"/>
            </a:ext>
          </a:extLst>
        </xdr:cNvPr>
        <xdr:cNvSpPr/>
      </xdr:nvSpPr>
      <xdr:spPr>
        <a:xfrm>
          <a:off x="523918" y="3811931"/>
          <a:ext cx="1379220" cy="24681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3</xdr:col>
      <xdr:colOff>120058</xdr:colOff>
      <xdr:row>3</xdr:row>
      <xdr:rowOff>37706</xdr:rowOff>
    </xdr:from>
    <xdr:to>
      <xdr:col>6</xdr:col>
      <xdr:colOff>158158</xdr:colOff>
      <xdr:row>8</xdr:row>
      <xdr:rowOff>60566</xdr:rowOff>
    </xdr:to>
    <xdr:sp macro="" textlink="">
      <xdr:nvSpPr>
        <xdr:cNvPr id="208" name="Rectangle: Rounded Corners 207">
          <a:hlinkClick xmlns:r="http://schemas.openxmlformats.org/officeDocument/2006/relationships" r:id="rId46"/>
          <a:extLst>
            <a:ext uri="{FF2B5EF4-FFF2-40B4-BE49-F238E27FC236}">
              <a16:creationId xmlns:a16="http://schemas.microsoft.com/office/drawing/2014/main" id="{871420EC-A54A-40AA-8819-63289EABA755}"/>
            </a:ext>
          </a:extLst>
        </xdr:cNvPr>
        <xdr:cNvSpPr/>
      </xdr:nvSpPr>
      <xdr:spPr>
        <a:xfrm>
          <a:off x="1948858" y="586346"/>
          <a:ext cx="1866900" cy="9372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6</xdr:col>
      <xdr:colOff>325798</xdr:colOff>
      <xdr:row>3</xdr:row>
      <xdr:rowOff>37706</xdr:rowOff>
    </xdr:from>
    <xdr:to>
      <xdr:col>9</xdr:col>
      <xdr:colOff>363898</xdr:colOff>
      <xdr:row>8</xdr:row>
      <xdr:rowOff>60566</xdr:rowOff>
    </xdr:to>
    <xdr:sp macro="" textlink="">
      <xdr:nvSpPr>
        <xdr:cNvPr id="209" name="Rectangle: Rounded Corners 208">
          <a:hlinkClick xmlns:r="http://schemas.openxmlformats.org/officeDocument/2006/relationships" r:id="rId47"/>
          <a:extLst>
            <a:ext uri="{FF2B5EF4-FFF2-40B4-BE49-F238E27FC236}">
              <a16:creationId xmlns:a16="http://schemas.microsoft.com/office/drawing/2014/main" id="{6990283E-26E5-44CB-9E1A-E03F33D0E249}"/>
            </a:ext>
          </a:extLst>
        </xdr:cNvPr>
        <xdr:cNvSpPr/>
      </xdr:nvSpPr>
      <xdr:spPr>
        <a:xfrm>
          <a:off x="3983398" y="586346"/>
          <a:ext cx="1866900" cy="9372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9</xdr:col>
      <xdr:colOff>531538</xdr:colOff>
      <xdr:row>3</xdr:row>
      <xdr:rowOff>37706</xdr:rowOff>
    </xdr:from>
    <xdr:to>
      <xdr:col>12</xdr:col>
      <xdr:colOff>569638</xdr:colOff>
      <xdr:row>8</xdr:row>
      <xdr:rowOff>60566</xdr:rowOff>
    </xdr:to>
    <xdr:sp macro="" textlink="">
      <xdr:nvSpPr>
        <xdr:cNvPr id="210" name="Rectangle: Rounded Corners 209">
          <a:hlinkClick xmlns:r="http://schemas.openxmlformats.org/officeDocument/2006/relationships" r:id="rId48"/>
          <a:extLst>
            <a:ext uri="{FF2B5EF4-FFF2-40B4-BE49-F238E27FC236}">
              <a16:creationId xmlns:a16="http://schemas.microsoft.com/office/drawing/2014/main" id="{C3465836-8A50-4156-8427-7D4210ECFB64}"/>
            </a:ext>
          </a:extLst>
        </xdr:cNvPr>
        <xdr:cNvSpPr/>
      </xdr:nvSpPr>
      <xdr:spPr>
        <a:xfrm>
          <a:off x="6017938" y="586346"/>
          <a:ext cx="1866900" cy="9372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13</xdr:col>
      <xdr:colOff>112438</xdr:colOff>
      <xdr:row>3</xdr:row>
      <xdr:rowOff>37706</xdr:rowOff>
    </xdr:from>
    <xdr:to>
      <xdr:col>16</xdr:col>
      <xdr:colOff>150538</xdr:colOff>
      <xdr:row>8</xdr:row>
      <xdr:rowOff>60566</xdr:rowOff>
    </xdr:to>
    <xdr:sp macro="" textlink="">
      <xdr:nvSpPr>
        <xdr:cNvPr id="211" name="Rectangle: Rounded Corners 210">
          <a:hlinkClick xmlns:r="http://schemas.openxmlformats.org/officeDocument/2006/relationships" r:id="rId49"/>
          <a:extLst>
            <a:ext uri="{FF2B5EF4-FFF2-40B4-BE49-F238E27FC236}">
              <a16:creationId xmlns:a16="http://schemas.microsoft.com/office/drawing/2014/main" id="{99EBF5FC-54B9-4C40-8777-1D3A4481B335}"/>
            </a:ext>
          </a:extLst>
        </xdr:cNvPr>
        <xdr:cNvSpPr/>
      </xdr:nvSpPr>
      <xdr:spPr>
        <a:xfrm>
          <a:off x="8037238" y="586346"/>
          <a:ext cx="1866900" cy="9372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333418</xdr:colOff>
      <xdr:row>3</xdr:row>
      <xdr:rowOff>37706</xdr:rowOff>
    </xdr:from>
    <xdr:to>
      <xdr:col>19</xdr:col>
      <xdr:colOff>371518</xdr:colOff>
      <xdr:row>8</xdr:row>
      <xdr:rowOff>60566</xdr:rowOff>
    </xdr:to>
    <xdr:sp macro="" textlink="">
      <xdr:nvSpPr>
        <xdr:cNvPr id="212" name="Rectangle: Rounded Corners 211">
          <a:hlinkClick xmlns:r="http://schemas.openxmlformats.org/officeDocument/2006/relationships" r:id="rId50"/>
          <a:extLst>
            <a:ext uri="{FF2B5EF4-FFF2-40B4-BE49-F238E27FC236}">
              <a16:creationId xmlns:a16="http://schemas.microsoft.com/office/drawing/2014/main" id="{5A9741C1-2878-43C4-B782-03A43A986A95}"/>
            </a:ext>
          </a:extLst>
        </xdr:cNvPr>
        <xdr:cNvSpPr/>
      </xdr:nvSpPr>
      <xdr:spPr>
        <a:xfrm>
          <a:off x="10087018" y="586346"/>
          <a:ext cx="1866900" cy="9372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19</xdr:col>
      <xdr:colOff>523918</xdr:colOff>
      <xdr:row>3</xdr:row>
      <xdr:rowOff>37706</xdr:rowOff>
    </xdr:from>
    <xdr:to>
      <xdr:col>22</xdr:col>
      <xdr:colOff>562018</xdr:colOff>
      <xdr:row>8</xdr:row>
      <xdr:rowOff>60566</xdr:rowOff>
    </xdr:to>
    <xdr:sp macro="" textlink="">
      <xdr:nvSpPr>
        <xdr:cNvPr id="213" name="Rectangle: Rounded Corners 212">
          <a:hlinkClick xmlns:r="http://schemas.openxmlformats.org/officeDocument/2006/relationships" r:id="rId51"/>
          <a:extLst>
            <a:ext uri="{FF2B5EF4-FFF2-40B4-BE49-F238E27FC236}">
              <a16:creationId xmlns:a16="http://schemas.microsoft.com/office/drawing/2014/main" id="{C311CA8E-728F-4987-B2A4-A336DFED6186}"/>
            </a:ext>
          </a:extLst>
        </xdr:cNvPr>
        <xdr:cNvSpPr/>
      </xdr:nvSpPr>
      <xdr:spPr>
        <a:xfrm>
          <a:off x="12106318" y="586346"/>
          <a:ext cx="1866900" cy="9372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9</xdr:col>
      <xdr:colOff>510540</xdr:colOff>
      <xdr:row>5</xdr:row>
      <xdr:rowOff>114300</xdr:rowOff>
    </xdr:from>
    <xdr:to>
      <xdr:col>13</xdr:col>
      <xdr:colOff>251460</xdr:colOff>
      <xdr:row>14</xdr:row>
      <xdr:rowOff>83820</xdr:rowOff>
    </xdr:to>
    <xdr:sp macro="" textlink="">
      <xdr:nvSpPr>
        <xdr:cNvPr id="2" name="Rectangle 1">
          <a:extLst>
            <a:ext uri="{FF2B5EF4-FFF2-40B4-BE49-F238E27FC236}">
              <a16:creationId xmlns:a16="http://schemas.microsoft.com/office/drawing/2014/main" id="{BFA7149C-695B-C0CD-6399-202EFE5B6DE5}"/>
            </a:ext>
          </a:extLst>
        </xdr:cNvPr>
        <xdr:cNvSpPr/>
      </xdr:nvSpPr>
      <xdr:spPr>
        <a:xfrm>
          <a:off x="5996940" y="1028700"/>
          <a:ext cx="2179320" cy="1615440"/>
        </a:xfrm>
        <a:prstGeom prst="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4</xdr:col>
      <xdr:colOff>0</xdr:colOff>
      <xdr:row>16</xdr:row>
      <xdr:rowOff>0</xdr:rowOff>
    </xdr:from>
    <xdr:to>
      <xdr:col>5</xdr:col>
      <xdr:colOff>213360</xdr:colOff>
      <xdr:row>28</xdr:row>
      <xdr:rowOff>173875</xdr:rowOff>
    </xdr:to>
    <xdr:grpSp>
      <xdr:nvGrpSpPr>
        <xdr:cNvPr id="3" name="Group 2">
          <a:extLst>
            <a:ext uri="{FF2B5EF4-FFF2-40B4-BE49-F238E27FC236}">
              <a16:creationId xmlns:a16="http://schemas.microsoft.com/office/drawing/2014/main" id="{9DFE7424-978D-432D-81F0-E78BFB56094B}"/>
            </a:ext>
          </a:extLst>
        </xdr:cNvPr>
        <xdr:cNvGrpSpPr/>
      </xdr:nvGrpSpPr>
      <xdr:grpSpPr>
        <a:xfrm>
          <a:off x="2438400" y="2926080"/>
          <a:ext cx="822960" cy="2368435"/>
          <a:chOff x="3320359" y="7593241"/>
          <a:chExt cx="822960" cy="2368490"/>
        </a:xfrm>
      </xdr:grpSpPr>
      <xdr:sp macro="" textlink="">
        <xdr:nvSpPr>
          <xdr:cNvPr id="4" name="Rectangle 3">
            <a:extLst>
              <a:ext uri="{FF2B5EF4-FFF2-40B4-BE49-F238E27FC236}">
                <a16:creationId xmlns:a16="http://schemas.microsoft.com/office/drawing/2014/main" id="{8C4E1796-04C8-F5F7-6E6A-8838B07C9E83}"/>
              </a:ext>
            </a:extLst>
          </xdr:cNvPr>
          <xdr:cNvSpPr/>
        </xdr:nvSpPr>
        <xdr:spPr>
          <a:xfrm>
            <a:off x="3320359" y="7593241"/>
            <a:ext cx="822960" cy="236849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nvGrpSpPr>
          <xdr:cNvPr id="5" name="Group 4">
            <a:extLst>
              <a:ext uri="{FF2B5EF4-FFF2-40B4-BE49-F238E27FC236}">
                <a16:creationId xmlns:a16="http://schemas.microsoft.com/office/drawing/2014/main" id="{C160C21F-E6EE-5E83-EF57-767D7C14D46E}"/>
              </a:ext>
            </a:extLst>
          </xdr:cNvPr>
          <xdr:cNvGrpSpPr/>
        </xdr:nvGrpSpPr>
        <xdr:grpSpPr>
          <a:xfrm>
            <a:off x="3503239" y="8545826"/>
            <a:ext cx="457200" cy="457200"/>
            <a:chOff x="3042229" y="8412476"/>
            <a:chExt cx="457200" cy="457200"/>
          </a:xfrm>
        </xdr:grpSpPr>
        <xdr:sp macro="" textlink="">
          <xdr:nvSpPr>
            <xdr:cNvPr id="6" name="Oval 5">
              <a:extLst>
                <a:ext uri="{FF2B5EF4-FFF2-40B4-BE49-F238E27FC236}">
                  <a16:creationId xmlns:a16="http://schemas.microsoft.com/office/drawing/2014/main" id="{9C2DD6BF-64EF-329F-1288-EA4C21DB7027}"/>
                </a:ext>
              </a:extLst>
            </xdr:cNvPr>
            <xdr:cNvSpPr/>
          </xdr:nvSpPr>
          <xdr:spPr>
            <a:xfrm>
              <a:off x="3042229" y="8412476"/>
              <a:ext cx="457200" cy="457200"/>
            </a:xfrm>
            <a:prstGeom prst="ellipse">
              <a:avLst/>
            </a:prstGeom>
            <a:gradFill flip="none" rotWithShape="1">
              <a:gsLst>
                <a:gs pos="0">
                  <a:srgbClr val="221054"/>
                </a:gs>
                <a:gs pos="100000">
                  <a:srgbClr val="130C33"/>
                </a:gs>
              </a:gsLst>
              <a:path path="circle">
                <a:fillToRect l="100000" b="100000"/>
              </a:path>
              <a:tileRect t="-100000" r="-100000"/>
            </a:gradFill>
            <a:ln w="12700">
              <a:gradFill>
                <a:gsLst>
                  <a:gs pos="0">
                    <a:srgbClr val="66FFFF"/>
                  </a:gs>
                  <a:gs pos="75000">
                    <a:srgbClr val="1B143B"/>
                  </a:gs>
                  <a:gs pos="33000">
                    <a:srgbClr val="1B143B"/>
                  </a:gs>
                  <a:gs pos="100000">
                    <a:srgbClr val="2DD6E3"/>
                  </a:gs>
                </a:gsLst>
                <a:lin ang="7200000" scaled="0"/>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nvGrpSpPr>
            <xdr:cNvPr id="7" name="Group 6">
              <a:extLst>
                <a:ext uri="{FF2B5EF4-FFF2-40B4-BE49-F238E27FC236}">
                  <a16:creationId xmlns:a16="http://schemas.microsoft.com/office/drawing/2014/main" id="{C7880354-2725-7A17-6967-1096EE8D3688}"/>
                </a:ext>
              </a:extLst>
            </xdr:cNvPr>
            <xdr:cNvGrpSpPr/>
          </xdr:nvGrpSpPr>
          <xdr:grpSpPr>
            <a:xfrm>
              <a:off x="3123475" y="8511538"/>
              <a:ext cx="294708" cy="245928"/>
              <a:chOff x="4480018" y="2130343"/>
              <a:chExt cx="1926076" cy="2092301"/>
            </a:xfrm>
            <a:solidFill>
              <a:srgbClr val="A514F6"/>
            </a:solidFill>
          </xdr:grpSpPr>
          <xdr:sp macro="" textlink="">
            <xdr:nvSpPr>
              <xdr:cNvPr id="8" name="Flowchart: Decision 7">
                <a:extLst>
                  <a:ext uri="{FF2B5EF4-FFF2-40B4-BE49-F238E27FC236}">
                    <a16:creationId xmlns:a16="http://schemas.microsoft.com/office/drawing/2014/main" id="{406791C0-B771-9FCA-223B-7E2C4E0A5684}"/>
                  </a:ext>
                </a:extLst>
              </xdr:cNvPr>
              <xdr:cNvSpPr/>
            </xdr:nvSpPr>
            <xdr:spPr>
              <a:xfrm>
                <a:off x="4480018" y="3230429"/>
                <a:ext cx="1926076" cy="992215"/>
              </a:xfrm>
              <a:prstGeom prst="flowChartDecision">
                <a:avLst/>
              </a:prstGeom>
              <a:solidFill>
                <a:srgbClr val="66FFFF"/>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9" name="Flowchart: Decision 8">
                <a:extLst>
                  <a:ext uri="{FF2B5EF4-FFF2-40B4-BE49-F238E27FC236}">
                    <a16:creationId xmlns:a16="http://schemas.microsoft.com/office/drawing/2014/main" id="{15D4E70A-13D3-59CD-C3CA-F4AEC50A76C5}"/>
                  </a:ext>
                </a:extLst>
              </xdr:cNvPr>
              <xdr:cNvSpPr/>
            </xdr:nvSpPr>
            <xdr:spPr>
              <a:xfrm>
                <a:off x="4480018" y="2680386"/>
                <a:ext cx="1926076" cy="992223"/>
              </a:xfrm>
              <a:prstGeom prst="flowChartDecision">
                <a:avLst/>
              </a:prstGeom>
              <a:solidFill>
                <a:srgbClr val="66FFFF"/>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0" name="Flowchart: Decision 9">
                <a:extLst>
                  <a:ext uri="{FF2B5EF4-FFF2-40B4-BE49-F238E27FC236}">
                    <a16:creationId xmlns:a16="http://schemas.microsoft.com/office/drawing/2014/main" id="{3CF37B73-3739-7797-E7D2-B38742258299}"/>
                  </a:ext>
                </a:extLst>
              </xdr:cNvPr>
              <xdr:cNvSpPr/>
            </xdr:nvSpPr>
            <xdr:spPr>
              <a:xfrm>
                <a:off x="4480018" y="2130343"/>
                <a:ext cx="1926076" cy="992223"/>
              </a:xfrm>
              <a:prstGeom prst="flowChartDecision">
                <a:avLst/>
              </a:prstGeom>
              <a:solidFill>
                <a:srgbClr val="66FFFF"/>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grpSp>
    </xdr:grpSp>
    <xdr:clientData/>
  </xdr:twoCellAnchor>
  <xdr:twoCellAnchor>
    <xdr:from>
      <xdr:col>8</xdr:col>
      <xdr:colOff>9581</xdr:colOff>
      <xdr:row>19</xdr:row>
      <xdr:rowOff>88023</xdr:rowOff>
    </xdr:from>
    <xdr:to>
      <xdr:col>9</xdr:col>
      <xdr:colOff>222941</xdr:colOff>
      <xdr:row>32</xdr:row>
      <xdr:rowOff>79018</xdr:rowOff>
    </xdr:to>
    <xdr:grpSp>
      <xdr:nvGrpSpPr>
        <xdr:cNvPr id="11" name="Group 10">
          <a:extLst>
            <a:ext uri="{FF2B5EF4-FFF2-40B4-BE49-F238E27FC236}">
              <a16:creationId xmlns:a16="http://schemas.microsoft.com/office/drawing/2014/main" id="{DB5CB054-49E9-457A-BD0C-950E5E8B171D}"/>
            </a:ext>
          </a:extLst>
        </xdr:cNvPr>
        <xdr:cNvGrpSpPr/>
      </xdr:nvGrpSpPr>
      <xdr:grpSpPr>
        <a:xfrm>
          <a:off x="4886381" y="3562743"/>
          <a:ext cx="822960" cy="2368435"/>
          <a:chOff x="5791200" y="8229600"/>
          <a:chExt cx="822960" cy="2368435"/>
        </a:xfrm>
      </xdr:grpSpPr>
      <xdr:grpSp>
        <xdr:nvGrpSpPr>
          <xdr:cNvPr id="12" name="Group 11">
            <a:extLst>
              <a:ext uri="{FF2B5EF4-FFF2-40B4-BE49-F238E27FC236}">
                <a16:creationId xmlns:a16="http://schemas.microsoft.com/office/drawing/2014/main" id="{C8E7BC90-1705-1F82-81FE-A85B983B1B9E}"/>
              </a:ext>
            </a:extLst>
          </xdr:cNvPr>
          <xdr:cNvGrpSpPr/>
        </xdr:nvGrpSpPr>
        <xdr:grpSpPr>
          <a:xfrm>
            <a:off x="5974080" y="9185217"/>
            <a:ext cx="457200" cy="457200"/>
            <a:chOff x="5486400" y="8595360"/>
            <a:chExt cx="457200" cy="457200"/>
          </a:xfrm>
        </xdr:grpSpPr>
        <xdr:sp macro="" textlink="">
          <xdr:nvSpPr>
            <xdr:cNvPr id="14" name="Oval 13">
              <a:extLst>
                <a:ext uri="{FF2B5EF4-FFF2-40B4-BE49-F238E27FC236}">
                  <a16:creationId xmlns:a16="http://schemas.microsoft.com/office/drawing/2014/main" id="{7C1FA22A-4AF2-A4B1-58FB-93035D382CB4}"/>
                </a:ext>
              </a:extLst>
            </xdr:cNvPr>
            <xdr:cNvSpPr/>
          </xdr:nvSpPr>
          <xdr:spPr>
            <a:xfrm>
              <a:off x="5486400" y="8595360"/>
              <a:ext cx="457200" cy="457200"/>
            </a:xfrm>
            <a:prstGeom prst="ellipse">
              <a:avLst/>
            </a:prstGeom>
            <a:gradFill flip="none" rotWithShape="1">
              <a:gsLst>
                <a:gs pos="0">
                  <a:srgbClr val="221054"/>
                </a:gs>
                <a:gs pos="100000">
                  <a:srgbClr val="130C33"/>
                </a:gs>
              </a:gsLst>
              <a:path path="circle">
                <a:fillToRect l="100000" b="100000"/>
              </a:path>
              <a:tileRect t="-100000" r="-100000"/>
            </a:gradFill>
            <a:ln w="12700">
              <a:gradFill>
                <a:gsLst>
                  <a:gs pos="0">
                    <a:srgbClr val="66FFFF"/>
                  </a:gs>
                  <a:gs pos="75000">
                    <a:srgbClr val="1B143B"/>
                  </a:gs>
                  <a:gs pos="33000">
                    <a:srgbClr val="1B143B"/>
                  </a:gs>
                  <a:gs pos="100000">
                    <a:srgbClr val="2DD6E3"/>
                  </a:gs>
                </a:gsLst>
                <a:lin ang="7200000" scaled="0"/>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pic>
          <xdr:nvPicPr>
            <xdr:cNvPr id="15" name="Graphic 14" descr="Users with solid fill">
              <a:extLst>
                <a:ext uri="{FF2B5EF4-FFF2-40B4-BE49-F238E27FC236}">
                  <a16:creationId xmlns:a16="http://schemas.microsoft.com/office/drawing/2014/main" id="{3681FFED-C359-ED86-D05A-DA15075B22C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551932" y="8671560"/>
              <a:ext cx="320040" cy="320040"/>
            </a:xfrm>
            <a:prstGeom prst="rect">
              <a:avLst/>
            </a:prstGeom>
          </xdr:spPr>
        </xdr:pic>
      </xdr:grpSp>
      <xdr:sp macro="" textlink="">
        <xdr:nvSpPr>
          <xdr:cNvPr id="13" name="Rectangle 12">
            <a:extLst>
              <a:ext uri="{FF2B5EF4-FFF2-40B4-BE49-F238E27FC236}">
                <a16:creationId xmlns:a16="http://schemas.microsoft.com/office/drawing/2014/main" id="{9DB483E1-7960-9935-1D42-2223937158F5}"/>
              </a:ext>
            </a:extLst>
          </xdr:cNvPr>
          <xdr:cNvSpPr/>
        </xdr:nvSpPr>
        <xdr:spPr>
          <a:xfrm>
            <a:off x="5791200" y="8229600"/>
            <a:ext cx="822960" cy="2368435"/>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clientData/>
  </xdr:twoCellAnchor>
  <xdr:twoCellAnchor>
    <xdr:from>
      <xdr:col>9</xdr:col>
      <xdr:colOff>344861</xdr:colOff>
      <xdr:row>21</xdr:row>
      <xdr:rowOff>65163</xdr:rowOff>
    </xdr:from>
    <xdr:to>
      <xdr:col>10</xdr:col>
      <xdr:colOff>558221</xdr:colOff>
      <xdr:row>34</xdr:row>
      <xdr:rowOff>56158</xdr:rowOff>
    </xdr:to>
    <xdr:grpSp>
      <xdr:nvGrpSpPr>
        <xdr:cNvPr id="16" name="Group 15">
          <a:extLst>
            <a:ext uri="{FF2B5EF4-FFF2-40B4-BE49-F238E27FC236}">
              <a16:creationId xmlns:a16="http://schemas.microsoft.com/office/drawing/2014/main" id="{CEC2528A-3BE3-4E3A-AAFC-F057347046CE}"/>
            </a:ext>
          </a:extLst>
        </xdr:cNvPr>
        <xdr:cNvGrpSpPr/>
      </xdr:nvGrpSpPr>
      <xdr:grpSpPr>
        <a:xfrm>
          <a:off x="5831261" y="3905643"/>
          <a:ext cx="822960" cy="2368435"/>
          <a:chOff x="7315200" y="8778240"/>
          <a:chExt cx="822960" cy="2368435"/>
        </a:xfrm>
      </xdr:grpSpPr>
      <xdr:grpSp>
        <xdr:nvGrpSpPr>
          <xdr:cNvPr id="17" name="Group 16">
            <a:extLst>
              <a:ext uri="{FF2B5EF4-FFF2-40B4-BE49-F238E27FC236}">
                <a16:creationId xmlns:a16="http://schemas.microsoft.com/office/drawing/2014/main" id="{67FF46B0-27FC-34EF-58D0-C454B2163AFF}"/>
              </a:ext>
            </a:extLst>
          </xdr:cNvPr>
          <xdr:cNvGrpSpPr/>
        </xdr:nvGrpSpPr>
        <xdr:grpSpPr>
          <a:xfrm>
            <a:off x="7498080" y="9733857"/>
            <a:ext cx="457200" cy="457200"/>
            <a:chOff x="7315200" y="8412480"/>
            <a:chExt cx="457200" cy="457200"/>
          </a:xfrm>
        </xdr:grpSpPr>
        <xdr:sp macro="" textlink="">
          <xdr:nvSpPr>
            <xdr:cNvPr id="19" name="Oval 18">
              <a:extLst>
                <a:ext uri="{FF2B5EF4-FFF2-40B4-BE49-F238E27FC236}">
                  <a16:creationId xmlns:a16="http://schemas.microsoft.com/office/drawing/2014/main" id="{857EB2E8-4E79-7E0D-FE07-67B2B6E45E83}"/>
                </a:ext>
              </a:extLst>
            </xdr:cNvPr>
            <xdr:cNvSpPr/>
          </xdr:nvSpPr>
          <xdr:spPr>
            <a:xfrm>
              <a:off x="7315200" y="8412480"/>
              <a:ext cx="457200" cy="457200"/>
            </a:xfrm>
            <a:prstGeom prst="ellipse">
              <a:avLst/>
            </a:prstGeom>
            <a:gradFill flip="none" rotWithShape="1">
              <a:gsLst>
                <a:gs pos="0">
                  <a:srgbClr val="221054"/>
                </a:gs>
                <a:gs pos="100000">
                  <a:srgbClr val="130C33"/>
                </a:gs>
              </a:gsLst>
              <a:path path="circle">
                <a:fillToRect l="100000" b="100000"/>
              </a:path>
              <a:tileRect t="-100000" r="-100000"/>
            </a:gradFill>
            <a:ln w="12700">
              <a:gradFill>
                <a:gsLst>
                  <a:gs pos="0">
                    <a:srgbClr val="66FFFF"/>
                  </a:gs>
                  <a:gs pos="75000">
                    <a:srgbClr val="1B143B"/>
                  </a:gs>
                  <a:gs pos="33000">
                    <a:srgbClr val="1B143B"/>
                  </a:gs>
                  <a:gs pos="100000">
                    <a:srgbClr val="2DD6E3"/>
                  </a:gs>
                </a:gsLst>
                <a:lin ang="7200000" scaled="0"/>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20" name="Oval 19">
              <a:extLst>
                <a:ext uri="{FF2B5EF4-FFF2-40B4-BE49-F238E27FC236}">
                  <a16:creationId xmlns:a16="http://schemas.microsoft.com/office/drawing/2014/main" id="{CB390D0B-8852-F897-489D-DBF2CFFB33D7}"/>
                </a:ext>
              </a:extLst>
            </xdr:cNvPr>
            <xdr:cNvSpPr/>
          </xdr:nvSpPr>
          <xdr:spPr>
            <a:xfrm>
              <a:off x="7424928" y="8511540"/>
              <a:ext cx="251460" cy="251460"/>
            </a:xfrm>
            <a:prstGeom prst="ellipse">
              <a:avLst/>
            </a:prstGeom>
            <a:solidFill>
              <a:srgbClr val="66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a:solidFill>
                    <a:schemeClr val="tx1"/>
                  </a:solidFill>
                </a:rPr>
                <a:t>$</a:t>
              </a:r>
              <a:endParaRPr lang="ru-RU" sz="1600">
                <a:solidFill>
                  <a:schemeClr val="tx1"/>
                </a:solidFill>
              </a:endParaRPr>
            </a:p>
          </xdr:txBody>
        </xdr:sp>
      </xdr:grpSp>
      <xdr:sp macro="" textlink="">
        <xdr:nvSpPr>
          <xdr:cNvPr id="18" name="Rectangle 17">
            <a:extLst>
              <a:ext uri="{FF2B5EF4-FFF2-40B4-BE49-F238E27FC236}">
                <a16:creationId xmlns:a16="http://schemas.microsoft.com/office/drawing/2014/main" id="{09CBBBAC-A1B5-F724-C6D5-47922A94D4CA}"/>
              </a:ext>
            </a:extLst>
          </xdr:cNvPr>
          <xdr:cNvSpPr/>
        </xdr:nvSpPr>
        <xdr:spPr>
          <a:xfrm>
            <a:off x="7315200" y="8778240"/>
            <a:ext cx="822960" cy="2368435"/>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clientData/>
  </xdr:twoCellAnchor>
  <xdr:twoCellAnchor>
    <xdr:from>
      <xdr:col>11</xdr:col>
      <xdr:colOff>131501</xdr:colOff>
      <xdr:row>21</xdr:row>
      <xdr:rowOff>72783</xdr:rowOff>
    </xdr:from>
    <xdr:to>
      <xdr:col>12</xdr:col>
      <xdr:colOff>344861</xdr:colOff>
      <xdr:row>34</xdr:row>
      <xdr:rowOff>63778</xdr:rowOff>
    </xdr:to>
    <xdr:grpSp>
      <xdr:nvGrpSpPr>
        <xdr:cNvPr id="21" name="Group 20">
          <a:extLst>
            <a:ext uri="{FF2B5EF4-FFF2-40B4-BE49-F238E27FC236}">
              <a16:creationId xmlns:a16="http://schemas.microsoft.com/office/drawing/2014/main" id="{3C894028-9F5D-4457-B9E9-5E0C7DCB3043}"/>
            </a:ext>
          </a:extLst>
        </xdr:cNvPr>
        <xdr:cNvGrpSpPr/>
      </xdr:nvGrpSpPr>
      <xdr:grpSpPr>
        <a:xfrm>
          <a:off x="6837101" y="3913263"/>
          <a:ext cx="822960" cy="2368435"/>
          <a:chOff x="8046720" y="8412480"/>
          <a:chExt cx="822960" cy="2368435"/>
        </a:xfrm>
      </xdr:grpSpPr>
      <xdr:grpSp>
        <xdr:nvGrpSpPr>
          <xdr:cNvPr id="22" name="Group 21">
            <a:extLst>
              <a:ext uri="{FF2B5EF4-FFF2-40B4-BE49-F238E27FC236}">
                <a16:creationId xmlns:a16="http://schemas.microsoft.com/office/drawing/2014/main" id="{E17270D7-CB7B-417B-24F7-BB6C3779324B}"/>
              </a:ext>
            </a:extLst>
          </xdr:cNvPr>
          <xdr:cNvGrpSpPr/>
        </xdr:nvGrpSpPr>
        <xdr:grpSpPr>
          <a:xfrm>
            <a:off x="8229600" y="9368097"/>
            <a:ext cx="457200" cy="457200"/>
            <a:chOff x="8534400" y="8229600"/>
            <a:chExt cx="457200" cy="457200"/>
          </a:xfrm>
        </xdr:grpSpPr>
        <xdr:sp macro="" textlink="">
          <xdr:nvSpPr>
            <xdr:cNvPr id="24" name="Oval 23">
              <a:extLst>
                <a:ext uri="{FF2B5EF4-FFF2-40B4-BE49-F238E27FC236}">
                  <a16:creationId xmlns:a16="http://schemas.microsoft.com/office/drawing/2014/main" id="{194216BC-FE20-859B-35DD-E611833DDA51}"/>
                </a:ext>
              </a:extLst>
            </xdr:cNvPr>
            <xdr:cNvSpPr/>
          </xdr:nvSpPr>
          <xdr:spPr>
            <a:xfrm>
              <a:off x="8534400" y="8229600"/>
              <a:ext cx="457200" cy="457200"/>
            </a:xfrm>
            <a:prstGeom prst="ellipse">
              <a:avLst/>
            </a:prstGeom>
            <a:gradFill flip="none" rotWithShape="1">
              <a:gsLst>
                <a:gs pos="0">
                  <a:srgbClr val="221054"/>
                </a:gs>
                <a:gs pos="100000">
                  <a:srgbClr val="130C33"/>
                </a:gs>
              </a:gsLst>
              <a:path path="circle">
                <a:fillToRect l="100000" b="100000"/>
              </a:path>
              <a:tileRect t="-100000" r="-100000"/>
            </a:gradFill>
            <a:ln w="12700">
              <a:gradFill>
                <a:gsLst>
                  <a:gs pos="0">
                    <a:srgbClr val="66FFFF"/>
                  </a:gs>
                  <a:gs pos="75000">
                    <a:srgbClr val="1B143B"/>
                  </a:gs>
                  <a:gs pos="33000">
                    <a:srgbClr val="1B143B"/>
                  </a:gs>
                  <a:gs pos="100000">
                    <a:srgbClr val="2DD6E3"/>
                  </a:gs>
                </a:gsLst>
                <a:lin ang="7200000" scaled="0"/>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25" name="Freeform: Shape 24">
              <a:extLst>
                <a:ext uri="{FF2B5EF4-FFF2-40B4-BE49-F238E27FC236}">
                  <a16:creationId xmlns:a16="http://schemas.microsoft.com/office/drawing/2014/main" id="{ACBA0A1B-51FF-C094-4809-11615088118C}"/>
                </a:ext>
              </a:extLst>
            </xdr:cNvPr>
            <xdr:cNvSpPr/>
          </xdr:nvSpPr>
          <xdr:spPr>
            <a:xfrm rot="18600000">
              <a:off x="8630358" y="8360869"/>
              <a:ext cx="315432" cy="214670"/>
            </a:xfrm>
            <a:custGeom>
              <a:avLst/>
              <a:gdLst>
                <a:gd name="csX0" fmla="*/ 1407326 w 5329310"/>
                <a:gd name="csY0" fmla="*/ 756025 h 3622360"/>
                <a:gd name="csX1" fmla="*/ 424497 w 5329310"/>
                <a:gd name="csY1" fmla="*/ 1562480 h 3622360"/>
                <a:gd name="csX2" fmla="*/ 0 w 5329310"/>
                <a:gd name="csY2" fmla="*/ 1056584 h 3622360"/>
                <a:gd name="csX3" fmla="*/ 407512 w 5329310"/>
                <a:gd name="csY3" fmla="*/ 726245 h 3622360"/>
                <a:gd name="csX4" fmla="*/ 2644319 w 5329310"/>
                <a:gd name="csY4" fmla="*/ 2026711 h 3622360"/>
                <a:gd name="csX5" fmla="*/ 1570263 w 5329310"/>
                <a:gd name="csY5" fmla="*/ 2927951 h 3622360"/>
                <a:gd name="csX6" fmla="*/ 1165358 w 5329310"/>
                <a:gd name="csY6" fmla="*/ 2445404 h 3622360"/>
                <a:gd name="csX7" fmla="*/ 2213146 w 5329310"/>
                <a:gd name="csY7" fmla="*/ 1566206 h 3622360"/>
                <a:gd name="csX8" fmla="*/ 2194736 w 5329310"/>
                <a:gd name="csY8" fmla="*/ 2042158 h 3622360"/>
                <a:gd name="csX9" fmla="*/ 2202046 w 5329310"/>
                <a:gd name="csY9" fmla="*/ 794282 h 3622360"/>
                <a:gd name="csX10" fmla="*/ 2197372 w 5329310"/>
                <a:gd name="csY10" fmla="*/ 1223381 h 3622360"/>
                <a:gd name="csX11" fmla="*/ 987584 w 5329310"/>
                <a:gd name="csY11" fmla="*/ 2233541 h 3622360"/>
                <a:gd name="csX12" fmla="*/ 582679 w 5329310"/>
                <a:gd name="csY12" fmla="*/ 1750994 h 3622360"/>
                <a:gd name="csX13" fmla="*/ 1750131 w 5329310"/>
                <a:gd name="csY13" fmla="*/ 771386 h 3622360"/>
                <a:gd name="csX14" fmla="*/ 4053383 w 5329310"/>
                <a:gd name="csY14" fmla="*/ 2054226 h 3622360"/>
                <a:gd name="csX15" fmla="*/ 2152942 w 5329310"/>
                <a:gd name="csY15" fmla="*/ 3622360 h 3622360"/>
                <a:gd name="csX16" fmla="*/ 1748037 w 5329310"/>
                <a:gd name="csY16" fmla="*/ 3139813 h 3622360"/>
                <a:gd name="csX17" fmla="*/ 3052944 w 5329310"/>
                <a:gd name="csY17" fmla="*/ 2031604 h 3622360"/>
                <a:gd name="csX18" fmla="*/ 5329310 w 5329310"/>
                <a:gd name="csY18" fmla="*/ 1547567 h 3622360"/>
                <a:gd name="csX19" fmla="*/ 4381420 w 5329310"/>
                <a:gd name="csY19" fmla="*/ 2070045 h 3622360"/>
                <a:gd name="csX20" fmla="*/ 4381420 w 5329310"/>
                <a:gd name="csY20" fmla="*/ 1755309 h 3622360"/>
                <a:gd name="csX21" fmla="*/ 2538404 w 5329310"/>
                <a:gd name="csY21" fmla="*/ 1755309 h 3622360"/>
                <a:gd name="csX22" fmla="*/ 2538404 w 5329310"/>
                <a:gd name="csY22" fmla="*/ 1339825 h 3622360"/>
                <a:gd name="csX23" fmla="*/ 2539242 w 5329310"/>
                <a:gd name="csY23" fmla="*/ 1339825 h 3622360"/>
                <a:gd name="csX24" fmla="*/ 2539242 w 5329310"/>
                <a:gd name="csY24" fmla="*/ 432344 h 3622360"/>
                <a:gd name="csX25" fmla="*/ 844290 w 5329310"/>
                <a:gd name="csY25" fmla="*/ 372906 h 3622360"/>
                <a:gd name="csX26" fmla="*/ 1296711 w 5329310"/>
                <a:gd name="csY26" fmla="*/ 0 h 3622360"/>
                <a:gd name="csX27" fmla="*/ 2959290 w 5329310"/>
                <a:gd name="csY27" fmla="*/ 35342 h 3622360"/>
                <a:gd name="csX28" fmla="*/ 2947263 w 5329310"/>
                <a:gd name="csY28" fmla="*/ 378323 h 3622360"/>
                <a:gd name="csX29" fmla="*/ 2950722 w 5329310"/>
                <a:gd name="csY29" fmla="*/ 378323 h 3622360"/>
                <a:gd name="csX30" fmla="*/ 2950722 w 5329310"/>
                <a:gd name="csY30" fmla="*/ 1339825 h 3622360"/>
                <a:gd name="csX31" fmla="*/ 4381420 w 5329310"/>
                <a:gd name="csY31" fmla="*/ 1339825 h 3622360"/>
                <a:gd name="csX32" fmla="*/ 4381420 w 5329310"/>
                <a:gd name="csY32" fmla="*/ 1025089 h 362236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 ang="0">
                  <a:pos x="csX27" y="csY27"/>
                </a:cxn>
                <a:cxn ang="0">
                  <a:pos x="csX28" y="csY28"/>
                </a:cxn>
                <a:cxn ang="0">
                  <a:pos x="csX29" y="csY29"/>
                </a:cxn>
                <a:cxn ang="0">
                  <a:pos x="csX30" y="csY30"/>
                </a:cxn>
                <a:cxn ang="0">
                  <a:pos x="csX31" y="csY31"/>
                </a:cxn>
                <a:cxn ang="0">
                  <a:pos x="csX32" y="csY32"/>
                </a:cxn>
              </a:cxnLst>
              <a:rect l="l" t="t" r="r" b="b"/>
              <a:pathLst>
                <a:path w="5329310" h="3622360">
                  <a:moveTo>
                    <a:pt x="1407326" y="756025"/>
                  </a:moveTo>
                  <a:lnTo>
                    <a:pt x="424497" y="1562480"/>
                  </a:lnTo>
                  <a:lnTo>
                    <a:pt x="0" y="1056584"/>
                  </a:lnTo>
                  <a:lnTo>
                    <a:pt x="407512" y="726245"/>
                  </a:lnTo>
                  <a:close/>
                  <a:moveTo>
                    <a:pt x="2644319" y="2026711"/>
                  </a:moveTo>
                  <a:lnTo>
                    <a:pt x="1570263" y="2927951"/>
                  </a:lnTo>
                  <a:lnTo>
                    <a:pt x="1165358" y="2445404"/>
                  </a:lnTo>
                  <a:lnTo>
                    <a:pt x="2213146" y="1566206"/>
                  </a:lnTo>
                  <a:lnTo>
                    <a:pt x="2194736" y="2042158"/>
                  </a:lnTo>
                  <a:close/>
                  <a:moveTo>
                    <a:pt x="2202046" y="794282"/>
                  </a:moveTo>
                  <a:lnTo>
                    <a:pt x="2197372" y="1223381"/>
                  </a:lnTo>
                  <a:lnTo>
                    <a:pt x="987584" y="2233541"/>
                  </a:lnTo>
                  <a:lnTo>
                    <a:pt x="582679" y="1750994"/>
                  </a:lnTo>
                  <a:lnTo>
                    <a:pt x="1750131" y="771386"/>
                  </a:lnTo>
                  <a:close/>
                  <a:moveTo>
                    <a:pt x="4053383" y="2054226"/>
                  </a:moveTo>
                  <a:lnTo>
                    <a:pt x="2152942" y="3622360"/>
                  </a:lnTo>
                  <a:lnTo>
                    <a:pt x="1748037" y="3139813"/>
                  </a:lnTo>
                  <a:cubicBezTo>
                    <a:pt x="2190788" y="2763879"/>
                    <a:pt x="2610192" y="2407538"/>
                    <a:pt x="3052944" y="2031604"/>
                  </a:cubicBezTo>
                  <a:close/>
                  <a:moveTo>
                    <a:pt x="5329310" y="1547567"/>
                  </a:moveTo>
                  <a:lnTo>
                    <a:pt x="4381420" y="2070045"/>
                  </a:lnTo>
                  <a:lnTo>
                    <a:pt x="4381420" y="1755309"/>
                  </a:lnTo>
                  <a:lnTo>
                    <a:pt x="2538404" y="1755309"/>
                  </a:lnTo>
                  <a:lnTo>
                    <a:pt x="2538404" y="1339825"/>
                  </a:lnTo>
                  <a:lnTo>
                    <a:pt x="2539242" y="1339825"/>
                  </a:lnTo>
                  <a:lnTo>
                    <a:pt x="2539242" y="432344"/>
                  </a:lnTo>
                  <a:lnTo>
                    <a:pt x="844290" y="372906"/>
                  </a:lnTo>
                  <a:lnTo>
                    <a:pt x="1296711" y="0"/>
                  </a:lnTo>
                  <a:lnTo>
                    <a:pt x="2959290" y="35342"/>
                  </a:lnTo>
                  <a:lnTo>
                    <a:pt x="2947263" y="378323"/>
                  </a:lnTo>
                  <a:lnTo>
                    <a:pt x="2950722" y="378323"/>
                  </a:lnTo>
                  <a:lnTo>
                    <a:pt x="2950722" y="1339825"/>
                  </a:lnTo>
                  <a:lnTo>
                    <a:pt x="4381420" y="1339825"/>
                  </a:lnTo>
                  <a:lnTo>
                    <a:pt x="4381420" y="1025089"/>
                  </a:lnTo>
                  <a:close/>
                </a:path>
              </a:pathLst>
            </a:custGeom>
            <a:solidFill>
              <a:srgbClr val="66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sp macro="" textlink="">
        <xdr:nvSpPr>
          <xdr:cNvPr id="23" name="Rectangle 22">
            <a:extLst>
              <a:ext uri="{FF2B5EF4-FFF2-40B4-BE49-F238E27FC236}">
                <a16:creationId xmlns:a16="http://schemas.microsoft.com/office/drawing/2014/main" id="{6AC09ACD-1F2B-69CD-4B00-3AA982D9DA19}"/>
              </a:ext>
            </a:extLst>
          </xdr:cNvPr>
          <xdr:cNvSpPr/>
        </xdr:nvSpPr>
        <xdr:spPr>
          <a:xfrm>
            <a:off x="8046720" y="8412480"/>
            <a:ext cx="822960" cy="2368435"/>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clientData/>
  </xdr:twoCellAnchor>
  <xdr:twoCellAnchor>
    <xdr:from>
      <xdr:col>13</xdr:col>
      <xdr:colOff>314381</xdr:colOff>
      <xdr:row>20</xdr:row>
      <xdr:rowOff>179463</xdr:rowOff>
    </xdr:from>
    <xdr:to>
      <xdr:col>14</xdr:col>
      <xdr:colOff>527741</xdr:colOff>
      <xdr:row>33</xdr:row>
      <xdr:rowOff>170458</xdr:rowOff>
    </xdr:to>
    <xdr:grpSp>
      <xdr:nvGrpSpPr>
        <xdr:cNvPr id="26" name="Group 25">
          <a:extLst>
            <a:ext uri="{FF2B5EF4-FFF2-40B4-BE49-F238E27FC236}">
              <a16:creationId xmlns:a16="http://schemas.microsoft.com/office/drawing/2014/main" id="{3043C4FB-54D1-423F-98C1-9D0D62BBFC72}"/>
            </a:ext>
          </a:extLst>
        </xdr:cNvPr>
        <xdr:cNvGrpSpPr/>
      </xdr:nvGrpSpPr>
      <xdr:grpSpPr>
        <a:xfrm>
          <a:off x="8239181" y="3837063"/>
          <a:ext cx="822960" cy="2368435"/>
          <a:chOff x="9144000" y="8503920"/>
          <a:chExt cx="822960" cy="2368435"/>
        </a:xfrm>
      </xdr:grpSpPr>
      <xdr:grpSp>
        <xdr:nvGrpSpPr>
          <xdr:cNvPr id="27" name="Group 26">
            <a:extLst>
              <a:ext uri="{FF2B5EF4-FFF2-40B4-BE49-F238E27FC236}">
                <a16:creationId xmlns:a16="http://schemas.microsoft.com/office/drawing/2014/main" id="{B1600F76-21DA-458D-EF8A-C5852CBB4FB0}"/>
              </a:ext>
            </a:extLst>
          </xdr:cNvPr>
          <xdr:cNvGrpSpPr/>
        </xdr:nvGrpSpPr>
        <xdr:grpSpPr>
          <a:xfrm>
            <a:off x="9326880" y="9459537"/>
            <a:ext cx="457200" cy="457200"/>
            <a:chOff x="9144000" y="8046720"/>
            <a:chExt cx="457200" cy="457200"/>
          </a:xfrm>
        </xdr:grpSpPr>
        <xdr:sp macro="" textlink="">
          <xdr:nvSpPr>
            <xdr:cNvPr id="29" name="Oval 28">
              <a:extLst>
                <a:ext uri="{FF2B5EF4-FFF2-40B4-BE49-F238E27FC236}">
                  <a16:creationId xmlns:a16="http://schemas.microsoft.com/office/drawing/2014/main" id="{CBC25B14-052B-C80B-5257-E977174D2466}"/>
                </a:ext>
              </a:extLst>
            </xdr:cNvPr>
            <xdr:cNvSpPr/>
          </xdr:nvSpPr>
          <xdr:spPr>
            <a:xfrm>
              <a:off x="9144000" y="8046720"/>
              <a:ext cx="457200" cy="457200"/>
            </a:xfrm>
            <a:prstGeom prst="ellipse">
              <a:avLst/>
            </a:prstGeom>
            <a:gradFill flip="none" rotWithShape="1">
              <a:gsLst>
                <a:gs pos="0">
                  <a:srgbClr val="221054"/>
                </a:gs>
                <a:gs pos="100000">
                  <a:srgbClr val="130C33"/>
                </a:gs>
              </a:gsLst>
              <a:path path="circle">
                <a:fillToRect l="100000" b="100000"/>
              </a:path>
              <a:tileRect t="-100000" r="-100000"/>
            </a:gradFill>
            <a:ln w="12700">
              <a:gradFill>
                <a:gsLst>
                  <a:gs pos="0">
                    <a:srgbClr val="66FFFF"/>
                  </a:gs>
                  <a:gs pos="75000">
                    <a:srgbClr val="1B143B"/>
                  </a:gs>
                  <a:gs pos="33000">
                    <a:srgbClr val="1B143B"/>
                  </a:gs>
                  <a:gs pos="100000">
                    <a:srgbClr val="2DD6E3"/>
                  </a:gs>
                </a:gsLst>
                <a:lin ang="7200000" scaled="0"/>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pic>
          <xdr:nvPicPr>
            <xdr:cNvPr id="30" name="Graphic 29" descr="Bullseye with solid fill">
              <a:extLst>
                <a:ext uri="{FF2B5EF4-FFF2-40B4-BE49-F238E27FC236}">
                  <a16:creationId xmlns:a16="http://schemas.microsoft.com/office/drawing/2014/main" id="{C3B22184-1C56-1494-FD6D-77621231DEA4}"/>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9227820" y="8130540"/>
              <a:ext cx="297180" cy="297180"/>
            </a:xfrm>
            <a:prstGeom prst="rect">
              <a:avLst/>
            </a:prstGeom>
          </xdr:spPr>
        </xdr:pic>
      </xdr:grpSp>
      <xdr:sp macro="" textlink="">
        <xdr:nvSpPr>
          <xdr:cNvPr id="28" name="Rectangle 27">
            <a:extLst>
              <a:ext uri="{FF2B5EF4-FFF2-40B4-BE49-F238E27FC236}">
                <a16:creationId xmlns:a16="http://schemas.microsoft.com/office/drawing/2014/main" id="{961546BD-3772-C6EB-A995-75D9BDA00458}"/>
              </a:ext>
            </a:extLst>
          </xdr:cNvPr>
          <xdr:cNvSpPr/>
        </xdr:nvSpPr>
        <xdr:spPr>
          <a:xfrm>
            <a:off x="9144000" y="8503920"/>
            <a:ext cx="822960" cy="2368435"/>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clientData/>
  </xdr:twoCellAnchor>
  <xdr:twoCellAnchor>
    <xdr:from>
      <xdr:col>6</xdr:col>
      <xdr:colOff>0</xdr:colOff>
      <xdr:row>5</xdr:row>
      <xdr:rowOff>0</xdr:rowOff>
    </xdr:from>
    <xdr:to>
      <xdr:col>6</xdr:col>
      <xdr:colOff>175260</xdr:colOff>
      <xdr:row>10</xdr:row>
      <xdr:rowOff>0</xdr:rowOff>
    </xdr:to>
    <xdr:grpSp>
      <xdr:nvGrpSpPr>
        <xdr:cNvPr id="31" name="Group 30">
          <a:extLst>
            <a:ext uri="{FF2B5EF4-FFF2-40B4-BE49-F238E27FC236}">
              <a16:creationId xmlns:a16="http://schemas.microsoft.com/office/drawing/2014/main" id="{3BC010E4-9ECF-44BD-90B5-B1953990B4E7}"/>
            </a:ext>
          </a:extLst>
        </xdr:cNvPr>
        <xdr:cNvGrpSpPr/>
      </xdr:nvGrpSpPr>
      <xdr:grpSpPr>
        <a:xfrm>
          <a:off x="3657600" y="914400"/>
          <a:ext cx="175260" cy="914400"/>
          <a:chOff x="9372600" y="5309235"/>
          <a:chExt cx="175260" cy="914400"/>
        </a:xfrm>
      </xdr:grpSpPr>
      <xdr:cxnSp macro="">
        <xdr:nvCxnSpPr>
          <xdr:cNvPr id="32" name="Straight Arrow Connector 31">
            <a:extLst>
              <a:ext uri="{FF2B5EF4-FFF2-40B4-BE49-F238E27FC236}">
                <a16:creationId xmlns:a16="http://schemas.microsoft.com/office/drawing/2014/main" id="{84B54C0B-6B45-A3B0-2980-A06CBFEF371F}"/>
              </a:ext>
            </a:extLst>
          </xdr:cNvPr>
          <xdr:cNvCxnSpPr/>
        </xdr:nvCxnSpPr>
        <xdr:spPr>
          <a:xfrm flipV="1">
            <a:off x="9460230" y="5309235"/>
            <a:ext cx="0" cy="914400"/>
          </a:xfrm>
          <a:prstGeom prst="straightConnector1">
            <a:avLst/>
          </a:prstGeom>
          <a:ln>
            <a:solidFill>
              <a:srgbClr val="66FFFF"/>
            </a:solidFill>
            <a:prstDash val="solid"/>
            <a:tailEnd type="triangle"/>
          </a:ln>
        </xdr:spPr>
        <xdr:style>
          <a:lnRef idx="2">
            <a:schemeClr val="accent1"/>
          </a:lnRef>
          <a:fillRef idx="0">
            <a:schemeClr val="accent1"/>
          </a:fillRef>
          <a:effectRef idx="1">
            <a:schemeClr val="accent1"/>
          </a:effectRef>
          <a:fontRef idx="minor">
            <a:schemeClr val="tx1"/>
          </a:fontRef>
        </xdr:style>
      </xdr:cxnSp>
      <xdr:sp macro="" textlink="">
        <xdr:nvSpPr>
          <xdr:cNvPr id="33" name="Rectangle 32">
            <a:extLst>
              <a:ext uri="{FF2B5EF4-FFF2-40B4-BE49-F238E27FC236}">
                <a16:creationId xmlns:a16="http://schemas.microsoft.com/office/drawing/2014/main" id="{FC3F4CB4-6556-E219-3D32-38066A93D4A7}"/>
              </a:ext>
            </a:extLst>
          </xdr:cNvPr>
          <xdr:cNvSpPr/>
        </xdr:nvSpPr>
        <xdr:spPr>
          <a:xfrm>
            <a:off x="9372600" y="5309235"/>
            <a:ext cx="175260" cy="914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clientData/>
  </xdr:twoCellAnchor>
  <xdr:twoCellAnchor>
    <xdr:from>
      <xdr:col>6</xdr:col>
      <xdr:colOff>358140</xdr:colOff>
      <xdr:row>5</xdr:row>
      <xdr:rowOff>0</xdr:rowOff>
    </xdr:from>
    <xdr:to>
      <xdr:col>6</xdr:col>
      <xdr:colOff>533400</xdr:colOff>
      <xdr:row>10</xdr:row>
      <xdr:rowOff>0</xdr:rowOff>
    </xdr:to>
    <xdr:grpSp>
      <xdr:nvGrpSpPr>
        <xdr:cNvPr id="34" name="Group 33">
          <a:extLst>
            <a:ext uri="{FF2B5EF4-FFF2-40B4-BE49-F238E27FC236}">
              <a16:creationId xmlns:a16="http://schemas.microsoft.com/office/drawing/2014/main" id="{EEBD4BE3-D7EF-4774-B0FD-B909C1CB3499}"/>
            </a:ext>
          </a:extLst>
        </xdr:cNvPr>
        <xdr:cNvGrpSpPr/>
      </xdr:nvGrpSpPr>
      <xdr:grpSpPr>
        <a:xfrm>
          <a:off x="4015740" y="914400"/>
          <a:ext cx="175260" cy="914400"/>
          <a:chOff x="9372600" y="5309235"/>
          <a:chExt cx="175260" cy="914400"/>
        </a:xfrm>
      </xdr:grpSpPr>
      <xdr:cxnSp macro="">
        <xdr:nvCxnSpPr>
          <xdr:cNvPr id="35" name="Straight Arrow Connector 34">
            <a:extLst>
              <a:ext uri="{FF2B5EF4-FFF2-40B4-BE49-F238E27FC236}">
                <a16:creationId xmlns:a16="http://schemas.microsoft.com/office/drawing/2014/main" id="{C9372262-6F3F-22D4-56F9-D98F7F0036B0}"/>
              </a:ext>
            </a:extLst>
          </xdr:cNvPr>
          <xdr:cNvCxnSpPr/>
        </xdr:nvCxnSpPr>
        <xdr:spPr>
          <a:xfrm flipV="1">
            <a:off x="9460230" y="5309235"/>
            <a:ext cx="0" cy="914400"/>
          </a:xfrm>
          <a:prstGeom prst="straightConnector1">
            <a:avLst/>
          </a:prstGeom>
          <a:ln>
            <a:solidFill>
              <a:srgbClr val="A514F6"/>
            </a:solidFill>
            <a:prstDash val="dash"/>
            <a:tailEnd type="triangle"/>
          </a:ln>
        </xdr:spPr>
        <xdr:style>
          <a:lnRef idx="2">
            <a:schemeClr val="accent1"/>
          </a:lnRef>
          <a:fillRef idx="0">
            <a:schemeClr val="accent1"/>
          </a:fillRef>
          <a:effectRef idx="1">
            <a:schemeClr val="accent1"/>
          </a:effectRef>
          <a:fontRef idx="minor">
            <a:schemeClr val="tx1"/>
          </a:fontRef>
        </xdr:style>
      </xdr:cxnSp>
      <xdr:sp macro="" textlink="">
        <xdr:nvSpPr>
          <xdr:cNvPr id="36" name="Rectangle 35">
            <a:extLst>
              <a:ext uri="{FF2B5EF4-FFF2-40B4-BE49-F238E27FC236}">
                <a16:creationId xmlns:a16="http://schemas.microsoft.com/office/drawing/2014/main" id="{BD929A85-8097-63D1-A85C-2AC4AACA54E5}"/>
              </a:ext>
            </a:extLst>
          </xdr:cNvPr>
          <xdr:cNvSpPr/>
        </xdr:nvSpPr>
        <xdr:spPr>
          <a:xfrm>
            <a:off x="9372600" y="5309235"/>
            <a:ext cx="175260" cy="914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clientData/>
  </xdr:twoCellAnchor>
  <xdr:twoCellAnchor>
    <xdr:from>
      <xdr:col>14</xdr:col>
      <xdr:colOff>7620</xdr:colOff>
      <xdr:row>4</xdr:row>
      <xdr:rowOff>0</xdr:rowOff>
    </xdr:from>
    <xdr:to>
      <xdr:col>14</xdr:col>
      <xdr:colOff>556260</xdr:colOff>
      <xdr:row>5</xdr:row>
      <xdr:rowOff>121920</xdr:rowOff>
    </xdr:to>
    <xdr:sp macro="" textlink="">
      <xdr:nvSpPr>
        <xdr:cNvPr id="37" name="Rectangle: Rounded Corners 36">
          <a:extLst>
            <a:ext uri="{FF2B5EF4-FFF2-40B4-BE49-F238E27FC236}">
              <a16:creationId xmlns:a16="http://schemas.microsoft.com/office/drawing/2014/main" id="{3306E977-42BA-4A8B-ACB5-E211A4F07005}"/>
            </a:ext>
          </a:extLst>
        </xdr:cNvPr>
        <xdr:cNvSpPr/>
      </xdr:nvSpPr>
      <xdr:spPr>
        <a:xfrm>
          <a:off x="8542020" y="731520"/>
          <a:ext cx="548640" cy="304800"/>
        </a:xfrm>
        <a:prstGeom prst="roundRect">
          <a:avLst/>
        </a:prstGeom>
        <a:solidFill>
          <a:srgbClr val="66FFFF"/>
        </a:solidFill>
        <a:ln w="9525">
          <a:solidFill>
            <a:srgbClr val="0D172B"/>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14</xdr:col>
      <xdr:colOff>0</xdr:colOff>
      <xdr:row>5</xdr:row>
      <xdr:rowOff>144780</xdr:rowOff>
    </xdr:from>
    <xdr:to>
      <xdr:col>14</xdr:col>
      <xdr:colOff>548640</xdr:colOff>
      <xdr:row>7</xdr:row>
      <xdr:rowOff>83820</xdr:rowOff>
    </xdr:to>
    <xdr:sp macro="" textlink="">
      <xdr:nvSpPr>
        <xdr:cNvPr id="38" name="Rectangle: Rounded Corners 37">
          <a:extLst>
            <a:ext uri="{FF2B5EF4-FFF2-40B4-BE49-F238E27FC236}">
              <a16:creationId xmlns:a16="http://schemas.microsoft.com/office/drawing/2014/main" id="{E8596D25-2ED3-4581-A7E2-EA4F4AC73E17}"/>
            </a:ext>
          </a:extLst>
        </xdr:cNvPr>
        <xdr:cNvSpPr/>
      </xdr:nvSpPr>
      <xdr:spPr>
        <a:xfrm>
          <a:off x="8534400" y="1059180"/>
          <a:ext cx="548640" cy="304800"/>
        </a:xfrm>
        <a:prstGeom prst="roundRect">
          <a:avLst/>
        </a:prstGeom>
        <a:solidFill>
          <a:srgbClr val="16C8C8"/>
        </a:solidFill>
        <a:ln w="9525">
          <a:solidFill>
            <a:srgbClr val="0D172B"/>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14</xdr:col>
      <xdr:colOff>0</xdr:colOff>
      <xdr:row>7</xdr:row>
      <xdr:rowOff>144780</xdr:rowOff>
    </xdr:from>
    <xdr:to>
      <xdr:col>14</xdr:col>
      <xdr:colOff>548640</xdr:colOff>
      <xdr:row>9</xdr:row>
      <xdr:rowOff>83820</xdr:rowOff>
    </xdr:to>
    <xdr:sp macro="" textlink="">
      <xdr:nvSpPr>
        <xdr:cNvPr id="39" name="Rectangle: Rounded Corners 38">
          <a:extLst>
            <a:ext uri="{FF2B5EF4-FFF2-40B4-BE49-F238E27FC236}">
              <a16:creationId xmlns:a16="http://schemas.microsoft.com/office/drawing/2014/main" id="{6B32A1EE-51AE-40E9-9CE4-22DD15283CA1}"/>
            </a:ext>
          </a:extLst>
        </xdr:cNvPr>
        <xdr:cNvSpPr/>
      </xdr:nvSpPr>
      <xdr:spPr>
        <a:xfrm>
          <a:off x="8534400" y="1424940"/>
          <a:ext cx="548640" cy="304800"/>
        </a:xfrm>
        <a:prstGeom prst="roundRect">
          <a:avLst/>
        </a:prstGeom>
        <a:solidFill>
          <a:srgbClr val="5F41EC"/>
        </a:solidFill>
        <a:ln w="9525">
          <a:solidFill>
            <a:srgbClr val="0D172B"/>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14</xdr:col>
      <xdr:colOff>0</xdr:colOff>
      <xdr:row>9</xdr:row>
      <xdr:rowOff>175260</xdr:rowOff>
    </xdr:from>
    <xdr:to>
      <xdr:col>14</xdr:col>
      <xdr:colOff>548640</xdr:colOff>
      <xdr:row>11</xdr:row>
      <xdr:rowOff>114300</xdr:rowOff>
    </xdr:to>
    <xdr:sp macro="" textlink="">
      <xdr:nvSpPr>
        <xdr:cNvPr id="40" name="Rectangle: Rounded Corners 39">
          <a:extLst>
            <a:ext uri="{FF2B5EF4-FFF2-40B4-BE49-F238E27FC236}">
              <a16:creationId xmlns:a16="http://schemas.microsoft.com/office/drawing/2014/main" id="{BADA369E-4A55-4C23-A9C0-4E0782B09280}"/>
            </a:ext>
          </a:extLst>
        </xdr:cNvPr>
        <xdr:cNvSpPr/>
      </xdr:nvSpPr>
      <xdr:spPr>
        <a:xfrm>
          <a:off x="8534400" y="1821180"/>
          <a:ext cx="548640" cy="304800"/>
        </a:xfrm>
        <a:prstGeom prst="roundRect">
          <a:avLst/>
        </a:prstGeom>
        <a:solidFill>
          <a:srgbClr val="231663"/>
        </a:solidFill>
        <a:ln w="9525">
          <a:solidFill>
            <a:srgbClr val="0D172B"/>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320040</xdr:colOff>
      <xdr:row>13</xdr:row>
      <xdr:rowOff>167640</xdr:rowOff>
    </xdr:from>
    <xdr:to>
      <xdr:col>20</xdr:col>
      <xdr:colOff>60960</xdr:colOff>
      <xdr:row>22</xdr:row>
      <xdr:rowOff>137160</xdr:rowOff>
    </xdr:to>
    <xdr:sp macro="" textlink="">
      <xdr:nvSpPr>
        <xdr:cNvPr id="41" name="Rectangle 40">
          <a:extLst>
            <a:ext uri="{FF2B5EF4-FFF2-40B4-BE49-F238E27FC236}">
              <a16:creationId xmlns:a16="http://schemas.microsoft.com/office/drawing/2014/main" id="{E757DD6F-7565-D635-8EFB-0EB58261C81E}"/>
            </a:ext>
          </a:extLst>
        </xdr:cNvPr>
        <xdr:cNvSpPr/>
      </xdr:nvSpPr>
      <xdr:spPr>
        <a:xfrm>
          <a:off x="10073640" y="2545080"/>
          <a:ext cx="2179320" cy="1615440"/>
        </a:xfrm>
        <a:prstGeom prst="rect">
          <a:avLst/>
        </a:prstGeom>
        <a:gradFill>
          <a:gsLst>
            <a:gs pos="0">
              <a:srgbClr val="231663"/>
            </a:gs>
            <a:gs pos="30000">
              <a:srgbClr val="5F41EC"/>
            </a:gs>
            <a:gs pos="70000">
              <a:srgbClr val="28E6E7"/>
            </a:gs>
            <a:gs pos="100000">
              <a:srgbClr val="66FFFF"/>
            </a:gs>
          </a:gsLst>
          <a:lin ang="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7</xdr:col>
      <xdr:colOff>541020</xdr:colOff>
      <xdr:row>5</xdr:row>
      <xdr:rowOff>137160</xdr:rowOff>
    </xdr:from>
    <xdr:to>
      <xdr:col>8</xdr:col>
      <xdr:colOff>106680</xdr:colOff>
      <xdr:row>10</xdr:row>
      <xdr:rowOff>137160</xdr:rowOff>
    </xdr:to>
    <xdr:grpSp>
      <xdr:nvGrpSpPr>
        <xdr:cNvPr id="42" name="Group 41">
          <a:extLst>
            <a:ext uri="{FF2B5EF4-FFF2-40B4-BE49-F238E27FC236}">
              <a16:creationId xmlns:a16="http://schemas.microsoft.com/office/drawing/2014/main" id="{BE9B336D-1A85-F564-87A4-6084BECF4334}"/>
            </a:ext>
          </a:extLst>
        </xdr:cNvPr>
        <xdr:cNvGrpSpPr/>
      </xdr:nvGrpSpPr>
      <xdr:grpSpPr>
        <a:xfrm>
          <a:off x="4808220" y="1051560"/>
          <a:ext cx="175260" cy="914400"/>
          <a:chOff x="9372600" y="5309235"/>
          <a:chExt cx="175260" cy="914400"/>
        </a:xfrm>
      </xdr:grpSpPr>
      <xdr:cxnSp macro="">
        <xdr:nvCxnSpPr>
          <xdr:cNvPr id="43" name="Straight Arrow Connector 42">
            <a:extLst>
              <a:ext uri="{FF2B5EF4-FFF2-40B4-BE49-F238E27FC236}">
                <a16:creationId xmlns:a16="http://schemas.microsoft.com/office/drawing/2014/main" id="{EB209B2E-37DD-E920-20FF-2052F24CFB48}"/>
              </a:ext>
            </a:extLst>
          </xdr:cNvPr>
          <xdr:cNvCxnSpPr/>
        </xdr:nvCxnSpPr>
        <xdr:spPr>
          <a:xfrm flipV="1">
            <a:off x="9460230" y="5309235"/>
            <a:ext cx="0" cy="914400"/>
          </a:xfrm>
          <a:prstGeom prst="straightConnector1">
            <a:avLst/>
          </a:prstGeom>
          <a:ln>
            <a:solidFill>
              <a:srgbClr val="01D1CC"/>
            </a:solidFill>
            <a:prstDash val="solid"/>
            <a:tailEnd type="triangle"/>
          </a:ln>
        </xdr:spPr>
        <xdr:style>
          <a:lnRef idx="2">
            <a:schemeClr val="accent1"/>
          </a:lnRef>
          <a:fillRef idx="0">
            <a:schemeClr val="accent1"/>
          </a:fillRef>
          <a:effectRef idx="1">
            <a:schemeClr val="accent1"/>
          </a:effectRef>
          <a:fontRef idx="minor">
            <a:schemeClr val="tx1"/>
          </a:fontRef>
        </xdr:style>
      </xdr:cxnSp>
      <xdr:sp macro="" textlink="">
        <xdr:nvSpPr>
          <xdr:cNvPr id="44" name="Rectangle 43">
            <a:extLst>
              <a:ext uri="{FF2B5EF4-FFF2-40B4-BE49-F238E27FC236}">
                <a16:creationId xmlns:a16="http://schemas.microsoft.com/office/drawing/2014/main" id="{A31C69C7-E291-D266-20C9-0732EEF94129}"/>
              </a:ext>
            </a:extLst>
          </xdr:cNvPr>
          <xdr:cNvSpPr/>
        </xdr:nvSpPr>
        <xdr:spPr>
          <a:xfrm>
            <a:off x="9372600" y="5309235"/>
            <a:ext cx="175260" cy="914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clientData/>
  </xdr:twoCellAnchor>
  <xdr:twoCellAnchor>
    <xdr:from>
      <xdr:col>16</xdr:col>
      <xdr:colOff>121920</xdr:colOff>
      <xdr:row>4</xdr:row>
      <xdr:rowOff>0</xdr:rowOff>
    </xdr:from>
    <xdr:to>
      <xdr:col>17</xdr:col>
      <xdr:colOff>60960</xdr:colOff>
      <xdr:row>5</xdr:row>
      <xdr:rowOff>121920</xdr:rowOff>
    </xdr:to>
    <xdr:sp macro="" textlink="">
      <xdr:nvSpPr>
        <xdr:cNvPr id="45" name="Rectangle: Rounded Corners 44">
          <a:extLst>
            <a:ext uri="{FF2B5EF4-FFF2-40B4-BE49-F238E27FC236}">
              <a16:creationId xmlns:a16="http://schemas.microsoft.com/office/drawing/2014/main" id="{55C91DC9-4818-D512-01AE-2A3323A856A8}"/>
            </a:ext>
          </a:extLst>
        </xdr:cNvPr>
        <xdr:cNvSpPr/>
      </xdr:nvSpPr>
      <xdr:spPr>
        <a:xfrm>
          <a:off x="9875520" y="731520"/>
          <a:ext cx="548640" cy="304800"/>
        </a:xfrm>
        <a:prstGeom prst="roundRect">
          <a:avLst/>
        </a:prstGeom>
        <a:solidFill>
          <a:srgbClr val="66FFFF"/>
        </a:solidFill>
        <a:ln w="952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114300</xdr:colOff>
      <xdr:row>5</xdr:row>
      <xdr:rowOff>144780</xdr:rowOff>
    </xdr:from>
    <xdr:to>
      <xdr:col>17</xdr:col>
      <xdr:colOff>53340</xdr:colOff>
      <xdr:row>7</xdr:row>
      <xdr:rowOff>83820</xdr:rowOff>
    </xdr:to>
    <xdr:sp macro="" textlink="">
      <xdr:nvSpPr>
        <xdr:cNvPr id="46" name="Rectangle: Rounded Corners 45">
          <a:extLst>
            <a:ext uri="{FF2B5EF4-FFF2-40B4-BE49-F238E27FC236}">
              <a16:creationId xmlns:a16="http://schemas.microsoft.com/office/drawing/2014/main" id="{27E23BB0-12CD-182A-021F-8B28A9BFF1B6}"/>
            </a:ext>
          </a:extLst>
        </xdr:cNvPr>
        <xdr:cNvSpPr/>
      </xdr:nvSpPr>
      <xdr:spPr>
        <a:xfrm>
          <a:off x="9867900" y="1059180"/>
          <a:ext cx="548640" cy="304800"/>
        </a:xfrm>
        <a:prstGeom prst="roundRect">
          <a:avLst/>
        </a:prstGeom>
        <a:solidFill>
          <a:srgbClr val="8A63F9"/>
        </a:solidFill>
        <a:ln w="952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114300</xdr:colOff>
      <xdr:row>7</xdr:row>
      <xdr:rowOff>144780</xdr:rowOff>
    </xdr:from>
    <xdr:to>
      <xdr:col>17</xdr:col>
      <xdr:colOff>53340</xdr:colOff>
      <xdr:row>9</xdr:row>
      <xdr:rowOff>83820</xdr:rowOff>
    </xdr:to>
    <xdr:sp macro="" textlink="">
      <xdr:nvSpPr>
        <xdr:cNvPr id="47" name="Rectangle: Rounded Corners 46">
          <a:extLst>
            <a:ext uri="{FF2B5EF4-FFF2-40B4-BE49-F238E27FC236}">
              <a16:creationId xmlns:a16="http://schemas.microsoft.com/office/drawing/2014/main" id="{4830F964-298B-6CC8-0D24-487D5B67617F}"/>
            </a:ext>
          </a:extLst>
        </xdr:cNvPr>
        <xdr:cNvSpPr/>
      </xdr:nvSpPr>
      <xdr:spPr>
        <a:xfrm>
          <a:off x="9867900" y="1424940"/>
          <a:ext cx="548640" cy="304800"/>
        </a:xfrm>
        <a:prstGeom prst="roundRect">
          <a:avLst/>
        </a:prstGeom>
        <a:solidFill>
          <a:srgbClr val="AE92FB"/>
        </a:soli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114300</xdr:colOff>
      <xdr:row>9</xdr:row>
      <xdr:rowOff>175260</xdr:rowOff>
    </xdr:from>
    <xdr:to>
      <xdr:col>17</xdr:col>
      <xdr:colOff>53340</xdr:colOff>
      <xdr:row>11</xdr:row>
      <xdr:rowOff>114300</xdr:rowOff>
    </xdr:to>
    <xdr:sp macro="" textlink="">
      <xdr:nvSpPr>
        <xdr:cNvPr id="48" name="Rectangle: Rounded Corners 47">
          <a:extLst>
            <a:ext uri="{FF2B5EF4-FFF2-40B4-BE49-F238E27FC236}">
              <a16:creationId xmlns:a16="http://schemas.microsoft.com/office/drawing/2014/main" id="{D4E2F7B3-D2C3-1AB8-5EC7-F7270A01982F}"/>
            </a:ext>
          </a:extLst>
        </xdr:cNvPr>
        <xdr:cNvSpPr/>
      </xdr:nvSpPr>
      <xdr:spPr>
        <a:xfrm>
          <a:off x="9867900" y="1821180"/>
          <a:ext cx="548640" cy="304800"/>
        </a:xfrm>
        <a:prstGeom prst="roundRect">
          <a:avLst/>
        </a:prstGeom>
        <a:solidFill>
          <a:srgbClr val="F3F0FD"/>
        </a:soli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228.712633912037" createdVersion="8" refreshedVersion="8" minRefreshableVersion="3" recordCount="36" xr:uid="{7D8BD670-752F-4979-A053-AF4E088C24A8}">
  <cacheSource type="worksheet">
    <worksheetSource name="mydata"/>
  </cacheSource>
  <cacheFields count="36">
    <cacheField name="Year" numFmtId="0">
      <sharedItems containsSemiMixedTypes="0" containsString="0" containsNumber="1" containsInteger="1" minValue="2028" maxValue="2030" count="3">
        <n v="2028"/>
        <n v="2029"/>
        <n v="2030"/>
      </sharedItems>
    </cacheField>
    <cacheField name="Month" numFmtId="0">
      <sharedItems count="12">
        <s v="JAN"/>
        <s v="FEB"/>
        <s v="MAR"/>
        <s v="APR"/>
        <s v="MAY"/>
        <s v="JUN"/>
        <s v="JUL"/>
        <s v="AUG"/>
        <s v="SEP"/>
        <s v="OCT"/>
        <s v="NOV"/>
        <s v="DEC"/>
      </sharedItems>
    </cacheField>
    <cacheField name="Num Month" numFmtId="0">
      <sharedItems containsSemiMixedTypes="0" containsString="0" containsNumber="1" containsInteger="1" minValue="1" maxValue="12"/>
    </cacheField>
    <cacheField name="Count" numFmtId="0">
      <sharedItems containsSemiMixedTypes="0" containsString="0" containsNumber="1" containsInteger="1" minValue="1" maxValue="36"/>
    </cacheField>
    <cacheField name="Expenses" numFmtId="0">
      <sharedItems containsSemiMixedTypes="0" containsString="0" containsNumber="1" containsInteger="1" minValue="1401" maxValue="4001"/>
    </cacheField>
    <cacheField name="Income" numFmtId="0">
      <sharedItems containsSemiMixedTypes="0" containsString="0" containsNumber="1" containsInteger="1" minValue="1400" maxValue="4840"/>
    </cacheField>
    <cacheField name="Planned" numFmtId="0">
      <sharedItems containsSemiMixedTypes="0" containsString="0" containsNumber="1" containsInteger="1" minValue="1000" maxValue="100000"/>
    </cacheField>
    <cacheField name="Actual" numFmtId="0">
      <sharedItems containsSemiMixedTypes="0" containsString="0" containsNumber="1" containsInteger="1" minValue="900" maxValue="78100"/>
    </cacheField>
    <cacheField name="Salary" numFmtId="0">
      <sharedItems containsSemiMixedTypes="0" containsString="0" containsNumber="1" containsInteger="1" minValue="175" maxValue="1181"/>
    </cacheField>
    <cacheField name="Excel Templates" numFmtId="0">
      <sharedItems containsSemiMixedTypes="0" containsString="0" containsNumber="1" containsInteger="1" minValue="196" maxValue="1381"/>
    </cacheField>
    <cacheField name="YouTube" numFmtId="0">
      <sharedItems containsSemiMixedTypes="0" containsString="0" containsNumber="1" containsInteger="1" minValue="298" maxValue="1340"/>
    </cacheField>
    <cacheField name="Affilate Marketing" numFmtId="0">
      <sharedItems containsSemiMixedTypes="0" containsString="0" containsNumber="1" containsInteger="1" minValue="250" maxValue="1319"/>
    </cacheField>
    <cacheField name="Saving" numFmtId="0">
      <sharedItems containsSemiMixedTypes="0" containsString="0" containsNumber="1" containsInteger="1" minValue="279" maxValue="967"/>
    </cacheField>
    <cacheField name="Investments" numFmtId="0">
      <sharedItems containsSemiMixedTypes="0" containsString="0" containsNumber="1" containsInteger="1" minValue="230" maxValue="21342"/>
    </cacheField>
    <cacheField name="Cash Reserve" numFmtId="0">
      <sharedItems containsSemiMixedTypes="0" containsString="0" containsNumber="1" containsInteger="1" minValue="216" maxValue="19177"/>
    </cacheField>
    <cacheField name="Digital Craft" numFmtId="0">
      <sharedItems containsSemiMixedTypes="0" containsString="0" containsNumber="1" containsInteger="1" minValue="230" maxValue="21961"/>
    </cacheField>
    <cacheField name="Other Assets" numFmtId="0">
      <sharedItems containsSemiMixedTypes="0" containsString="0" containsNumber="1" containsInteger="1" minValue="181" maxValue="15620"/>
    </cacheField>
    <cacheField name="YouTube Videos" numFmtId="0">
      <sharedItems containsSemiMixedTypes="0" containsString="0" containsNumber="1" containsInteger="1" minValue="2899" maxValue="16536"/>
    </cacheField>
    <cacheField name="Blog Articles" numFmtId="0">
      <sharedItems containsSemiMixedTypes="0" containsString="0" containsNumber="1" containsInteger="1" minValue="3776" maxValue="16260"/>
    </cacheField>
    <cacheField name="Templates Etsy" numFmtId="0">
      <sharedItems containsSemiMixedTypes="0" containsString="0" containsNumber="1" containsInteger="1" minValue="1837" maxValue="13900"/>
    </cacheField>
    <cacheField name="Instagram Reels" numFmtId="0">
      <sharedItems containsSemiMixedTypes="0" containsString="0" containsNumber="1" containsInteger="1" minValue="3416" maxValue="11809"/>
    </cacheField>
    <cacheField name="Pinterest Pins" numFmtId="0">
      <sharedItems containsSemiMixedTypes="0" containsString="0" containsNumber="1" containsInteger="1" minValue="4288" maxValue="14188"/>
    </cacheField>
    <cacheField name="Automation" numFmtId="0">
      <sharedItems containsSemiMixedTypes="0" containsString="0" containsNumber="1" containsInteger="1" minValue="41" maxValue="98"/>
    </cacheField>
    <cacheField name="Copyability" numFmtId="0">
      <sharedItems containsSemiMixedTypes="0" containsString="0" containsNumber="1" containsInteger="1" minValue="40" maxValue="99"/>
    </cacheField>
    <cacheField name="Evergen" numFmtId="0">
      <sharedItems containsSemiMixedTypes="0" containsString="0" containsNumber="1" containsInteger="1" minValue="41" maxValue="97"/>
    </cacheField>
    <cacheField name="Audience" numFmtId="0">
      <sharedItems containsSemiMixedTypes="0" containsString="0" containsNumber="1" containsInteger="1" minValue="42" maxValue="100"/>
    </cacheField>
    <cacheField name="Discoverability" numFmtId="0">
      <sharedItems containsSemiMixedTypes="0" containsString="0" containsNumber="1" containsInteger="1" minValue="40" maxValue="97"/>
    </cacheField>
    <cacheField name="Conversion" numFmtId="0">
      <sharedItems containsSemiMixedTypes="0" containsString="0" containsNumber="1" containsInteger="1" minValue="46" maxValue="100"/>
    </cacheField>
    <cacheField name="Scalability" numFmtId="0">
      <sharedItems containsSemiMixedTypes="0" containsString="0" containsNumber="1" containsInteger="1" minValue="40" maxValue="100"/>
    </cacheField>
    <cacheField name="Independence" numFmtId="0">
      <sharedItems containsSemiMixedTypes="0" containsString="0" containsNumber="1" containsInteger="1" minValue="42" maxValue="99"/>
    </cacheField>
    <cacheField name="Wealth Engine" numFmtId="0">
      <sharedItems containsSemiMixedTypes="0" containsString="0" containsNumber="1" containsInteger="1" minValue="1" maxValue="6"/>
    </cacheField>
    <cacheField name="Scenario 1" numFmtId="0">
      <sharedItems containsSemiMixedTypes="0" containsString="0" containsNumber="1" containsInteger="1" minValue="1" maxValue="4"/>
    </cacheField>
    <cacheField name="Scenario 2" numFmtId="0">
      <sharedItems containsSemiMixedTypes="0" containsString="0" containsNumber="1" containsInteger="1" minValue="1" maxValue="4"/>
    </cacheField>
    <cacheField name="Scenario 3" numFmtId="0">
      <sharedItems containsSemiMixedTypes="0" containsString="0" containsNumber="1" containsInteger="1" minValue="1" maxValue="4"/>
    </cacheField>
    <cacheField name="Scenarios" numFmtId="0">
      <sharedItems containsSemiMixedTypes="0" containsString="0" containsNumber="1" containsInteger="1" minValue="1" maxValue="3"/>
    </cacheField>
    <cacheField name="Capital Velocity" numFmtId="44">
      <sharedItems containsSemiMixedTypes="0" containsString="0" containsNumber="1" minValue="8.36" maxValue="33.74"/>
    </cacheField>
  </cacheFields>
  <extLst>
    <ext xmlns:x14="http://schemas.microsoft.com/office/spreadsheetml/2009/9/main" uri="{725AE2AE-9491-48be-B2B4-4EB974FC3084}">
      <x14:pivotCacheDefinition pivotCacheId="73132537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
  <r>
    <x v="0"/>
    <x v="0"/>
    <n v="1"/>
    <n v="1"/>
    <n v="2001"/>
    <n v="3200"/>
    <n v="1000"/>
    <n v="1000"/>
    <n v="667"/>
    <n v="796"/>
    <n v="538"/>
    <n v="559"/>
    <n v="640"/>
    <n v="244"/>
    <n v="249"/>
    <n v="306"/>
    <n v="201"/>
    <n v="8566"/>
    <n v="9356"/>
    <n v="5798"/>
    <n v="7809"/>
    <n v="7511"/>
    <n v="45"/>
    <n v="93"/>
    <n v="80"/>
    <n v="54"/>
    <n v="72"/>
    <n v="92"/>
    <n v="89"/>
    <n v="42"/>
    <n v="1"/>
    <n v="1"/>
    <n v="1"/>
    <n v="3"/>
    <n v="1"/>
    <n v="8.51"/>
  </r>
  <r>
    <x v="0"/>
    <x v="1"/>
    <n v="2"/>
    <n v="2"/>
    <n v="1601"/>
    <n v="2552"/>
    <n v="1200"/>
    <n v="900"/>
    <n v="464"/>
    <n v="384"/>
    <n v="636"/>
    <n v="557"/>
    <n v="511"/>
    <n v="230"/>
    <n v="259"/>
    <n v="230"/>
    <n v="181"/>
    <n v="6887"/>
    <n v="5739"/>
    <n v="6772"/>
    <n v="6227"/>
    <n v="5509"/>
    <n v="61"/>
    <n v="60"/>
    <n v="81"/>
    <n v="85"/>
    <n v="63"/>
    <n v="55"/>
    <n v="59"/>
    <n v="73"/>
    <n v="1"/>
    <n v="1"/>
    <n v="1"/>
    <n v="4"/>
    <n v="1"/>
    <n v="8.36"/>
  </r>
  <r>
    <x v="0"/>
    <x v="2"/>
    <n v="3"/>
    <n v="3"/>
    <n v="1401"/>
    <n v="2108"/>
    <n v="1150"/>
    <n v="1020"/>
    <n v="387"/>
    <n v="460"/>
    <n v="589"/>
    <n v="250"/>
    <n v="422"/>
    <n v="295"/>
    <n v="267"/>
    <n v="253"/>
    <n v="205"/>
    <n v="6237"/>
    <n v="4748"/>
    <n v="3165"/>
    <n v="5144"/>
    <n v="6424"/>
    <n v="68"/>
    <n v="99"/>
    <n v="72"/>
    <n v="83"/>
    <n v="50"/>
    <n v="91"/>
    <n v="100"/>
    <n v="78"/>
    <n v="1"/>
    <n v="1"/>
    <n v="1"/>
    <n v="1"/>
    <n v="1"/>
    <n v="8.39"/>
  </r>
  <r>
    <x v="0"/>
    <x v="3"/>
    <n v="4"/>
    <n v="4"/>
    <n v="1801"/>
    <n v="2012"/>
    <n v="1520"/>
    <n v="1350"/>
    <n v="454"/>
    <n v="385"/>
    <n v="341"/>
    <n v="429"/>
    <n v="403"/>
    <n v="388"/>
    <n v="377"/>
    <n v="316"/>
    <n v="269"/>
    <n v="5397"/>
    <n v="4823"/>
    <n v="3675"/>
    <n v="4909"/>
    <n v="5742"/>
    <n v="44"/>
    <n v="76"/>
    <n v="45"/>
    <n v="98"/>
    <n v="87"/>
    <n v="54"/>
    <n v="83"/>
    <n v="66"/>
    <n v="2"/>
    <n v="2"/>
    <n v="1"/>
    <n v="2"/>
    <n v="1"/>
    <n v="13.79"/>
  </r>
  <r>
    <x v="0"/>
    <x v="4"/>
    <n v="5"/>
    <n v="5"/>
    <n v="2801"/>
    <n v="2292"/>
    <n v="1770"/>
    <n v="1210"/>
    <n v="662"/>
    <n v="499"/>
    <n v="298"/>
    <n v="374"/>
    <n v="459"/>
    <n v="327"/>
    <n v="216"/>
    <n v="425"/>
    <n v="242"/>
    <n v="6668"/>
    <n v="5807"/>
    <n v="4087"/>
    <n v="5593"/>
    <n v="5807"/>
    <n v="69"/>
    <n v="84"/>
    <n v="89"/>
    <n v="46"/>
    <n v="47"/>
    <n v="85"/>
    <n v="42"/>
    <n v="46"/>
    <n v="2"/>
    <n v="1"/>
    <n v="3"/>
    <n v="1"/>
    <n v="1"/>
    <n v="13.52"/>
  </r>
  <r>
    <x v="0"/>
    <x v="5"/>
    <n v="6"/>
    <n v="6"/>
    <n v="3240"/>
    <n v="2860"/>
    <n v="1810"/>
    <n v="1505"/>
    <n v="680"/>
    <n v="773"/>
    <n v="484"/>
    <n v="350"/>
    <n v="573"/>
    <n v="503"/>
    <n v="351"/>
    <n v="351"/>
    <n v="300"/>
    <n v="5583"/>
    <n v="4399"/>
    <n v="11165"/>
    <n v="6978"/>
    <n v="6767"/>
    <n v="73"/>
    <n v="71"/>
    <n v="91"/>
    <n v="45"/>
    <n v="95"/>
    <n v="77"/>
    <n v="84"/>
    <n v="82"/>
    <n v="2"/>
    <n v="3"/>
    <n v="1"/>
    <n v="1"/>
    <n v="1"/>
    <n v="13.11"/>
  </r>
  <r>
    <x v="0"/>
    <x v="6"/>
    <n v="7"/>
    <n v="7"/>
    <n v="3201"/>
    <n v="3540"/>
    <n v="2275"/>
    <n v="1710"/>
    <n v="446"/>
    <n v="774"/>
    <n v="905"/>
    <n v="708"/>
    <n v="707"/>
    <n v="374"/>
    <n v="315"/>
    <n v="679"/>
    <n v="342"/>
    <n v="13668"/>
    <n v="5315"/>
    <n v="6454"/>
    <n v="8639"/>
    <n v="9112"/>
    <n v="93"/>
    <n v="66"/>
    <n v="61"/>
    <n v="53"/>
    <n v="49"/>
    <n v="48"/>
    <n v="66"/>
    <n v="76"/>
    <n v="2"/>
    <n v="1"/>
    <n v="1"/>
    <n v="2"/>
    <n v="1"/>
    <n v="13.7"/>
  </r>
  <r>
    <x v="0"/>
    <x v="7"/>
    <n v="8"/>
    <n v="8"/>
    <n v="3001"/>
    <n v="4108"/>
    <n v="2402"/>
    <n v="1670"/>
    <n v="975"/>
    <n v="696"/>
    <n v="919"/>
    <n v="696"/>
    <n v="822"/>
    <n v="507"/>
    <n v="295"/>
    <n v="534"/>
    <n v="334"/>
    <n v="7329"/>
    <n v="14011"/>
    <n v="11856"/>
    <n v="10024"/>
    <n v="6898"/>
    <n v="75"/>
    <n v="40"/>
    <n v="75"/>
    <n v="94"/>
    <n v="83"/>
    <n v="54"/>
    <n v="100"/>
    <n v="54"/>
    <n v="2"/>
    <n v="2"/>
    <n v="3"/>
    <n v="3"/>
    <n v="1"/>
    <n v="13.55"/>
  </r>
  <r>
    <x v="0"/>
    <x v="8"/>
    <n v="9"/>
    <n v="9"/>
    <n v="3200"/>
    <n v="4388"/>
    <n v="2570"/>
    <n v="1950"/>
    <n v="670"/>
    <n v="954"/>
    <n v="1136"/>
    <n v="751"/>
    <n v="877"/>
    <n v="464"/>
    <n v="438"/>
    <n v="658"/>
    <n v="390"/>
    <n v="5447"/>
    <n v="13712"/>
    <n v="13900"/>
    <n v="10707"/>
    <n v="9768"/>
    <n v="53"/>
    <n v="85"/>
    <n v="61"/>
    <n v="77"/>
    <n v="61"/>
    <n v="77"/>
    <n v="92"/>
    <n v="99"/>
    <n v="3"/>
    <n v="1"/>
    <n v="1"/>
    <n v="2"/>
    <n v="1"/>
    <n v="18.88"/>
  </r>
  <r>
    <x v="0"/>
    <x v="9"/>
    <n v="10"/>
    <n v="10"/>
    <n v="4001"/>
    <n v="4292"/>
    <n v="2490"/>
    <n v="2120"/>
    <n v="1097"/>
    <n v="496"/>
    <n v="938"/>
    <n v="903"/>
    <n v="858"/>
    <n v="834"/>
    <n v="460"/>
    <n v="402"/>
    <n v="424"/>
    <n v="7207"/>
    <n v="11486"/>
    <n v="9009"/>
    <n v="10472"/>
    <n v="14188"/>
    <n v="41"/>
    <n v="78"/>
    <n v="82"/>
    <n v="100"/>
    <n v="53"/>
    <n v="68"/>
    <n v="45"/>
    <n v="83"/>
    <n v="3"/>
    <n v="2"/>
    <n v="1"/>
    <n v="2"/>
    <n v="1"/>
    <n v="18.32"/>
  </r>
  <r>
    <x v="0"/>
    <x v="10"/>
    <n v="11"/>
    <n v="11"/>
    <n v="3921"/>
    <n v="3848"/>
    <n v="2760"/>
    <n v="2050"/>
    <n v="480"/>
    <n v="1031"/>
    <n v="607"/>
    <n v="960"/>
    <n v="770"/>
    <n v="436"/>
    <n v="423"/>
    <n v="780"/>
    <n v="411"/>
    <n v="5557"/>
    <n v="9772"/>
    <n v="11114"/>
    <n v="9389"/>
    <n v="11114"/>
    <n v="51"/>
    <n v="40"/>
    <n v="93"/>
    <n v="83"/>
    <n v="97"/>
    <n v="55"/>
    <n v="82"/>
    <n v="50"/>
    <n v="3"/>
    <n v="1"/>
    <n v="2"/>
    <n v="3"/>
    <n v="1"/>
    <n v="18.66"/>
  </r>
  <r>
    <x v="0"/>
    <x v="11"/>
    <n v="12"/>
    <n v="12"/>
    <n v="3200"/>
    <n v="3200"/>
    <n v="3300"/>
    <n v="2310"/>
    <n v="387"/>
    <n v="1038"/>
    <n v="554"/>
    <n v="581"/>
    <n v="640"/>
    <n v="494"/>
    <n v="788"/>
    <n v="567"/>
    <n v="461"/>
    <n v="10895"/>
    <n v="7118"/>
    <n v="4067"/>
    <n v="7808"/>
    <n v="9152"/>
    <n v="81"/>
    <n v="63"/>
    <n v="83"/>
    <n v="59"/>
    <n v="51"/>
    <n v="79"/>
    <n v="88"/>
    <n v="79"/>
    <n v="3"/>
    <n v="2"/>
    <n v="2"/>
    <n v="2"/>
    <n v="1"/>
    <n v="18.71"/>
  </r>
  <r>
    <x v="1"/>
    <x v="0"/>
    <n v="1"/>
    <n v="13"/>
    <n v="2300"/>
    <n v="2000"/>
    <n v="3800"/>
    <n v="2700"/>
    <n v="384"/>
    <n v="315"/>
    <n v="466"/>
    <n v="435"/>
    <n v="400"/>
    <n v="778"/>
    <n v="531"/>
    <n v="852"/>
    <n v="539"/>
    <n v="2899"/>
    <n v="4832"/>
    <n v="6378"/>
    <n v="4880"/>
    <n v="5411"/>
    <n v="55"/>
    <n v="53"/>
    <n v="73"/>
    <n v="57"/>
    <n v="85"/>
    <n v="100"/>
    <n v="53"/>
    <n v="81"/>
    <n v="3"/>
    <n v="2"/>
    <n v="1"/>
    <n v="2"/>
    <n v="2"/>
    <n v="18.88"/>
  </r>
  <r>
    <x v="1"/>
    <x v="1"/>
    <n v="2"/>
    <n v="14"/>
    <n v="2700"/>
    <n v="1600"/>
    <n v="4100"/>
    <n v="2950"/>
    <n v="175"/>
    <n v="263"/>
    <n v="411"/>
    <n v="431"/>
    <n v="320"/>
    <n v="518"/>
    <n v="1056"/>
    <n v="787"/>
    <n v="589"/>
    <n v="4544"/>
    <n v="3776"/>
    <n v="3008"/>
    <n v="3904"/>
    <n v="4288"/>
    <n v="53"/>
    <n v="59"/>
    <n v="67"/>
    <n v="83"/>
    <n v="87"/>
    <n v="47"/>
    <n v="64"/>
    <n v="42"/>
    <n v="3"/>
    <n v="2"/>
    <n v="1"/>
    <n v="1"/>
    <n v="2"/>
    <n v="18.260000000000002"/>
  </r>
  <r>
    <x v="1"/>
    <x v="2"/>
    <n v="3"/>
    <n v="15"/>
    <n v="2620"/>
    <n v="1400"/>
    <n v="5100"/>
    <n v="3600"/>
    <n v="216"/>
    <n v="196"/>
    <n v="304"/>
    <n v="405"/>
    <n v="279"/>
    <n v="527"/>
    <n v="1355"/>
    <n v="998"/>
    <n v="720"/>
    <n v="3085"/>
    <n v="4261"/>
    <n v="1837"/>
    <n v="3416"/>
    <n v="4481"/>
    <n v="71"/>
    <n v="85"/>
    <n v="53"/>
    <n v="87"/>
    <n v="92"/>
    <n v="65"/>
    <n v="81"/>
    <n v="47"/>
    <n v="4"/>
    <n v="1"/>
    <n v="2"/>
    <n v="1"/>
    <n v="2"/>
    <n v="21.63"/>
  </r>
  <r>
    <x v="1"/>
    <x v="3"/>
    <n v="4"/>
    <n v="16"/>
    <n v="2100"/>
    <n v="1800"/>
    <n v="5800"/>
    <n v="4300"/>
    <n v="308"/>
    <n v="337"/>
    <n v="383"/>
    <n v="412"/>
    <n v="360"/>
    <n v="1316"/>
    <n v="1167"/>
    <n v="957"/>
    <n v="860"/>
    <n v="4146"/>
    <n v="4708"/>
    <n v="3514"/>
    <n v="4392"/>
    <n v="5200"/>
    <n v="95"/>
    <n v="64"/>
    <n v="42"/>
    <n v="99"/>
    <n v="84"/>
    <n v="49"/>
    <n v="88"/>
    <n v="72"/>
    <n v="4"/>
    <n v="2"/>
    <n v="3"/>
    <n v="2"/>
    <n v="2"/>
    <n v="21.85"/>
  </r>
  <r>
    <x v="1"/>
    <x v="4"/>
    <n v="5"/>
    <n v="17"/>
    <n v="1660"/>
    <n v="2800"/>
    <n v="6300"/>
    <n v="4000"/>
    <n v="779"/>
    <n v="416"/>
    <n v="779"/>
    <n v="267"/>
    <n v="559"/>
    <n v="800"/>
    <n v="1006"/>
    <n v="1394"/>
    <n v="800"/>
    <n v="6265"/>
    <n v="7237"/>
    <n v="7129"/>
    <n v="6832"/>
    <n v="6697"/>
    <n v="43"/>
    <n v="82"/>
    <n v="70"/>
    <n v="100"/>
    <n v="91"/>
    <n v="98"/>
    <n v="97"/>
    <n v="70"/>
    <n v="4"/>
    <n v="3"/>
    <n v="4"/>
    <n v="3"/>
    <n v="2"/>
    <n v="21.45"/>
  </r>
  <r>
    <x v="1"/>
    <x v="5"/>
    <n v="6"/>
    <n v="18"/>
    <n v="1700"/>
    <n v="3240"/>
    <n v="7700"/>
    <n v="5400"/>
    <n v="614"/>
    <n v="570"/>
    <n v="592"/>
    <n v="816"/>
    <n v="648"/>
    <n v="926"/>
    <n v="1474"/>
    <n v="1920"/>
    <n v="1080"/>
    <n v="7212"/>
    <n v="8876"/>
    <n v="8137"/>
    <n v="7906"/>
    <n v="7397"/>
    <n v="76"/>
    <n v="74"/>
    <n v="55"/>
    <n v="56"/>
    <n v="81"/>
    <n v="96"/>
    <n v="94"/>
    <n v="43"/>
    <n v="4"/>
    <n v="2"/>
    <n v="1"/>
    <n v="3"/>
    <n v="2"/>
    <n v="21.71"/>
  </r>
  <r>
    <x v="1"/>
    <x v="6"/>
    <n v="7"/>
    <n v="19"/>
    <n v="2300"/>
    <n v="3200"/>
    <n v="8900"/>
    <n v="6300"/>
    <n v="680"/>
    <n v="680"/>
    <n v="750"/>
    <n v="450"/>
    <n v="640"/>
    <n v="2337"/>
    <n v="1096"/>
    <n v="1607"/>
    <n v="1260"/>
    <n v="9816"/>
    <n v="8254"/>
    <n v="5800"/>
    <n v="7808"/>
    <n v="7362"/>
    <n v="53"/>
    <n v="98"/>
    <n v="61"/>
    <n v="88"/>
    <n v="86"/>
    <n v="47"/>
    <n v="77"/>
    <n v="92"/>
    <n v="4"/>
    <n v="1"/>
    <n v="1"/>
    <n v="1"/>
    <n v="2"/>
    <n v="21.22"/>
  </r>
  <r>
    <x v="1"/>
    <x v="7"/>
    <n v="8"/>
    <n v="20"/>
    <n v="3020"/>
    <n v="3000"/>
    <n v="9600"/>
    <n v="5900"/>
    <n v="744"/>
    <n v="800"/>
    <n v="462"/>
    <n v="394"/>
    <n v="600"/>
    <n v="937"/>
    <n v="1406"/>
    <n v="2377"/>
    <n v="1180"/>
    <n v="10660"/>
    <n v="4548"/>
    <n v="9097"/>
    <n v="7320"/>
    <n v="4975"/>
    <n v="80"/>
    <n v="73"/>
    <n v="52"/>
    <n v="50"/>
    <n v="82"/>
    <n v="70"/>
    <n v="90"/>
    <n v="89"/>
    <n v="5"/>
    <n v="1"/>
    <n v="3"/>
    <n v="1"/>
    <n v="2"/>
    <n v="26.39"/>
  </r>
  <r>
    <x v="1"/>
    <x v="8"/>
    <n v="9"/>
    <n v="21"/>
    <n v="3180"/>
    <n v="3200"/>
    <n v="11900"/>
    <n v="8100"/>
    <n v="747"/>
    <n v="604"/>
    <n v="418"/>
    <n v="791"/>
    <n v="640"/>
    <n v="2764"/>
    <n v="2583"/>
    <n v="1133"/>
    <n v="1620"/>
    <n v="8123"/>
    <n v="8823"/>
    <n v="8403"/>
    <n v="7809"/>
    <n v="5882"/>
    <n v="53"/>
    <n v="66"/>
    <n v="41"/>
    <n v="70"/>
    <n v="54"/>
    <n v="49"/>
    <n v="99"/>
    <n v="47"/>
    <n v="5"/>
    <n v="2"/>
    <n v="4"/>
    <n v="3"/>
    <n v="2"/>
    <n v="26.1"/>
  </r>
  <r>
    <x v="1"/>
    <x v="9"/>
    <n v="10"/>
    <n v="22"/>
    <n v="2700"/>
    <n v="4000"/>
    <n v="13700"/>
    <n v="9600"/>
    <n v="976"/>
    <n v="598"/>
    <n v="793"/>
    <n v="833"/>
    <n v="800"/>
    <n v="2341"/>
    <n v="2810"/>
    <n v="2529"/>
    <n v="1920"/>
    <n v="7046"/>
    <n v="10665"/>
    <n v="10474"/>
    <n v="9760"/>
    <n v="10855"/>
    <n v="43"/>
    <n v="62"/>
    <n v="86"/>
    <n v="42"/>
    <n v="63"/>
    <n v="92"/>
    <n v="78"/>
    <n v="42"/>
    <n v="5"/>
    <n v="3"/>
    <n v="2"/>
    <n v="3"/>
    <n v="2"/>
    <n v="26.6"/>
  </r>
  <r>
    <x v="1"/>
    <x v="10"/>
    <n v="11"/>
    <n v="23"/>
    <n v="2500"/>
    <n v="3920"/>
    <n v="14800"/>
    <n v="9100"/>
    <n v="1067"/>
    <n v="685"/>
    <n v="971"/>
    <n v="414"/>
    <n v="783"/>
    <n v="1701"/>
    <n v="3878"/>
    <n v="1701"/>
    <n v="1820"/>
    <n v="7891"/>
    <n v="16260"/>
    <n v="7891"/>
    <n v="9565"/>
    <n v="6217"/>
    <n v="92"/>
    <n v="85"/>
    <n v="67"/>
    <n v="63"/>
    <n v="85"/>
    <n v="50"/>
    <n v="98"/>
    <n v="53"/>
    <n v="5"/>
    <n v="2"/>
    <n v="1"/>
    <n v="1"/>
    <n v="2"/>
    <n v="26.65"/>
  </r>
  <r>
    <x v="1"/>
    <x v="11"/>
    <n v="12"/>
    <n v="24"/>
    <n v="2700"/>
    <n v="3200"/>
    <n v="18200"/>
    <n v="12700"/>
    <n v="453"/>
    <n v="787"/>
    <n v="973"/>
    <n v="347"/>
    <n v="640"/>
    <n v="3655"/>
    <n v="3779"/>
    <n v="2726"/>
    <n v="2540"/>
    <n v="13150"/>
    <n v="5137"/>
    <n v="5548"/>
    <n v="7808"/>
    <n v="7397"/>
    <n v="76"/>
    <n v="71"/>
    <n v="57"/>
    <n v="75"/>
    <n v="40"/>
    <n v="59"/>
    <n v="61"/>
    <n v="93"/>
    <n v="5"/>
    <n v="2"/>
    <n v="2"/>
    <n v="2"/>
    <n v="2"/>
    <n v="26.34"/>
  </r>
  <r>
    <x v="2"/>
    <x v="0"/>
    <n v="1"/>
    <n v="25"/>
    <n v="2830"/>
    <n v="3800"/>
    <n v="21000"/>
    <n v="15200"/>
    <n v="819"/>
    <n v="720"/>
    <n v="844"/>
    <n v="658"/>
    <n v="759"/>
    <n v="4093"/>
    <n v="3737"/>
    <n v="4330"/>
    <n v="3040"/>
    <n v="13765"/>
    <n v="4779"/>
    <n v="11853"/>
    <n v="9272"/>
    <n v="6691"/>
    <n v="50"/>
    <n v="90"/>
    <n v="77"/>
    <n v="98"/>
    <n v="90"/>
    <n v="47"/>
    <n v="44"/>
    <n v="49"/>
    <n v="5"/>
    <n v="1"/>
    <n v="1"/>
    <n v="2"/>
    <n v="3"/>
    <n v="26.1"/>
  </r>
  <r>
    <x v="2"/>
    <x v="1"/>
    <n v="2"/>
    <n v="26"/>
    <n v="3169"/>
    <n v="3233"/>
    <n v="22700"/>
    <n v="14300"/>
    <n v="513"/>
    <n v="677"/>
    <n v="764"/>
    <n v="633"/>
    <n v="646"/>
    <n v="2736"/>
    <n v="4477"/>
    <n v="4228"/>
    <n v="2859"/>
    <n v="5886"/>
    <n v="12099"/>
    <n v="4087"/>
    <n v="7888"/>
    <n v="9483"/>
    <n v="84"/>
    <n v="71"/>
    <n v="73"/>
    <n v="81"/>
    <n v="69"/>
    <n v="48"/>
    <n v="71"/>
    <n v="73"/>
    <n v="5"/>
    <n v="2"/>
    <n v="2"/>
    <n v="1"/>
    <n v="3"/>
    <n v="26.52"/>
  </r>
  <r>
    <x v="2"/>
    <x v="2"/>
    <n v="3"/>
    <n v="27"/>
    <n v="3320"/>
    <n v="2845"/>
    <n v="27900"/>
    <n v="19800"/>
    <n v="589"/>
    <n v="487"/>
    <n v="408"/>
    <n v="793"/>
    <n v="568"/>
    <n v="6147"/>
    <n v="5319"/>
    <n v="4374"/>
    <n v="3960"/>
    <n v="7554"/>
    <n v="7350"/>
    <n v="6431"/>
    <n v="6943"/>
    <n v="6431"/>
    <n v="41"/>
    <n v="54"/>
    <n v="42"/>
    <n v="65"/>
    <n v="41"/>
    <n v="46"/>
    <n v="48"/>
    <n v="57"/>
    <n v="5"/>
    <n v="2"/>
    <n v="1"/>
    <n v="1"/>
    <n v="3"/>
    <n v="26.68"/>
  </r>
  <r>
    <x v="2"/>
    <x v="3"/>
    <n v="4"/>
    <n v="28"/>
    <n v="3094"/>
    <n v="2761"/>
    <n v="32200"/>
    <n v="23600"/>
    <n v="545"/>
    <n v="262"/>
    <n v="696"/>
    <n v="706"/>
    <n v="552"/>
    <n v="5698"/>
    <n v="7820"/>
    <n v="5362"/>
    <n v="4720"/>
    <n v="5754"/>
    <n v="8281"/>
    <n v="7439"/>
    <n v="6736"/>
    <n v="5474"/>
    <n v="59"/>
    <n v="55"/>
    <n v="42"/>
    <n v="52"/>
    <n v="81"/>
    <n v="62"/>
    <n v="88"/>
    <n v="96"/>
    <n v="5"/>
    <n v="4"/>
    <n v="1"/>
    <n v="3"/>
    <n v="3"/>
    <n v="26.24"/>
  </r>
  <r>
    <x v="2"/>
    <x v="4"/>
    <n v="5"/>
    <n v="29"/>
    <n v="2528"/>
    <n v="3006"/>
    <n v="34800"/>
    <n v="22100"/>
    <n v="409"/>
    <n v="709"/>
    <n v="697"/>
    <n v="589"/>
    <n v="602"/>
    <n v="5004"/>
    <n v="6672"/>
    <n v="6005"/>
    <n v="4419"/>
    <n v="7790"/>
    <n v="5801"/>
    <n v="10277"/>
    <n v="7335"/>
    <n v="5470"/>
    <n v="45"/>
    <n v="74"/>
    <n v="42"/>
    <n v="65"/>
    <n v="46"/>
    <n v="69"/>
    <n v="47"/>
    <n v="73"/>
    <n v="6"/>
    <n v="2"/>
    <n v="4"/>
    <n v="4"/>
    <n v="3"/>
    <n v="33.26"/>
  </r>
  <r>
    <x v="2"/>
    <x v="5"/>
    <n v="6"/>
    <n v="30"/>
    <n v="2226"/>
    <n v="3503"/>
    <n v="42800"/>
    <n v="29900"/>
    <n v="869"/>
    <n v="688"/>
    <n v="376"/>
    <n v="869"/>
    <n v="701"/>
    <n v="5397"/>
    <n v="8314"/>
    <n v="10210"/>
    <n v="5979"/>
    <n v="8056"/>
    <n v="12379"/>
    <n v="8056"/>
    <n v="8548"/>
    <n v="5698"/>
    <n v="88"/>
    <n v="67"/>
    <n v="44"/>
    <n v="83"/>
    <n v="59"/>
    <n v="49"/>
    <n v="78"/>
    <n v="46"/>
    <n v="6"/>
    <n v="1"/>
    <n v="4"/>
    <n v="1"/>
    <n v="3"/>
    <n v="33.74"/>
  </r>
  <r>
    <x v="2"/>
    <x v="6"/>
    <n v="7"/>
    <n v="31"/>
    <n v="2464"/>
    <n v="4098"/>
    <n v="49300"/>
    <n v="35800"/>
    <n v="536"/>
    <n v="1381"/>
    <n v="619"/>
    <n v="742"/>
    <n v="820"/>
    <n v="11310"/>
    <n v="7297"/>
    <n v="10033"/>
    <n v="7160"/>
    <n v="9803"/>
    <n v="7058"/>
    <n v="12744"/>
    <n v="10000"/>
    <n v="10391"/>
    <n v="80"/>
    <n v="57"/>
    <n v="91"/>
    <n v="43"/>
    <n v="85"/>
    <n v="80"/>
    <n v="89"/>
    <n v="44"/>
    <n v="6"/>
    <n v="3"/>
    <n v="2"/>
    <n v="3"/>
    <n v="3"/>
    <n v="33.229999999999997"/>
  </r>
  <r>
    <x v="2"/>
    <x v="7"/>
    <n v="8"/>
    <n v="32"/>
    <n v="2917"/>
    <n v="4595"/>
    <n v="53400"/>
    <n v="33600"/>
    <n v="1040"/>
    <n v="784"/>
    <n v="955"/>
    <n v="898"/>
    <n v="918"/>
    <n v="12567"/>
    <n v="4713"/>
    <n v="9600"/>
    <n v="6720"/>
    <n v="8237"/>
    <n v="11166"/>
    <n v="13546"/>
    <n v="11212"/>
    <n v="11898"/>
    <n v="98"/>
    <n v="86"/>
    <n v="57"/>
    <n v="76"/>
    <n v="42"/>
    <n v="67"/>
    <n v="66"/>
    <n v="60"/>
    <n v="6"/>
    <n v="1"/>
    <n v="1"/>
    <n v="2"/>
    <n v="3"/>
    <n v="33.630000000000003"/>
  </r>
  <r>
    <x v="2"/>
    <x v="8"/>
    <n v="9"/>
    <n v="33"/>
    <n v="3124"/>
    <n v="4840"/>
    <n v="65500"/>
    <n v="44200"/>
    <n v="607"/>
    <n v="607"/>
    <n v="1340"/>
    <n v="1319"/>
    <n v="967"/>
    <n v="14323"/>
    <n v="5595"/>
    <n v="15442"/>
    <n v="8840"/>
    <n v="10206"/>
    <n v="14288"/>
    <n v="13122"/>
    <n v="11809"/>
    <n v="9623"/>
    <n v="45"/>
    <n v="86"/>
    <n v="97"/>
    <n v="49"/>
    <n v="62"/>
    <n v="93"/>
    <n v="40"/>
    <n v="53"/>
    <n v="6"/>
    <n v="1"/>
    <n v="1"/>
    <n v="3"/>
    <n v="3"/>
    <n v="33.159999999999997"/>
  </r>
  <r>
    <x v="2"/>
    <x v="9"/>
    <n v="10"/>
    <n v="34"/>
    <n v="2822"/>
    <n v="4756"/>
    <n v="75600"/>
    <n v="52100"/>
    <n v="693"/>
    <n v="1218"/>
    <n v="676"/>
    <n v="1218"/>
    <n v="951"/>
    <n v="7645"/>
    <n v="16277"/>
    <n v="17757"/>
    <n v="10421"/>
    <n v="15619"/>
    <n v="9020"/>
    <n v="10560"/>
    <n v="11604"/>
    <n v="11220"/>
    <n v="59"/>
    <n v="46"/>
    <n v="85"/>
    <n v="96"/>
    <n v="63"/>
    <n v="87"/>
    <n v="90"/>
    <n v="92"/>
    <n v="6"/>
    <n v="4"/>
    <n v="1"/>
    <n v="2"/>
    <n v="3"/>
    <n v="33.51"/>
  </r>
  <r>
    <x v="2"/>
    <x v="10"/>
    <n v="11"/>
    <n v="35"/>
    <n v="2396"/>
    <n v="4367"/>
    <n v="81800"/>
    <n v="48900"/>
    <n v="1181"/>
    <n v="938"/>
    <n v="873"/>
    <n v="501"/>
    <n v="874"/>
    <n v="14457"/>
    <n v="12473"/>
    <n v="12190"/>
    <n v="9780"/>
    <n v="12718"/>
    <n v="6531"/>
    <n v="10999"/>
    <n v="10655"/>
    <n v="12374"/>
    <n v="73"/>
    <n v="79"/>
    <n v="75"/>
    <n v="81"/>
    <n v="78"/>
    <n v="51"/>
    <n v="62"/>
    <n v="97"/>
    <n v="6"/>
    <n v="2"/>
    <n v="3"/>
    <n v="2"/>
    <n v="3"/>
    <n v="33.119999999999997"/>
  </r>
  <r>
    <x v="2"/>
    <x v="11"/>
    <n v="12"/>
    <n v="36"/>
    <n v="2566"/>
    <n v="3800"/>
    <n v="100000"/>
    <n v="78100"/>
    <n v="961"/>
    <n v="387"/>
    <n v="760"/>
    <n v="932"/>
    <n v="760"/>
    <n v="21342"/>
    <n v="19177"/>
    <n v="21961"/>
    <n v="15620"/>
    <n v="16536"/>
    <n v="6378"/>
    <n v="7559"/>
    <n v="9273"/>
    <n v="6614"/>
    <n v="86"/>
    <n v="69"/>
    <n v="58"/>
    <n v="77"/>
    <n v="56"/>
    <n v="88"/>
    <n v="72"/>
    <n v="42"/>
    <n v="6"/>
    <n v="4"/>
    <n v="1"/>
    <n v="3"/>
    <n v="3"/>
    <n v="33.1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385289D-20EF-400D-A92A-B616C45D462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5:B37" firstHeaderRow="1" firstDataRow="1" firstDataCol="1"/>
  <pivotFields count="36">
    <pivotField axis="axisRow" showAll="0">
      <items count="4">
        <item h="1" x="0"/>
        <item x="1"/>
        <item h="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s>
  <rowFields count="1">
    <field x="0"/>
  </rowFields>
  <rowItems count="2">
    <i>
      <x v="1"/>
    </i>
    <i t="grand">
      <x/>
    </i>
  </rowItems>
  <colItems count="1">
    <i/>
  </colItems>
  <dataFields count="1">
    <dataField name="Max of Scenarios" fld="34" subtotal="max"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A3C8FDD-7CD9-432B-B66B-34D44418D61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0:E33" firstHeaderRow="0" firstDataRow="1" firstDataCol="1"/>
  <pivotFields count="36">
    <pivotField showAll="0">
      <items count="4">
        <item h="1" x="0"/>
        <item x="1"/>
        <item h="1" x="2"/>
        <item t="default"/>
      </items>
    </pivotField>
    <pivotField axis="axisRow" showAll="0">
      <items count="13">
        <item x="0"/>
        <item x="1"/>
        <item x="2"/>
        <item x="3"/>
        <item x="4"/>
        <item x="5"/>
        <item x="6"/>
        <item x="7"/>
        <item x="8"/>
        <item x="9"/>
        <item x="10"/>
        <item x="11"/>
        <item t="default"/>
      </items>
    </pivotField>
    <pivotField showAll="0"/>
    <pivotField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13">
    <i>
      <x/>
    </i>
    <i>
      <x v="1"/>
    </i>
    <i>
      <x v="2"/>
    </i>
    <i>
      <x v="3"/>
    </i>
    <i>
      <x v="4"/>
    </i>
    <i>
      <x v="5"/>
    </i>
    <i>
      <x v="6"/>
    </i>
    <i>
      <x v="7"/>
    </i>
    <i>
      <x v="8"/>
    </i>
    <i>
      <x v="9"/>
    </i>
    <i>
      <x v="10"/>
    </i>
    <i>
      <x v="11"/>
    </i>
    <i t="grand">
      <x/>
    </i>
  </rowItems>
  <colFields count="1">
    <field x="-2"/>
  </colFields>
  <colItems count="4">
    <i>
      <x/>
    </i>
    <i i="1">
      <x v="1"/>
    </i>
    <i i="2">
      <x v="2"/>
    </i>
    <i i="3">
      <x v="3"/>
    </i>
  </colItems>
  <dataFields count="4">
    <dataField name="Sum of Expenses" fld="4" baseField="0" baseItem="0"/>
    <dataField name="Sum of Income" fld="5" baseField="0" baseItem="0"/>
    <dataField name="Sum of Planned" fld="6" baseField="0" baseItem="0"/>
    <dataField name="Sum of Actual"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C66144E-C1CF-4FBF-8BBA-103FDC9569A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E7" firstHeaderRow="0" firstDataRow="1" firstDataCol="1"/>
  <pivotFields count="36">
    <pivotField showAll="0">
      <items count="4">
        <item h="1" x="0"/>
        <item x="1"/>
        <item h="1" x="2"/>
        <item t="default"/>
      </items>
    </pivotField>
    <pivotField axis="axisRow" showAll="0">
      <items count="13">
        <item h="1" x="0"/>
        <item h="1" x="1"/>
        <item h="1" x="2"/>
        <item x="3"/>
        <item x="4"/>
        <item x="5"/>
        <item h="1" x="6"/>
        <item h="1" x="7"/>
        <item h="1" x="8"/>
        <item h="1" x="9"/>
        <item h="1" x="10"/>
        <item h="1" x="11"/>
        <item t="default"/>
      </items>
    </pivotField>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showAll="0"/>
    <pivotField showAll="0"/>
    <pivotField showAll="0"/>
    <pivotField showAll="0"/>
    <pivotField dataField="1" showAll="0"/>
  </pivotFields>
  <rowFields count="1">
    <field x="1"/>
  </rowFields>
  <rowItems count="4">
    <i>
      <x v="3"/>
    </i>
    <i>
      <x v="4"/>
    </i>
    <i>
      <x v="5"/>
    </i>
    <i t="grand">
      <x/>
    </i>
  </rowItems>
  <colFields count="1">
    <field x="-2"/>
  </colFields>
  <colItems count="30">
    <i>
      <x/>
    </i>
    <i i="1">
      <x v="1"/>
    </i>
    <i i="2">
      <x v="2"/>
    </i>
    <i i="3">
      <x v="3"/>
    </i>
    <i i="4">
      <x v="4"/>
    </i>
    <i i="5">
      <x v="5"/>
    </i>
    <i i="6">
      <x v="6"/>
    </i>
    <i i="7">
      <x v="7"/>
    </i>
    <i i="8">
      <x v="8"/>
    </i>
    <i i="9">
      <x v="9"/>
    </i>
    <i i="10">
      <x v="10"/>
    </i>
    <i i="11">
      <x v="11"/>
    </i>
    <i i="12">
      <x v="12"/>
    </i>
    <i i="13">
      <x v="13"/>
    </i>
    <i i="14">
      <x v="14"/>
    </i>
    <i i="15">
      <x v="15"/>
    </i>
    <i i="16">
      <x v="16"/>
    </i>
    <i i="17">
      <x v="17"/>
    </i>
    <i i="18">
      <x v="18"/>
    </i>
    <i i="19">
      <x v="19"/>
    </i>
    <i i="20">
      <x v="20"/>
    </i>
    <i i="21">
      <x v="21"/>
    </i>
    <i i="22">
      <x v="22"/>
    </i>
    <i i="23">
      <x v="23"/>
    </i>
    <i i="24">
      <x v="24"/>
    </i>
    <i i="25">
      <x v="25"/>
    </i>
    <i i="26">
      <x v="26"/>
    </i>
    <i i="27">
      <x v="27"/>
    </i>
    <i i="28">
      <x v="28"/>
    </i>
    <i i="29">
      <x v="29"/>
    </i>
  </colItems>
  <dataFields count="30">
    <dataField name="Max of Count" fld="3" subtotal="max" baseField="1" baseItem="0"/>
    <dataField name="Max of Num Month" fld="2" subtotal="max" baseField="1" baseItem="0"/>
    <dataField name="Sum of Expenses" fld="4" baseField="0" baseItem="0"/>
    <dataField name="Sum of Income" fld="5" baseField="0" baseItem="0"/>
    <dataField name="Sum of Planned" fld="6" baseField="0" baseItem="0"/>
    <dataField name="Sum of Actual" fld="7" baseField="0" baseItem="0"/>
    <dataField name="Sum of Salary" fld="8" baseField="0" baseItem="0"/>
    <dataField name="Sum of Excel Templates" fld="9" baseField="0" baseItem="0"/>
    <dataField name="Sum of YouTube" fld="10" baseField="0" baseItem="0"/>
    <dataField name="Sum of Affilate Marketing" fld="11" baseField="0" baseItem="0"/>
    <dataField name="Sum of Saving" fld="12" baseField="0" baseItem="0"/>
    <dataField name="Sum of Investments" fld="13" baseField="0" baseItem="0"/>
    <dataField name="Sum of Cash Reserve" fld="14" baseField="0" baseItem="0"/>
    <dataField name="Sum of Digital Craft" fld="15" baseField="0" baseItem="0"/>
    <dataField name="Sum of Other Assets" fld="16" baseField="0" baseItem="0"/>
    <dataField name="Sum of YouTube Videos" fld="17" baseField="0" baseItem="0"/>
    <dataField name="Sum of Blog Articles" fld="18" baseField="0" baseItem="0"/>
    <dataField name="Sum of Templates Etsy" fld="19" baseField="0" baseItem="0"/>
    <dataField name="Sum of Instagram Reels" fld="20" baseField="0" baseItem="0"/>
    <dataField name="Sum of Pinterest Pins" fld="21" baseField="0" baseItem="0"/>
    <dataField name="Sum of Automation" fld="22" baseField="0" baseItem="0"/>
    <dataField name="Sum of Copyability" fld="23" baseField="0" baseItem="0"/>
    <dataField name="Sum of Evergen" fld="24" baseField="0" baseItem="0"/>
    <dataField name="Sum of Audience" fld="25" baseField="0" baseItem="0"/>
    <dataField name="Sum of Discoverability" fld="26" baseField="0" baseItem="0"/>
    <dataField name="Sum of Conversion" fld="27" baseField="0" baseItem="0"/>
    <dataField name="Sum of Scalability" fld="28" baseField="0" baseItem="0"/>
    <dataField name="Sum of Independence" fld="29" baseField="0" baseItem="0"/>
    <dataField name="Max of Wealth Engine" fld="30" subtotal="max" baseField="1" baseItem="0"/>
    <dataField name="Average of Capital Velocity" fld="35" subtotal="average"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1F7FFD99-5EC7-4F71-B432-FA93F56832EE}" sourceName="Month">
  <pivotTables>
    <pivotTable tabId="3" name="PivotTable1"/>
  </pivotTables>
  <data>
    <tabular pivotCacheId="731325375">
      <items count="12">
        <i x="0"/>
        <i x="1"/>
        <i x="2"/>
        <i x="3" s="1"/>
        <i x="4" s="1"/>
        <i x="5" s="1"/>
        <i x="6"/>
        <i x="7"/>
        <i x="8"/>
        <i x="9"/>
        <i x="10"/>
        <i x="1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9F18A9E0-F1A1-44B2-AF0A-1B1D772088E7}" sourceName="Year">
  <pivotTables>
    <pivotTable tabId="3" name="PivotTable1"/>
    <pivotTable tabId="3" name="PivotTable2"/>
    <pivotTable tabId="3" name="PivotTable3"/>
  </pivotTables>
  <data>
    <tabular pivotCacheId="731325375">
      <items count="3">
        <i x="0"/>
        <i x="1" s="1"/>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93F7E2FA-68CF-43E1-B250-6ADC84DD595E}" cache="Slicer_Month" caption="Month" columnCount="12" showCaption="0" style="SlicerStyleLight1 3 2 2" rowHeight="182880"/>
  <slicer name="Month 1" xr10:uid="{388C531C-2FA5-425E-B007-1EA1BC37BFB4}" cache="Slicer_Month" caption="Month" columnCount="12" showCaption="0" style="SlicerStyleLight1 3 2 2 3" rowHeight="182880"/>
  <slicer name="Year" xr10:uid="{524C90CC-B2AC-48B1-B13F-D083B2800CE8}" cache="Slicer_Year" caption="Year" columnCount="3" showCaption="0" style="SlicerStyleLight1 3 2 2 2"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3" xr10:uid="{3061A2B4-9976-409F-AFC0-18B6943E1CAC}" cache="Slicer_Month" caption="Month" columnCount="12" showCaption="0" style="SlicerStyleLight1 3 2 2 2 2" rowHeight="228600"/>
  <slicer name="Year 1" xr10:uid="{1CC05F0D-8E83-4D39-A912-8F91760F8F71}" cache="Slicer_Year" caption="Year" columnCount="3" showCaption="0" style="SlicerStyleLight1 3 2 2 2"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4" xr10:uid="{958B2787-0A84-4D55-87D3-5B2FC4AC85A5}" cache="Slicer_Month" caption="Month" columnCount="12" showCaption="0" style="SlicerStyleLight1 3 2 2 2 2" rowHeight="228600"/>
  <slicer name="Year 2" xr10:uid="{11D639DF-6AF1-4166-9E72-A60AAB58A375}" cache="Slicer_Year" caption="Year" columnCount="3" showCaption="0" style="SlicerStyleLight1 3 2 2 2" rowHeight="2476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2" xr10:uid="{D79E5B95-3CDA-4F4E-BB26-B54C093C7713}" cache="Slicer_Month" caption="Month" columnCount="12" showCaption="0" style="SlicerStyleLight1 3 2 2" rowHeight="182880"/>
  <slicer name="Month 5" xr10:uid="{45CC6E32-4674-42FE-9857-D83A8A6ABB6C}" cache="Slicer_Month" caption="Month" columnCount="12" showCaption="0" style="SlicerStyleLight1 3 2 2 3" rowHeight="182880"/>
  <slicer name="Year 3" xr10:uid="{C6DAAD27-6833-4AD2-A3DE-A28023690939}" cache="Slicer_Year" caption="Year" columnCount="3" showCaption="0" style="SlicerStyleLight1 3 2 2 2" rowHeight="2476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7" xr10:uid="{10519B36-F19F-4436-B60E-11F16D139DAF}" cache="Slicer_Month" caption="Month" columnCount="12" showCaption="0" style="SlicerStyleLight1 3 2 2 3" rowHeight="182880"/>
  <slicer name="Year 4" xr10:uid="{DED4300E-891B-4769-B247-EEF7FD1BD3B6}" cache="Slicer_Year" caption="Year" columnCount="3" showCaption="0" style="SlicerStyleLight1 3 2 2 2" rowHeight="24765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8" xr10:uid="{93510208-7D62-46A6-A539-E132F56F889D}" cache="Slicer_Month" caption="Month" columnCount="12" showCaption="0" style="SlicerStyleLight1 3 2 2 3" rowHeight="182880"/>
  <slicer name="Year 5" xr10:uid="{CCBC7286-0D96-4BB9-8B2F-67C9EC834F17}" cache="Slicer_Year" caption="Year" columnCount="3" showCaption="0" style="SlicerStyleLight1 3 2 2 2" rowHeight="247650"/>
</slicers>
</file>

<file path=xl/slicers/slicer7.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9" xr10:uid="{53F37922-3C12-4FBA-ACCC-6E75E1EB4003}" cache="Slicer_Month" caption="Month" columnCount="12" showCaption="0" style="SlicerStyleLight1 3 2 2 3" rowHeight="182880"/>
  <slicer name="Year 6" xr10:uid="{E7D8CB7D-C232-4D76-9EBD-49E598C5E5EB}" cache="Slicer_Year" caption="Year" columnCount="3" showCaption="0" style="SlicerStyleLight1 3 2 2 2" rowHeight="247650"/>
</slicers>
</file>

<file path=xl/slicers/slicer8.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6" xr10:uid="{E7BD059A-1B1B-46F7-B580-3BBAC594D23B}" cache="Slicer_Month" caption="Month" columnCount="12" showCaption="0" style="SlicerStyleLight1 3 2 2 3 2" rowHeight="155448"/>
  <slicer name="Month 10" xr10:uid="{1D4C146D-9C8B-427F-A133-502EF74728EF}" cache="Slicer_Month" caption="Month" columnCount="12" showCaption="0" style="SlicerStyleLight1 3 2 2 3 2" rowHeight="155448"/>
  <slicer name="Year 7" xr10:uid="{9D62F212-E4A8-4143-BAA8-6DDFED907C58}" cache="Slicer_Year" caption="Year" columnCount="3" showCaption="0" style="SlicerStyleLight1 3 2 2 3 2 2" rowHeight="247650"/>
</slicers>
</file>

<file path=xl/slicers/slicer9.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2" xr10:uid="{681AC980-528D-4EE8-9C8A-5E60F71BE3DB}" cache="Slicer_Month" caption="Month" columnCount="12" showCaption="0" style="SlicerStyleLight1 3 2 2 3 2 2" rowHeight="228600"/>
  <slicer name="Year 8" xr10:uid="{7070C428-1192-4324-B119-FA8C0D039E1A}" cache="Slicer_Year" caption="Year" columnCount="3" showCaption="0" style="SlicerStyleLight1 3 2 2 3 2 2" rowHeight="247650"/>
</slicers>
</file>

<file path=xl/slicers/slicer10.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3" xr10:uid="{A684A1F1-4E73-47C9-8E64-CA4CB596D845}" cache="Slicer_Month" caption="Month" columnCount="12" showCaption="0" style="SlicerStyleLight1 3 2 2 3 2 2" rowHeight="228600"/>
  <slicer name="Year 9" xr10:uid="{C41EE7A0-1190-4443-9FC4-BF924132134E}" cache="Slicer_Year" caption="Year" columnCount="3" showCaption="0" style="SlicerStyleLight1 3 2 2 3 2 2" rowHeight="247650"/>
</slicers>
</file>

<file path=xl/slicers/slicer1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1" xr10:uid="{DCA7B5FB-4C57-4861-81CA-57CDA06D3AE4}" cache="Slicer_Month" caption="Month" columnCount="12" showCaption="0" style="SlicerStyleLight1 3 2 2 3 2" rowHeight="182880"/>
  <slicer name="Month 14" xr10:uid="{7FFD1E63-F8B6-4707-BCFF-E40B8266A56E}" cache="Slicer_Month" caption="Month" columnCount="12" showCaption="0" style="SlicerStyleLight1 3 2 2 3 2" rowHeight="182880"/>
  <slicer name="Year 10" xr10:uid="{2EA59F4D-2658-4BBD-B702-8F8D7D10AAF2}" cache="Slicer_Year" caption="Year" columnCount="3" showCaption="0" style="SlicerStyleLight1 3 2 2 3 2 2" rowHeight="247650"/>
</slicers>
</file>

<file path=xl/slicers/slicer1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6" xr10:uid="{C71E7081-2E0C-4399-B54C-04048D685B9A}" cache="Slicer_Month" caption="Month" columnCount="12" showCaption="0" style="SlicerStyleLight1 3 2 2 3 2" rowHeight="155448"/>
  <slicer name="Year 11" xr10:uid="{AF7950CC-72F9-4DEB-B8B0-0012B1B9D6E8}" cache="Slicer_Year" caption="Year" columnCount="3" showCaption="0" style="SlicerStyleLight1 3 2 2 3 2 2" rowHeight="247650"/>
</slicers>
</file>

<file path=xl/slicers/slicer1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7" xr10:uid="{37C641C9-CD85-4B29-A5C2-6CB6173080B7}" cache="Slicer_Month" caption="Month" columnCount="12" showCaption="0" style="SlicerStyleLight1 3 2 2 3 2" rowHeight="155448"/>
  <slicer name="Year 12" xr10:uid="{0A086049-D01E-40A7-8E8D-1C70B6FD8093}" cache="Slicer_Year" caption="Year" columnCount="3" showCaption="0" style="SlicerStyleLight1 3 2 2 3 2 2" rowHeight="247650"/>
</slicers>
</file>

<file path=xl/slicers/slicer1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8" xr10:uid="{8A4446A7-79F6-4292-8AAD-9B1428AD83C5}" cache="Slicer_Month" caption="Month" columnCount="12" showCaption="0" style="SlicerStyleLight1 3 2 2 3 2" rowHeight="155448"/>
  <slicer name="Year 13" xr10:uid="{BF4828D0-73A7-4099-AC64-656061A283F6}" cache="Slicer_Year" caption="Year" columnCount="3" showCaption="0" style="SlicerStyleLight1 3 2 2 3 2 2"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E2FE8D5-1DD3-4CAC-AE11-9D2FB0FDEA14}" name="mydata" displayName="mydata" ref="A1:AJ37" totalsRowShown="0" headerRowDxfId="37" dataDxfId="36">
  <autoFilter ref="A1:AJ37" xr:uid="{FE2FE8D5-1DD3-4CAC-AE11-9D2FB0FDEA14}"/>
  <tableColumns count="36">
    <tableColumn id="1" xr3:uid="{4506ABCD-05BD-4F6D-BC5E-8678CD8FBDDC}" name="Year" dataDxfId="35"/>
    <tableColumn id="2" xr3:uid="{39FF3D56-683A-4A5D-B3E9-405E5823037D}" name="Month" dataDxfId="34"/>
    <tableColumn id="8" xr3:uid="{30B02016-CEFE-4B8C-B8E7-CD7F7D9DF141}" name="Num Month" dataDxfId="33"/>
    <tableColumn id="3" xr3:uid="{555639EC-A385-4A69-98E3-4C1080D20FCF}" name="Count" dataDxfId="32"/>
    <tableColumn id="4" xr3:uid="{35F7147F-C97C-4A88-9D25-C00A0B01CC6D}" name="Expenses" dataDxfId="31"/>
    <tableColumn id="5" xr3:uid="{EEF07103-F2FD-4B4C-A696-9CDF0EBB5DC2}" name="Income" dataDxfId="30"/>
    <tableColumn id="6" xr3:uid="{3ECA9B53-8D17-4C7C-864A-042ACA1592D2}" name="Planned" dataDxfId="29"/>
    <tableColumn id="7" xr3:uid="{1D6A5B73-FFA9-4B5B-9EC0-E69375991A4B}" name="Actual" dataDxfId="28"/>
    <tableColumn id="9" xr3:uid="{7FFA859C-5676-49E8-9A7F-40034F289A6C}" name="Salary" dataDxfId="27"/>
    <tableColumn id="10" xr3:uid="{3C1A4220-D5B0-436D-97F4-DDB2251C9D80}" name="Excel Templates" dataDxfId="26"/>
    <tableColumn id="11" xr3:uid="{94E05E4B-8EF4-4FDD-A101-5DAD413EE1B5}" name="YouTube" dataDxfId="25"/>
    <tableColumn id="12" xr3:uid="{6448A2F6-7539-495A-8EF7-6215694B5FDD}" name="Affilate Marketing" dataDxfId="24"/>
    <tableColumn id="13" xr3:uid="{796649F6-B917-45AE-AEF8-75D743CB5318}" name="Saving" dataDxfId="23"/>
    <tableColumn id="14" xr3:uid="{C5FDDE92-5E0B-44E3-B8B5-E4F0991A7C4E}" name="Investments" dataDxfId="22"/>
    <tableColumn id="15" xr3:uid="{3CD49EAE-6174-4C9B-9905-EE86C574186B}" name="Cash Reserve" dataDxfId="21"/>
    <tableColumn id="16" xr3:uid="{D11B1B48-CA07-43CA-A7CF-F5F7DBE1E0FA}" name="Digital Craft" dataDxfId="20"/>
    <tableColumn id="17" xr3:uid="{D9C34A81-175C-4C12-9713-EBBD82D9C314}" name="Other Assets" dataDxfId="19"/>
    <tableColumn id="18" xr3:uid="{B3B4724E-7688-42E7-967D-432E15B48465}" name="YouTube Videos" dataDxfId="18"/>
    <tableColumn id="19" xr3:uid="{A7F9E7D9-B5AE-4661-9D2C-B2E62A3108B7}" name="Blog Articles" dataDxfId="17"/>
    <tableColumn id="20" xr3:uid="{DE18A194-2724-465F-A54E-E1026279F3A2}" name="Templates Etsy" dataDxfId="16"/>
    <tableColumn id="21" xr3:uid="{27BF6CEB-7C97-4D36-BD5D-1F217281B53B}" name="Instagram Reels" dataDxfId="15"/>
    <tableColumn id="22" xr3:uid="{C805CE92-71FA-4659-B820-312B410D49D9}" name="Pinterest Pins" dataDxfId="14"/>
    <tableColumn id="23" xr3:uid="{8393956D-714D-40DA-A613-28C9A02102C9}" name="Automation" dataDxfId="13"/>
    <tableColumn id="24" xr3:uid="{7A768954-EE69-4338-841C-E365257AF88D}" name="Copyability" dataDxfId="12"/>
    <tableColumn id="25" xr3:uid="{DCB35CCE-A708-4004-BDDF-A116DA1498C2}" name="Evergen" dataDxfId="11"/>
    <tableColumn id="26" xr3:uid="{FB198FB9-E800-41B6-8A32-E89A669FA2E5}" name="Audience" dataDxfId="10"/>
    <tableColumn id="27" xr3:uid="{AAADF39A-D55D-4B3D-BADD-C2C0BEA99558}" name="Discoverability" dataDxfId="9"/>
    <tableColumn id="28" xr3:uid="{A7C69716-B2CC-4120-ACEB-767CDE763BFA}" name="Conversion" dataDxfId="8"/>
    <tableColumn id="29" xr3:uid="{AED267EB-5D7F-48C1-9F5F-E00813D77F47}" name="Scalability" dataDxfId="7"/>
    <tableColumn id="30" xr3:uid="{5FB4D09D-2B81-44D8-B826-B3E18DE337F7}" name="Independence" dataDxfId="6"/>
    <tableColumn id="31" xr3:uid="{0E7DF3B3-BCA7-46B0-A33E-3C553125BBCD}" name="Wealth Engine" dataDxfId="5"/>
    <tableColumn id="32" xr3:uid="{92D04A8A-BD34-4BE4-B4C4-9A086F318E68}" name="Scenario 1" dataDxfId="4"/>
    <tableColumn id="33" xr3:uid="{D03B70CD-5DB5-4151-A9D8-0305A879D22E}" name="Scenario 2" dataDxfId="3"/>
    <tableColumn id="34" xr3:uid="{F3312F2C-CF48-4A56-A63A-7D66B6608B84}" name="Scenario 3" dataDxfId="2"/>
    <tableColumn id="35" xr3:uid="{B52BAFA4-F554-4497-ABB1-A81253954FD5}" name="Scenarios" dataDxfId="1"/>
    <tableColumn id="36" xr3:uid="{B6A36530-13B5-4F15-91AA-EA7B4A01816D}" name="Capital Velocity" dataDxfId="0" dataCellStyle="Currency"/>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hyperlink" Target="https://exceltable.com/" TargetMode="Externa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hyperlink" Target="https://exceltable.com/" TargetMode="Externa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hyperlink" Target="https://exceltable.com/" TargetMode="Externa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hyperlink" Target="https://exceltable.com/" TargetMode="External"/></Relationships>
</file>

<file path=xl/worksheets/_rels/sheet5.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5.xml"/><Relationship Id="rId1" Type="http://schemas.openxmlformats.org/officeDocument/2006/relationships/hyperlink" Target="https://exceltable.com/" TargetMode="External"/></Relationships>
</file>

<file path=xl/worksheets/_rels/sheet6.xml.rels><?xml version="1.0" encoding="UTF-8" standalone="yes"?>
<Relationships xmlns="http://schemas.openxmlformats.org/package/2006/relationships"><Relationship Id="rId3" Type="http://schemas.microsoft.com/office/2007/relationships/slicer" Target="../slicers/slicer6.xml"/><Relationship Id="rId2" Type="http://schemas.openxmlformats.org/officeDocument/2006/relationships/drawing" Target="../drawings/drawing6.xml"/><Relationship Id="rId1" Type="http://schemas.openxmlformats.org/officeDocument/2006/relationships/hyperlink" Target="https://exceltable.com/" TargetMode="External"/></Relationships>
</file>

<file path=xl/worksheets/_rels/sheet7.xml.rels><?xml version="1.0" encoding="UTF-8" standalone="yes"?>
<Relationships xmlns="http://schemas.openxmlformats.org/package/2006/relationships"><Relationship Id="rId3" Type="http://schemas.microsoft.com/office/2007/relationships/slicer" Target="../slicers/slicer7.xml"/><Relationship Id="rId2" Type="http://schemas.openxmlformats.org/officeDocument/2006/relationships/drawing" Target="../drawings/drawing7.xml"/><Relationship Id="rId1" Type="http://schemas.openxmlformats.org/officeDocument/2006/relationships/hyperlink" Target="https://exceltable.com/" TargetMode="External"/></Relationships>
</file>

<file path=xl/worksheets/_rels/sheet8.xml.rels><?xml version="1.0" encoding="UTF-8" standalone="yes"?>
<Relationships xmlns="http://schemas.openxmlformats.org/package/2006/relationships"><Relationship Id="rId3" Type="http://schemas.microsoft.com/office/2007/relationships/slicer" Target="../slicers/slicer8.xml"/><Relationship Id="rId2" Type="http://schemas.openxmlformats.org/officeDocument/2006/relationships/drawing" Target="../drawings/drawing8.xml"/><Relationship Id="rId1" Type="http://schemas.openxmlformats.org/officeDocument/2006/relationships/hyperlink" Target="https://exceltable.com/" TargetMode="External"/></Relationships>
</file>

<file path=xl/worksheets/_rels/sheet9.xml.rels><?xml version="1.0" encoding="UTF-8" standalone="yes"?>
<Relationships xmlns="http://schemas.openxmlformats.org/package/2006/relationships"><Relationship Id="rId3" Type="http://schemas.microsoft.com/office/2007/relationships/slicer" Target="../slicers/slicer9.xml"/><Relationship Id="rId2" Type="http://schemas.openxmlformats.org/officeDocument/2006/relationships/drawing" Target="../drawings/drawing9.xml"/><Relationship Id="rId1" Type="http://schemas.openxmlformats.org/officeDocument/2006/relationships/hyperlink" Target="https://exceltable.com/" TargetMode="External"/></Relationships>
</file>

<file path=xl/worksheets/_rels/sheet10.xml.rels><?xml version="1.0" encoding="UTF-8" standalone="yes"?>
<Relationships xmlns="http://schemas.openxmlformats.org/package/2006/relationships"><Relationship Id="rId3" Type="http://schemas.microsoft.com/office/2007/relationships/slicer" Target="../slicers/slicer10.xml"/><Relationship Id="rId2" Type="http://schemas.openxmlformats.org/officeDocument/2006/relationships/drawing" Target="../drawings/drawing10.xml"/><Relationship Id="rId1" Type="http://schemas.openxmlformats.org/officeDocument/2006/relationships/hyperlink" Target="https://exceltable.com/" TargetMode="External"/></Relationships>
</file>

<file path=xl/worksheets/_rels/sheet11.xml.rels><?xml version="1.0" encoding="UTF-8" standalone="yes"?>
<Relationships xmlns="http://schemas.openxmlformats.org/package/2006/relationships"><Relationship Id="rId3" Type="http://schemas.microsoft.com/office/2007/relationships/slicer" Target="../slicers/slicer11.xml"/><Relationship Id="rId2" Type="http://schemas.openxmlformats.org/officeDocument/2006/relationships/drawing" Target="../drawings/drawing11.xml"/><Relationship Id="rId1" Type="http://schemas.openxmlformats.org/officeDocument/2006/relationships/hyperlink" Target="https://exceltable.com/" TargetMode="External"/></Relationships>
</file>

<file path=xl/worksheets/_rels/sheet12.xml.rels><?xml version="1.0" encoding="UTF-8" standalone="yes"?>
<Relationships xmlns="http://schemas.openxmlformats.org/package/2006/relationships"><Relationship Id="rId3" Type="http://schemas.microsoft.com/office/2007/relationships/slicer" Target="../slicers/slicer12.xml"/><Relationship Id="rId2" Type="http://schemas.openxmlformats.org/officeDocument/2006/relationships/drawing" Target="../drawings/drawing12.xml"/><Relationship Id="rId1" Type="http://schemas.openxmlformats.org/officeDocument/2006/relationships/hyperlink" Target="https://exceltable.com/" TargetMode="External"/></Relationships>
</file>

<file path=xl/worksheets/_rels/sheet13.xml.rels><?xml version="1.0" encoding="UTF-8" standalone="yes"?>
<Relationships xmlns="http://schemas.openxmlformats.org/package/2006/relationships"><Relationship Id="rId3" Type="http://schemas.microsoft.com/office/2007/relationships/slicer" Target="../slicers/slicer13.xml"/><Relationship Id="rId2" Type="http://schemas.openxmlformats.org/officeDocument/2006/relationships/drawing" Target="../drawings/drawing13.xml"/><Relationship Id="rId1" Type="http://schemas.openxmlformats.org/officeDocument/2006/relationships/hyperlink" Target="https://exceltable.com/" TargetMode="External"/></Relationships>
</file>

<file path=xl/worksheets/_rels/sheet14.xml.rels><?xml version="1.0" encoding="UTF-8" standalone="yes"?>
<Relationships xmlns="http://schemas.openxmlformats.org/package/2006/relationships"><Relationship Id="rId3" Type="http://schemas.microsoft.com/office/2007/relationships/slicer" Target="../slicers/slicer14.xml"/><Relationship Id="rId2" Type="http://schemas.openxmlformats.org/officeDocument/2006/relationships/drawing" Target="../drawings/drawing14.xml"/><Relationship Id="rId1" Type="http://schemas.openxmlformats.org/officeDocument/2006/relationships/hyperlink" Target="https://exceltable.com/"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https://exceltable.com/" TargetMode="External"/></Relationships>
</file>

<file path=xl/worksheets/_rels/sheet16.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hyperlink" Target="https://exceltable.com/" TargetMode="External"/></Relationships>
</file>

<file path=xl/worksheets/_rels/sheet17.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hyperlink" Target="https://exceltable.com/" TargetMode="Externa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hyperlink" Target="https://exceltable.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222F6A-E984-4425-96D7-915E7A7A0F71}">
  <sheetPr codeName="Sheet1"/>
  <dimension ref="B45:K46"/>
  <sheetViews>
    <sheetView showRowColHeaders="0" tabSelected="1" zoomScaleNormal="100" workbookViewId="0"/>
  </sheetViews>
  <sheetFormatPr defaultRowHeight="14.4" x14ac:dyDescent="0.3"/>
  <cols>
    <col min="1" max="16384" width="8.88671875" style="5"/>
  </cols>
  <sheetData>
    <row r="45" spans="2:11" x14ac:dyDescent="0.3">
      <c r="B45" s="23" t="s">
        <v>130</v>
      </c>
      <c r="C45" s="24"/>
      <c r="D45" s="24"/>
      <c r="E45" s="24"/>
      <c r="F45" s="24"/>
      <c r="G45" s="24"/>
      <c r="H45" s="24"/>
      <c r="I45" s="24"/>
      <c r="J45" s="24"/>
      <c r="K45" s="24"/>
    </row>
    <row r="46" spans="2:11" x14ac:dyDescent="0.3">
      <c r="B46" s="24"/>
      <c r="C46" s="24"/>
      <c r="D46" s="24"/>
      <c r="E46" s="24"/>
      <c r="F46" s="24"/>
      <c r="G46" s="24"/>
      <c r="H46" s="24"/>
      <c r="I46" s="24"/>
      <c r="J46" s="24"/>
      <c r="K46" s="24"/>
    </row>
  </sheetData>
  <mergeCells count="1">
    <mergeCell ref="B45:K46"/>
  </mergeCells>
  <hyperlinks>
    <hyperlink ref="B45" r:id="rId1" xr:uid="{B699FFDC-B848-4437-B0C0-4303FE788730}"/>
  </hyperlink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721A0-1302-4D05-88E2-8747588F57F9}">
  <sheetPr codeName="Sheet3"/>
  <dimension ref="B46:K47"/>
  <sheetViews>
    <sheetView showRowColHeaders="0" zoomScaleNormal="100" workbookViewId="0"/>
  </sheetViews>
  <sheetFormatPr defaultRowHeight="14.4" x14ac:dyDescent="0.3"/>
  <cols>
    <col min="1" max="16384" width="8.88671875" style="5"/>
  </cols>
  <sheetData>
    <row r="46" spans="2:11" x14ac:dyDescent="0.3">
      <c r="B46" s="23" t="s">
        <v>130</v>
      </c>
      <c r="C46" s="24"/>
      <c r="D46" s="24"/>
      <c r="E46" s="24"/>
      <c r="F46" s="24"/>
      <c r="G46" s="24"/>
      <c r="H46" s="24"/>
      <c r="I46" s="24"/>
      <c r="J46" s="24"/>
      <c r="K46" s="24"/>
    </row>
    <row r="47" spans="2:11" x14ac:dyDescent="0.3">
      <c r="B47" s="24"/>
      <c r="C47" s="24"/>
      <c r="D47" s="24"/>
      <c r="E47" s="24"/>
      <c r="F47" s="24"/>
      <c r="G47" s="24"/>
      <c r="H47" s="24"/>
      <c r="I47" s="24"/>
      <c r="J47" s="24"/>
      <c r="K47" s="24"/>
    </row>
  </sheetData>
  <mergeCells count="1">
    <mergeCell ref="B46:K47"/>
  </mergeCells>
  <hyperlinks>
    <hyperlink ref="B46" r:id="rId1" xr:uid="{04A4F963-5B2B-4726-947B-EE4F8D1325C6}"/>
  </hyperlink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132774-3FC7-4FB1-8B1E-4DD5AE819160}">
  <sheetPr codeName="Sheet4"/>
  <dimension ref="C46:L47"/>
  <sheetViews>
    <sheetView showRowColHeaders="0" zoomScaleNormal="100" workbookViewId="0"/>
  </sheetViews>
  <sheetFormatPr defaultRowHeight="14.4" x14ac:dyDescent="0.3"/>
  <cols>
    <col min="1" max="16384" width="8.88671875" style="5"/>
  </cols>
  <sheetData>
    <row r="46" spans="3:12" x14ac:dyDescent="0.3">
      <c r="C46" s="23" t="s">
        <v>130</v>
      </c>
      <c r="D46" s="24"/>
      <c r="E46" s="24"/>
      <c r="F46" s="24"/>
      <c r="G46" s="24"/>
      <c r="H46" s="24"/>
      <c r="I46" s="24"/>
      <c r="J46" s="24"/>
      <c r="K46" s="24"/>
      <c r="L46" s="24"/>
    </row>
    <row r="47" spans="3:12" x14ac:dyDescent="0.3">
      <c r="C47" s="24"/>
      <c r="D47" s="24"/>
      <c r="E47" s="24"/>
      <c r="F47" s="24"/>
      <c r="G47" s="24"/>
      <c r="H47" s="24"/>
      <c r="I47" s="24"/>
      <c r="J47" s="24"/>
      <c r="K47" s="24"/>
      <c r="L47" s="24"/>
    </row>
  </sheetData>
  <mergeCells count="1">
    <mergeCell ref="C46:L47"/>
  </mergeCells>
  <hyperlinks>
    <hyperlink ref="C46" r:id="rId1" xr:uid="{2455D4EF-43F2-4490-A9AB-E288EB70DE9E}"/>
  </hyperlink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FB07B0-331E-4E3D-870D-BAB29F0F2DAB}">
  <sheetPr codeName="Sheet5"/>
  <dimension ref="B47:K48"/>
  <sheetViews>
    <sheetView showRowColHeaders="0" zoomScaleNormal="100" workbookViewId="0"/>
  </sheetViews>
  <sheetFormatPr defaultRowHeight="14.4" x14ac:dyDescent="0.3"/>
  <cols>
    <col min="1" max="16384" width="8.88671875" style="5"/>
  </cols>
  <sheetData>
    <row r="47" spans="2:11" x14ac:dyDescent="0.3">
      <c r="B47" s="23" t="s">
        <v>130</v>
      </c>
      <c r="C47" s="24"/>
      <c r="D47" s="24"/>
      <c r="E47" s="24"/>
      <c r="F47" s="24"/>
      <c r="G47" s="24"/>
      <c r="H47" s="24"/>
      <c r="I47" s="24"/>
      <c r="J47" s="24"/>
      <c r="K47" s="24"/>
    </row>
    <row r="48" spans="2:11" x14ac:dyDescent="0.3">
      <c r="B48" s="24"/>
      <c r="C48" s="24"/>
      <c r="D48" s="24"/>
      <c r="E48" s="24"/>
      <c r="F48" s="24"/>
      <c r="G48" s="24"/>
      <c r="H48" s="24"/>
      <c r="I48" s="24"/>
      <c r="J48" s="24"/>
      <c r="K48" s="24"/>
    </row>
  </sheetData>
  <mergeCells count="1">
    <mergeCell ref="B47:K48"/>
  </mergeCells>
  <hyperlinks>
    <hyperlink ref="B47" r:id="rId1" xr:uid="{A625BD3D-9F02-4AEB-8129-DD601F75FCE1}"/>
  </hyperlink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5FBA98-B751-49D7-9515-38943AD8FF3C}">
  <sheetPr codeName="Sheet6"/>
  <dimension ref="D46:M47"/>
  <sheetViews>
    <sheetView showRowColHeaders="0" zoomScaleNormal="100" workbookViewId="0"/>
  </sheetViews>
  <sheetFormatPr defaultRowHeight="14.4" x14ac:dyDescent="0.3"/>
  <cols>
    <col min="1" max="16384" width="8.88671875" style="5"/>
  </cols>
  <sheetData>
    <row r="46" spans="4:13" x14ac:dyDescent="0.3">
      <c r="D46" s="23" t="s">
        <v>130</v>
      </c>
      <c r="E46" s="24"/>
      <c r="F46" s="24"/>
      <c r="G46" s="24"/>
      <c r="H46" s="24"/>
      <c r="I46" s="24"/>
      <c r="J46" s="24"/>
      <c r="K46" s="24"/>
      <c r="L46" s="24"/>
      <c r="M46" s="24"/>
    </row>
    <row r="47" spans="4:13" x14ac:dyDescent="0.3">
      <c r="D47" s="24"/>
      <c r="E47" s="24"/>
      <c r="F47" s="24"/>
      <c r="G47" s="24"/>
      <c r="H47" s="24"/>
      <c r="I47" s="24"/>
      <c r="J47" s="24"/>
      <c r="K47" s="24"/>
      <c r="L47" s="24"/>
      <c r="M47" s="24"/>
    </row>
  </sheetData>
  <mergeCells count="1">
    <mergeCell ref="D46:M47"/>
  </mergeCells>
  <hyperlinks>
    <hyperlink ref="D46" r:id="rId1" xr:uid="{7DAC36CE-30D9-4D4E-93C3-C772F74C68BB}"/>
  </hyperlink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B806FE-C5BF-40C8-8FFE-8DF97841DF43}">
  <sheetPr codeName="Sheet7"/>
  <dimension ref="B46:K47"/>
  <sheetViews>
    <sheetView showRowColHeaders="0" zoomScaleNormal="100" workbookViewId="0"/>
  </sheetViews>
  <sheetFormatPr defaultRowHeight="14.4" x14ac:dyDescent="0.3"/>
  <cols>
    <col min="1" max="16384" width="8.88671875" style="5"/>
  </cols>
  <sheetData>
    <row r="46" spans="2:11" x14ac:dyDescent="0.3">
      <c r="B46" s="23" t="s">
        <v>130</v>
      </c>
      <c r="C46" s="24"/>
      <c r="D46" s="24"/>
      <c r="E46" s="24"/>
      <c r="F46" s="24"/>
      <c r="G46" s="24"/>
      <c r="H46" s="24"/>
      <c r="I46" s="24"/>
      <c r="J46" s="24"/>
      <c r="K46" s="24"/>
    </row>
    <row r="47" spans="2:11" x14ac:dyDescent="0.3">
      <c r="B47" s="24"/>
      <c r="C47" s="24"/>
      <c r="D47" s="24"/>
      <c r="E47" s="24"/>
      <c r="F47" s="24"/>
      <c r="G47" s="24"/>
      <c r="H47" s="24"/>
      <c r="I47" s="24"/>
      <c r="J47" s="24"/>
      <c r="K47" s="24"/>
    </row>
  </sheetData>
  <mergeCells count="1">
    <mergeCell ref="B46:K47"/>
  </mergeCells>
  <hyperlinks>
    <hyperlink ref="B46" r:id="rId1" xr:uid="{B0EFEA27-9965-4A8D-8552-8D5158DE579F}"/>
  </hyperlink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2A8C52-95C4-4ECB-B2E1-93414B4A29D8}">
  <sheetPr codeName="Sheet8"/>
  <dimension ref="C48:L49"/>
  <sheetViews>
    <sheetView showRowColHeaders="0" topLeftCell="A25" zoomScaleNormal="100" workbookViewId="0">
      <selection activeCell="C48" sqref="C48:L49"/>
    </sheetView>
  </sheetViews>
  <sheetFormatPr defaultRowHeight="14.4" x14ac:dyDescent="0.3"/>
  <cols>
    <col min="1" max="16384" width="8.88671875" style="5"/>
  </cols>
  <sheetData>
    <row r="48" spans="3:12" x14ac:dyDescent="0.3">
      <c r="C48" s="23" t="s">
        <v>130</v>
      </c>
      <c r="D48" s="24"/>
      <c r="E48" s="24"/>
      <c r="F48" s="24"/>
      <c r="G48" s="24"/>
      <c r="H48" s="24"/>
      <c r="I48" s="24"/>
      <c r="J48" s="24"/>
      <c r="K48" s="24"/>
      <c r="L48" s="24"/>
    </row>
    <row r="49" spans="3:12" x14ac:dyDescent="0.3">
      <c r="C49" s="24"/>
      <c r="D49" s="24"/>
      <c r="E49" s="24"/>
      <c r="F49" s="24"/>
      <c r="G49" s="24"/>
      <c r="H49" s="24"/>
      <c r="I49" s="24"/>
      <c r="J49" s="24"/>
      <c r="K49" s="24"/>
      <c r="L49" s="24"/>
    </row>
  </sheetData>
  <mergeCells count="1">
    <mergeCell ref="C48:L49"/>
  </mergeCells>
  <hyperlinks>
    <hyperlink ref="C48" r:id="rId1" xr:uid="{F739641A-941C-4D1F-9F4B-3D8C12AD43A9}"/>
  </hyperlink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9B08B3-8880-423D-A4A0-46FF0409A64E}">
  <sheetPr codeName="Sheet2"/>
  <dimension ref="C47:L48"/>
  <sheetViews>
    <sheetView showRowColHeaders="0" zoomScaleNormal="100" workbookViewId="0"/>
  </sheetViews>
  <sheetFormatPr defaultRowHeight="14.4" x14ac:dyDescent="0.3"/>
  <cols>
    <col min="1" max="16384" width="8.88671875" style="20"/>
  </cols>
  <sheetData>
    <row r="47" spans="3:12" x14ac:dyDescent="0.3">
      <c r="C47" s="23" t="s">
        <v>130</v>
      </c>
      <c r="D47" s="24"/>
      <c r="E47" s="24"/>
      <c r="F47" s="24"/>
      <c r="G47" s="24"/>
      <c r="H47" s="24"/>
      <c r="I47" s="24"/>
      <c r="J47" s="24"/>
      <c r="K47" s="24"/>
      <c r="L47" s="24"/>
    </row>
    <row r="48" spans="3:12" x14ac:dyDescent="0.3">
      <c r="C48" s="24"/>
      <c r="D48" s="24"/>
      <c r="E48" s="24"/>
      <c r="F48" s="24"/>
      <c r="G48" s="24"/>
      <c r="H48" s="24"/>
      <c r="I48" s="24"/>
      <c r="J48" s="24"/>
      <c r="K48" s="24"/>
      <c r="L48" s="24"/>
    </row>
  </sheetData>
  <mergeCells count="1">
    <mergeCell ref="C47:L48"/>
  </mergeCells>
  <hyperlinks>
    <hyperlink ref="C47" r:id="rId1" xr:uid="{FD5E3A45-FCE8-4B06-8E43-983BDD535EFD}"/>
  </hyperlink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41EAAF-8821-4B1E-92A3-588BC60F4F57}">
  <dimension ref="C47:L48"/>
  <sheetViews>
    <sheetView showRowColHeaders="0" topLeftCell="A16" zoomScaleNormal="100" workbookViewId="0">
      <selection activeCell="C47" sqref="C47:L48"/>
    </sheetView>
  </sheetViews>
  <sheetFormatPr defaultRowHeight="14.4" x14ac:dyDescent="0.3"/>
  <cols>
    <col min="1" max="16384" width="8.88671875" style="20"/>
  </cols>
  <sheetData>
    <row r="47" spans="3:12" x14ac:dyDescent="0.3">
      <c r="C47" s="23" t="s">
        <v>130</v>
      </c>
      <c r="D47" s="24"/>
      <c r="E47" s="24"/>
      <c r="F47" s="24"/>
      <c r="G47" s="24"/>
      <c r="H47" s="24"/>
      <c r="I47" s="24"/>
      <c r="J47" s="24"/>
      <c r="K47" s="24"/>
      <c r="L47" s="24"/>
    </row>
    <row r="48" spans="3:12" x14ac:dyDescent="0.3">
      <c r="C48" s="24"/>
      <c r="D48" s="24"/>
      <c r="E48" s="24"/>
      <c r="F48" s="24"/>
      <c r="G48" s="24"/>
      <c r="H48" s="24"/>
      <c r="I48" s="24"/>
      <c r="J48" s="24"/>
      <c r="K48" s="24"/>
      <c r="L48" s="24"/>
    </row>
  </sheetData>
  <mergeCells count="1">
    <mergeCell ref="C47:L48"/>
  </mergeCells>
  <hyperlinks>
    <hyperlink ref="C47" r:id="rId1" xr:uid="{C4F7FF1F-2745-4D3D-817E-6410DE8E4B24}"/>
  </hyperlink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640EBF-B3C1-4CA9-B5D9-79A42BBF1D6E}">
  <dimension ref="D46:M47"/>
  <sheetViews>
    <sheetView showRowColHeaders="0" topLeftCell="A19" zoomScaleNormal="100" workbookViewId="0">
      <selection activeCell="D46" sqref="D46:M47"/>
    </sheetView>
  </sheetViews>
  <sheetFormatPr defaultRowHeight="14.4" x14ac:dyDescent="0.3"/>
  <cols>
    <col min="1" max="16384" width="8.88671875" style="20"/>
  </cols>
  <sheetData>
    <row r="46" spans="4:13" x14ac:dyDescent="0.3">
      <c r="D46" s="23" t="s">
        <v>130</v>
      </c>
      <c r="E46" s="24"/>
      <c r="F46" s="24"/>
      <c r="G46" s="24"/>
      <c r="H46" s="24"/>
      <c r="I46" s="24"/>
      <c r="J46" s="24"/>
      <c r="K46" s="24"/>
      <c r="L46" s="24"/>
      <c r="M46" s="24"/>
    </row>
    <row r="47" spans="4:13" x14ac:dyDescent="0.3">
      <c r="D47" s="24"/>
      <c r="E47" s="24"/>
      <c r="F47" s="24"/>
      <c r="G47" s="24"/>
      <c r="H47" s="24"/>
      <c r="I47" s="24"/>
      <c r="J47" s="24"/>
      <c r="K47" s="24"/>
      <c r="L47" s="24"/>
      <c r="M47" s="24"/>
    </row>
  </sheetData>
  <mergeCells count="1">
    <mergeCell ref="D46:M47"/>
  </mergeCells>
  <hyperlinks>
    <hyperlink ref="D46" r:id="rId1" xr:uid="{4AFFE513-D8EB-4A70-B4C1-F39A3612E31D}"/>
  </hyperlink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FF07F9-302E-4A8A-ACE4-D09464397530}">
  <dimension ref="C46:L47"/>
  <sheetViews>
    <sheetView showRowColHeaders="0" topLeftCell="A16" zoomScaleNormal="100" workbookViewId="0">
      <selection activeCell="C46" sqref="C46:L47"/>
    </sheetView>
  </sheetViews>
  <sheetFormatPr defaultRowHeight="14.4" x14ac:dyDescent="0.3"/>
  <cols>
    <col min="1" max="16384" width="8.88671875" style="20"/>
  </cols>
  <sheetData>
    <row r="46" spans="3:12" x14ac:dyDescent="0.3">
      <c r="C46" s="23" t="s">
        <v>130</v>
      </c>
      <c r="D46" s="24"/>
      <c r="E46" s="24"/>
      <c r="F46" s="24"/>
      <c r="G46" s="24"/>
      <c r="H46" s="24"/>
      <c r="I46" s="24"/>
      <c r="J46" s="24"/>
      <c r="K46" s="24"/>
      <c r="L46" s="24"/>
    </row>
    <row r="47" spans="3:12" x14ac:dyDescent="0.3">
      <c r="C47" s="24"/>
      <c r="D47" s="24"/>
      <c r="E47" s="24"/>
      <c r="F47" s="24"/>
      <c r="G47" s="24"/>
      <c r="H47" s="24"/>
      <c r="I47" s="24"/>
      <c r="J47" s="24"/>
      <c r="K47" s="24"/>
      <c r="L47" s="24"/>
    </row>
  </sheetData>
  <mergeCells count="1">
    <mergeCell ref="C46:L47"/>
  </mergeCells>
  <hyperlinks>
    <hyperlink ref="C46" r:id="rId1" xr:uid="{43E41154-BCDC-4DD7-9A33-8591106338E3}"/>
  </hyperlink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8583A3-0C31-4CA8-8287-E41B3A62575C}">
  <dimension ref="C46:L47"/>
  <sheetViews>
    <sheetView showRowColHeaders="0" topLeftCell="A16" zoomScaleNormal="100" workbookViewId="0">
      <selection activeCell="C46" sqref="C46:L47"/>
    </sheetView>
  </sheetViews>
  <sheetFormatPr defaultRowHeight="14.4" x14ac:dyDescent="0.3"/>
  <cols>
    <col min="1" max="16384" width="8.88671875" style="20"/>
  </cols>
  <sheetData>
    <row r="46" spans="3:12" x14ac:dyDescent="0.3">
      <c r="C46" s="23" t="s">
        <v>130</v>
      </c>
      <c r="D46" s="24"/>
      <c r="E46" s="24"/>
      <c r="F46" s="24"/>
      <c r="G46" s="24"/>
      <c r="H46" s="24"/>
      <c r="I46" s="24"/>
      <c r="J46" s="24"/>
      <c r="K46" s="24"/>
      <c r="L46" s="24"/>
    </row>
    <row r="47" spans="3:12" x14ac:dyDescent="0.3">
      <c r="C47" s="24"/>
      <c r="D47" s="24"/>
      <c r="E47" s="24"/>
      <c r="F47" s="24"/>
      <c r="G47" s="24"/>
      <c r="H47" s="24"/>
      <c r="I47" s="24"/>
      <c r="J47" s="24"/>
      <c r="K47" s="24"/>
      <c r="L47" s="24"/>
    </row>
  </sheetData>
  <mergeCells count="1">
    <mergeCell ref="C46:L47"/>
  </mergeCells>
  <hyperlinks>
    <hyperlink ref="C46" r:id="rId1" xr:uid="{CFB890CA-8D98-432B-9767-827D312C3BB9}"/>
  </hyperlink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D0B5DC-F7B4-4D3E-95C6-19F25D51893C}">
  <dimension ref="C47:L48"/>
  <sheetViews>
    <sheetView showRowColHeaders="0" zoomScaleNormal="100" workbookViewId="0"/>
  </sheetViews>
  <sheetFormatPr defaultRowHeight="14.4" x14ac:dyDescent="0.3"/>
  <cols>
    <col min="1" max="16384" width="8.88671875" style="20"/>
  </cols>
  <sheetData>
    <row r="47" spans="3:12" x14ac:dyDescent="0.3">
      <c r="C47" s="23" t="s">
        <v>130</v>
      </c>
      <c r="D47" s="24"/>
      <c r="E47" s="24"/>
      <c r="F47" s="24"/>
      <c r="G47" s="24"/>
      <c r="H47" s="24"/>
      <c r="I47" s="24"/>
      <c r="J47" s="24"/>
      <c r="K47" s="24"/>
      <c r="L47" s="24"/>
    </row>
    <row r="48" spans="3:12" x14ac:dyDescent="0.3">
      <c r="C48" s="24"/>
      <c r="D48" s="24"/>
      <c r="E48" s="24"/>
      <c r="F48" s="24"/>
      <c r="G48" s="24"/>
      <c r="H48" s="24"/>
      <c r="I48" s="24"/>
      <c r="J48" s="24"/>
      <c r="K48" s="24"/>
      <c r="L48" s="24"/>
    </row>
  </sheetData>
  <mergeCells count="1">
    <mergeCell ref="C47:L48"/>
  </mergeCells>
  <hyperlinks>
    <hyperlink ref="C47" r:id="rId1" xr:uid="{96A28503-BCC2-49AF-B539-3CA3D69576EA}"/>
  </hyperlink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C42314-0AF9-466A-9E3F-E0B3DFE10EB7}">
  <dimension ref="C48:L49"/>
  <sheetViews>
    <sheetView showRowColHeaders="0" topLeftCell="A19" zoomScaleNormal="100" workbookViewId="0">
      <selection activeCell="C48" sqref="C48:L49"/>
    </sheetView>
  </sheetViews>
  <sheetFormatPr defaultRowHeight="14.4" x14ac:dyDescent="0.3"/>
  <cols>
    <col min="1" max="16384" width="8.88671875" style="20"/>
  </cols>
  <sheetData>
    <row r="48" spans="3:12" x14ac:dyDescent="0.3">
      <c r="C48" s="23" t="s">
        <v>130</v>
      </c>
      <c r="D48" s="24"/>
      <c r="E48" s="24"/>
      <c r="F48" s="24"/>
      <c r="G48" s="24"/>
      <c r="H48" s="24"/>
      <c r="I48" s="24"/>
      <c r="J48" s="24"/>
      <c r="K48" s="24"/>
      <c r="L48" s="24"/>
    </row>
    <row r="49" spans="3:12" x14ac:dyDescent="0.3">
      <c r="C49" s="24"/>
      <c r="D49" s="24"/>
      <c r="E49" s="24"/>
      <c r="F49" s="24"/>
      <c r="G49" s="24"/>
      <c r="H49" s="24"/>
      <c r="I49" s="24"/>
      <c r="J49" s="24"/>
      <c r="K49" s="24"/>
      <c r="L49" s="24"/>
    </row>
  </sheetData>
  <mergeCells count="1">
    <mergeCell ref="C48:L49"/>
  </mergeCells>
  <hyperlinks>
    <hyperlink ref="C48" r:id="rId1" xr:uid="{000A298F-8FC4-41B6-BEF1-468B4C10BEC3}"/>
  </hyperlink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50D91D-BB1D-4473-BB0C-3E4D972C9B5D}">
  <sheetPr codeName="Sheet9"/>
  <dimension ref="A1:AB63"/>
  <sheetViews>
    <sheetView topLeftCell="C1" workbookViewId="0">
      <selection activeCell="S14" sqref="S14:AB15"/>
    </sheetView>
  </sheetViews>
  <sheetFormatPr defaultRowHeight="14.4" x14ac:dyDescent="0.3"/>
  <cols>
    <col min="10" max="10" width="7.44140625" customWidth="1"/>
    <col min="16" max="16" width="9.88671875" customWidth="1"/>
    <col min="17" max="17" width="9.44140625" customWidth="1"/>
    <col min="18" max="18" width="9.5546875" customWidth="1"/>
    <col min="21" max="21" width="9.6640625" bestFit="1" customWidth="1"/>
    <col min="22" max="22" width="9.6640625" customWidth="1"/>
    <col min="23" max="23" width="9.6640625" bestFit="1" customWidth="1"/>
  </cols>
  <sheetData>
    <row r="1" spans="1:28" x14ac:dyDescent="0.3">
      <c r="A1" t="s">
        <v>89</v>
      </c>
      <c r="B1" t="s">
        <v>10</v>
      </c>
      <c r="C1" t="s">
        <v>11</v>
      </c>
      <c r="D1" t="s">
        <v>12</v>
      </c>
      <c r="E1" t="s">
        <v>129</v>
      </c>
      <c r="F1" t="s">
        <v>25</v>
      </c>
      <c r="G1" t="s">
        <v>29</v>
      </c>
      <c r="H1" t="s">
        <v>26</v>
      </c>
      <c r="I1" t="s">
        <v>27</v>
      </c>
      <c r="J1" t="s">
        <v>30</v>
      </c>
      <c r="L1" s="8" t="s">
        <v>10</v>
      </c>
      <c r="M1" s="8" t="s">
        <v>31</v>
      </c>
      <c r="N1" s="8" t="s">
        <v>32</v>
      </c>
      <c r="O1" s="2" t="s">
        <v>34</v>
      </c>
      <c r="Q1" s="3" t="s">
        <v>116</v>
      </c>
      <c r="T1" t="s">
        <v>126</v>
      </c>
    </row>
    <row r="2" spans="1:28" x14ac:dyDescent="0.3">
      <c r="A2">
        <v>1</v>
      </c>
      <c r="B2" s="2" t="s">
        <v>13</v>
      </c>
      <c r="C2">
        <f>GETPIVOTDATA(""&amp;C$1,Control!$A$20,"Month",""&amp;$B2)</f>
        <v>3800</v>
      </c>
      <c r="D2">
        <f>GETPIVOTDATA(""&amp;D$1,Control!$A$20,"Month",""&amp;$B2)</f>
        <v>2700</v>
      </c>
      <c r="E2">
        <f>IF(GETPIVOTDATA("Max of Num Month",Control!$A$3)&gt;=$A2,C2,NA())</f>
        <v>3800</v>
      </c>
      <c r="F2" t="e">
        <f>IF(GETPIVOTDATA("Max of Num Month",Control!$A$3)&lt;=$A2,C2,NA())</f>
        <v>#N/A</v>
      </c>
      <c r="G2" t="e">
        <f>IFERROR(GETPIVOTDATA(""&amp;C$1,Control!$A$3,"Month",""&amp;$B2),NA())</f>
        <v>#N/A</v>
      </c>
      <c r="H2">
        <f>IF(GETPIVOTDATA("Max of Num Month",Control!$A$3)&gt;=$A2,C2,NA())</f>
        <v>3800</v>
      </c>
      <c r="I2">
        <f>IF(GETPIVOTDATA("Max of Num Month",Control!$A$3)&gt;=$A2,D2,NA())</f>
        <v>2700</v>
      </c>
      <c r="J2" t="e">
        <f>IFERROR(GETPIVOTDATA(""&amp;D$1,Control!$A$3,"Month",""&amp;$B2),NA())</f>
        <v>#N/A</v>
      </c>
      <c r="L2" s="2" t="s">
        <v>13</v>
      </c>
      <c r="M2" s="2">
        <f>GETPIVOTDATA(""&amp;M$1,Control!$A$20,"Month",""&amp;$L2)</f>
        <v>2300</v>
      </c>
      <c r="N2" s="2">
        <f>GETPIVOTDATA(""&amp;N$1,Control!$A$20,"Month",""&amp;$L2)</f>
        <v>2000</v>
      </c>
      <c r="O2" s="2" t="e">
        <f>IFERROR(GETPIVOTDATA(""&amp;N$1,Control!$A$3,"Month",""&amp;$L2),NA())</f>
        <v>#N/A</v>
      </c>
      <c r="Q2" t="s">
        <v>66</v>
      </c>
      <c r="R2" s="9">
        <v>1000</v>
      </c>
      <c r="T2" s="3" t="s">
        <v>7</v>
      </c>
      <c r="U2" s="7">
        <f>J14</f>
        <v>13700</v>
      </c>
      <c r="V2" t="str">
        <f>"of "&amp;TEXT("100000","$#,###")</f>
        <v>of $100,000</v>
      </c>
    </row>
    <row r="3" spans="1:28" x14ac:dyDescent="0.3">
      <c r="A3">
        <v>2</v>
      </c>
      <c r="B3" s="2" t="s">
        <v>14</v>
      </c>
      <c r="C3">
        <f>GETPIVOTDATA(""&amp;C$1,Control!$A$20,"Month",""&amp;$B3)</f>
        <v>4100</v>
      </c>
      <c r="D3">
        <f>GETPIVOTDATA(""&amp;D$1,Control!$A$20,"Month",""&amp;$B3)</f>
        <v>2950</v>
      </c>
      <c r="E3">
        <f>IF(GETPIVOTDATA("Max of Num Month",Control!$A$3)&gt;=$A3,C3,NA())</f>
        <v>4100</v>
      </c>
      <c r="F3" t="e">
        <f>IF(GETPIVOTDATA("Max of Num Month",Control!$A$3)&lt;=$A3,C3,NA())</f>
        <v>#N/A</v>
      </c>
      <c r="G3" t="e">
        <f>IFERROR(GETPIVOTDATA(""&amp;C$1,Control!$A$3,"Month",""&amp;$B3),NA())</f>
        <v>#N/A</v>
      </c>
      <c r="H3">
        <f>IF(GETPIVOTDATA("Max of Num Month",Control!$A$3)&gt;=$A3,C3,NA())</f>
        <v>4100</v>
      </c>
      <c r="I3">
        <f>IF(GETPIVOTDATA("Max of Num Month",Control!$A$3)&gt;=$A3,D3,NA())</f>
        <v>2950</v>
      </c>
      <c r="J3" t="e">
        <f>IFERROR(GETPIVOTDATA(""&amp;D$1,Control!$A$3,"Month",""&amp;$B3),NA())</f>
        <v>#N/A</v>
      </c>
      <c r="L3" s="2" t="s">
        <v>14</v>
      </c>
      <c r="M3" s="2">
        <f>GETPIVOTDATA(""&amp;M$1,Control!$A$20,"Month",""&amp;$L3)</f>
        <v>2700</v>
      </c>
      <c r="N3" s="2">
        <f>GETPIVOTDATA(""&amp;N$1,Control!$A$20,"Month",""&amp;$L3)</f>
        <v>1600</v>
      </c>
      <c r="O3" s="2" t="e">
        <f>IFERROR(GETPIVOTDATA(""&amp;N$1,Control!$A$3,"Month",""&amp;$L3),NA())</f>
        <v>#N/A</v>
      </c>
      <c r="Q3" t="s">
        <v>32</v>
      </c>
      <c r="R3" s="9">
        <f>N14</f>
        <v>7840</v>
      </c>
      <c r="T3" t="s">
        <v>124</v>
      </c>
      <c r="U3" s="7">
        <f>M14</f>
        <v>5460</v>
      </c>
    </row>
    <row r="4" spans="1:28" x14ac:dyDescent="0.3">
      <c r="A4">
        <v>3</v>
      </c>
      <c r="B4" s="2" t="s">
        <v>15</v>
      </c>
      <c r="C4">
        <f>GETPIVOTDATA(""&amp;C$1,Control!$A$20,"Month",""&amp;$B4)</f>
        <v>5100</v>
      </c>
      <c r="D4">
        <f>GETPIVOTDATA(""&amp;D$1,Control!$A$20,"Month",""&amp;$B4)</f>
        <v>3600</v>
      </c>
      <c r="E4">
        <f>IF(GETPIVOTDATA("Max of Num Month",Control!$A$3)&gt;=$A4,C4,NA())</f>
        <v>5100</v>
      </c>
      <c r="F4" t="e">
        <f>IF(GETPIVOTDATA("Max of Num Month",Control!$A$3)&lt;=$A4,C4,NA())</f>
        <v>#N/A</v>
      </c>
      <c r="G4" t="e">
        <f>IFERROR(GETPIVOTDATA(""&amp;C$1,Control!$A$3,"Month",""&amp;$B4),NA())</f>
        <v>#N/A</v>
      </c>
      <c r="H4">
        <f>IF(GETPIVOTDATA("Max of Num Month",Control!$A$3)&gt;=$A4,C4,NA())</f>
        <v>5100</v>
      </c>
      <c r="I4">
        <f>IF(GETPIVOTDATA("Max of Num Month",Control!$A$3)&gt;=$A4,D4,NA())</f>
        <v>3600</v>
      </c>
      <c r="J4" t="e">
        <f>IFERROR(GETPIVOTDATA(""&amp;D$1,Control!$A$3,"Month",""&amp;$B4),NA())</f>
        <v>#N/A</v>
      </c>
      <c r="L4" s="2" t="s">
        <v>15</v>
      </c>
      <c r="M4" s="2">
        <f>GETPIVOTDATA(""&amp;M$1,Control!$A$20,"Month",""&amp;$L4)</f>
        <v>2620</v>
      </c>
      <c r="N4" s="2">
        <f>GETPIVOTDATA(""&amp;N$1,Control!$A$20,"Month",""&amp;$L4)</f>
        <v>1400</v>
      </c>
      <c r="O4" s="2" t="e">
        <f>IFERROR(GETPIVOTDATA(""&amp;N$1,Control!$A$3,"Month",""&amp;$L4),NA())</f>
        <v>#N/A</v>
      </c>
      <c r="Q4" t="s">
        <v>40</v>
      </c>
      <c r="R4" s="9">
        <f>E17</f>
        <v>3042</v>
      </c>
      <c r="T4" t="s">
        <v>123</v>
      </c>
      <c r="U4" s="6">
        <f>N14/SUM(J14,N14)</f>
        <v>0.36397400185701023</v>
      </c>
      <c r="V4" s="6">
        <f>1-U4</f>
        <v>0.63602599814298977</v>
      </c>
    </row>
    <row r="5" spans="1:28" x14ac:dyDescent="0.3">
      <c r="A5">
        <v>4</v>
      </c>
      <c r="B5" s="2" t="s">
        <v>16</v>
      </c>
      <c r="C5">
        <f>GETPIVOTDATA(""&amp;C$1,Control!$A$20,"Month",""&amp;$B5)</f>
        <v>5800</v>
      </c>
      <c r="D5">
        <f>GETPIVOTDATA(""&amp;D$1,Control!$A$20,"Month",""&amp;$B5)</f>
        <v>4300</v>
      </c>
      <c r="E5">
        <f>IF(GETPIVOTDATA("Max of Num Month",Control!$A$3)&gt;=$A5,C5,NA())</f>
        <v>5800</v>
      </c>
      <c r="F5" t="e">
        <f>IF(GETPIVOTDATA("Max of Num Month",Control!$A$3)&lt;=$A5,C5,NA())</f>
        <v>#N/A</v>
      </c>
      <c r="G5">
        <f>IFERROR(GETPIVOTDATA(""&amp;C$1,Control!$A$3,"Month",""&amp;$B5),NA())</f>
        <v>5800</v>
      </c>
      <c r="H5">
        <f>IF(GETPIVOTDATA("Max of Num Month",Control!$A$3)&gt;=$A5,C5,NA())</f>
        <v>5800</v>
      </c>
      <c r="I5">
        <f>IF(GETPIVOTDATA("Max of Num Month",Control!$A$3)&gt;=$A5,D5,NA())</f>
        <v>4300</v>
      </c>
      <c r="J5">
        <f>IFERROR(GETPIVOTDATA(""&amp;D$1,Control!$A$3,"Month",""&amp;$B5),NA())</f>
        <v>4300</v>
      </c>
      <c r="L5" s="2" t="s">
        <v>16</v>
      </c>
      <c r="M5" s="2">
        <f>GETPIVOTDATA(""&amp;M$1,Control!$A$20,"Month",""&amp;$L5)</f>
        <v>2100</v>
      </c>
      <c r="N5" s="2">
        <f>GETPIVOTDATA(""&amp;N$1,Control!$A$20,"Month",""&amp;$L5)</f>
        <v>1800</v>
      </c>
      <c r="O5" s="2">
        <f>IFERROR(GETPIVOTDATA(""&amp;N$1,Control!$A$3,"Month",""&amp;$L5),NA())</f>
        <v>1800</v>
      </c>
      <c r="Q5" t="s">
        <v>41</v>
      </c>
      <c r="R5" s="9">
        <f>E18</f>
        <v>3647</v>
      </c>
      <c r="T5" t="s">
        <v>8</v>
      </c>
      <c r="U5" t="str">
        <f>ROUND(AVERAGE(N17:N24),0)&amp;"/100"</f>
        <v>227/100</v>
      </c>
    </row>
    <row r="6" spans="1:28" x14ac:dyDescent="0.3">
      <c r="A6">
        <v>5</v>
      </c>
      <c r="B6" s="2" t="s">
        <v>17</v>
      </c>
      <c r="C6">
        <f>GETPIVOTDATA(""&amp;C$1,Control!$A$20,"Month",""&amp;$B6)</f>
        <v>6300</v>
      </c>
      <c r="D6">
        <f>GETPIVOTDATA(""&amp;D$1,Control!$A$20,"Month",""&amp;$B6)</f>
        <v>4000</v>
      </c>
      <c r="E6">
        <f>IF(GETPIVOTDATA("Max of Num Month",Control!$A$3)&gt;=$A6,C6,NA())</f>
        <v>6300</v>
      </c>
      <c r="F6" t="e">
        <f>IF(GETPIVOTDATA("Max of Num Month",Control!$A$3)&lt;=$A6,C6,NA())</f>
        <v>#N/A</v>
      </c>
      <c r="G6">
        <f>IFERROR(GETPIVOTDATA(""&amp;C$1,Control!$A$3,"Month",""&amp;$B6),NA())</f>
        <v>6300</v>
      </c>
      <c r="H6">
        <f>IF(GETPIVOTDATA("Max of Num Month",Control!$A$3)&gt;=$A6,C6,NA())</f>
        <v>6300</v>
      </c>
      <c r="I6">
        <f>IF(GETPIVOTDATA("Max of Num Month",Control!$A$3)&gt;=$A6,D6,NA())</f>
        <v>4000</v>
      </c>
      <c r="J6">
        <f>IFERROR(GETPIVOTDATA(""&amp;D$1,Control!$A$3,"Month",""&amp;$B6),NA())</f>
        <v>4000</v>
      </c>
      <c r="L6" s="2" t="s">
        <v>17</v>
      </c>
      <c r="M6" s="2">
        <f>GETPIVOTDATA(""&amp;M$1,Control!$A$20,"Month",""&amp;$L6)</f>
        <v>1660</v>
      </c>
      <c r="N6" s="2">
        <f>GETPIVOTDATA(""&amp;N$1,Control!$A$20,"Month",""&amp;$L6)</f>
        <v>2800</v>
      </c>
      <c r="O6" s="2">
        <f>IFERROR(GETPIVOTDATA(""&amp;N$1,Control!$A$3,"Month",""&amp;$L6),NA())</f>
        <v>2800</v>
      </c>
      <c r="Q6" s="3" t="s">
        <v>42</v>
      </c>
      <c r="R6" s="9">
        <f>E19</f>
        <v>4271</v>
      </c>
      <c r="T6" t="s">
        <v>125</v>
      </c>
      <c r="U6" s="10">
        <f>I17</f>
        <v>20821</v>
      </c>
      <c r="V6" t="str">
        <f>H17</f>
        <v>Blog Articles</v>
      </c>
    </row>
    <row r="7" spans="1:28" x14ac:dyDescent="0.3">
      <c r="A7">
        <v>6</v>
      </c>
      <c r="B7" s="2" t="s">
        <v>18</v>
      </c>
      <c r="C7">
        <f>GETPIVOTDATA(""&amp;C$1,Control!$A$20,"Month",""&amp;$B7)</f>
        <v>7700</v>
      </c>
      <c r="D7">
        <f>GETPIVOTDATA(""&amp;D$1,Control!$A$20,"Month",""&amp;$B7)</f>
        <v>5400</v>
      </c>
      <c r="E7">
        <f>IF(GETPIVOTDATA("Max of Num Month",Control!$A$3)&gt;=$A7,C7,NA())</f>
        <v>7700</v>
      </c>
      <c r="F7">
        <f>IF(GETPIVOTDATA("Max of Num Month",Control!$A$3)&lt;=$A7,C7,NA())</f>
        <v>7700</v>
      </c>
      <c r="G7">
        <f>IFERROR(GETPIVOTDATA(""&amp;C$1,Control!$A$3,"Month",""&amp;$B7),NA())</f>
        <v>7700</v>
      </c>
      <c r="H7">
        <f>IF(GETPIVOTDATA("Max of Num Month",Control!$A$3)&gt;=$A7,C7,NA())</f>
        <v>7700</v>
      </c>
      <c r="I7">
        <f>IF(GETPIVOTDATA("Max of Num Month",Control!$A$3)&gt;=$A7,D7,NA())</f>
        <v>5400</v>
      </c>
      <c r="J7">
        <f>IFERROR(GETPIVOTDATA(""&amp;D$1,Control!$A$3,"Month",""&amp;$B7),NA())</f>
        <v>5400</v>
      </c>
      <c r="L7" s="2" t="s">
        <v>18</v>
      </c>
      <c r="M7" s="2">
        <f>GETPIVOTDATA(""&amp;M$1,Control!$A$20,"Month",""&amp;$L7)</f>
        <v>1700</v>
      </c>
      <c r="N7" s="2">
        <f>GETPIVOTDATA(""&amp;N$1,Control!$A$20,"Month",""&amp;$L7)</f>
        <v>3240</v>
      </c>
      <c r="O7" s="2">
        <f>IFERROR(GETPIVOTDATA(""&amp;N$1,Control!$A$3,"Month",""&amp;$L7),NA())</f>
        <v>3240</v>
      </c>
      <c r="Q7" t="s">
        <v>43</v>
      </c>
      <c r="R7" s="9">
        <f>E20</f>
        <v>2740</v>
      </c>
      <c r="T7" t="s">
        <v>9</v>
      </c>
      <c r="U7" s="19">
        <f>Q12</f>
        <v>21.669999999999998</v>
      </c>
    </row>
    <row r="8" spans="1:28" x14ac:dyDescent="0.3">
      <c r="A8">
        <v>7</v>
      </c>
      <c r="B8" s="2" t="s">
        <v>19</v>
      </c>
      <c r="C8">
        <f>GETPIVOTDATA(""&amp;C$1,Control!$A$20,"Month",""&amp;$B8)</f>
        <v>8900</v>
      </c>
      <c r="D8">
        <f>GETPIVOTDATA(""&amp;D$1,Control!$A$20,"Month",""&amp;$B8)</f>
        <v>6300</v>
      </c>
      <c r="E8" t="e">
        <f>IF(GETPIVOTDATA("Max of Num Month",Control!$A$3)&gt;=$A8,C8,NA())</f>
        <v>#N/A</v>
      </c>
      <c r="F8">
        <f>IF(GETPIVOTDATA("Max of Num Month",Control!$A$3)&lt;=$A8,C8,NA())</f>
        <v>8900</v>
      </c>
      <c r="G8" t="e">
        <f>IFERROR(GETPIVOTDATA(""&amp;C$1,Control!$A$3,"Month",""&amp;$B8),NA())</f>
        <v>#N/A</v>
      </c>
      <c r="H8" t="e">
        <f>IF(GETPIVOTDATA("Max of Num Month",Control!$A$3)&gt;=$A8,C8,NA())</f>
        <v>#N/A</v>
      </c>
      <c r="I8" t="e">
        <f>IF(GETPIVOTDATA("Max of Num Month",Control!$A$3)&gt;=$A8,D8,NA())</f>
        <v>#N/A</v>
      </c>
      <c r="J8" t="e">
        <f>IFERROR(GETPIVOTDATA(""&amp;D$1,Control!$A$3,"Month",""&amp;$B8),NA())</f>
        <v>#N/A</v>
      </c>
      <c r="L8" s="2" t="s">
        <v>19</v>
      </c>
      <c r="M8" s="2">
        <f>GETPIVOTDATA(""&amp;M$1,Control!$A$20,"Month",""&amp;$L8)</f>
        <v>2300</v>
      </c>
      <c r="N8" s="2">
        <f>GETPIVOTDATA(""&amp;N$1,Control!$A$20,"Month",""&amp;$L8)</f>
        <v>3200</v>
      </c>
      <c r="O8" s="2" t="e">
        <f>IFERROR(GETPIVOTDATA(""&amp;N$1,Control!$A$3,"Month",""&amp;$L8),NA())</f>
        <v>#N/A</v>
      </c>
      <c r="Q8" t="s">
        <v>31</v>
      </c>
      <c r="R8" s="9">
        <f>0-M14</f>
        <v>-5460</v>
      </c>
    </row>
    <row r="9" spans="1:28" x14ac:dyDescent="0.3">
      <c r="A9">
        <v>8</v>
      </c>
      <c r="B9" s="2" t="s">
        <v>20</v>
      </c>
      <c r="C9">
        <f>GETPIVOTDATA(""&amp;C$1,Control!$A$20,"Month",""&amp;$B9)</f>
        <v>9600</v>
      </c>
      <c r="D9">
        <f>GETPIVOTDATA(""&amp;D$1,Control!$A$20,"Month",""&amp;$B9)</f>
        <v>5900</v>
      </c>
      <c r="E9" t="e">
        <f>IF(GETPIVOTDATA("Max of Num Month",Control!$A$3)&gt;=$A9,C9,NA())</f>
        <v>#N/A</v>
      </c>
      <c r="F9">
        <f>IF(GETPIVOTDATA("Max of Num Month",Control!$A$3)&lt;=$A9,C9,NA())</f>
        <v>9600</v>
      </c>
      <c r="G9" t="e">
        <f>IFERROR(GETPIVOTDATA(""&amp;C$1,Control!$A$3,"Month",""&amp;$B9),NA())</f>
        <v>#N/A</v>
      </c>
      <c r="H9" t="e">
        <f>IF(GETPIVOTDATA("Max of Num Month",Control!$A$3)&gt;=$A9,C9,NA())</f>
        <v>#N/A</v>
      </c>
      <c r="I9" t="e">
        <f>IF(GETPIVOTDATA("Max of Num Month",Control!$A$3)&gt;=$A9,D9,NA())</f>
        <v>#N/A</v>
      </c>
      <c r="J9" t="e">
        <f>IFERROR(GETPIVOTDATA(""&amp;D$1,Control!$A$3,"Month",""&amp;$B9),NA())</f>
        <v>#N/A</v>
      </c>
      <c r="L9" s="2" t="s">
        <v>20</v>
      </c>
      <c r="M9" s="2">
        <f>GETPIVOTDATA(""&amp;M$1,Control!$A$20,"Month",""&amp;$L9)</f>
        <v>3020</v>
      </c>
      <c r="N9" s="2">
        <f>GETPIVOTDATA(""&amp;N$1,Control!$A$20,"Month",""&amp;$L9)</f>
        <v>3000</v>
      </c>
      <c r="O9" s="2" t="e">
        <f>IFERROR(GETPIVOTDATA(""&amp;N$1,Control!$A$3,"Month",""&amp;$L9),NA())</f>
        <v>#N/A</v>
      </c>
      <c r="Q9" t="s">
        <v>67</v>
      </c>
      <c r="R9" s="9">
        <f>SUM(R3:R8)</f>
        <v>16080</v>
      </c>
    </row>
    <row r="10" spans="1:28" x14ac:dyDescent="0.3">
      <c r="A10">
        <v>9</v>
      </c>
      <c r="B10" s="2" t="s">
        <v>21</v>
      </c>
      <c r="C10">
        <f>GETPIVOTDATA(""&amp;C$1,Control!$A$20,"Month",""&amp;$B10)</f>
        <v>11900</v>
      </c>
      <c r="D10">
        <f>GETPIVOTDATA(""&amp;D$1,Control!$A$20,"Month",""&amp;$B10)</f>
        <v>8100</v>
      </c>
      <c r="E10" t="e">
        <f>IF(GETPIVOTDATA("Max of Num Month",Control!$A$3)&gt;=$A10,C10,NA())</f>
        <v>#N/A</v>
      </c>
      <c r="F10">
        <f>IF(GETPIVOTDATA("Max of Num Month",Control!$A$3)&lt;=$A10,C10,NA())</f>
        <v>11900</v>
      </c>
      <c r="G10" t="e">
        <f>IFERROR(GETPIVOTDATA(""&amp;C$1,Control!$A$3,"Month",""&amp;$B10),NA())</f>
        <v>#N/A</v>
      </c>
      <c r="H10" t="e">
        <f>IF(GETPIVOTDATA("Max of Num Month",Control!$A$3)&gt;=$A10,C10,NA())</f>
        <v>#N/A</v>
      </c>
      <c r="I10" t="e">
        <f>IF(GETPIVOTDATA("Max of Num Month",Control!$A$3)&gt;=$A10,D10,NA())</f>
        <v>#N/A</v>
      </c>
      <c r="J10" t="e">
        <f>IFERROR(GETPIVOTDATA(""&amp;D$1,Control!$A$3,"Month",""&amp;$B10),NA())</f>
        <v>#N/A</v>
      </c>
      <c r="L10" s="2" t="s">
        <v>21</v>
      </c>
      <c r="M10" s="2">
        <f>GETPIVOTDATA(""&amp;M$1,Control!$A$20,"Month",""&amp;$L10)</f>
        <v>3180</v>
      </c>
      <c r="N10" s="2">
        <f>GETPIVOTDATA(""&amp;N$1,Control!$A$20,"Month",""&amp;$L10)</f>
        <v>3200</v>
      </c>
      <c r="O10" s="2" t="e">
        <f>IFERROR(GETPIVOTDATA(""&amp;N$1,Control!$A$3,"Month",""&amp;$L10),NA())</f>
        <v>#N/A</v>
      </c>
      <c r="T10" t="s">
        <v>80</v>
      </c>
      <c r="U10" s="11">
        <f>J14/100000</f>
        <v>0.13700000000000001</v>
      </c>
      <c r="V10" s="6">
        <f>1-U10</f>
        <v>0.86299999999999999</v>
      </c>
    </row>
    <row r="11" spans="1:28" x14ac:dyDescent="0.3">
      <c r="A11">
        <v>10</v>
      </c>
      <c r="B11" s="2" t="s">
        <v>22</v>
      </c>
      <c r="C11">
        <f>GETPIVOTDATA(""&amp;C$1,Control!$A$20,"Month",""&amp;$B11)</f>
        <v>13700</v>
      </c>
      <c r="D11">
        <f>GETPIVOTDATA(""&amp;D$1,Control!$A$20,"Month",""&amp;$B11)</f>
        <v>9600</v>
      </c>
      <c r="E11" t="e">
        <f>IF(GETPIVOTDATA("Max of Num Month",Control!$A$3)&gt;=$A11,C11,NA())</f>
        <v>#N/A</v>
      </c>
      <c r="F11">
        <f>IF(GETPIVOTDATA("Max of Num Month",Control!$A$3)&lt;=$A11,C11,NA())</f>
        <v>13700</v>
      </c>
      <c r="G11" t="e">
        <f>IFERROR(GETPIVOTDATA(""&amp;C$1,Control!$A$3,"Month",""&amp;$B11),NA())</f>
        <v>#N/A</v>
      </c>
      <c r="H11" t="e">
        <f>IF(GETPIVOTDATA("Max of Num Month",Control!$A$3)&gt;=$A11,C11,NA())</f>
        <v>#N/A</v>
      </c>
      <c r="I11" t="e">
        <f>IF(GETPIVOTDATA("Max of Num Month",Control!$A$3)&gt;=$A11,D11,NA())</f>
        <v>#N/A</v>
      </c>
      <c r="J11" t="e">
        <f>IFERROR(GETPIVOTDATA(""&amp;D$1,Control!$A$3,"Month",""&amp;$B11),NA())</f>
        <v>#N/A</v>
      </c>
      <c r="L11" s="2" t="s">
        <v>22</v>
      </c>
      <c r="M11" s="2">
        <f>GETPIVOTDATA(""&amp;M$1,Control!$A$20,"Month",""&amp;$L11)</f>
        <v>2700</v>
      </c>
      <c r="N11" s="2">
        <f>GETPIVOTDATA(""&amp;N$1,Control!$A$20,"Month",""&amp;$L11)</f>
        <v>4000</v>
      </c>
      <c r="O11" s="2" t="e">
        <f>IFERROR(GETPIVOTDATA(""&amp;N$1,Control!$A$3,"Month",""&amp;$L11),NA())</f>
        <v>#N/A</v>
      </c>
      <c r="Q11" t="s">
        <v>46</v>
      </c>
      <c r="T11" t="s">
        <v>67</v>
      </c>
      <c r="U11" s="9">
        <f>J14</f>
        <v>13700</v>
      </c>
    </row>
    <row r="12" spans="1:28" x14ac:dyDescent="0.3">
      <c r="A12">
        <v>11</v>
      </c>
      <c r="B12" s="2" t="s">
        <v>23</v>
      </c>
      <c r="C12">
        <f>GETPIVOTDATA(""&amp;C$1,Control!$A$20,"Month",""&amp;$B12)</f>
        <v>14800</v>
      </c>
      <c r="D12">
        <f>GETPIVOTDATA(""&amp;D$1,Control!$A$20,"Month",""&amp;$B12)</f>
        <v>9100</v>
      </c>
      <c r="E12" t="e">
        <f>IF(GETPIVOTDATA("Max of Num Month",Control!$A$3)&gt;=$A12,C12,NA())</f>
        <v>#N/A</v>
      </c>
      <c r="F12">
        <f>IF(GETPIVOTDATA("Max of Num Month",Control!$A$3)&lt;=$A12,C12,NA())</f>
        <v>14800</v>
      </c>
      <c r="G12" t="e">
        <f>IFERROR(GETPIVOTDATA(""&amp;C$1,Control!$A$3,"Month",""&amp;$B12),NA())</f>
        <v>#N/A</v>
      </c>
      <c r="H12" t="e">
        <f>IF(GETPIVOTDATA("Max of Num Month",Control!$A$3)&gt;=$A12,C12,NA())</f>
        <v>#N/A</v>
      </c>
      <c r="I12" t="e">
        <f>IF(GETPIVOTDATA("Max of Num Month",Control!$A$3)&gt;=$A12,D12,NA())</f>
        <v>#N/A</v>
      </c>
      <c r="J12" t="e">
        <f>IFERROR(GETPIVOTDATA(""&amp;D$1,Control!$A$3,"Month",""&amp;$B12),NA())</f>
        <v>#N/A</v>
      </c>
      <c r="L12" s="2" t="s">
        <v>23</v>
      </c>
      <c r="M12" s="2">
        <f>GETPIVOTDATA(""&amp;M$1,Control!$A$20,"Month",""&amp;$L12)</f>
        <v>2500</v>
      </c>
      <c r="N12" s="2">
        <f>GETPIVOTDATA(""&amp;N$1,Control!$A$20,"Month",""&amp;$L12)</f>
        <v>3920</v>
      </c>
      <c r="O12" s="2" t="e">
        <f>IFERROR(GETPIVOTDATA(""&amp;N$1,Control!$A$3,"Month",""&amp;$L12),NA())</f>
        <v>#N/A</v>
      </c>
      <c r="Q12" s="19">
        <f>GETPIVOTDATA("Average of Capital Velocity",Control!$A$3)</f>
        <v>21.669999999999998</v>
      </c>
      <c r="R12" s="2">
        <f>50-Q12</f>
        <v>28.330000000000002</v>
      </c>
      <c r="S12" s="2">
        <v>35</v>
      </c>
    </row>
    <row r="13" spans="1:28" x14ac:dyDescent="0.3">
      <c r="A13">
        <v>12</v>
      </c>
      <c r="B13" s="2" t="s">
        <v>24</v>
      </c>
      <c r="C13">
        <f>GETPIVOTDATA(""&amp;C$1,Control!$A$20,"Month",""&amp;$B13)</f>
        <v>18200</v>
      </c>
      <c r="D13">
        <f>GETPIVOTDATA(""&amp;D$1,Control!$A$20,"Month",""&amp;$B13)</f>
        <v>12700</v>
      </c>
      <c r="E13" t="e">
        <f>IF(GETPIVOTDATA("Max of Num Month",Control!$A$3)&gt;=$A13,C13,NA())</f>
        <v>#N/A</v>
      </c>
      <c r="F13">
        <f>IF(GETPIVOTDATA("Max of Num Month",Control!$A$3)&lt;=$A13,C13,NA())</f>
        <v>18200</v>
      </c>
      <c r="G13" t="e">
        <f>IFERROR(GETPIVOTDATA(""&amp;C$1,Control!$A$3,"Month",""&amp;$B13),NA())</f>
        <v>#N/A</v>
      </c>
      <c r="H13" t="e">
        <f>IF(GETPIVOTDATA("Max of Num Month",Control!$A$3)&gt;=$A13,C13,NA())</f>
        <v>#N/A</v>
      </c>
      <c r="I13" t="e">
        <f>IF(GETPIVOTDATA("Max of Num Month",Control!$A$3)&gt;=$A13,D13,NA())</f>
        <v>#N/A</v>
      </c>
      <c r="J13" t="e">
        <f>IFERROR(GETPIVOTDATA(""&amp;D$1,Control!$A$3,"Month",""&amp;$B13),NA())</f>
        <v>#N/A</v>
      </c>
      <c r="L13" s="2" t="s">
        <v>24</v>
      </c>
      <c r="M13" s="2">
        <f>GETPIVOTDATA(""&amp;M$1,Control!$A$20,"Month",""&amp;$L13)</f>
        <v>2700</v>
      </c>
      <c r="N13" s="2">
        <f>GETPIVOTDATA(""&amp;N$1,Control!$A$20,"Month",""&amp;$L13)</f>
        <v>3200</v>
      </c>
      <c r="O13" s="2" t="e">
        <f>IFERROR(GETPIVOTDATA(""&amp;N$1,Control!$A$3,"Month",""&amp;$L13),NA())</f>
        <v>#N/A</v>
      </c>
      <c r="Q13" t="s">
        <v>47</v>
      </c>
      <c r="U13" s="11"/>
    </row>
    <row r="14" spans="1:28" ht="14.4" customHeight="1" x14ac:dyDescent="0.3">
      <c r="B14" s="3" t="s">
        <v>28</v>
      </c>
      <c r="G14" s="7">
        <f>GETPIVOTDATA("Sum of Planned",Control!$A$3)</f>
        <v>19800</v>
      </c>
      <c r="J14" s="7">
        <f>GETPIVOTDATA("Sum of Actual",Control!$A$3)</f>
        <v>13700</v>
      </c>
      <c r="L14" t="s">
        <v>33</v>
      </c>
      <c r="M14" s="7">
        <f>GETPIVOTDATA(""&amp;M1,Control!$A$3)</f>
        <v>5460</v>
      </c>
      <c r="N14" s="7">
        <f>GETPIVOTDATA(""&amp;N1,Control!$A$3)</f>
        <v>7840</v>
      </c>
      <c r="S14" s="23" t="s">
        <v>130</v>
      </c>
      <c r="T14" s="24"/>
      <c r="U14" s="24"/>
      <c r="V14" s="24"/>
      <c r="W14" s="24"/>
      <c r="X14" s="24"/>
      <c r="Y14" s="24"/>
      <c r="Z14" s="24"/>
      <c r="AA14" s="24"/>
      <c r="AB14" s="24"/>
    </row>
    <row r="15" spans="1:28" x14ac:dyDescent="0.3">
      <c r="S15" s="24"/>
      <c r="T15" s="24"/>
      <c r="U15" s="24"/>
      <c r="V15" s="24"/>
      <c r="W15" s="24"/>
      <c r="X15" s="24"/>
      <c r="Y15" s="24"/>
      <c r="Z15" s="24"/>
      <c r="AA15" s="24"/>
      <c r="AB15" s="24"/>
    </row>
    <row r="16" spans="1:28" x14ac:dyDescent="0.3">
      <c r="A16" s="3" t="s">
        <v>44</v>
      </c>
      <c r="D16" t="s">
        <v>45</v>
      </c>
      <c r="H16" t="s">
        <v>105</v>
      </c>
      <c r="J16" s="3" t="s">
        <v>53</v>
      </c>
      <c r="M16" t="s">
        <v>61</v>
      </c>
      <c r="N16">
        <f>ROUND(AVERAGE(N17:N24),2)</f>
        <v>227.38</v>
      </c>
      <c r="P16" t="s">
        <v>65</v>
      </c>
      <c r="R16">
        <f>GETPIVOTDATA("Max of Wealth Engine",Control!$A$3)</f>
        <v>4</v>
      </c>
      <c r="U16" s="11">
        <f>(100%/6)*COUNTIF(U17:U22,"10")</f>
        <v>0.66666666666666663</v>
      </c>
    </row>
    <row r="17" spans="1:24" x14ac:dyDescent="0.3">
      <c r="A17" t="s">
        <v>35</v>
      </c>
      <c r="B17" s="7">
        <f>GETPIVOTDATA(""&amp;A17,Control!$A$3)</f>
        <v>1701</v>
      </c>
      <c r="D17" t="s">
        <v>40</v>
      </c>
      <c r="E17" s="7">
        <f>GETPIVOTDATA(""&amp;D17,Control!$A$3)</f>
        <v>3042</v>
      </c>
      <c r="G17" s="2">
        <v>38</v>
      </c>
      <c r="H17" t="str">
        <f t="array" ref="H17:I21">_xlfn._xlws.SORT($J$17:$K$21,2,-1)</f>
        <v>Blog Articles</v>
      </c>
      <c r="I17" s="10">
        <v>20821</v>
      </c>
      <c r="J17" t="s">
        <v>48</v>
      </c>
      <c r="K17">
        <f>GETPIVOTDATA(""&amp;J17,Control!$A$3)</f>
        <v>17623</v>
      </c>
      <c r="M17" t="s">
        <v>54</v>
      </c>
      <c r="N17" s="2">
        <f>GETPIVOTDATA(""&amp;M17,Control!$A$3)</f>
        <v>214</v>
      </c>
      <c r="P17" t="s">
        <v>68</v>
      </c>
      <c r="Q17" s="2" t="str">
        <f>IF($R$16&gt;=$X17,$Q$23,"")</f>
        <v>•</v>
      </c>
      <c r="R17" t="s">
        <v>63</v>
      </c>
      <c r="S17" t="str">
        <f>IF($R$16&gt;$X17,R17,"")</f>
        <v>→</v>
      </c>
      <c r="T17" s="2">
        <f>10-U17</f>
        <v>0</v>
      </c>
      <c r="U17" s="2">
        <f t="shared" ref="U17:U22" si="0">IF($R$16&gt;=$X17,10,0)</f>
        <v>10</v>
      </c>
      <c r="V17" s="2">
        <v>0</v>
      </c>
      <c r="W17" s="2">
        <f>IF(T17,NA(),0)</f>
        <v>0</v>
      </c>
      <c r="X17" s="2">
        <v>1</v>
      </c>
    </row>
    <row r="18" spans="1:24" x14ac:dyDescent="0.3">
      <c r="A18" t="s">
        <v>36</v>
      </c>
      <c r="B18" s="7">
        <f>GETPIVOTDATA(""&amp;A18,Control!$A$3)</f>
        <v>1323</v>
      </c>
      <c r="D18" t="s">
        <v>41</v>
      </c>
      <c r="E18" s="7">
        <f>GETPIVOTDATA(""&amp;D18,Control!$A$3)</f>
        <v>3647</v>
      </c>
      <c r="G18" s="2">
        <v>24</v>
      </c>
      <c r="H18" t="str">
        <v>Pinterest Pins</v>
      </c>
      <c r="I18" s="10">
        <v>19294</v>
      </c>
      <c r="J18" t="s">
        <v>49</v>
      </c>
      <c r="K18">
        <f>GETPIVOTDATA(""&amp;J18,Control!$A$3)</f>
        <v>20821</v>
      </c>
      <c r="M18" t="s">
        <v>55</v>
      </c>
      <c r="N18" s="2">
        <f>GETPIVOTDATA(""&amp;M18,Control!$A$3)</f>
        <v>220</v>
      </c>
      <c r="P18" t="s">
        <v>69</v>
      </c>
      <c r="Q18" s="2" t="str">
        <f t="shared" ref="Q18:Q22" si="1">IF($R$16&gt;=$X18,$Q$23,"")</f>
        <v>•</v>
      </c>
      <c r="R18" t="s">
        <v>63</v>
      </c>
      <c r="S18" t="str">
        <f t="shared" ref="S18:S22" si="2">IF($R$16&gt;$X18,R18,"")</f>
        <v>→</v>
      </c>
      <c r="T18" s="2">
        <f t="shared" ref="T18:T22" si="3">10-U18</f>
        <v>0</v>
      </c>
      <c r="U18" s="2">
        <f t="shared" si="0"/>
        <v>10</v>
      </c>
      <c r="V18" s="2">
        <v>0</v>
      </c>
      <c r="W18" s="2">
        <f t="shared" ref="W18:W22" si="4">IF(T18,NA(),0)</f>
        <v>0</v>
      </c>
      <c r="X18" s="2">
        <v>2</v>
      </c>
    </row>
    <row r="19" spans="1:24" x14ac:dyDescent="0.3">
      <c r="A19" t="s">
        <v>37</v>
      </c>
      <c r="B19" s="7">
        <f>GETPIVOTDATA(""&amp;A19,Control!$A$3)</f>
        <v>1754</v>
      </c>
      <c r="D19" s="3" t="s">
        <v>42</v>
      </c>
      <c r="E19" s="7">
        <f>GETPIVOTDATA(""&amp;D19,Control!$A$3)</f>
        <v>4271</v>
      </c>
      <c r="G19" s="2">
        <v>45</v>
      </c>
      <c r="H19" t="str">
        <v>Instagram Reels</v>
      </c>
      <c r="I19" s="10">
        <v>19130</v>
      </c>
      <c r="J19" t="s">
        <v>52</v>
      </c>
      <c r="K19">
        <f>GETPIVOTDATA(""&amp;J19,Control!$A$3)</f>
        <v>18780</v>
      </c>
      <c r="M19" t="s">
        <v>56</v>
      </c>
      <c r="N19" s="2">
        <f>GETPIVOTDATA(""&amp;M19,Control!$A$3)</f>
        <v>167</v>
      </c>
      <c r="P19" t="s">
        <v>70</v>
      </c>
      <c r="Q19" s="2" t="str">
        <f t="shared" si="1"/>
        <v>•</v>
      </c>
      <c r="R19" t="s">
        <v>63</v>
      </c>
      <c r="S19" t="str">
        <f t="shared" si="2"/>
        <v>→</v>
      </c>
      <c r="T19" s="2">
        <f t="shared" si="3"/>
        <v>0</v>
      </c>
      <c r="U19" s="2">
        <f t="shared" si="0"/>
        <v>10</v>
      </c>
      <c r="V19" s="2">
        <v>0</v>
      </c>
      <c r="W19" s="2">
        <f>IF(T19,NA(),0)</f>
        <v>0</v>
      </c>
      <c r="X19" s="2">
        <v>3</v>
      </c>
    </row>
    <row r="20" spans="1:24" x14ac:dyDescent="0.3">
      <c r="A20" t="s">
        <v>38</v>
      </c>
      <c r="B20" s="7">
        <f>GETPIVOTDATA(""&amp;A20,Control!$A$3)</f>
        <v>1495</v>
      </c>
      <c r="D20" t="s">
        <v>43</v>
      </c>
      <c r="E20" s="7">
        <f>GETPIVOTDATA(""&amp;D20,Control!$A$3)</f>
        <v>2740</v>
      </c>
      <c r="G20" s="2">
        <v>32</v>
      </c>
      <c r="H20" t="str">
        <v>Templates Etsy</v>
      </c>
      <c r="I20" s="10">
        <v>18780</v>
      </c>
      <c r="J20" t="s">
        <v>51</v>
      </c>
      <c r="K20">
        <f>GETPIVOTDATA(""&amp;J20,Control!$A$3)</f>
        <v>19130</v>
      </c>
      <c r="M20" t="s">
        <v>57</v>
      </c>
      <c r="N20" s="2">
        <f>GETPIVOTDATA(""&amp;M20,Control!$A$3)</f>
        <v>255</v>
      </c>
      <c r="P20" t="s">
        <v>73</v>
      </c>
      <c r="Q20" s="2" t="str">
        <f t="shared" si="1"/>
        <v>•</v>
      </c>
      <c r="R20" t="s">
        <v>63</v>
      </c>
      <c r="S20" t="str">
        <f t="shared" si="2"/>
        <v/>
      </c>
      <c r="T20" s="2">
        <f t="shared" si="3"/>
        <v>0</v>
      </c>
      <c r="U20" s="2">
        <f t="shared" si="0"/>
        <v>10</v>
      </c>
      <c r="V20" s="2">
        <v>0</v>
      </c>
      <c r="W20" s="2">
        <f t="shared" si="4"/>
        <v>0</v>
      </c>
      <c r="X20" s="2">
        <v>4</v>
      </c>
    </row>
    <row r="21" spans="1:24" x14ac:dyDescent="0.3">
      <c r="A21" t="s">
        <v>39</v>
      </c>
      <c r="B21" s="7">
        <f>GETPIVOTDATA(""&amp;A21,Control!$A$3)</f>
        <v>1567</v>
      </c>
      <c r="E21" s="9">
        <f>SUM(E17:E20)</f>
        <v>13700</v>
      </c>
      <c r="G21" s="2">
        <v>152</v>
      </c>
      <c r="H21" t="str">
        <v>YouTube Videos</v>
      </c>
      <c r="I21" s="10">
        <v>17623</v>
      </c>
      <c r="J21" t="s">
        <v>50</v>
      </c>
      <c r="K21">
        <f>GETPIVOTDATA(""&amp;J21,Control!$A$3)</f>
        <v>19294</v>
      </c>
      <c r="M21" t="s">
        <v>58</v>
      </c>
      <c r="N21" s="2">
        <f>GETPIVOTDATA(""&amp;M21,Control!$A$3)</f>
        <v>256</v>
      </c>
      <c r="P21" t="s">
        <v>71</v>
      </c>
      <c r="Q21" s="2" t="str">
        <f t="shared" si="1"/>
        <v/>
      </c>
      <c r="R21" t="s">
        <v>63</v>
      </c>
      <c r="S21" t="str">
        <f t="shared" si="2"/>
        <v/>
      </c>
      <c r="T21" s="2">
        <f t="shared" si="3"/>
        <v>10</v>
      </c>
      <c r="U21" s="2">
        <f t="shared" si="0"/>
        <v>0</v>
      </c>
      <c r="V21" s="2">
        <v>0</v>
      </c>
      <c r="W21" s="2" t="e">
        <f t="shared" si="4"/>
        <v>#N/A</v>
      </c>
      <c r="X21" s="2">
        <v>5</v>
      </c>
    </row>
    <row r="22" spans="1:24" x14ac:dyDescent="0.3">
      <c r="B22" s="7">
        <f>SUM(B17:B21)</f>
        <v>7840</v>
      </c>
      <c r="H22" t="s">
        <v>127</v>
      </c>
      <c r="I22" s="10">
        <f>SUM(I17:I21)</f>
        <v>95648</v>
      </c>
      <c r="M22" t="s">
        <v>59</v>
      </c>
      <c r="N22" s="2">
        <f>GETPIVOTDATA(""&amp;M22,Control!$A$3)</f>
        <v>243</v>
      </c>
      <c r="P22" t="s">
        <v>72</v>
      </c>
      <c r="Q22" s="2" t="str">
        <f t="shared" si="1"/>
        <v/>
      </c>
      <c r="R22" t="s">
        <v>63</v>
      </c>
      <c r="S22" t="str">
        <f t="shared" si="2"/>
        <v/>
      </c>
      <c r="T22" s="2">
        <f t="shared" si="3"/>
        <v>10</v>
      </c>
      <c r="U22" s="2">
        <f t="shared" si="0"/>
        <v>0</v>
      </c>
      <c r="V22" s="2">
        <v>0</v>
      </c>
      <c r="W22" s="2" t="e">
        <f t="shared" si="4"/>
        <v>#N/A</v>
      </c>
      <c r="X22" s="2">
        <v>6</v>
      </c>
    </row>
    <row r="23" spans="1:24" x14ac:dyDescent="0.3">
      <c r="M23" t="s">
        <v>60</v>
      </c>
      <c r="N23" s="2">
        <f>GETPIVOTDATA(""&amp;M23,Control!$A$3)</f>
        <v>279</v>
      </c>
      <c r="Q23" t="s">
        <v>64</v>
      </c>
    </row>
    <row r="24" spans="1:24" x14ac:dyDescent="0.3">
      <c r="M24" t="s">
        <v>62</v>
      </c>
      <c r="N24" s="2">
        <f>GETPIVOTDATA(""&amp;M24,Control!$A$3)</f>
        <v>185</v>
      </c>
      <c r="U24" s="2" t="b">
        <f>ISNUMBER(MATCH(U25,Control!$A$36:$A$38,0))</f>
        <v>0</v>
      </c>
      <c r="V24" s="2" t="b">
        <f>ISNUMBER(MATCH(V25,Control!$A$36:$A$38,0))</f>
        <v>1</v>
      </c>
      <c r="W24" s="2" t="b">
        <f>ISNUMBER(MATCH(W25,Control!$A$36:$A$38,0))</f>
        <v>0</v>
      </c>
    </row>
    <row r="25" spans="1:24" x14ac:dyDescent="0.3">
      <c r="A25" t="s">
        <v>79</v>
      </c>
      <c r="B25" s="12">
        <f>S63-C25/2</f>
        <v>0.6366666666666666</v>
      </c>
      <c r="C25" s="12">
        <v>0.06</v>
      </c>
      <c r="D25" s="13">
        <f>1.03-(S63+C25/2)</f>
        <v>0.33333333333333337</v>
      </c>
      <c r="J25" s="2"/>
      <c r="L25" s="2"/>
      <c r="U25" s="2">
        <v>2028</v>
      </c>
      <c r="V25" s="2">
        <v>2029</v>
      </c>
      <c r="W25" s="2">
        <v>2030</v>
      </c>
    </row>
    <row r="26" spans="1:24" x14ac:dyDescent="0.3">
      <c r="D26" t="b">
        <f>ISNUMBER(MATCH(D27,Control!$A$4:$A$15,0))</f>
        <v>0</v>
      </c>
      <c r="E26" t="b">
        <f>ISNUMBER(MATCH(E27,Control!$A$4:$A$15,0))</f>
        <v>0</v>
      </c>
      <c r="F26" t="b">
        <f>ISNUMBER(MATCH(F27,Control!$A$4:$A$15,0))</f>
        <v>0</v>
      </c>
      <c r="G26" t="b">
        <f>ISNUMBER(MATCH(G27,Control!$A$4:$A$15,0))</f>
        <v>1</v>
      </c>
      <c r="H26" t="b">
        <f>ISNUMBER(MATCH(H27,Control!$A$4:$A$15,0))</f>
        <v>1</v>
      </c>
      <c r="I26" t="b">
        <f>ISNUMBER(MATCH(I27,Control!$A$4:$A$15,0))</f>
        <v>1</v>
      </c>
      <c r="J26" t="b">
        <f>ISNUMBER(MATCH(J27,Control!$A$4:$A$15,0))</f>
        <v>0</v>
      </c>
      <c r="K26" t="b">
        <f>ISNUMBER(MATCH(K27,Control!$A$4:$A$15,0))</f>
        <v>0</v>
      </c>
      <c r="L26" t="b">
        <f>ISNUMBER(MATCH(L27,Control!$A$4:$A$15,0))</f>
        <v>0</v>
      </c>
      <c r="M26" t="b">
        <f>ISNUMBER(MATCH(M27,Control!$A$4:$A$15,0))</f>
        <v>0</v>
      </c>
      <c r="N26" t="b">
        <f>ISNUMBER(MATCH(N27,Control!$A$4:$A$15,0))</f>
        <v>0</v>
      </c>
      <c r="O26" t="b">
        <f>ISNUMBER(MATCH(O27,Control!$A$4:$A$15,0))</f>
        <v>0</v>
      </c>
      <c r="Q26" s="8" t="s">
        <v>74</v>
      </c>
      <c r="R26" s="8" t="s">
        <v>10</v>
      </c>
      <c r="S26" s="8" t="s">
        <v>120</v>
      </c>
      <c r="U26" s="15" t="s">
        <v>117</v>
      </c>
      <c r="V26" s="16" t="s">
        <v>118</v>
      </c>
      <c r="W26" s="16" t="s">
        <v>119</v>
      </c>
    </row>
    <row r="27" spans="1:24" x14ac:dyDescent="0.3">
      <c r="A27" t="s">
        <v>77</v>
      </c>
      <c r="D27" s="2" t="s">
        <v>13</v>
      </c>
      <c r="E27" s="2" t="s">
        <v>14</v>
      </c>
      <c r="F27" s="2" t="s">
        <v>15</v>
      </c>
      <c r="G27" s="2" t="s">
        <v>16</v>
      </c>
      <c r="H27" s="2" t="s">
        <v>17</v>
      </c>
      <c r="I27" s="2" t="s">
        <v>18</v>
      </c>
      <c r="J27" s="2" t="s">
        <v>19</v>
      </c>
      <c r="K27" s="2" t="s">
        <v>20</v>
      </c>
      <c r="L27" s="2" t="s">
        <v>21</v>
      </c>
      <c r="M27" s="2" t="s">
        <v>22</v>
      </c>
      <c r="N27" s="2" t="s">
        <v>23</v>
      </c>
      <c r="O27" s="2" t="s">
        <v>24</v>
      </c>
      <c r="Q27" s="2">
        <v>2028</v>
      </c>
      <c r="R27" s="2" t="s">
        <v>13</v>
      </c>
      <c r="S27" s="2">
        <f>ROUND(AVERAGEIF(U27:W27,"&gt;0"),0)</f>
        <v>1</v>
      </c>
      <c r="U27" s="2">
        <f>Data!AF2*U$24</f>
        <v>0</v>
      </c>
      <c r="V27" s="2">
        <f>Data!AG2*V$24</f>
        <v>1</v>
      </c>
      <c r="W27" s="2">
        <f>Data!AH2*W$24</f>
        <v>0</v>
      </c>
    </row>
    <row r="28" spans="1:24" x14ac:dyDescent="0.3">
      <c r="A28" t="b">
        <f>ISNUMBER(MATCH(C28,Control!$A$36:$A$38,0))</f>
        <v>0</v>
      </c>
      <c r="B28">
        <v>1</v>
      </c>
      <c r="C28">
        <v>2028</v>
      </c>
      <c r="D28" s="2" cm="1">
        <f t="array" ref="D28">(INDEX($S$27:$S$62,MATCH($C28&amp;D$27,$Q$27:$Q$62&amp;$R$27:$R$62,0))=$B28)*1</f>
        <v>1</v>
      </c>
      <c r="E28" s="2" cm="1">
        <f t="array" ref="E28">(INDEX($S$27:$S$62,MATCH($C28&amp;E$27,$Q$27:$Q$62&amp;$R$27:$R$62,0))=$B28)*1</f>
        <v>1</v>
      </c>
      <c r="F28" s="2" cm="1">
        <f t="array" ref="F28">(INDEX($S$27:$S$62,MATCH($C28&amp;F$27,$Q$27:$Q$62&amp;$R$27:$R$62,0))=$B28)*1</f>
        <v>1</v>
      </c>
      <c r="G28" s="2" cm="1">
        <f t="array" ref="G28">(INDEX($S$27:$S$62,MATCH($C28&amp;G$27,$Q$27:$Q$62&amp;$R$27:$R$62,0))=$B28)*1</f>
        <v>1</v>
      </c>
      <c r="H28" s="2" cm="1">
        <f t="array" ref="H28">(INDEX($S$27:$S$62,MATCH($C28&amp;H$27,$Q$27:$Q$62&amp;$R$27:$R$62,0))=$B28)*1</f>
        <v>0</v>
      </c>
      <c r="I28" s="2" cm="1">
        <f t="array" ref="I28">(INDEX($S$27:$S$62,MATCH($C28&amp;I$27,$Q$27:$Q$62&amp;$R$27:$R$62,0))=$B28)*1</f>
        <v>1</v>
      </c>
      <c r="J28" s="2" cm="1">
        <f t="array" ref="J28">(INDEX($S$27:$S$62,MATCH($C28&amp;J$27,$Q$27:$Q$62&amp;$R$27:$R$62,0))=$B28)*1</f>
        <v>1</v>
      </c>
      <c r="K28" s="2" cm="1">
        <f t="array" ref="K28">(INDEX($S$27:$S$62,MATCH($C28&amp;K$27,$Q$27:$Q$62&amp;$R$27:$R$62,0))=$B28)*1</f>
        <v>0</v>
      </c>
      <c r="L28" s="2" cm="1">
        <f t="array" ref="L28">(INDEX($S$27:$S$62,MATCH($C28&amp;L$27,$Q$27:$Q$62&amp;$R$27:$R$62,0))=$B28)*1</f>
        <v>1</v>
      </c>
      <c r="M28" s="2" cm="1">
        <f t="array" ref="M28">(INDEX($S$27:$S$62,MATCH($C28&amp;M$27,$Q$27:$Q$62&amp;$R$27:$R$62,0))=$B28)*1</f>
        <v>1</v>
      </c>
      <c r="N28" s="2" cm="1">
        <f t="array" ref="N28">(INDEX($S$27:$S$62,MATCH($C28&amp;N$27,$Q$27:$Q$62&amp;$R$27:$R$62,0))=$B28)*1</f>
        <v>0</v>
      </c>
      <c r="O28" s="2" cm="1">
        <f t="array" ref="O28">(INDEX($S$27:$S$62,MATCH($C28&amp;O$27,$Q$27:$Q$62&amp;$R$27:$R$62,0))=$B28)*1</f>
        <v>0</v>
      </c>
      <c r="Q28" s="2">
        <v>2028</v>
      </c>
      <c r="R28" s="2" t="s">
        <v>14</v>
      </c>
      <c r="S28" s="2">
        <f t="shared" ref="S28:S62" si="5">ROUND(AVERAGEIF(U28:W28,"&gt;0"),0)</f>
        <v>1</v>
      </c>
      <c r="U28" s="2">
        <f>Data!AF3*U$24</f>
        <v>0</v>
      </c>
      <c r="V28" s="2">
        <f>Data!AG3*V$24</f>
        <v>1</v>
      </c>
      <c r="W28" s="2">
        <f>Data!AH3*W$24</f>
        <v>0</v>
      </c>
    </row>
    <row r="29" spans="1:24" x14ac:dyDescent="0.3">
      <c r="A29" t="b">
        <f>ISNUMBER(MATCH(C29,Control!$A$36:$A$38,0))</f>
        <v>0</v>
      </c>
      <c r="B29">
        <v>2</v>
      </c>
      <c r="C29">
        <v>2028</v>
      </c>
      <c r="D29" s="2" cm="1">
        <f t="array" ref="D29">(INDEX($S$27:$S$62,MATCH($C29&amp;D$27,$Q$27:$Q$62&amp;$R$27:$R$62,0))=$B29)*1</f>
        <v>0</v>
      </c>
      <c r="E29" s="2" cm="1">
        <f t="array" ref="E29">(INDEX($S$27:$S$62,MATCH($C29&amp;E$27,$Q$27:$Q$62&amp;$R$27:$R$62,0))=$B29)*1</f>
        <v>0</v>
      </c>
      <c r="F29" s="2" cm="1">
        <f t="array" ref="F29">(INDEX($S$27:$S$62,MATCH($C29&amp;F$27,$Q$27:$Q$62&amp;$R$27:$R$62,0))=$B29)*1</f>
        <v>0</v>
      </c>
      <c r="G29" s="2" cm="1">
        <f t="array" ref="G29">(INDEX($S$27:$S$62,MATCH($C29&amp;G$27,$Q$27:$Q$62&amp;$R$27:$R$62,0))=$B29)*1</f>
        <v>0</v>
      </c>
      <c r="H29" s="2" cm="1">
        <f t="array" ref="H29">(INDEX($S$27:$S$62,MATCH($C29&amp;H$27,$Q$27:$Q$62&amp;$R$27:$R$62,0))=$B29)*1</f>
        <v>0</v>
      </c>
      <c r="I29" s="2" cm="1">
        <f t="array" ref="I29">(INDEX($S$27:$S$62,MATCH($C29&amp;I$27,$Q$27:$Q$62&amp;$R$27:$R$62,0))=$B29)*1</f>
        <v>0</v>
      </c>
      <c r="J29" s="2" cm="1">
        <f t="array" ref="J29">(INDEX($S$27:$S$62,MATCH($C29&amp;J$27,$Q$27:$Q$62&amp;$R$27:$R$62,0))=$B29)*1</f>
        <v>0</v>
      </c>
      <c r="K29" s="2" cm="1">
        <f t="array" ref="K29">(INDEX($S$27:$S$62,MATCH($C29&amp;K$27,$Q$27:$Q$62&amp;$R$27:$R$62,0))=$B29)*1</f>
        <v>0</v>
      </c>
      <c r="L29" s="2" cm="1">
        <f t="array" ref="L29">(INDEX($S$27:$S$62,MATCH($C29&amp;L$27,$Q$27:$Q$62&amp;$R$27:$R$62,0))=$B29)*1</f>
        <v>0</v>
      </c>
      <c r="M29" s="2" cm="1">
        <f t="array" ref="M29">(INDEX($S$27:$S$62,MATCH($C29&amp;M$27,$Q$27:$Q$62&amp;$R$27:$R$62,0))=$B29)*1</f>
        <v>0</v>
      </c>
      <c r="N29" s="2" cm="1">
        <f t="array" ref="N29">(INDEX($S$27:$S$62,MATCH($C29&amp;N$27,$Q$27:$Q$62&amp;$R$27:$R$62,0))=$B29)*1</f>
        <v>1</v>
      </c>
      <c r="O29" s="2" cm="1">
        <f t="array" ref="O29">(INDEX($S$27:$S$62,MATCH($C29&amp;O$27,$Q$27:$Q$62&amp;$R$27:$R$62,0))=$B29)*1</f>
        <v>1</v>
      </c>
      <c r="Q29" s="2">
        <v>2028</v>
      </c>
      <c r="R29" s="2" t="s">
        <v>15</v>
      </c>
      <c r="S29" s="2">
        <f t="shared" si="5"/>
        <v>1</v>
      </c>
      <c r="U29" s="2">
        <f>Data!AF4*U$24</f>
        <v>0</v>
      </c>
      <c r="V29" s="2">
        <f>Data!AG4*V$24</f>
        <v>1</v>
      </c>
      <c r="W29" s="2">
        <f>Data!AH4*W$24</f>
        <v>0</v>
      </c>
    </row>
    <row r="30" spans="1:24" x14ac:dyDescent="0.3">
      <c r="A30" t="b">
        <f>ISNUMBER(MATCH(C30,Control!$A$36:$A$38,0))</f>
        <v>0</v>
      </c>
      <c r="B30">
        <v>3</v>
      </c>
      <c r="C30">
        <v>2028</v>
      </c>
      <c r="D30" s="2" cm="1">
        <f t="array" ref="D30">(INDEX($S$27:$S$62,MATCH($C30&amp;D$27,$Q$27:$Q$62&amp;$R$27:$R$62,0))=$B30)*1</f>
        <v>0</v>
      </c>
      <c r="E30" s="2" cm="1">
        <f t="array" ref="E30">(INDEX($S$27:$S$62,MATCH($C30&amp;E$27,$Q$27:$Q$62&amp;$R$27:$R$62,0))=$B30)*1</f>
        <v>0</v>
      </c>
      <c r="F30" s="2" cm="1">
        <f t="array" ref="F30">(INDEX($S$27:$S$62,MATCH($C30&amp;F$27,$Q$27:$Q$62&amp;$R$27:$R$62,0))=$B30)*1</f>
        <v>0</v>
      </c>
      <c r="G30" s="2" cm="1">
        <f t="array" ref="G30">(INDEX($S$27:$S$62,MATCH($C30&amp;G$27,$Q$27:$Q$62&amp;$R$27:$R$62,0))=$B30)*1</f>
        <v>0</v>
      </c>
      <c r="H30" s="2" cm="1">
        <f t="array" ref="H30">(INDEX($S$27:$S$62,MATCH($C30&amp;H$27,$Q$27:$Q$62&amp;$R$27:$R$62,0))=$B30)*1</f>
        <v>1</v>
      </c>
      <c r="I30" s="2" cm="1">
        <f t="array" ref="I30">(INDEX($S$27:$S$62,MATCH($C30&amp;I$27,$Q$27:$Q$62&amp;$R$27:$R$62,0))=$B30)*1</f>
        <v>0</v>
      </c>
      <c r="J30" s="2" cm="1">
        <f t="array" ref="J30">(INDEX($S$27:$S$62,MATCH($C30&amp;J$27,$Q$27:$Q$62&amp;$R$27:$R$62,0))=$B30)*1</f>
        <v>0</v>
      </c>
      <c r="K30" s="2" cm="1">
        <f t="array" ref="K30">(INDEX($S$27:$S$62,MATCH($C30&amp;K$27,$Q$27:$Q$62&amp;$R$27:$R$62,0))=$B30)*1</f>
        <v>1</v>
      </c>
      <c r="L30" s="2" cm="1">
        <f t="array" ref="L30">(INDEX($S$27:$S$62,MATCH($C30&amp;L$27,$Q$27:$Q$62&amp;$R$27:$R$62,0))=$B30)*1</f>
        <v>0</v>
      </c>
      <c r="M30" s="2" cm="1">
        <f t="array" ref="M30">(INDEX($S$27:$S$62,MATCH($C30&amp;M$27,$Q$27:$Q$62&amp;$R$27:$R$62,0))=$B30)*1</f>
        <v>0</v>
      </c>
      <c r="N30" s="2" cm="1">
        <f t="array" ref="N30">(INDEX($S$27:$S$62,MATCH($C30&amp;N$27,$Q$27:$Q$62&amp;$R$27:$R$62,0))=$B30)*1</f>
        <v>0</v>
      </c>
      <c r="O30" s="2" cm="1">
        <f t="array" ref="O30">(INDEX($S$27:$S$62,MATCH($C30&amp;O$27,$Q$27:$Q$62&amp;$R$27:$R$62,0))=$B30)*1</f>
        <v>0</v>
      </c>
      <c r="Q30" s="2">
        <v>2028</v>
      </c>
      <c r="R30" s="2" t="s">
        <v>16</v>
      </c>
      <c r="S30" s="2">
        <f t="shared" si="5"/>
        <v>1</v>
      </c>
      <c r="U30" s="2">
        <f>Data!AF5*U$24</f>
        <v>0</v>
      </c>
      <c r="V30" s="2">
        <f>Data!AG5*V$24</f>
        <v>1</v>
      </c>
      <c r="W30" s="2">
        <f>Data!AH5*W$24</f>
        <v>0</v>
      </c>
    </row>
    <row r="31" spans="1:24" x14ac:dyDescent="0.3">
      <c r="A31" t="b">
        <f>ISNUMBER(MATCH(C31,Control!$A$36:$A$38,0))</f>
        <v>0</v>
      </c>
      <c r="B31">
        <v>4</v>
      </c>
      <c r="C31">
        <v>2028</v>
      </c>
      <c r="D31" s="2" cm="1">
        <f t="array" ref="D31">(INDEX($S$27:$S$62,MATCH($C31&amp;D$27,$Q$27:$Q$62&amp;$R$27:$R$62,0))=$B31)*1</f>
        <v>0</v>
      </c>
      <c r="E31" s="2" cm="1">
        <f t="array" ref="E31">(INDEX($S$27:$S$62,MATCH($C31&amp;E$27,$Q$27:$Q$62&amp;$R$27:$R$62,0))=$B31)*1</f>
        <v>0</v>
      </c>
      <c r="F31" s="2" cm="1">
        <f t="array" ref="F31">(INDEX($S$27:$S$62,MATCH($C31&amp;F$27,$Q$27:$Q$62&amp;$R$27:$R$62,0))=$B31)*1</f>
        <v>0</v>
      </c>
      <c r="G31" s="2" cm="1">
        <f t="array" ref="G31">(INDEX($S$27:$S$62,MATCH($C31&amp;G$27,$Q$27:$Q$62&amp;$R$27:$R$62,0))=$B31)*1</f>
        <v>0</v>
      </c>
      <c r="H31" s="2" cm="1">
        <f t="array" ref="H31">(INDEX($S$27:$S$62,MATCH($C31&amp;H$27,$Q$27:$Q$62&amp;$R$27:$R$62,0))=$B31)*1</f>
        <v>0</v>
      </c>
      <c r="I31" s="2" cm="1">
        <f t="array" ref="I31">(INDEX($S$27:$S$62,MATCH($C31&amp;I$27,$Q$27:$Q$62&amp;$R$27:$R$62,0))=$B31)*1</f>
        <v>0</v>
      </c>
      <c r="J31" s="2" cm="1">
        <f t="array" ref="J31">(INDEX($S$27:$S$62,MATCH($C31&amp;J$27,$Q$27:$Q$62&amp;$R$27:$R$62,0))=$B31)*1</f>
        <v>0</v>
      </c>
      <c r="K31" s="2" cm="1">
        <f t="array" ref="K31">(INDEX($S$27:$S$62,MATCH($C31&amp;K$27,$Q$27:$Q$62&amp;$R$27:$R$62,0))=$B31)*1</f>
        <v>0</v>
      </c>
      <c r="L31" s="2" cm="1">
        <f t="array" ref="L31">(INDEX($S$27:$S$62,MATCH($C31&amp;L$27,$Q$27:$Q$62&amp;$R$27:$R$62,0))=$B31)*1</f>
        <v>0</v>
      </c>
      <c r="M31" s="2" cm="1">
        <f t="array" ref="M31">(INDEX($S$27:$S$62,MATCH($C31&amp;M$27,$Q$27:$Q$62&amp;$R$27:$R$62,0))=$B31)*1</f>
        <v>0</v>
      </c>
      <c r="N31" s="2" cm="1">
        <f t="array" ref="N31">(INDEX($S$27:$S$62,MATCH($C31&amp;N$27,$Q$27:$Q$62&amp;$R$27:$R$62,0))=$B31)*1</f>
        <v>0</v>
      </c>
      <c r="O31" s="2" cm="1">
        <f t="array" ref="O31">(INDEX($S$27:$S$62,MATCH($C31&amp;O$27,$Q$27:$Q$62&amp;$R$27:$R$62,0))=$B31)*1</f>
        <v>0</v>
      </c>
      <c r="Q31" s="2">
        <v>2028</v>
      </c>
      <c r="R31" s="2" t="s">
        <v>17</v>
      </c>
      <c r="S31" s="2">
        <f t="shared" si="5"/>
        <v>3</v>
      </c>
      <c r="U31" s="2">
        <f>Data!AF6*U$24</f>
        <v>0</v>
      </c>
      <c r="V31" s="2">
        <f>Data!AG6*V$24</f>
        <v>3</v>
      </c>
      <c r="W31" s="2">
        <f>Data!AH6*W$24</f>
        <v>0</v>
      </c>
    </row>
    <row r="32" spans="1:24" x14ac:dyDescent="0.3">
      <c r="A32" t="b">
        <f>ISNUMBER(MATCH(C32,Control!$A$36:$A$38,0))</f>
        <v>1</v>
      </c>
      <c r="B32">
        <v>1</v>
      </c>
      <c r="C32">
        <v>2029</v>
      </c>
      <c r="D32" s="2" cm="1">
        <f t="array" ref="D32">(INDEX($S$27:$S$62,MATCH($C32&amp;D$27,$Q$27:$Q$62&amp;$R$27:$R$62,0))=$B32)*1</f>
        <v>1</v>
      </c>
      <c r="E32" s="2" cm="1">
        <f t="array" ref="E32">(INDEX($S$27:$S$62,MATCH($C32&amp;E$27,$Q$27:$Q$62&amp;$R$27:$R$62,0))=$B32)*1</f>
        <v>1</v>
      </c>
      <c r="F32" s="2" cm="1">
        <f t="array" ref="F32">(INDEX($S$27:$S$62,MATCH($C32&amp;F$27,$Q$27:$Q$62&amp;$R$27:$R$62,0))=$B32)*1</f>
        <v>0</v>
      </c>
      <c r="G32" s="2" cm="1">
        <f t="array" ref="G32">(INDEX($S$27:$S$62,MATCH($C32&amp;G$27,$Q$27:$Q$62&amp;$R$27:$R$62,0))=$B32)*1</f>
        <v>0</v>
      </c>
      <c r="H32" s="2" cm="1">
        <f t="array" ref="H32">(INDEX($S$27:$S$62,MATCH($C32&amp;H$27,$Q$27:$Q$62&amp;$R$27:$R$62,0))=$B32)*1</f>
        <v>0</v>
      </c>
      <c r="I32" s="2" cm="1">
        <f t="array" ref="I32">(INDEX($S$27:$S$62,MATCH($C32&amp;I$27,$Q$27:$Q$62&amp;$R$27:$R$62,0))=$B32)*1</f>
        <v>1</v>
      </c>
      <c r="J32" s="2" cm="1">
        <f t="array" ref="J32">(INDEX($S$27:$S$62,MATCH($C32&amp;J$27,$Q$27:$Q$62&amp;$R$27:$R$62,0))=$B32)*1</f>
        <v>1</v>
      </c>
      <c r="K32" s="2" cm="1">
        <f t="array" ref="K32">(INDEX($S$27:$S$62,MATCH($C32&amp;K$27,$Q$27:$Q$62&amp;$R$27:$R$62,0))=$B32)*1</f>
        <v>0</v>
      </c>
      <c r="L32" s="2" cm="1">
        <f t="array" ref="L32">(INDEX($S$27:$S$62,MATCH($C32&amp;L$27,$Q$27:$Q$62&amp;$R$27:$R$62,0))=$B32)*1</f>
        <v>0</v>
      </c>
      <c r="M32" s="2" cm="1">
        <f t="array" ref="M32">(INDEX($S$27:$S$62,MATCH($C32&amp;M$27,$Q$27:$Q$62&amp;$R$27:$R$62,0))=$B32)*1</f>
        <v>0</v>
      </c>
      <c r="N32" s="2" cm="1">
        <f t="array" ref="N32">(INDEX($S$27:$S$62,MATCH($C32&amp;N$27,$Q$27:$Q$62&amp;$R$27:$R$62,0))=$B32)*1</f>
        <v>1</v>
      </c>
      <c r="O32" s="2" cm="1">
        <f t="array" ref="O32">(INDEX($S$27:$S$62,MATCH($C32&amp;O$27,$Q$27:$Q$62&amp;$R$27:$R$62,0))=$B32)*1</f>
        <v>0</v>
      </c>
      <c r="Q32" s="2">
        <v>2028</v>
      </c>
      <c r="R32" s="2" t="s">
        <v>18</v>
      </c>
      <c r="S32" s="2">
        <f t="shared" si="5"/>
        <v>1</v>
      </c>
      <c r="U32" s="2">
        <f>Data!AF7*U$24</f>
        <v>0</v>
      </c>
      <c r="V32" s="2">
        <f>Data!AG7*V$24</f>
        <v>1</v>
      </c>
      <c r="W32" s="2">
        <f>Data!AH7*W$24</f>
        <v>0</v>
      </c>
    </row>
    <row r="33" spans="1:23" x14ac:dyDescent="0.3">
      <c r="A33" t="b">
        <f>ISNUMBER(MATCH(C33,Control!$A$36:$A$38,0))</f>
        <v>1</v>
      </c>
      <c r="B33">
        <v>2</v>
      </c>
      <c r="C33">
        <v>2029</v>
      </c>
      <c r="D33" s="2" cm="1">
        <f t="array" ref="D33">(INDEX($S$27:$S$62,MATCH($C33&amp;D$27,$Q$27:$Q$62&amp;$R$27:$R$62,0))=$B33)*1</f>
        <v>0</v>
      </c>
      <c r="E33" s="2" cm="1">
        <f t="array" ref="E33">(INDEX($S$27:$S$62,MATCH($C33&amp;E$27,$Q$27:$Q$62&amp;$R$27:$R$62,0))=$B33)*1</f>
        <v>0</v>
      </c>
      <c r="F33" s="2" cm="1">
        <f t="array" ref="F33">(INDEX($S$27:$S$62,MATCH($C33&amp;F$27,$Q$27:$Q$62&amp;$R$27:$R$62,0))=$B33)*1</f>
        <v>1</v>
      </c>
      <c r="G33" s="2" cm="1">
        <f t="array" ref="G33">(INDEX($S$27:$S$62,MATCH($C33&amp;G$27,$Q$27:$Q$62&amp;$R$27:$R$62,0))=$B33)*1</f>
        <v>0</v>
      </c>
      <c r="H33" s="2" cm="1">
        <f t="array" ref="H33">(INDEX($S$27:$S$62,MATCH($C33&amp;H$27,$Q$27:$Q$62&amp;$R$27:$R$62,0))=$B33)*1</f>
        <v>0</v>
      </c>
      <c r="I33" s="2" cm="1">
        <f t="array" ref="I33">(INDEX($S$27:$S$62,MATCH($C33&amp;I$27,$Q$27:$Q$62&amp;$R$27:$R$62,0))=$B33)*1</f>
        <v>0</v>
      </c>
      <c r="J33" s="2" cm="1">
        <f t="array" ref="J33">(INDEX($S$27:$S$62,MATCH($C33&amp;J$27,$Q$27:$Q$62&amp;$R$27:$R$62,0))=$B33)*1</f>
        <v>0</v>
      </c>
      <c r="K33" s="2" cm="1">
        <f t="array" ref="K33">(INDEX($S$27:$S$62,MATCH($C33&amp;K$27,$Q$27:$Q$62&amp;$R$27:$R$62,0))=$B33)*1</f>
        <v>0</v>
      </c>
      <c r="L33" s="2" cm="1">
        <f t="array" ref="L33">(INDEX($S$27:$S$62,MATCH($C33&amp;L$27,$Q$27:$Q$62&amp;$R$27:$R$62,0))=$B33)*1</f>
        <v>0</v>
      </c>
      <c r="M33" s="2" cm="1">
        <f t="array" ref="M33">(INDEX($S$27:$S$62,MATCH($C33&amp;M$27,$Q$27:$Q$62&amp;$R$27:$R$62,0))=$B33)*1</f>
        <v>1</v>
      </c>
      <c r="N33" s="2" cm="1">
        <f t="array" ref="N33">(INDEX($S$27:$S$62,MATCH($C33&amp;N$27,$Q$27:$Q$62&amp;$R$27:$R$62,0))=$B33)*1</f>
        <v>0</v>
      </c>
      <c r="O33" s="2" cm="1">
        <f t="array" ref="O33">(INDEX($S$27:$S$62,MATCH($C33&amp;O$27,$Q$27:$Q$62&amp;$R$27:$R$62,0))=$B33)*1</f>
        <v>1</v>
      </c>
      <c r="Q33" s="2">
        <v>2028</v>
      </c>
      <c r="R33" s="2" t="s">
        <v>19</v>
      </c>
      <c r="S33" s="2">
        <f t="shared" si="5"/>
        <v>1</v>
      </c>
      <c r="U33" s="2">
        <f>Data!AF8*U$24</f>
        <v>0</v>
      </c>
      <c r="V33" s="2">
        <f>Data!AG8*V$24</f>
        <v>1</v>
      </c>
      <c r="W33" s="2">
        <f>Data!AH8*W$24</f>
        <v>0</v>
      </c>
    </row>
    <row r="34" spans="1:23" x14ac:dyDescent="0.3">
      <c r="A34" t="b">
        <f>ISNUMBER(MATCH(C34,Control!$A$36:$A$38,0))</f>
        <v>1</v>
      </c>
      <c r="B34">
        <v>3</v>
      </c>
      <c r="C34">
        <v>2029</v>
      </c>
      <c r="D34" s="2" cm="1">
        <f t="array" ref="D34">(INDEX($S$27:$S$62,MATCH($C34&amp;D$27,$Q$27:$Q$62&amp;$R$27:$R$62,0))=$B34)*1</f>
        <v>0</v>
      </c>
      <c r="E34" s="2" cm="1">
        <f t="array" ref="E34">(INDEX($S$27:$S$62,MATCH($C34&amp;E$27,$Q$27:$Q$62&amp;$R$27:$R$62,0))=$B34)*1</f>
        <v>0</v>
      </c>
      <c r="F34" s="2" cm="1">
        <f t="array" ref="F34">(INDEX($S$27:$S$62,MATCH($C34&amp;F$27,$Q$27:$Q$62&amp;$R$27:$R$62,0))=$B34)*1</f>
        <v>0</v>
      </c>
      <c r="G34" s="2" cm="1">
        <f t="array" ref="G34">(INDEX($S$27:$S$62,MATCH($C34&amp;G$27,$Q$27:$Q$62&amp;$R$27:$R$62,0))=$B34)*1</f>
        <v>1</v>
      </c>
      <c r="H34" s="2" cm="1">
        <f t="array" ref="H34">(INDEX($S$27:$S$62,MATCH($C34&amp;H$27,$Q$27:$Q$62&amp;$R$27:$R$62,0))=$B34)*1</f>
        <v>0</v>
      </c>
      <c r="I34" s="2" cm="1">
        <f t="array" ref="I34">(INDEX($S$27:$S$62,MATCH($C34&amp;I$27,$Q$27:$Q$62&amp;$R$27:$R$62,0))=$B34)*1</f>
        <v>0</v>
      </c>
      <c r="J34" s="2" cm="1">
        <f t="array" ref="J34">(INDEX($S$27:$S$62,MATCH($C34&amp;J$27,$Q$27:$Q$62&amp;$R$27:$R$62,0))=$B34)*1</f>
        <v>0</v>
      </c>
      <c r="K34" s="2" cm="1">
        <f t="array" ref="K34">(INDEX($S$27:$S$62,MATCH($C34&amp;K$27,$Q$27:$Q$62&amp;$R$27:$R$62,0))=$B34)*1</f>
        <v>1</v>
      </c>
      <c r="L34" s="2" cm="1">
        <f t="array" ref="L34">(INDEX($S$27:$S$62,MATCH($C34&amp;L$27,$Q$27:$Q$62&amp;$R$27:$R$62,0))=$B34)*1</f>
        <v>0</v>
      </c>
      <c r="M34" s="2" cm="1">
        <f t="array" ref="M34">(INDEX($S$27:$S$62,MATCH($C34&amp;M$27,$Q$27:$Q$62&amp;$R$27:$R$62,0))=$B34)*1</f>
        <v>0</v>
      </c>
      <c r="N34" s="2" cm="1">
        <f t="array" ref="N34">(INDEX($S$27:$S$62,MATCH($C34&amp;N$27,$Q$27:$Q$62&amp;$R$27:$R$62,0))=$B34)*1</f>
        <v>0</v>
      </c>
      <c r="O34" s="2" cm="1">
        <f t="array" ref="O34">(INDEX($S$27:$S$62,MATCH($C34&amp;O$27,$Q$27:$Q$62&amp;$R$27:$R$62,0))=$B34)*1</f>
        <v>0</v>
      </c>
      <c r="Q34" s="2">
        <v>2028</v>
      </c>
      <c r="R34" s="2" t="s">
        <v>20</v>
      </c>
      <c r="S34" s="2">
        <f t="shared" si="5"/>
        <v>3</v>
      </c>
      <c r="U34" s="2">
        <f>Data!AF9*U$24</f>
        <v>0</v>
      </c>
      <c r="V34" s="2">
        <f>Data!AG9*V$24</f>
        <v>3</v>
      </c>
      <c r="W34" s="2">
        <f>Data!AH9*W$24</f>
        <v>0</v>
      </c>
    </row>
    <row r="35" spans="1:23" x14ac:dyDescent="0.3">
      <c r="A35" t="b">
        <f>ISNUMBER(MATCH(C35,Control!$A$36:$A$38,0))</f>
        <v>1</v>
      </c>
      <c r="B35">
        <v>4</v>
      </c>
      <c r="C35">
        <v>2029</v>
      </c>
      <c r="D35" s="2" cm="1">
        <f t="array" ref="D35">(INDEX($S$27:$S$62,MATCH($C35&amp;D$27,$Q$27:$Q$62&amp;$R$27:$R$62,0))=$B35)*1</f>
        <v>0</v>
      </c>
      <c r="E35" s="2" cm="1">
        <f t="array" ref="E35">(INDEX($S$27:$S$62,MATCH($C35&amp;E$27,$Q$27:$Q$62&amp;$R$27:$R$62,0))=$B35)*1</f>
        <v>0</v>
      </c>
      <c r="F35" s="2" cm="1">
        <f t="array" ref="F35">(INDEX($S$27:$S$62,MATCH($C35&amp;F$27,$Q$27:$Q$62&amp;$R$27:$R$62,0))=$B35)*1</f>
        <v>0</v>
      </c>
      <c r="G35" s="2" cm="1">
        <f t="array" ref="G35">(INDEX($S$27:$S$62,MATCH($C35&amp;G$27,$Q$27:$Q$62&amp;$R$27:$R$62,0))=$B35)*1</f>
        <v>0</v>
      </c>
      <c r="H35" s="2" cm="1">
        <f t="array" ref="H35">(INDEX($S$27:$S$62,MATCH($C35&amp;H$27,$Q$27:$Q$62&amp;$R$27:$R$62,0))=$B35)*1</f>
        <v>1</v>
      </c>
      <c r="I35" s="2" cm="1">
        <f t="array" ref="I35">(INDEX($S$27:$S$62,MATCH($C35&amp;I$27,$Q$27:$Q$62&amp;$R$27:$R$62,0))=$B35)*1</f>
        <v>0</v>
      </c>
      <c r="J35" s="2" cm="1">
        <f t="array" ref="J35">(INDEX($S$27:$S$62,MATCH($C35&amp;J$27,$Q$27:$Q$62&amp;$R$27:$R$62,0))=$B35)*1</f>
        <v>0</v>
      </c>
      <c r="K35" s="2" cm="1">
        <f t="array" ref="K35">(INDEX($S$27:$S$62,MATCH($C35&amp;K$27,$Q$27:$Q$62&amp;$R$27:$R$62,0))=$B35)*1</f>
        <v>0</v>
      </c>
      <c r="L35" s="2" cm="1">
        <f t="array" ref="L35">(INDEX($S$27:$S$62,MATCH($C35&amp;L$27,$Q$27:$Q$62&amp;$R$27:$R$62,0))=$B35)*1</f>
        <v>1</v>
      </c>
      <c r="M35" s="2" cm="1">
        <f t="array" ref="M35">(INDEX($S$27:$S$62,MATCH($C35&amp;M$27,$Q$27:$Q$62&amp;$R$27:$R$62,0))=$B35)*1</f>
        <v>0</v>
      </c>
      <c r="N35" s="2" cm="1">
        <f t="array" ref="N35">(INDEX($S$27:$S$62,MATCH($C35&amp;N$27,$Q$27:$Q$62&amp;$R$27:$R$62,0))=$B35)*1</f>
        <v>0</v>
      </c>
      <c r="O35" s="2" cm="1">
        <f t="array" ref="O35">(INDEX($S$27:$S$62,MATCH($C35&amp;O$27,$Q$27:$Q$62&amp;$R$27:$R$62,0))=$B35)*1</f>
        <v>0</v>
      </c>
      <c r="Q35" s="2">
        <v>2028</v>
      </c>
      <c r="R35" s="2" t="s">
        <v>21</v>
      </c>
      <c r="S35" s="2">
        <f t="shared" si="5"/>
        <v>1</v>
      </c>
      <c r="U35" s="2">
        <f>Data!AF10*U$24</f>
        <v>0</v>
      </c>
      <c r="V35" s="2">
        <f>Data!AG10*V$24</f>
        <v>1</v>
      </c>
      <c r="W35" s="2">
        <f>Data!AH10*W$24</f>
        <v>0</v>
      </c>
    </row>
    <row r="36" spans="1:23" x14ac:dyDescent="0.3">
      <c r="A36" t="b">
        <f>ISNUMBER(MATCH(C36,Control!$A$36:$A$38,0))</f>
        <v>0</v>
      </c>
      <c r="B36">
        <v>1</v>
      </c>
      <c r="C36">
        <v>2030</v>
      </c>
      <c r="D36" s="2" cm="1">
        <f t="array" ref="D36">(INDEX($S$27:$S$62,MATCH($C36&amp;D$27,$Q$27:$Q$62&amp;$R$27:$R$62,0))=$B36)*1</f>
        <v>1</v>
      </c>
      <c r="E36" s="2" cm="1">
        <f t="array" ref="E36">(INDEX($S$27:$S$62,MATCH($C36&amp;E$27,$Q$27:$Q$62&amp;$R$27:$R$62,0))=$B36)*1</f>
        <v>0</v>
      </c>
      <c r="F36" s="2" cm="1">
        <f t="array" ref="F36">(INDEX($S$27:$S$62,MATCH($C36&amp;F$27,$Q$27:$Q$62&amp;$R$27:$R$62,0))=$B36)*1</f>
        <v>1</v>
      </c>
      <c r="G36" s="2" cm="1">
        <f t="array" ref="G36">(INDEX($S$27:$S$62,MATCH($C36&amp;G$27,$Q$27:$Q$62&amp;$R$27:$R$62,0))=$B36)*1</f>
        <v>1</v>
      </c>
      <c r="H36" s="2" cm="1">
        <f t="array" ref="H36">(INDEX($S$27:$S$62,MATCH($C36&amp;H$27,$Q$27:$Q$62&amp;$R$27:$R$62,0))=$B36)*1</f>
        <v>0</v>
      </c>
      <c r="I36" s="2" cm="1">
        <f t="array" ref="I36">(INDEX($S$27:$S$62,MATCH($C36&amp;I$27,$Q$27:$Q$62&amp;$R$27:$R$62,0))=$B36)*1</f>
        <v>0</v>
      </c>
      <c r="J36" s="2" cm="1">
        <f t="array" ref="J36">(INDEX($S$27:$S$62,MATCH($C36&amp;J$27,$Q$27:$Q$62&amp;$R$27:$R$62,0))=$B36)*1</f>
        <v>0</v>
      </c>
      <c r="K36" s="2" cm="1">
        <f t="array" ref="K36">(INDEX($S$27:$S$62,MATCH($C36&amp;K$27,$Q$27:$Q$62&amp;$R$27:$R$62,0))=$B36)*1</f>
        <v>1</v>
      </c>
      <c r="L36" s="2" cm="1">
        <f t="array" ref="L36">(INDEX($S$27:$S$62,MATCH($C36&amp;L$27,$Q$27:$Q$62&amp;$R$27:$R$62,0))=$B36)*1</f>
        <v>1</v>
      </c>
      <c r="M36" s="2" cm="1">
        <f t="array" ref="M36">(INDEX($S$27:$S$62,MATCH($C36&amp;M$27,$Q$27:$Q$62&amp;$R$27:$R$62,0))=$B36)*1</f>
        <v>1</v>
      </c>
      <c r="N36" s="2" cm="1">
        <f t="array" ref="N36">(INDEX($S$27:$S$62,MATCH($C36&amp;N$27,$Q$27:$Q$62&amp;$R$27:$R$62,0))=$B36)*1</f>
        <v>0</v>
      </c>
      <c r="O36" s="2" cm="1">
        <f t="array" ref="O36">(INDEX($S$27:$S$62,MATCH($C36&amp;O$27,$Q$27:$Q$62&amp;$R$27:$R$62,0))=$B36)*1</f>
        <v>1</v>
      </c>
      <c r="Q36" s="2">
        <v>2028</v>
      </c>
      <c r="R36" s="2" t="s">
        <v>22</v>
      </c>
      <c r="S36" s="2">
        <f t="shared" si="5"/>
        <v>1</v>
      </c>
      <c r="U36" s="2">
        <f>Data!AF11*U$24</f>
        <v>0</v>
      </c>
      <c r="V36" s="2">
        <f>Data!AG11*V$24</f>
        <v>1</v>
      </c>
      <c r="W36" s="2">
        <f>Data!AH11*W$24</f>
        <v>0</v>
      </c>
    </row>
    <row r="37" spans="1:23" x14ac:dyDescent="0.3">
      <c r="A37" t="b">
        <f>ISNUMBER(MATCH(C37,Control!$A$36:$A$38,0))</f>
        <v>0</v>
      </c>
      <c r="B37">
        <v>2</v>
      </c>
      <c r="C37">
        <v>2030</v>
      </c>
      <c r="D37" s="2" cm="1">
        <f t="array" ref="D37">(INDEX($S$27:$S$62,MATCH($C37&amp;D$27,$Q$27:$Q$62&amp;$R$27:$R$62,0))=$B37)*1</f>
        <v>0</v>
      </c>
      <c r="E37" s="2" cm="1">
        <f t="array" ref="E37">(INDEX($S$27:$S$62,MATCH($C37&amp;E$27,$Q$27:$Q$62&amp;$R$27:$R$62,0))=$B37)*1</f>
        <v>1</v>
      </c>
      <c r="F37" s="2" cm="1">
        <f t="array" ref="F37">(INDEX($S$27:$S$62,MATCH($C37&amp;F$27,$Q$27:$Q$62&amp;$R$27:$R$62,0))=$B37)*1</f>
        <v>0</v>
      </c>
      <c r="G37" s="2" cm="1">
        <f t="array" ref="G37">(INDEX($S$27:$S$62,MATCH($C37&amp;G$27,$Q$27:$Q$62&amp;$R$27:$R$62,0))=$B37)*1</f>
        <v>0</v>
      </c>
      <c r="H37" s="2" cm="1">
        <f t="array" ref="H37">(INDEX($S$27:$S$62,MATCH($C37&amp;H$27,$Q$27:$Q$62&amp;$R$27:$R$62,0))=$B37)*1</f>
        <v>0</v>
      </c>
      <c r="I37" s="2" cm="1">
        <f t="array" ref="I37">(INDEX($S$27:$S$62,MATCH($C37&amp;I$27,$Q$27:$Q$62&amp;$R$27:$R$62,0))=$B37)*1</f>
        <v>0</v>
      </c>
      <c r="J37" s="2" cm="1">
        <f t="array" ref="J37">(INDEX($S$27:$S$62,MATCH($C37&amp;J$27,$Q$27:$Q$62&amp;$R$27:$R$62,0))=$B37)*1</f>
        <v>1</v>
      </c>
      <c r="K37" s="2" cm="1">
        <f t="array" ref="K37">(INDEX($S$27:$S$62,MATCH($C37&amp;K$27,$Q$27:$Q$62&amp;$R$27:$R$62,0))=$B37)*1</f>
        <v>0</v>
      </c>
      <c r="L37" s="2" cm="1">
        <f t="array" ref="L37">(INDEX($S$27:$S$62,MATCH($C37&amp;L$27,$Q$27:$Q$62&amp;$R$27:$R$62,0))=$B37)*1</f>
        <v>0</v>
      </c>
      <c r="M37" s="2" cm="1">
        <f t="array" ref="M37">(INDEX($S$27:$S$62,MATCH($C37&amp;M$27,$Q$27:$Q$62&amp;$R$27:$R$62,0))=$B37)*1</f>
        <v>0</v>
      </c>
      <c r="N37" s="2" cm="1">
        <f t="array" ref="N37">(INDEX($S$27:$S$62,MATCH($C37&amp;N$27,$Q$27:$Q$62&amp;$R$27:$R$62,0))=$B37)*1</f>
        <v>0</v>
      </c>
      <c r="O37" s="2" cm="1">
        <f t="array" ref="O37">(INDEX($S$27:$S$62,MATCH($C37&amp;O$27,$Q$27:$Q$62&amp;$R$27:$R$62,0))=$B37)*1</f>
        <v>0</v>
      </c>
      <c r="Q37" s="2">
        <v>2028</v>
      </c>
      <c r="R37" s="2" t="s">
        <v>23</v>
      </c>
      <c r="S37" s="2">
        <f t="shared" si="5"/>
        <v>2</v>
      </c>
      <c r="U37" s="2">
        <f>Data!AF12*U$24</f>
        <v>0</v>
      </c>
      <c r="V37" s="2">
        <f>Data!AG12*V$24</f>
        <v>2</v>
      </c>
      <c r="W37" s="2">
        <f>Data!AH12*W$24</f>
        <v>0</v>
      </c>
    </row>
    <row r="38" spans="1:23" x14ac:dyDescent="0.3">
      <c r="A38" t="b">
        <f>ISNUMBER(MATCH(C38,Control!$A$36:$A$38,0))</f>
        <v>0</v>
      </c>
      <c r="B38">
        <v>3</v>
      </c>
      <c r="C38">
        <v>2030</v>
      </c>
      <c r="D38" s="2" cm="1">
        <f t="array" ref="D38">(INDEX($S$27:$S$62,MATCH($C38&amp;D$27,$Q$27:$Q$62&amp;$R$27:$R$62,0))=$B38)*1</f>
        <v>0</v>
      </c>
      <c r="E38" s="2" cm="1">
        <f t="array" ref="E38">(INDEX($S$27:$S$62,MATCH($C38&amp;E$27,$Q$27:$Q$62&amp;$R$27:$R$62,0))=$B38)*1</f>
        <v>0</v>
      </c>
      <c r="F38" s="2" cm="1">
        <f t="array" ref="F38">(INDEX($S$27:$S$62,MATCH($C38&amp;F$27,$Q$27:$Q$62&amp;$R$27:$R$62,0))=$B38)*1</f>
        <v>0</v>
      </c>
      <c r="G38" s="2" cm="1">
        <f t="array" ref="G38">(INDEX($S$27:$S$62,MATCH($C38&amp;G$27,$Q$27:$Q$62&amp;$R$27:$R$62,0))=$B38)*1</f>
        <v>0</v>
      </c>
      <c r="H38" s="2" cm="1">
        <f t="array" ref="H38">(INDEX($S$27:$S$62,MATCH($C38&amp;H$27,$Q$27:$Q$62&amp;$R$27:$R$62,0))=$B38)*1</f>
        <v>0</v>
      </c>
      <c r="I38" s="2" cm="1">
        <f t="array" ref="I38">(INDEX($S$27:$S$62,MATCH($C38&amp;I$27,$Q$27:$Q$62&amp;$R$27:$R$62,0))=$B38)*1</f>
        <v>0</v>
      </c>
      <c r="J38" s="2" cm="1">
        <f t="array" ref="J38">(INDEX($S$27:$S$62,MATCH($C38&amp;J$27,$Q$27:$Q$62&amp;$R$27:$R$62,0))=$B38)*1</f>
        <v>0</v>
      </c>
      <c r="K38" s="2" cm="1">
        <f t="array" ref="K38">(INDEX($S$27:$S$62,MATCH($C38&amp;K$27,$Q$27:$Q$62&amp;$R$27:$R$62,0))=$B38)*1</f>
        <v>0</v>
      </c>
      <c r="L38" s="2" cm="1">
        <f t="array" ref="L38">(INDEX($S$27:$S$62,MATCH($C38&amp;L$27,$Q$27:$Q$62&amp;$R$27:$R$62,0))=$B38)*1</f>
        <v>0</v>
      </c>
      <c r="M38" s="2" cm="1">
        <f t="array" ref="M38">(INDEX($S$27:$S$62,MATCH($C38&amp;M$27,$Q$27:$Q$62&amp;$R$27:$R$62,0))=$B38)*1</f>
        <v>0</v>
      </c>
      <c r="N38" s="2" cm="1">
        <f t="array" ref="N38">(INDEX($S$27:$S$62,MATCH($C38&amp;N$27,$Q$27:$Q$62&amp;$R$27:$R$62,0))=$B38)*1</f>
        <v>1</v>
      </c>
      <c r="O38" s="2" cm="1">
        <f t="array" ref="O38">(INDEX($S$27:$S$62,MATCH($C38&amp;O$27,$Q$27:$Q$62&amp;$R$27:$R$62,0))=$B38)*1</f>
        <v>0</v>
      </c>
      <c r="Q38" s="2">
        <v>2028</v>
      </c>
      <c r="R38" s="2" t="s">
        <v>24</v>
      </c>
      <c r="S38" s="2">
        <f t="shared" si="5"/>
        <v>2</v>
      </c>
      <c r="U38" s="2">
        <f>Data!AF13*U$24</f>
        <v>0</v>
      </c>
      <c r="V38" s="2">
        <f>Data!AG13*V$24</f>
        <v>2</v>
      </c>
      <c r="W38" s="2">
        <f>Data!AH13*W$24</f>
        <v>0</v>
      </c>
    </row>
    <row r="39" spans="1:23" x14ac:dyDescent="0.3">
      <c r="A39" t="b">
        <f>ISNUMBER(MATCH(C39,Control!$A$36:$A$38,0))</f>
        <v>0</v>
      </c>
      <c r="B39">
        <v>4</v>
      </c>
      <c r="C39">
        <v>2030</v>
      </c>
      <c r="D39" s="2" cm="1">
        <f t="array" ref="D39">(INDEX($S$27:$S$62,MATCH($C39&amp;D$27,$Q$27:$Q$62&amp;$R$27:$R$62,0))=$B39)*1</f>
        <v>0</v>
      </c>
      <c r="E39" s="2" cm="1">
        <f t="array" ref="E39">(INDEX($S$27:$S$62,MATCH($C39&amp;E$27,$Q$27:$Q$62&amp;$R$27:$R$62,0))=$B39)*1</f>
        <v>0</v>
      </c>
      <c r="F39" s="2" cm="1">
        <f t="array" ref="F39">(INDEX($S$27:$S$62,MATCH($C39&amp;F$27,$Q$27:$Q$62&amp;$R$27:$R$62,0))=$B39)*1</f>
        <v>0</v>
      </c>
      <c r="G39" s="2" cm="1">
        <f t="array" ref="G39">(INDEX($S$27:$S$62,MATCH($C39&amp;G$27,$Q$27:$Q$62&amp;$R$27:$R$62,0))=$B39)*1</f>
        <v>0</v>
      </c>
      <c r="H39" s="2" cm="1">
        <f t="array" ref="H39">(INDEX($S$27:$S$62,MATCH($C39&amp;H$27,$Q$27:$Q$62&amp;$R$27:$R$62,0))=$B39)*1</f>
        <v>1</v>
      </c>
      <c r="I39" s="2" cm="1">
        <f t="array" ref="I39">(INDEX($S$27:$S$62,MATCH($C39&amp;I$27,$Q$27:$Q$62&amp;$R$27:$R$62,0))=$B39)*1</f>
        <v>1</v>
      </c>
      <c r="J39" s="2" cm="1">
        <f t="array" ref="J39">(INDEX($S$27:$S$62,MATCH($C39&amp;J$27,$Q$27:$Q$62&amp;$R$27:$R$62,0))=$B39)*1</f>
        <v>0</v>
      </c>
      <c r="K39" s="2" cm="1">
        <f t="array" ref="K39">(INDEX($S$27:$S$62,MATCH($C39&amp;K$27,$Q$27:$Q$62&amp;$R$27:$R$62,0))=$B39)*1</f>
        <v>0</v>
      </c>
      <c r="L39" s="2" cm="1">
        <f t="array" ref="L39">(INDEX($S$27:$S$62,MATCH($C39&amp;L$27,$Q$27:$Q$62&amp;$R$27:$R$62,0))=$B39)*1</f>
        <v>0</v>
      </c>
      <c r="M39" s="2" cm="1">
        <f t="array" ref="M39">(INDEX($S$27:$S$62,MATCH($C39&amp;M$27,$Q$27:$Q$62&amp;$R$27:$R$62,0))=$B39)*1</f>
        <v>0</v>
      </c>
      <c r="N39" s="2" cm="1">
        <f t="array" ref="N39">(INDEX($S$27:$S$62,MATCH($C39&amp;N$27,$Q$27:$Q$62&amp;$R$27:$R$62,0))=$B39)*1</f>
        <v>0</v>
      </c>
      <c r="O39" s="2" cm="1">
        <f t="array" ref="O39">(INDEX($S$27:$S$62,MATCH($C39&amp;O$27,$Q$27:$Q$62&amp;$R$27:$R$62,0))=$B39)*1</f>
        <v>0</v>
      </c>
      <c r="Q39" s="2">
        <v>2029</v>
      </c>
      <c r="R39" s="2" t="s">
        <v>13</v>
      </c>
      <c r="S39" s="2">
        <f t="shared" si="5"/>
        <v>1</v>
      </c>
      <c r="U39" s="2">
        <f>Data!AF14*U$24</f>
        <v>0</v>
      </c>
      <c r="V39" s="2">
        <f>Data!AG14*V$24</f>
        <v>1</v>
      </c>
      <c r="W39" s="2">
        <f>Data!AH14*W$24</f>
        <v>0</v>
      </c>
    </row>
    <row r="40" spans="1:23" x14ac:dyDescent="0.3">
      <c r="A40" t="b">
        <f>ISNUMBER(MATCH(C40,Control!$A$36:$A$38,0))</f>
        <v>0</v>
      </c>
      <c r="B40" t="s">
        <v>76</v>
      </c>
      <c r="C40">
        <v>2028</v>
      </c>
      <c r="D40" s="2">
        <f>NOT(AND($A40,D$26))*1</f>
        <v>1</v>
      </c>
      <c r="E40" s="2">
        <f t="shared" ref="E40:O44" si="6">NOT(AND($A40,E$26))*1</f>
        <v>1</v>
      </c>
      <c r="F40" s="2">
        <f t="shared" si="6"/>
        <v>1</v>
      </c>
      <c r="G40" s="2">
        <f t="shared" si="6"/>
        <v>1</v>
      </c>
      <c r="H40" s="2">
        <f t="shared" si="6"/>
        <v>1</v>
      </c>
      <c r="I40" s="2">
        <f t="shared" si="6"/>
        <v>1</v>
      </c>
      <c r="J40" s="2">
        <f t="shared" si="6"/>
        <v>1</v>
      </c>
      <c r="K40" s="2">
        <f t="shared" si="6"/>
        <v>1</v>
      </c>
      <c r="L40" s="2">
        <f t="shared" si="6"/>
        <v>1</v>
      </c>
      <c r="M40" s="2">
        <f t="shared" si="6"/>
        <v>1</v>
      </c>
      <c r="N40" s="2">
        <f t="shared" si="6"/>
        <v>1</v>
      </c>
      <c r="O40" s="2">
        <f t="shared" si="6"/>
        <v>1</v>
      </c>
      <c r="Q40" s="2">
        <v>2029</v>
      </c>
      <c r="R40" s="2" t="s">
        <v>14</v>
      </c>
      <c r="S40" s="2">
        <f t="shared" si="5"/>
        <v>1</v>
      </c>
      <c r="U40" s="2">
        <f>Data!AF15*U$24</f>
        <v>0</v>
      </c>
      <c r="V40" s="2">
        <f>Data!AG15*V$24</f>
        <v>1</v>
      </c>
      <c r="W40" s="2">
        <f>Data!AH15*W$24</f>
        <v>0</v>
      </c>
    </row>
    <row r="41" spans="1:23" x14ac:dyDescent="0.3">
      <c r="A41" t="b">
        <f>ISNUMBER(MATCH(C41,Control!$A$36:$A$38,0))</f>
        <v>0</v>
      </c>
      <c r="B41" t="s">
        <v>75</v>
      </c>
      <c r="C41">
        <v>2028</v>
      </c>
      <c r="D41" s="2">
        <f>$A41*D$26</f>
        <v>0</v>
      </c>
      <c r="E41" s="2">
        <f t="shared" ref="E41:O45" si="7">$A41*E$26</f>
        <v>0</v>
      </c>
      <c r="F41" s="2">
        <f t="shared" si="7"/>
        <v>0</v>
      </c>
      <c r="G41" s="2">
        <f t="shared" si="7"/>
        <v>0</v>
      </c>
      <c r="H41" s="2">
        <f t="shared" si="7"/>
        <v>0</v>
      </c>
      <c r="I41" s="2">
        <f t="shared" si="7"/>
        <v>0</v>
      </c>
      <c r="J41" s="2">
        <f t="shared" si="7"/>
        <v>0</v>
      </c>
      <c r="K41" s="2">
        <f t="shared" si="7"/>
        <v>0</v>
      </c>
      <c r="L41" s="2">
        <f t="shared" si="7"/>
        <v>0</v>
      </c>
      <c r="M41" s="2">
        <f t="shared" si="7"/>
        <v>0</v>
      </c>
      <c r="N41" s="2">
        <f t="shared" si="7"/>
        <v>0</v>
      </c>
      <c r="O41" s="2">
        <f t="shared" si="7"/>
        <v>0</v>
      </c>
      <c r="Q41" s="2">
        <v>2029</v>
      </c>
      <c r="R41" s="2" t="s">
        <v>15</v>
      </c>
      <c r="S41" s="2">
        <f t="shared" si="5"/>
        <v>2</v>
      </c>
      <c r="U41" s="2">
        <f>Data!AF16*U$24</f>
        <v>0</v>
      </c>
      <c r="V41" s="2">
        <f>Data!AG16*V$24</f>
        <v>2</v>
      </c>
      <c r="W41" s="2">
        <f>Data!AH16*W$24</f>
        <v>0</v>
      </c>
    </row>
    <row r="42" spans="1:23" x14ac:dyDescent="0.3">
      <c r="A42" t="b">
        <f>ISNUMBER(MATCH(C42,Control!$A$36:$A$38,0))</f>
        <v>1</v>
      </c>
      <c r="B42" t="s">
        <v>76</v>
      </c>
      <c r="C42">
        <v>2029</v>
      </c>
      <c r="D42" s="2">
        <f t="shared" ref="D42" si="8">NOT(AND($A42,D$26))*1</f>
        <v>1</v>
      </c>
      <c r="E42" s="2">
        <f t="shared" si="6"/>
        <v>1</v>
      </c>
      <c r="F42" s="2">
        <f t="shared" si="6"/>
        <v>1</v>
      </c>
      <c r="G42" s="2">
        <f t="shared" si="6"/>
        <v>0</v>
      </c>
      <c r="H42" s="2">
        <f t="shared" si="6"/>
        <v>0</v>
      </c>
      <c r="I42" s="2">
        <f t="shared" si="6"/>
        <v>0</v>
      </c>
      <c r="J42" s="2">
        <f t="shared" si="6"/>
        <v>1</v>
      </c>
      <c r="K42" s="2">
        <f t="shared" si="6"/>
        <v>1</v>
      </c>
      <c r="L42" s="2">
        <f t="shared" si="6"/>
        <v>1</v>
      </c>
      <c r="M42" s="2">
        <f t="shared" si="6"/>
        <v>1</v>
      </c>
      <c r="N42" s="2">
        <f t="shared" si="6"/>
        <v>1</v>
      </c>
      <c r="O42" s="2">
        <f t="shared" si="6"/>
        <v>1</v>
      </c>
      <c r="Q42" s="2">
        <v>2029</v>
      </c>
      <c r="R42" s="2" t="s">
        <v>16</v>
      </c>
      <c r="S42" s="2">
        <f t="shared" si="5"/>
        <v>3</v>
      </c>
      <c r="U42" s="2">
        <f>Data!AF17*U$24</f>
        <v>0</v>
      </c>
      <c r="V42" s="2">
        <f>Data!AG17*V$24</f>
        <v>3</v>
      </c>
      <c r="W42" s="2">
        <f>Data!AH17*W$24</f>
        <v>0</v>
      </c>
    </row>
    <row r="43" spans="1:23" x14ac:dyDescent="0.3">
      <c r="A43" t="b">
        <f>ISNUMBER(MATCH(C43,Control!$A$36:$A$38,0))</f>
        <v>1</v>
      </c>
      <c r="B43" t="s">
        <v>75</v>
      </c>
      <c r="C43">
        <v>2029</v>
      </c>
      <c r="D43" s="2">
        <f t="shared" ref="D43" si="9">$A43*D$26</f>
        <v>0</v>
      </c>
      <c r="E43" s="2">
        <f t="shared" si="7"/>
        <v>0</v>
      </c>
      <c r="F43" s="2">
        <f t="shared" si="7"/>
        <v>0</v>
      </c>
      <c r="G43" s="2">
        <f t="shared" si="7"/>
        <v>1</v>
      </c>
      <c r="H43" s="2">
        <f t="shared" si="7"/>
        <v>1</v>
      </c>
      <c r="I43" s="2">
        <f t="shared" si="7"/>
        <v>1</v>
      </c>
      <c r="J43" s="2">
        <f t="shared" si="7"/>
        <v>0</v>
      </c>
      <c r="K43" s="2">
        <f t="shared" si="7"/>
        <v>0</v>
      </c>
      <c r="L43" s="2">
        <f t="shared" si="7"/>
        <v>0</v>
      </c>
      <c r="M43" s="2">
        <f t="shared" si="7"/>
        <v>0</v>
      </c>
      <c r="N43" s="2">
        <f t="shared" si="7"/>
        <v>0</v>
      </c>
      <c r="O43" s="2">
        <f t="shared" si="7"/>
        <v>0</v>
      </c>
      <c r="Q43" s="2">
        <v>2029</v>
      </c>
      <c r="R43" s="2" t="s">
        <v>17</v>
      </c>
      <c r="S43" s="2">
        <f t="shared" si="5"/>
        <v>4</v>
      </c>
      <c r="U43" s="2">
        <f>Data!AF18*U$24</f>
        <v>0</v>
      </c>
      <c r="V43" s="2">
        <f>Data!AG18*V$24</f>
        <v>4</v>
      </c>
      <c r="W43" s="2">
        <f>Data!AH18*W$24</f>
        <v>0</v>
      </c>
    </row>
    <row r="44" spans="1:23" x14ac:dyDescent="0.3">
      <c r="A44" t="b">
        <f>ISNUMBER(MATCH(C44,Control!$A$36:$A$38,0))</f>
        <v>0</v>
      </c>
      <c r="B44" t="s">
        <v>76</v>
      </c>
      <c r="C44">
        <v>2030</v>
      </c>
      <c r="D44" s="2">
        <f t="shared" ref="D44" si="10">NOT(AND($A44,D$26))*1</f>
        <v>1</v>
      </c>
      <c r="E44" s="2">
        <f t="shared" si="6"/>
        <v>1</v>
      </c>
      <c r="F44" s="2">
        <f t="shared" si="6"/>
        <v>1</v>
      </c>
      <c r="G44" s="2">
        <f t="shared" si="6"/>
        <v>1</v>
      </c>
      <c r="H44" s="2">
        <f t="shared" si="6"/>
        <v>1</v>
      </c>
      <c r="I44" s="2">
        <f t="shared" si="6"/>
        <v>1</v>
      </c>
      <c r="J44" s="2">
        <f t="shared" si="6"/>
        <v>1</v>
      </c>
      <c r="K44" s="2">
        <f t="shared" si="6"/>
        <v>1</v>
      </c>
      <c r="L44" s="2">
        <f t="shared" si="6"/>
        <v>1</v>
      </c>
      <c r="M44" s="2">
        <f t="shared" si="6"/>
        <v>1</v>
      </c>
      <c r="N44" s="2">
        <f t="shared" si="6"/>
        <v>1</v>
      </c>
      <c r="O44" s="2">
        <f t="shared" si="6"/>
        <v>1</v>
      </c>
      <c r="Q44" s="2">
        <v>2029</v>
      </c>
      <c r="R44" s="2" t="s">
        <v>18</v>
      </c>
      <c r="S44" s="2">
        <f t="shared" si="5"/>
        <v>1</v>
      </c>
      <c r="U44" s="2">
        <f>Data!AF19*U$24</f>
        <v>0</v>
      </c>
      <c r="V44" s="2">
        <f>Data!AG19*V$24</f>
        <v>1</v>
      </c>
      <c r="W44" s="2">
        <f>Data!AH19*W$24</f>
        <v>0</v>
      </c>
    </row>
    <row r="45" spans="1:23" x14ac:dyDescent="0.3">
      <c r="A45" t="b">
        <f>ISNUMBER(MATCH(C45,Control!$A$36:$A$38,0))</f>
        <v>0</v>
      </c>
      <c r="B45" t="s">
        <v>75</v>
      </c>
      <c r="C45">
        <v>2030</v>
      </c>
      <c r="D45" s="2">
        <f t="shared" ref="D45" si="11">$A45*D$26</f>
        <v>0</v>
      </c>
      <c r="E45" s="2">
        <f t="shared" si="7"/>
        <v>0</v>
      </c>
      <c r="F45" s="2">
        <f t="shared" si="7"/>
        <v>0</v>
      </c>
      <c r="G45" s="2">
        <f t="shared" si="7"/>
        <v>0</v>
      </c>
      <c r="H45" s="2">
        <f t="shared" si="7"/>
        <v>0</v>
      </c>
      <c r="I45" s="2">
        <f t="shared" si="7"/>
        <v>0</v>
      </c>
      <c r="J45" s="2">
        <f t="shared" si="7"/>
        <v>0</v>
      </c>
      <c r="K45" s="2">
        <f t="shared" si="7"/>
        <v>0</v>
      </c>
      <c r="L45" s="2">
        <f t="shared" si="7"/>
        <v>0</v>
      </c>
      <c r="M45" s="2">
        <f t="shared" si="7"/>
        <v>0</v>
      </c>
      <c r="N45" s="2">
        <f t="shared" si="7"/>
        <v>0</v>
      </c>
      <c r="O45" s="2">
        <f t="shared" si="7"/>
        <v>0</v>
      </c>
      <c r="Q45" s="2">
        <v>2029</v>
      </c>
      <c r="R45" s="2" t="s">
        <v>19</v>
      </c>
      <c r="S45" s="2">
        <f t="shared" si="5"/>
        <v>1</v>
      </c>
      <c r="U45" s="2">
        <f>Data!AF20*U$24</f>
        <v>0</v>
      </c>
      <c r="V45" s="2">
        <f>Data!AG20*V$24</f>
        <v>1</v>
      </c>
      <c r="W45" s="2">
        <f>Data!AH20*W$24</f>
        <v>0</v>
      </c>
    </row>
    <row r="46" spans="1:23" x14ac:dyDescent="0.3">
      <c r="D46" s="21" t="s">
        <v>78</v>
      </c>
      <c r="E46" s="21"/>
      <c r="F46" s="21"/>
      <c r="G46" s="21"/>
      <c r="H46" s="21"/>
      <c r="I46" s="21"/>
      <c r="J46" s="21"/>
      <c r="K46" s="21"/>
      <c r="L46" s="21"/>
      <c r="M46" s="21"/>
      <c r="N46" s="21"/>
      <c r="O46" s="21"/>
      <c r="Q46" s="2">
        <v>2029</v>
      </c>
      <c r="R46" s="2" t="s">
        <v>20</v>
      </c>
      <c r="S46" s="2">
        <f t="shared" si="5"/>
        <v>3</v>
      </c>
      <c r="U46" s="2">
        <f>Data!AF21*U$24</f>
        <v>0</v>
      </c>
      <c r="V46" s="2">
        <f>Data!AG21*V$24</f>
        <v>3</v>
      </c>
      <c r="W46" s="2">
        <f>Data!AH21*W$24</f>
        <v>0</v>
      </c>
    </row>
    <row r="47" spans="1:23" x14ac:dyDescent="0.3">
      <c r="B47" t="b">
        <f>ISNUMBER(MATCH(C47,Control!$A$36:$A$38,0))</f>
        <v>0</v>
      </c>
      <c r="C47">
        <v>2028</v>
      </c>
      <c r="D47" s="17" cm="1">
        <f t="array" ref="D47">(INDEX($S$27:$S$62,MATCH($C47&amp;D$27,$Q$27:$Q$62&amp;$R$27:$R$62,0)))*$B47*D$26</f>
        <v>0</v>
      </c>
      <c r="E47" s="17" cm="1">
        <f t="array" ref="E47">(INDEX($S$27:$S$62,MATCH($C47&amp;E$27,$Q$27:$Q$62&amp;$R$27:$R$62,0)))*$B47*E$26</f>
        <v>0</v>
      </c>
      <c r="F47" s="17" cm="1">
        <f t="array" ref="F47">(INDEX($S$27:$S$62,MATCH($C47&amp;F$27,$Q$27:$Q$62&amp;$R$27:$R$62,0)))*$B47*F$26</f>
        <v>0</v>
      </c>
      <c r="G47" s="17" cm="1">
        <f t="array" ref="G47">(INDEX($S$27:$S$62,MATCH($C47&amp;G$27,$Q$27:$Q$62&amp;$R$27:$R$62,0)))*$B47*G$26</f>
        <v>0</v>
      </c>
      <c r="H47" s="17" cm="1">
        <f t="array" ref="H47">(INDEX($S$27:$S$62,MATCH($C47&amp;H$27,$Q$27:$Q$62&amp;$R$27:$R$62,0)))*$B47*H$26</f>
        <v>0</v>
      </c>
      <c r="I47" s="17" cm="1">
        <f t="array" ref="I47">(INDEX($S$27:$S$62,MATCH($C47&amp;I$27,$Q$27:$Q$62&amp;$R$27:$R$62,0)))*$B47*I$26</f>
        <v>0</v>
      </c>
      <c r="J47" s="17" cm="1">
        <f t="array" ref="J47">(INDEX($S$27:$S$62,MATCH($C47&amp;J$27,$Q$27:$Q$62&amp;$R$27:$R$62,0)))*$B47*J$26</f>
        <v>0</v>
      </c>
      <c r="K47" s="17" cm="1">
        <f t="array" ref="K47">(INDEX($S$27:$S$62,MATCH($C47&amp;K$27,$Q$27:$Q$62&amp;$R$27:$R$62,0)))*$B47*K$26</f>
        <v>0</v>
      </c>
      <c r="L47" s="17" cm="1">
        <f t="array" ref="L47">(INDEX($S$27:$S$62,MATCH($C47&amp;L$27,$Q$27:$Q$62&amp;$R$27:$R$62,0)))*$B47*L$26</f>
        <v>0</v>
      </c>
      <c r="M47" s="17" cm="1">
        <f t="array" ref="M47">(INDEX($S$27:$S$62,MATCH($C47&amp;M$27,$Q$27:$Q$62&amp;$R$27:$R$62,0)))*$B47*M$26</f>
        <v>0</v>
      </c>
      <c r="N47" s="17" cm="1">
        <f t="array" ref="N47">(INDEX($S$27:$S$62,MATCH($C47&amp;N$27,$Q$27:$Q$62&amp;$R$27:$R$62,0)))*$B47*N$26</f>
        <v>0</v>
      </c>
      <c r="O47" s="17" cm="1">
        <f t="array" ref="O47">(INDEX($S$27:$S$62,MATCH($C47&amp;O$27,$Q$27:$Q$62&amp;$R$27:$R$62,0)))*$B47*O$26</f>
        <v>0</v>
      </c>
      <c r="Q47" s="2">
        <v>2029</v>
      </c>
      <c r="R47" s="2" t="s">
        <v>21</v>
      </c>
      <c r="S47" s="2">
        <f t="shared" si="5"/>
        <v>4</v>
      </c>
      <c r="U47" s="2">
        <f>Data!AF22*U$24</f>
        <v>0</v>
      </c>
      <c r="V47" s="2">
        <f>Data!AG22*V$24</f>
        <v>4</v>
      </c>
      <c r="W47" s="2">
        <f>Data!AH22*W$24</f>
        <v>0</v>
      </c>
    </row>
    <row r="48" spans="1:23" x14ac:dyDescent="0.3">
      <c r="B48" t="b">
        <f>ISNUMBER(MATCH(C48,Control!$A$36:$A$38,0))</f>
        <v>1</v>
      </c>
      <c r="C48">
        <v>2029</v>
      </c>
      <c r="D48" s="17" cm="1">
        <f t="array" ref="D48">(INDEX($S$27:$S$62,MATCH($C48&amp;D$27,$Q$27:$Q$62&amp;$R$27:$R$62,0)))*$B48*D$26</f>
        <v>0</v>
      </c>
      <c r="E48" s="17" cm="1">
        <f t="array" ref="E48">(INDEX($S$27:$S$62,MATCH($C48&amp;E$27,$Q$27:$Q$62&amp;$R$27:$R$62,0)))*$B48*E$26</f>
        <v>0</v>
      </c>
      <c r="F48" s="17" cm="1">
        <f t="array" ref="F48">(INDEX($S$27:$S$62,MATCH($C48&amp;F$27,$Q$27:$Q$62&amp;$R$27:$R$62,0)))*$B48*F$26</f>
        <v>0</v>
      </c>
      <c r="G48" s="17" cm="1">
        <f t="array" ref="G48">(INDEX($S$27:$S$62,MATCH($C48&amp;G$27,$Q$27:$Q$62&amp;$R$27:$R$62,0)))*$B48*G$26</f>
        <v>3</v>
      </c>
      <c r="H48" s="17" cm="1">
        <f t="array" ref="H48">(INDEX($S$27:$S$62,MATCH($C48&amp;H$27,$Q$27:$Q$62&amp;$R$27:$R$62,0)))*$B48*H$26</f>
        <v>4</v>
      </c>
      <c r="I48" s="17" cm="1">
        <f t="array" ref="I48">(INDEX($S$27:$S$62,MATCH($C48&amp;I$27,$Q$27:$Q$62&amp;$R$27:$R$62,0)))*$B48*I$26</f>
        <v>1</v>
      </c>
      <c r="J48" s="17" cm="1">
        <f t="array" ref="J48">(INDEX($S$27:$S$62,MATCH($C48&amp;J$27,$Q$27:$Q$62&amp;$R$27:$R$62,0)))*$B48*J$26</f>
        <v>0</v>
      </c>
      <c r="K48" s="17" cm="1">
        <f t="array" ref="K48">(INDEX($S$27:$S$62,MATCH($C48&amp;K$27,$Q$27:$Q$62&amp;$R$27:$R$62,0)))*$B48*K$26</f>
        <v>0</v>
      </c>
      <c r="L48" s="17" cm="1">
        <f t="array" ref="L48">(INDEX($S$27:$S$62,MATCH($C48&amp;L$27,$Q$27:$Q$62&amp;$R$27:$R$62,0)))*$B48*L$26</f>
        <v>0</v>
      </c>
      <c r="M48" s="17" cm="1">
        <f t="array" ref="M48">(INDEX($S$27:$S$62,MATCH($C48&amp;M$27,$Q$27:$Q$62&amp;$R$27:$R$62,0)))*$B48*M$26</f>
        <v>0</v>
      </c>
      <c r="N48" s="17" cm="1">
        <f t="array" ref="N48">(INDEX($S$27:$S$62,MATCH($C48&amp;N$27,$Q$27:$Q$62&amp;$R$27:$R$62,0)))*$B48*N$26</f>
        <v>0</v>
      </c>
      <c r="O48" s="17" cm="1">
        <f t="array" ref="O48">(INDEX($S$27:$S$62,MATCH($C48&amp;O$27,$Q$27:$Q$62&amp;$R$27:$R$62,0)))*$B48*O$26</f>
        <v>0</v>
      </c>
      <c r="Q48" s="2">
        <v>2029</v>
      </c>
      <c r="R48" s="2" t="s">
        <v>22</v>
      </c>
      <c r="S48" s="2">
        <f t="shared" si="5"/>
        <v>2</v>
      </c>
      <c r="U48" s="2">
        <f>Data!AF23*U$24</f>
        <v>0</v>
      </c>
      <c r="V48" s="2">
        <f>Data!AG23*V$24</f>
        <v>2</v>
      </c>
      <c r="W48" s="2">
        <f>Data!AH23*W$24</f>
        <v>0</v>
      </c>
    </row>
    <row r="49" spans="2:23" x14ac:dyDescent="0.3">
      <c r="B49" t="b">
        <f>ISNUMBER(MATCH(C49,Control!$A$36:$A$38,0))</f>
        <v>0</v>
      </c>
      <c r="C49">
        <v>2030</v>
      </c>
      <c r="D49" s="17" cm="1">
        <f t="array" ref="D49">(INDEX($S$27:$S$62,MATCH($C49&amp;D$27,$Q$27:$Q$62&amp;$R$27:$R$62,0)))*$B49*D$26</f>
        <v>0</v>
      </c>
      <c r="E49" s="17" cm="1">
        <f t="array" ref="E49">(INDEX($S$27:$S$62,MATCH($C49&amp;E$27,$Q$27:$Q$62&amp;$R$27:$R$62,0)))*$B49*E$26</f>
        <v>0</v>
      </c>
      <c r="F49" s="17" cm="1">
        <f t="array" ref="F49">(INDEX($S$27:$S$62,MATCH($C49&amp;F$27,$Q$27:$Q$62&amp;$R$27:$R$62,0)))*$B49*F$26</f>
        <v>0</v>
      </c>
      <c r="G49" s="17" cm="1">
        <f t="array" ref="G49">(INDEX($S$27:$S$62,MATCH($C49&amp;G$27,$Q$27:$Q$62&amp;$R$27:$R$62,0)))*$B49*G$26</f>
        <v>0</v>
      </c>
      <c r="H49" s="17" cm="1">
        <f t="array" ref="H49">(INDEX($S$27:$S$62,MATCH($C49&amp;H$27,$Q$27:$Q$62&amp;$R$27:$R$62,0)))*$B49*H$26</f>
        <v>0</v>
      </c>
      <c r="I49" s="17" cm="1">
        <f t="array" ref="I49">(INDEX($S$27:$S$62,MATCH($C49&amp;I$27,$Q$27:$Q$62&amp;$R$27:$R$62,0)))*$B49*I$26</f>
        <v>0</v>
      </c>
      <c r="J49" s="17" cm="1">
        <f t="array" ref="J49">(INDEX($S$27:$S$62,MATCH($C49&amp;J$27,$Q$27:$Q$62&amp;$R$27:$R$62,0)))*$B49*J$26</f>
        <v>0</v>
      </c>
      <c r="K49" s="17" cm="1">
        <f t="array" ref="K49">(INDEX($S$27:$S$62,MATCH($C49&amp;K$27,$Q$27:$Q$62&amp;$R$27:$R$62,0)))*$B49*K$26</f>
        <v>0</v>
      </c>
      <c r="L49" s="17" cm="1">
        <f t="array" ref="L49">(INDEX($S$27:$S$62,MATCH($C49&amp;L$27,$Q$27:$Q$62&amp;$R$27:$R$62,0)))*$B49*L$26</f>
        <v>0</v>
      </c>
      <c r="M49" s="17" cm="1">
        <f t="array" ref="M49">(INDEX($S$27:$S$62,MATCH($C49&amp;M$27,$Q$27:$Q$62&amp;$R$27:$R$62,0)))*$B49*M$26</f>
        <v>0</v>
      </c>
      <c r="N49" s="17" cm="1">
        <f t="array" ref="N49">(INDEX($S$27:$S$62,MATCH($C49&amp;N$27,$Q$27:$Q$62&amp;$R$27:$R$62,0)))*$B49*N$26</f>
        <v>0</v>
      </c>
      <c r="O49" s="17" cm="1">
        <f t="array" ref="O49">(INDEX($S$27:$S$62,MATCH($C49&amp;O$27,$Q$27:$Q$62&amp;$R$27:$R$62,0)))*$B49*O$26</f>
        <v>0</v>
      </c>
      <c r="Q49" s="2">
        <v>2029</v>
      </c>
      <c r="R49" s="2" t="s">
        <v>23</v>
      </c>
      <c r="S49" s="2">
        <f t="shared" si="5"/>
        <v>1</v>
      </c>
      <c r="U49" s="2">
        <f>Data!AF24*U$24</f>
        <v>0</v>
      </c>
      <c r="V49" s="2">
        <f>Data!AG24*V$24</f>
        <v>1</v>
      </c>
      <c r="W49" s="2">
        <f>Data!AH24*W$24</f>
        <v>0</v>
      </c>
    </row>
    <row r="50" spans="2:23" x14ac:dyDescent="0.3">
      <c r="Q50" s="2">
        <v>2029</v>
      </c>
      <c r="R50" s="2" t="s">
        <v>24</v>
      </c>
      <c r="S50" s="2">
        <f t="shared" si="5"/>
        <v>2</v>
      </c>
      <c r="U50" s="2">
        <f>Data!AF25*U$24</f>
        <v>0</v>
      </c>
      <c r="V50" s="2">
        <f>Data!AG25*V$24</f>
        <v>2</v>
      </c>
      <c r="W50" s="2">
        <f>Data!AH25*W$24</f>
        <v>0</v>
      </c>
    </row>
    <row r="51" spans="2:23" x14ac:dyDescent="0.3">
      <c r="Q51" s="2">
        <v>2030</v>
      </c>
      <c r="R51" s="2" t="s">
        <v>13</v>
      </c>
      <c r="S51" s="2">
        <f t="shared" si="5"/>
        <v>1</v>
      </c>
      <c r="U51" s="2">
        <f>Data!AF26*U$24</f>
        <v>0</v>
      </c>
      <c r="V51" s="2">
        <f>Data!AG26*V$24</f>
        <v>1</v>
      </c>
      <c r="W51" s="2">
        <f>Data!AH26*W$24</f>
        <v>0</v>
      </c>
    </row>
    <row r="52" spans="2:23" x14ac:dyDescent="0.3">
      <c r="Q52" s="2">
        <v>2030</v>
      </c>
      <c r="R52" s="2" t="s">
        <v>14</v>
      </c>
      <c r="S52" s="2">
        <f t="shared" si="5"/>
        <v>2</v>
      </c>
      <c r="U52" s="2">
        <f>Data!AF27*U$24</f>
        <v>0</v>
      </c>
      <c r="V52" s="2">
        <f>Data!AG27*V$24</f>
        <v>2</v>
      </c>
      <c r="W52" s="2">
        <f>Data!AH27*W$24</f>
        <v>0</v>
      </c>
    </row>
    <row r="53" spans="2:23" x14ac:dyDescent="0.3">
      <c r="Q53" s="2">
        <v>2030</v>
      </c>
      <c r="R53" s="2" t="s">
        <v>15</v>
      </c>
      <c r="S53" s="2">
        <f t="shared" si="5"/>
        <v>1</v>
      </c>
      <c r="U53" s="2">
        <f>Data!AF28*U$24</f>
        <v>0</v>
      </c>
      <c r="V53" s="2">
        <f>Data!AG28*V$24</f>
        <v>1</v>
      </c>
      <c r="W53" s="2">
        <f>Data!AH28*W$24</f>
        <v>0</v>
      </c>
    </row>
    <row r="54" spans="2:23" x14ac:dyDescent="0.3">
      <c r="Q54" s="2">
        <v>2030</v>
      </c>
      <c r="R54" s="2" t="s">
        <v>16</v>
      </c>
      <c r="S54" s="2">
        <f t="shared" si="5"/>
        <v>1</v>
      </c>
      <c r="U54" s="2">
        <f>Data!AF29*U$24</f>
        <v>0</v>
      </c>
      <c r="V54" s="2">
        <f>Data!AG29*V$24</f>
        <v>1</v>
      </c>
      <c r="W54" s="2">
        <f>Data!AH29*W$24</f>
        <v>0</v>
      </c>
    </row>
    <row r="55" spans="2:23" x14ac:dyDescent="0.3">
      <c r="Q55" s="2">
        <v>2030</v>
      </c>
      <c r="R55" s="2" t="s">
        <v>17</v>
      </c>
      <c r="S55" s="2">
        <f t="shared" si="5"/>
        <v>4</v>
      </c>
      <c r="U55" s="2">
        <f>Data!AF30*U$24</f>
        <v>0</v>
      </c>
      <c r="V55" s="2">
        <f>Data!AG30*V$24</f>
        <v>4</v>
      </c>
      <c r="W55" s="2">
        <f>Data!AH30*W$24</f>
        <v>0</v>
      </c>
    </row>
    <row r="56" spans="2:23" x14ac:dyDescent="0.3">
      <c r="Q56" s="2">
        <v>2030</v>
      </c>
      <c r="R56" s="2" t="s">
        <v>18</v>
      </c>
      <c r="S56" s="2">
        <f t="shared" si="5"/>
        <v>4</v>
      </c>
      <c r="U56" s="2">
        <f>Data!AF31*U$24</f>
        <v>0</v>
      </c>
      <c r="V56" s="2">
        <f>Data!AG31*V$24</f>
        <v>4</v>
      </c>
      <c r="W56" s="2">
        <f>Data!AH31*W$24</f>
        <v>0</v>
      </c>
    </row>
    <row r="57" spans="2:23" x14ac:dyDescent="0.3">
      <c r="Q57" s="2">
        <v>2030</v>
      </c>
      <c r="R57" s="2" t="s">
        <v>19</v>
      </c>
      <c r="S57" s="2">
        <f t="shared" si="5"/>
        <v>2</v>
      </c>
      <c r="U57" s="2">
        <f>Data!AF32*U$24</f>
        <v>0</v>
      </c>
      <c r="V57" s="2">
        <f>Data!AG32*V$24</f>
        <v>2</v>
      </c>
      <c r="W57" s="2">
        <f>Data!AH32*W$24</f>
        <v>0</v>
      </c>
    </row>
    <row r="58" spans="2:23" x14ac:dyDescent="0.3">
      <c r="Q58" s="2">
        <v>2030</v>
      </c>
      <c r="R58" s="2" t="s">
        <v>20</v>
      </c>
      <c r="S58" s="2">
        <f t="shared" si="5"/>
        <v>1</v>
      </c>
      <c r="U58" s="2">
        <f>Data!AF33*U$24</f>
        <v>0</v>
      </c>
      <c r="V58" s="2">
        <f>Data!AG33*V$24</f>
        <v>1</v>
      </c>
      <c r="W58" s="2">
        <f>Data!AH33*W$24</f>
        <v>0</v>
      </c>
    </row>
    <row r="59" spans="2:23" x14ac:dyDescent="0.3">
      <c r="Q59" s="2">
        <v>2030</v>
      </c>
      <c r="R59" s="2" t="s">
        <v>21</v>
      </c>
      <c r="S59" s="2">
        <f t="shared" si="5"/>
        <v>1</v>
      </c>
      <c r="U59" s="2">
        <f>Data!AF34*U$24</f>
        <v>0</v>
      </c>
      <c r="V59" s="2">
        <f>Data!AG34*V$24</f>
        <v>1</v>
      </c>
      <c r="W59" s="2">
        <f>Data!AH34*W$24</f>
        <v>0</v>
      </c>
    </row>
    <row r="60" spans="2:23" x14ac:dyDescent="0.3">
      <c r="Q60" s="2">
        <v>2030</v>
      </c>
      <c r="R60" s="2" t="s">
        <v>22</v>
      </c>
      <c r="S60" s="2">
        <f t="shared" si="5"/>
        <v>1</v>
      </c>
      <c r="U60" s="2">
        <f>Data!AF35*U$24</f>
        <v>0</v>
      </c>
      <c r="V60" s="2">
        <f>Data!AG35*V$24</f>
        <v>1</v>
      </c>
      <c r="W60" s="2">
        <f>Data!AH35*W$24</f>
        <v>0</v>
      </c>
    </row>
    <row r="61" spans="2:23" x14ac:dyDescent="0.3">
      <c r="Q61" s="2">
        <v>2030</v>
      </c>
      <c r="R61" s="2" t="s">
        <v>23</v>
      </c>
      <c r="S61" s="2">
        <f t="shared" si="5"/>
        <v>3</v>
      </c>
      <c r="U61" s="2">
        <f>Data!AF36*U$24</f>
        <v>0</v>
      </c>
      <c r="V61" s="2">
        <f>Data!AG36*V$24</f>
        <v>3</v>
      </c>
      <c r="W61" s="2">
        <f>Data!AH36*W$24</f>
        <v>0</v>
      </c>
    </row>
    <row r="62" spans="2:23" x14ac:dyDescent="0.3">
      <c r="Q62" s="2">
        <v>2030</v>
      </c>
      <c r="R62" s="2" t="s">
        <v>24</v>
      </c>
      <c r="S62" s="2">
        <f t="shared" si="5"/>
        <v>1</v>
      </c>
      <c r="U62" s="2">
        <f>Data!AF37*U$24</f>
        <v>0</v>
      </c>
      <c r="V62" s="2">
        <f>Data!AG37*V$24</f>
        <v>1</v>
      </c>
      <c r="W62" s="2">
        <f>Data!AH37*W$24</f>
        <v>0</v>
      </c>
    </row>
    <row r="63" spans="2:23" x14ac:dyDescent="0.3">
      <c r="R63" s="2" t="s">
        <v>78</v>
      </c>
      <c r="S63" s="11">
        <f>AVERAGEIF(D47:O49,"&gt;0")/4</f>
        <v>0.66666666666666663</v>
      </c>
    </row>
  </sheetData>
  <mergeCells count="2">
    <mergeCell ref="D46:O46"/>
    <mergeCell ref="S14:AB15"/>
  </mergeCells>
  <phoneticPr fontId="3" type="noConversion"/>
  <hyperlinks>
    <hyperlink ref="S14" r:id="rId1" xr:uid="{6B166BF1-8B8A-4EA3-B6C1-F380993952C9}"/>
  </hyperlinks>
  <pageMargins left="0.7" right="0.7" top="0.75" bottom="0.75" header="0.3" footer="0.3"/>
  <ignoredErrors>
    <ignoredError sqref="D42:O43 D44:O44 E41:O41" formula="1"/>
  </ignoredError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17D853-D56E-4838-BDAE-E31D52FF339E}">
  <sheetPr codeName="Sheet10"/>
  <dimension ref="A1:AE37"/>
  <sheetViews>
    <sheetView workbookViewId="0">
      <selection sqref="A1:J2"/>
    </sheetView>
  </sheetViews>
  <sheetFormatPr defaultRowHeight="14.4" x14ac:dyDescent="0.3"/>
  <cols>
    <col min="1" max="1" width="12.44140625" bestFit="1" customWidth="1"/>
    <col min="2" max="2" width="11.44140625" bestFit="1" customWidth="1"/>
    <col min="3" max="3" width="16.109375" bestFit="1" customWidth="1"/>
    <col min="4" max="4" width="14.88671875" bestFit="1" customWidth="1"/>
    <col min="5" max="5" width="13.33203125" bestFit="1" customWidth="1"/>
    <col min="6" max="6" width="13.88671875" bestFit="1" customWidth="1"/>
    <col min="7" max="7" width="12.33203125" bestFit="1" customWidth="1"/>
    <col min="8" max="8" width="12.21875" bestFit="1" customWidth="1"/>
    <col min="9" max="9" width="20.77734375" bestFit="1" customWidth="1"/>
    <col min="10" max="10" width="14.109375" bestFit="1" customWidth="1"/>
    <col min="11" max="11" width="21.88671875" bestFit="1" customWidth="1"/>
    <col min="12" max="12" width="12.44140625" bestFit="1" customWidth="1"/>
    <col min="13" max="13" width="17.44140625" bestFit="1" customWidth="1"/>
    <col min="14" max="14" width="18.21875" bestFit="1" customWidth="1"/>
    <col min="15" max="15" width="17" bestFit="1" customWidth="1"/>
    <col min="16" max="16" width="17.6640625" bestFit="1" customWidth="1"/>
    <col min="17" max="17" width="20.21875" bestFit="1" customWidth="1"/>
    <col min="18" max="18" width="17.5546875" bestFit="1" customWidth="1"/>
    <col min="19" max="19" width="19.77734375" bestFit="1" customWidth="1"/>
    <col min="20" max="20" width="20.44140625" bestFit="1" customWidth="1"/>
    <col min="21" max="21" width="18.6640625" bestFit="1" customWidth="1"/>
    <col min="22" max="22" width="16.77734375" bestFit="1" customWidth="1"/>
    <col min="23" max="23" width="16.6640625" bestFit="1" customWidth="1"/>
    <col min="24" max="24" width="13.5546875" bestFit="1" customWidth="1"/>
    <col min="25" max="25" width="14.88671875" bestFit="1" customWidth="1"/>
    <col min="26" max="26" width="19.77734375" bestFit="1" customWidth="1"/>
    <col min="27" max="27" width="16.33203125" bestFit="1" customWidth="1"/>
    <col min="28" max="28" width="16.109375" bestFit="1" customWidth="1"/>
    <col min="29" max="29" width="19.109375" bestFit="1" customWidth="1"/>
    <col min="30" max="30" width="18.44140625" bestFit="1" customWidth="1"/>
    <col min="31" max="31" width="23.33203125" bestFit="1" customWidth="1"/>
  </cols>
  <sheetData>
    <row r="1" spans="1:31" x14ac:dyDescent="0.3">
      <c r="A1" s="23" t="s">
        <v>130</v>
      </c>
      <c r="B1" s="24"/>
      <c r="C1" s="24"/>
      <c r="D1" s="24"/>
      <c r="E1" s="24"/>
      <c r="F1" s="24"/>
      <c r="G1" s="24"/>
      <c r="H1" s="24"/>
      <c r="I1" s="24"/>
      <c r="J1" s="24"/>
    </row>
    <row r="2" spans="1:31" x14ac:dyDescent="0.3">
      <c r="A2" s="24"/>
      <c r="B2" s="24"/>
      <c r="C2" s="24"/>
      <c r="D2" s="24"/>
      <c r="E2" s="24"/>
      <c r="F2" s="24"/>
      <c r="G2" s="24"/>
      <c r="H2" s="24"/>
      <c r="I2" s="24"/>
      <c r="J2" s="24"/>
    </row>
    <row r="3" spans="1:31" x14ac:dyDescent="0.3">
      <c r="A3" s="14" t="s">
        <v>82</v>
      </c>
      <c r="B3" t="s">
        <v>86</v>
      </c>
      <c r="C3" t="s">
        <v>90</v>
      </c>
      <c r="D3" t="s">
        <v>84</v>
      </c>
      <c r="E3" t="s">
        <v>85</v>
      </c>
      <c r="F3" t="s">
        <v>87</v>
      </c>
      <c r="G3" t="s">
        <v>88</v>
      </c>
      <c r="H3" t="s">
        <v>91</v>
      </c>
      <c r="I3" t="s">
        <v>92</v>
      </c>
      <c r="J3" t="s">
        <v>93</v>
      </c>
      <c r="K3" t="s">
        <v>94</v>
      </c>
      <c r="L3" t="s">
        <v>95</v>
      </c>
      <c r="M3" t="s">
        <v>96</v>
      </c>
      <c r="N3" t="s">
        <v>97</v>
      </c>
      <c r="O3" t="s">
        <v>98</v>
      </c>
      <c r="P3" t="s">
        <v>99</v>
      </c>
      <c r="Q3" t="s">
        <v>100</v>
      </c>
      <c r="R3" t="s">
        <v>101</v>
      </c>
      <c r="S3" t="s">
        <v>102</v>
      </c>
      <c r="T3" t="s">
        <v>103</v>
      </c>
      <c r="U3" t="s">
        <v>104</v>
      </c>
      <c r="V3" t="s">
        <v>106</v>
      </c>
      <c r="W3" t="s">
        <v>107</v>
      </c>
      <c r="X3" t="s">
        <v>108</v>
      </c>
      <c r="Y3" t="s">
        <v>109</v>
      </c>
      <c r="Z3" t="s">
        <v>110</v>
      </c>
      <c r="AA3" t="s">
        <v>111</v>
      </c>
      <c r="AB3" t="s">
        <v>112</v>
      </c>
      <c r="AC3" t="s">
        <v>113</v>
      </c>
      <c r="AD3" t="s">
        <v>115</v>
      </c>
      <c r="AE3" t="s">
        <v>128</v>
      </c>
    </row>
    <row r="4" spans="1:31" x14ac:dyDescent="0.3">
      <c r="A4" s="3" t="s">
        <v>16</v>
      </c>
      <c r="B4" s="22">
        <v>16</v>
      </c>
      <c r="C4" s="22">
        <v>4</v>
      </c>
      <c r="D4" s="22">
        <v>2100</v>
      </c>
      <c r="E4" s="22">
        <v>1800</v>
      </c>
      <c r="F4" s="22">
        <v>5800</v>
      </c>
      <c r="G4" s="22">
        <v>4300</v>
      </c>
      <c r="H4" s="22">
        <v>308</v>
      </c>
      <c r="I4" s="22">
        <v>337</v>
      </c>
      <c r="J4" s="22">
        <v>383</v>
      </c>
      <c r="K4" s="22">
        <v>412</v>
      </c>
      <c r="L4" s="22">
        <v>360</v>
      </c>
      <c r="M4" s="22">
        <v>1316</v>
      </c>
      <c r="N4" s="22">
        <v>1167</v>
      </c>
      <c r="O4" s="22">
        <v>957</v>
      </c>
      <c r="P4" s="22">
        <v>860</v>
      </c>
      <c r="Q4" s="22">
        <v>4146</v>
      </c>
      <c r="R4" s="22">
        <v>4708</v>
      </c>
      <c r="S4" s="22">
        <v>3514</v>
      </c>
      <c r="T4" s="22">
        <v>4392</v>
      </c>
      <c r="U4" s="22">
        <v>5200</v>
      </c>
      <c r="V4" s="22">
        <v>95</v>
      </c>
      <c r="W4" s="22">
        <v>64</v>
      </c>
      <c r="X4" s="22">
        <v>42</v>
      </c>
      <c r="Y4" s="22">
        <v>99</v>
      </c>
      <c r="Z4" s="22">
        <v>84</v>
      </c>
      <c r="AA4" s="22">
        <v>49</v>
      </c>
      <c r="AB4" s="22">
        <v>88</v>
      </c>
      <c r="AC4" s="22">
        <v>72</v>
      </c>
      <c r="AD4" s="22">
        <v>4</v>
      </c>
      <c r="AE4" s="22">
        <v>21.85</v>
      </c>
    </row>
    <row r="5" spans="1:31" x14ac:dyDescent="0.3">
      <c r="A5" s="3" t="s">
        <v>17</v>
      </c>
      <c r="B5" s="22">
        <v>17</v>
      </c>
      <c r="C5" s="22">
        <v>5</v>
      </c>
      <c r="D5" s="22">
        <v>1660</v>
      </c>
      <c r="E5" s="22">
        <v>2800</v>
      </c>
      <c r="F5" s="22">
        <v>6300</v>
      </c>
      <c r="G5" s="22">
        <v>4000</v>
      </c>
      <c r="H5" s="22">
        <v>779</v>
      </c>
      <c r="I5" s="22">
        <v>416</v>
      </c>
      <c r="J5" s="22">
        <v>779</v>
      </c>
      <c r="K5" s="22">
        <v>267</v>
      </c>
      <c r="L5" s="22">
        <v>559</v>
      </c>
      <c r="M5" s="22">
        <v>800</v>
      </c>
      <c r="N5" s="22">
        <v>1006</v>
      </c>
      <c r="O5" s="22">
        <v>1394</v>
      </c>
      <c r="P5" s="22">
        <v>800</v>
      </c>
      <c r="Q5" s="22">
        <v>6265</v>
      </c>
      <c r="R5" s="22">
        <v>7237</v>
      </c>
      <c r="S5" s="22">
        <v>7129</v>
      </c>
      <c r="T5" s="22">
        <v>6832</v>
      </c>
      <c r="U5" s="22">
        <v>6697</v>
      </c>
      <c r="V5" s="22">
        <v>43</v>
      </c>
      <c r="W5" s="22">
        <v>82</v>
      </c>
      <c r="X5" s="22">
        <v>70</v>
      </c>
      <c r="Y5" s="22">
        <v>100</v>
      </c>
      <c r="Z5" s="22">
        <v>91</v>
      </c>
      <c r="AA5" s="22">
        <v>98</v>
      </c>
      <c r="AB5" s="22">
        <v>97</v>
      </c>
      <c r="AC5" s="22">
        <v>70</v>
      </c>
      <c r="AD5" s="22">
        <v>4</v>
      </c>
      <c r="AE5" s="22">
        <v>21.45</v>
      </c>
    </row>
    <row r="6" spans="1:31" x14ac:dyDescent="0.3">
      <c r="A6" s="3" t="s">
        <v>18</v>
      </c>
      <c r="B6" s="22">
        <v>18</v>
      </c>
      <c r="C6" s="22">
        <v>6</v>
      </c>
      <c r="D6" s="22">
        <v>1700</v>
      </c>
      <c r="E6" s="22">
        <v>3240</v>
      </c>
      <c r="F6" s="22">
        <v>7700</v>
      </c>
      <c r="G6" s="22">
        <v>5400</v>
      </c>
      <c r="H6" s="22">
        <v>614</v>
      </c>
      <c r="I6" s="22">
        <v>570</v>
      </c>
      <c r="J6" s="22">
        <v>592</v>
      </c>
      <c r="K6" s="22">
        <v>816</v>
      </c>
      <c r="L6" s="22">
        <v>648</v>
      </c>
      <c r="M6" s="22">
        <v>926</v>
      </c>
      <c r="N6" s="22">
        <v>1474</v>
      </c>
      <c r="O6" s="22">
        <v>1920</v>
      </c>
      <c r="P6" s="22">
        <v>1080</v>
      </c>
      <c r="Q6" s="22">
        <v>7212</v>
      </c>
      <c r="R6" s="22">
        <v>8876</v>
      </c>
      <c r="S6" s="22">
        <v>8137</v>
      </c>
      <c r="T6" s="22">
        <v>7906</v>
      </c>
      <c r="U6" s="22">
        <v>7397</v>
      </c>
      <c r="V6" s="22">
        <v>76</v>
      </c>
      <c r="W6" s="22">
        <v>74</v>
      </c>
      <c r="X6" s="22">
        <v>55</v>
      </c>
      <c r="Y6" s="22">
        <v>56</v>
      </c>
      <c r="Z6" s="22">
        <v>81</v>
      </c>
      <c r="AA6" s="22">
        <v>96</v>
      </c>
      <c r="AB6" s="22">
        <v>94</v>
      </c>
      <c r="AC6" s="22">
        <v>43</v>
      </c>
      <c r="AD6" s="22">
        <v>4</v>
      </c>
      <c r="AE6" s="22">
        <v>21.71</v>
      </c>
    </row>
    <row r="7" spans="1:31" x14ac:dyDescent="0.3">
      <c r="A7" s="3" t="s">
        <v>83</v>
      </c>
      <c r="B7" s="22">
        <v>18</v>
      </c>
      <c r="C7" s="22">
        <v>6</v>
      </c>
      <c r="D7" s="22">
        <v>5460</v>
      </c>
      <c r="E7" s="22">
        <v>7840</v>
      </c>
      <c r="F7" s="22">
        <v>19800</v>
      </c>
      <c r="G7" s="22">
        <v>13700</v>
      </c>
      <c r="H7" s="22">
        <v>1701</v>
      </c>
      <c r="I7" s="22">
        <v>1323</v>
      </c>
      <c r="J7" s="22">
        <v>1754</v>
      </c>
      <c r="K7" s="22">
        <v>1495</v>
      </c>
      <c r="L7" s="22">
        <v>1567</v>
      </c>
      <c r="M7" s="22">
        <v>3042</v>
      </c>
      <c r="N7" s="22">
        <v>3647</v>
      </c>
      <c r="O7" s="22">
        <v>4271</v>
      </c>
      <c r="P7" s="22">
        <v>2740</v>
      </c>
      <c r="Q7" s="22">
        <v>17623</v>
      </c>
      <c r="R7" s="22">
        <v>20821</v>
      </c>
      <c r="S7" s="22">
        <v>18780</v>
      </c>
      <c r="T7" s="22">
        <v>19130</v>
      </c>
      <c r="U7" s="22">
        <v>19294</v>
      </c>
      <c r="V7" s="22">
        <v>214</v>
      </c>
      <c r="W7" s="22">
        <v>220</v>
      </c>
      <c r="X7" s="22">
        <v>167</v>
      </c>
      <c r="Y7" s="22">
        <v>255</v>
      </c>
      <c r="Z7" s="22">
        <v>256</v>
      </c>
      <c r="AA7" s="22">
        <v>243</v>
      </c>
      <c r="AB7" s="22">
        <v>279</v>
      </c>
      <c r="AC7" s="22">
        <v>185</v>
      </c>
      <c r="AD7" s="22">
        <v>4</v>
      </c>
      <c r="AE7" s="22">
        <v>21.669999999999998</v>
      </c>
    </row>
    <row r="20" spans="1:5" x14ac:dyDescent="0.3">
      <c r="A20" s="14" t="s">
        <v>82</v>
      </c>
      <c r="B20" t="s">
        <v>84</v>
      </c>
      <c r="C20" t="s">
        <v>85</v>
      </c>
      <c r="D20" t="s">
        <v>87</v>
      </c>
      <c r="E20" t="s">
        <v>88</v>
      </c>
    </row>
    <row r="21" spans="1:5" x14ac:dyDescent="0.3">
      <c r="A21" s="3" t="s">
        <v>13</v>
      </c>
      <c r="B21" s="22">
        <v>2300</v>
      </c>
      <c r="C21" s="22">
        <v>2000</v>
      </c>
      <c r="D21" s="22">
        <v>3800</v>
      </c>
      <c r="E21" s="22">
        <v>2700</v>
      </c>
    </row>
    <row r="22" spans="1:5" x14ac:dyDescent="0.3">
      <c r="A22" s="3" t="s">
        <v>14</v>
      </c>
      <c r="B22" s="22">
        <v>2700</v>
      </c>
      <c r="C22" s="22">
        <v>1600</v>
      </c>
      <c r="D22" s="22">
        <v>4100</v>
      </c>
      <c r="E22" s="22">
        <v>2950</v>
      </c>
    </row>
    <row r="23" spans="1:5" x14ac:dyDescent="0.3">
      <c r="A23" s="3" t="s">
        <v>15</v>
      </c>
      <c r="B23" s="22">
        <v>2620</v>
      </c>
      <c r="C23" s="22">
        <v>1400</v>
      </c>
      <c r="D23" s="22">
        <v>5100</v>
      </c>
      <c r="E23" s="22">
        <v>3600</v>
      </c>
    </row>
    <row r="24" spans="1:5" x14ac:dyDescent="0.3">
      <c r="A24" s="3" t="s">
        <v>16</v>
      </c>
      <c r="B24" s="22">
        <v>2100</v>
      </c>
      <c r="C24" s="22">
        <v>1800</v>
      </c>
      <c r="D24" s="22">
        <v>5800</v>
      </c>
      <c r="E24" s="22">
        <v>4300</v>
      </c>
    </row>
    <row r="25" spans="1:5" x14ac:dyDescent="0.3">
      <c r="A25" s="3" t="s">
        <v>17</v>
      </c>
      <c r="B25" s="22">
        <v>1660</v>
      </c>
      <c r="C25" s="22">
        <v>2800</v>
      </c>
      <c r="D25" s="22">
        <v>6300</v>
      </c>
      <c r="E25" s="22">
        <v>4000</v>
      </c>
    </row>
    <row r="26" spans="1:5" x14ac:dyDescent="0.3">
      <c r="A26" s="3" t="s">
        <v>18</v>
      </c>
      <c r="B26" s="22">
        <v>1700</v>
      </c>
      <c r="C26" s="22">
        <v>3240</v>
      </c>
      <c r="D26" s="22">
        <v>7700</v>
      </c>
      <c r="E26" s="22">
        <v>5400</v>
      </c>
    </row>
    <row r="27" spans="1:5" x14ac:dyDescent="0.3">
      <c r="A27" s="3" t="s">
        <v>19</v>
      </c>
      <c r="B27" s="22">
        <v>2300</v>
      </c>
      <c r="C27" s="22">
        <v>3200</v>
      </c>
      <c r="D27" s="22">
        <v>8900</v>
      </c>
      <c r="E27" s="22">
        <v>6300</v>
      </c>
    </row>
    <row r="28" spans="1:5" x14ac:dyDescent="0.3">
      <c r="A28" s="3" t="s">
        <v>20</v>
      </c>
      <c r="B28" s="22">
        <v>3020</v>
      </c>
      <c r="C28" s="22">
        <v>3000</v>
      </c>
      <c r="D28" s="22">
        <v>9600</v>
      </c>
      <c r="E28" s="22">
        <v>5900</v>
      </c>
    </row>
    <row r="29" spans="1:5" x14ac:dyDescent="0.3">
      <c r="A29" s="3" t="s">
        <v>21</v>
      </c>
      <c r="B29" s="22">
        <v>3180</v>
      </c>
      <c r="C29" s="22">
        <v>3200</v>
      </c>
      <c r="D29" s="22">
        <v>11900</v>
      </c>
      <c r="E29" s="22">
        <v>8100</v>
      </c>
    </row>
    <row r="30" spans="1:5" x14ac:dyDescent="0.3">
      <c r="A30" s="3" t="s">
        <v>22</v>
      </c>
      <c r="B30" s="22">
        <v>2700</v>
      </c>
      <c r="C30" s="22">
        <v>4000</v>
      </c>
      <c r="D30" s="22">
        <v>13700</v>
      </c>
      <c r="E30" s="22">
        <v>9600</v>
      </c>
    </row>
    <row r="31" spans="1:5" x14ac:dyDescent="0.3">
      <c r="A31" s="3" t="s">
        <v>23</v>
      </c>
      <c r="B31" s="22">
        <v>2500</v>
      </c>
      <c r="C31" s="22">
        <v>3920</v>
      </c>
      <c r="D31" s="22">
        <v>14800</v>
      </c>
      <c r="E31" s="22">
        <v>9100</v>
      </c>
    </row>
    <row r="32" spans="1:5" x14ac:dyDescent="0.3">
      <c r="A32" s="3" t="s">
        <v>24</v>
      </c>
      <c r="B32" s="22">
        <v>2700</v>
      </c>
      <c r="C32" s="22">
        <v>3200</v>
      </c>
      <c r="D32" s="22">
        <v>18200</v>
      </c>
      <c r="E32" s="22">
        <v>12700</v>
      </c>
    </row>
    <row r="33" spans="1:5" x14ac:dyDescent="0.3">
      <c r="A33" s="3" t="s">
        <v>83</v>
      </c>
      <c r="B33" s="22">
        <v>29480</v>
      </c>
      <c r="C33" s="22">
        <v>33360</v>
      </c>
      <c r="D33" s="22">
        <v>109900</v>
      </c>
      <c r="E33" s="22">
        <v>74650</v>
      </c>
    </row>
    <row r="35" spans="1:5" x14ac:dyDescent="0.3">
      <c r="A35" s="14" t="s">
        <v>82</v>
      </c>
      <c r="B35" t="s">
        <v>122</v>
      </c>
    </row>
    <row r="36" spans="1:5" x14ac:dyDescent="0.3">
      <c r="A36" s="3">
        <v>2029</v>
      </c>
      <c r="B36" s="22">
        <v>2</v>
      </c>
    </row>
    <row r="37" spans="1:5" x14ac:dyDescent="0.3">
      <c r="A37" s="3" t="s">
        <v>83</v>
      </c>
      <c r="B37" s="22">
        <v>2</v>
      </c>
    </row>
  </sheetData>
  <mergeCells count="1">
    <mergeCell ref="A1:J2"/>
  </mergeCells>
  <hyperlinks>
    <hyperlink ref="A1" r:id="rId4" xr:uid="{E2AAB554-6651-4ACA-9EA0-25EB05715415}"/>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D2F24B-CC86-4770-8238-2C7B76F1B619}">
  <sheetPr codeName="Sheet11"/>
  <dimension ref="A1:AU37"/>
  <sheetViews>
    <sheetView workbookViewId="0">
      <selection activeCell="AL1" sqref="AL1:AU2"/>
    </sheetView>
  </sheetViews>
  <sheetFormatPr defaultRowHeight="14.4" x14ac:dyDescent="0.3"/>
  <cols>
    <col min="3" max="3" width="10.33203125" customWidth="1"/>
    <col min="5" max="5" width="10.6640625" customWidth="1"/>
    <col min="6" max="6" width="9.109375" customWidth="1"/>
    <col min="10" max="10" width="14.21875" customWidth="1"/>
    <col min="11" max="11" width="10.44140625" customWidth="1"/>
    <col min="12" max="12" width="15.44140625" customWidth="1"/>
    <col min="14" max="14" width="11.88671875" customWidth="1"/>
    <col min="15" max="16" width="12.77734375" customWidth="1"/>
    <col min="17" max="17" width="10.88671875" customWidth="1"/>
    <col min="18" max="18" width="14.5546875" customWidth="1"/>
    <col min="19" max="19" width="11.88671875" customWidth="1"/>
    <col min="20" max="20" width="14.77734375" customWidth="1"/>
    <col min="21" max="21" width="15" customWidth="1"/>
    <col min="22" max="22" width="11.33203125" customWidth="1"/>
    <col min="23" max="23" width="11.6640625" customWidth="1"/>
    <col min="24" max="24" width="11.77734375" customWidth="1"/>
    <col min="25" max="25" width="8.5546875" customWidth="1"/>
    <col min="27" max="27" width="13.6640625" customWidth="1"/>
    <col min="28" max="28" width="9.6640625" customWidth="1"/>
    <col min="29" max="29" width="9.88671875" customWidth="1"/>
    <col min="30" max="30" width="13.109375" customWidth="1"/>
    <col min="31" max="31" width="12.77734375" customWidth="1"/>
    <col min="32" max="34" width="14.5546875" customWidth="1"/>
    <col min="37" max="37" width="2.109375" customWidth="1"/>
  </cols>
  <sheetData>
    <row r="1" spans="1:47" x14ac:dyDescent="0.3">
      <c r="A1" s="8" t="s">
        <v>74</v>
      </c>
      <c r="B1" s="8" t="s">
        <v>10</v>
      </c>
      <c r="C1" s="8" t="s">
        <v>89</v>
      </c>
      <c r="D1" s="8" t="s">
        <v>81</v>
      </c>
      <c r="E1" s="8" t="s">
        <v>31</v>
      </c>
      <c r="F1" s="8" t="s">
        <v>32</v>
      </c>
      <c r="G1" s="8" t="s">
        <v>11</v>
      </c>
      <c r="H1" s="8" t="s">
        <v>12</v>
      </c>
      <c r="I1" s="8" t="s">
        <v>35</v>
      </c>
      <c r="J1" s="8" t="s">
        <v>36</v>
      </c>
      <c r="K1" s="8" t="s">
        <v>37</v>
      </c>
      <c r="L1" s="8" t="s">
        <v>38</v>
      </c>
      <c r="M1" s="8" t="s">
        <v>39</v>
      </c>
      <c r="N1" s="8" t="s">
        <v>40</v>
      </c>
      <c r="O1" s="8" t="s">
        <v>41</v>
      </c>
      <c r="P1" s="8" t="s">
        <v>42</v>
      </c>
      <c r="Q1" s="8" t="s">
        <v>43</v>
      </c>
      <c r="R1" s="8" t="s">
        <v>48</v>
      </c>
      <c r="S1" s="8" t="s">
        <v>49</v>
      </c>
      <c r="T1" s="8" t="s">
        <v>52</v>
      </c>
      <c r="U1" s="8" t="s">
        <v>51</v>
      </c>
      <c r="V1" s="8" t="s">
        <v>50</v>
      </c>
      <c r="W1" s="8" t="s">
        <v>54</v>
      </c>
      <c r="X1" s="8" t="s">
        <v>55</v>
      </c>
      <c r="Y1" s="8" t="s">
        <v>56</v>
      </c>
      <c r="Z1" s="8" t="s">
        <v>57</v>
      </c>
      <c r="AA1" s="8" t="s">
        <v>58</v>
      </c>
      <c r="AB1" s="8" t="s">
        <v>59</v>
      </c>
      <c r="AC1" s="8" t="s">
        <v>60</v>
      </c>
      <c r="AD1" s="8" t="s">
        <v>62</v>
      </c>
      <c r="AE1" s="8" t="s">
        <v>114</v>
      </c>
      <c r="AF1" s="8" t="s">
        <v>117</v>
      </c>
      <c r="AG1" s="8" t="s">
        <v>118</v>
      </c>
      <c r="AH1" s="8" t="s">
        <v>119</v>
      </c>
      <c r="AI1" s="8" t="s">
        <v>121</v>
      </c>
      <c r="AJ1" s="8" t="s">
        <v>46</v>
      </c>
      <c r="AL1" s="23" t="s">
        <v>130</v>
      </c>
      <c r="AM1" s="24"/>
      <c r="AN1" s="24"/>
      <c r="AO1" s="24"/>
      <c r="AP1" s="24"/>
      <c r="AQ1" s="24"/>
      <c r="AR1" s="24"/>
      <c r="AS1" s="24"/>
      <c r="AT1" s="24"/>
      <c r="AU1" s="24"/>
    </row>
    <row r="2" spans="1:47" x14ac:dyDescent="0.3">
      <c r="A2" s="2">
        <v>2028</v>
      </c>
      <c r="B2" s="2" t="s">
        <v>13</v>
      </c>
      <c r="C2" s="2">
        <v>1</v>
      </c>
      <c r="D2" s="2">
        <v>1</v>
      </c>
      <c r="E2" s="2">
        <v>2001</v>
      </c>
      <c r="F2" s="2">
        <v>3200</v>
      </c>
      <c r="G2" s="2">
        <v>1000</v>
      </c>
      <c r="H2" s="2">
        <v>1000</v>
      </c>
      <c r="I2" s="2">
        <v>667</v>
      </c>
      <c r="J2" s="2">
        <v>796</v>
      </c>
      <c r="K2" s="2">
        <v>538</v>
      </c>
      <c r="L2" s="2">
        <v>559</v>
      </c>
      <c r="M2" s="2">
        <v>640</v>
      </c>
      <c r="N2" s="2">
        <v>244</v>
      </c>
      <c r="O2" s="2">
        <v>249</v>
      </c>
      <c r="P2" s="2">
        <v>306</v>
      </c>
      <c r="Q2" s="2">
        <v>201</v>
      </c>
      <c r="R2" s="2">
        <v>8566</v>
      </c>
      <c r="S2" s="2">
        <v>9356</v>
      </c>
      <c r="T2" s="2">
        <v>5798</v>
      </c>
      <c r="U2" s="2">
        <v>7809</v>
      </c>
      <c r="V2" s="2">
        <v>7511</v>
      </c>
      <c r="W2" s="2">
        <v>45</v>
      </c>
      <c r="X2" s="2">
        <v>93</v>
      </c>
      <c r="Y2" s="2">
        <v>80</v>
      </c>
      <c r="Z2" s="2">
        <v>54</v>
      </c>
      <c r="AA2" s="2">
        <v>72</v>
      </c>
      <c r="AB2" s="2">
        <v>92</v>
      </c>
      <c r="AC2" s="2">
        <v>89</v>
      </c>
      <c r="AD2" s="2">
        <v>42</v>
      </c>
      <c r="AE2" s="2">
        <v>1</v>
      </c>
      <c r="AF2" s="2">
        <v>1</v>
      </c>
      <c r="AG2" s="2">
        <v>1</v>
      </c>
      <c r="AH2" s="2">
        <v>3</v>
      </c>
      <c r="AI2" s="2">
        <v>1</v>
      </c>
      <c r="AJ2" s="18">
        <v>8.51</v>
      </c>
      <c r="AL2" s="24"/>
      <c r="AM2" s="24"/>
      <c r="AN2" s="24"/>
      <c r="AO2" s="24"/>
      <c r="AP2" s="24"/>
      <c r="AQ2" s="24"/>
      <c r="AR2" s="24"/>
      <c r="AS2" s="24"/>
      <c r="AT2" s="24"/>
      <c r="AU2" s="24"/>
    </row>
    <row r="3" spans="1:47" x14ac:dyDescent="0.3">
      <c r="A3" s="2">
        <v>2028</v>
      </c>
      <c r="B3" s="2" t="s">
        <v>14</v>
      </c>
      <c r="C3" s="2">
        <v>2</v>
      </c>
      <c r="D3" s="2">
        <v>2</v>
      </c>
      <c r="E3" s="2">
        <v>1601</v>
      </c>
      <c r="F3" s="2">
        <v>2552</v>
      </c>
      <c r="G3" s="2">
        <v>1200</v>
      </c>
      <c r="H3" s="2">
        <v>900</v>
      </c>
      <c r="I3" s="2">
        <v>464</v>
      </c>
      <c r="J3" s="2">
        <v>384</v>
      </c>
      <c r="K3" s="2">
        <v>636</v>
      </c>
      <c r="L3" s="2">
        <v>557</v>
      </c>
      <c r="M3" s="2">
        <v>511</v>
      </c>
      <c r="N3" s="2">
        <v>230</v>
      </c>
      <c r="O3" s="2">
        <v>259</v>
      </c>
      <c r="P3" s="2">
        <v>230</v>
      </c>
      <c r="Q3" s="2">
        <v>181</v>
      </c>
      <c r="R3" s="2">
        <v>6887</v>
      </c>
      <c r="S3" s="2">
        <v>5739</v>
      </c>
      <c r="T3" s="2">
        <v>6772</v>
      </c>
      <c r="U3" s="2">
        <v>6227</v>
      </c>
      <c r="V3" s="2">
        <v>5509</v>
      </c>
      <c r="W3" s="2">
        <v>61</v>
      </c>
      <c r="X3" s="2">
        <v>60</v>
      </c>
      <c r="Y3" s="2">
        <v>81</v>
      </c>
      <c r="Z3" s="2">
        <v>85</v>
      </c>
      <c r="AA3" s="2">
        <v>63</v>
      </c>
      <c r="AB3" s="2">
        <v>55</v>
      </c>
      <c r="AC3" s="2">
        <v>59</v>
      </c>
      <c r="AD3" s="2">
        <v>73</v>
      </c>
      <c r="AE3" s="2">
        <v>1</v>
      </c>
      <c r="AF3" s="2">
        <v>1</v>
      </c>
      <c r="AG3" s="2">
        <v>1</v>
      </c>
      <c r="AH3" s="2">
        <v>4</v>
      </c>
      <c r="AI3" s="2">
        <v>1</v>
      </c>
      <c r="AJ3" s="18">
        <v>8.36</v>
      </c>
    </row>
    <row r="4" spans="1:47" x14ac:dyDescent="0.3">
      <c r="A4" s="2">
        <v>2028</v>
      </c>
      <c r="B4" s="2" t="s">
        <v>15</v>
      </c>
      <c r="C4" s="2">
        <v>3</v>
      </c>
      <c r="D4" s="2">
        <v>3</v>
      </c>
      <c r="E4" s="2">
        <v>1401</v>
      </c>
      <c r="F4" s="2">
        <v>2108</v>
      </c>
      <c r="G4" s="2">
        <v>1150</v>
      </c>
      <c r="H4" s="2">
        <v>1020</v>
      </c>
      <c r="I4" s="2">
        <v>387</v>
      </c>
      <c r="J4" s="2">
        <v>460</v>
      </c>
      <c r="K4" s="2">
        <v>589</v>
      </c>
      <c r="L4" s="2">
        <v>250</v>
      </c>
      <c r="M4" s="2">
        <v>422</v>
      </c>
      <c r="N4" s="2">
        <v>295</v>
      </c>
      <c r="O4" s="2">
        <v>267</v>
      </c>
      <c r="P4" s="2">
        <v>253</v>
      </c>
      <c r="Q4" s="2">
        <v>205</v>
      </c>
      <c r="R4" s="2">
        <v>6237</v>
      </c>
      <c r="S4" s="2">
        <v>4748</v>
      </c>
      <c r="T4" s="2">
        <v>3165</v>
      </c>
      <c r="U4" s="2">
        <v>5144</v>
      </c>
      <c r="V4" s="2">
        <v>6424</v>
      </c>
      <c r="W4" s="2">
        <v>68</v>
      </c>
      <c r="X4" s="2">
        <v>99</v>
      </c>
      <c r="Y4" s="2">
        <v>72</v>
      </c>
      <c r="Z4" s="2">
        <v>83</v>
      </c>
      <c r="AA4" s="2">
        <v>50</v>
      </c>
      <c r="AB4" s="2">
        <v>91</v>
      </c>
      <c r="AC4" s="2">
        <v>100</v>
      </c>
      <c r="AD4" s="2">
        <v>78</v>
      </c>
      <c r="AE4" s="2">
        <v>1</v>
      </c>
      <c r="AF4" s="2">
        <v>1</v>
      </c>
      <c r="AG4" s="2">
        <v>1</v>
      </c>
      <c r="AH4" s="2">
        <v>1</v>
      </c>
      <c r="AI4" s="2">
        <v>1</v>
      </c>
      <c r="AJ4" s="18">
        <v>8.39</v>
      </c>
    </row>
    <row r="5" spans="1:47" x14ac:dyDescent="0.3">
      <c r="A5" s="2">
        <v>2028</v>
      </c>
      <c r="B5" s="2" t="s">
        <v>16</v>
      </c>
      <c r="C5" s="2">
        <v>4</v>
      </c>
      <c r="D5" s="2">
        <v>4</v>
      </c>
      <c r="E5" s="2">
        <v>1801</v>
      </c>
      <c r="F5" s="2">
        <v>2012</v>
      </c>
      <c r="G5" s="2">
        <v>1520</v>
      </c>
      <c r="H5" s="2">
        <v>1350</v>
      </c>
      <c r="I5" s="2">
        <v>454</v>
      </c>
      <c r="J5" s="2">
        <v>385</v>
      </c>
      <c r="K5" s="2">
        <v>341</v>
      </c>
      <c r="L5" s="2">
        <v>429</v>
      </c>
      <c r="M5" s="2">
        <v>403</v>
      </c>
      <c r="N5" s="2">
        <v>388</v>
      </c>
      <c r="O5" s="2">
        <v>377</v>
      </c>
      <c r="P5" s="2">
        <v>316</v>
      </c>
      <c r="Q5" s="2">
        <v>269</v>
      </c>
      <c r="R5" s="2">
        <v>5397</v>
      </c>
      <c r="S5" s="2">
        <v>4823</v>
      </c>
      <c r="T5" s="2">
        <v>3675</v>
      </c>
      <c r="U5" s="2">
        <v>4909</v>
      </c>
      <c r="V5" s="2">
        <v>5742</v>
      </c>
      <c r="W5" s="2">
        <v>44</v>
      </c>
      <c r="X5" s="2">
        <v>76</v>
      </c>
      <c r="Y5" s="2">
        <v>45</v>
      </c>
      <c r="Z5" s="2">
        <v>98</v>
      </c>
      <c r="AA5" s="2">
        <v>87</v>
      </c>
      <c r="AB5" s="2">
        <v>54</v>
      </c>
      <c r="AC5" s="2">
        <v>83</v>
      </c>
      <c r="AD5" s="2">
        <v>66</v>
      </c>
      <c r="AE5" s="2">
        <v>2</v>
      </c>
      <c r="AF5" s="2">
        <v>2</v>
      </c>
      <c r="AG5" s="2">
        <v>1</v>
      </c>
      <c r="AH5" s="2">
        <v>2</v>
      </c>
      <c r="AI5" s="2">
        <v>1</v>
      </c>
      <c r="AJ5" s="18">
        <v>13.79</v>
      </c>
    </row>
    <row r="6" spans="1:47" x14ac:dyDescent="0.3">
      <c r="A6" s="2">
        <v>2028</v>
      </c>
      <c r="B6" s="2" t="s">
        <v>17</v>
      </c>
      <c r="C6" s="2">
        <v>5</v>
      </c>
      <c r="D6" s="2">
        <v>5</v>
      </c>
      <c r="E6" s="2">
        <v>2801</v>
      </c>
      <c r="F6" s="2">
        <v>2292</v>
      </c>
      <c r="G6" s="2">
        <v>1770</v>
      </c>
      <c r="H6" s="2">
        <v>1210</v>
      </c>
      <c r="I6" s="2">
        <v>662</v>
      </c>
      <c r="J6" s="2">
        <v>499</v>
      </c>
      <c r="K6" s="2">
        <v>298</v>
      </c>
      <c r="L6" s="2">
        <v>374</v>
      </c>
      <c r="M6" s="2">
        <v>459</v>
      </c>
      <c r="N6" s="2">
        <v>327</v>
      </c>
      <c r="O6" s="2">
        <v>216</v>
      </c>
      <c r="P6" s="2">
        <v>425</v>
      </c>
      <c r="Q6" s="2">
        <v>242</v>
      </c>
      <c r="R6" s="2">
        <v>6668</v>
      </c>
      <c r="S6" s="2">
        <v>5807</v>
      </c>
      <c r="T6" s="2">
        <v>4087</v>
      </c>
      <c r="U6" s="2">
        <v>5593</v>
      </c>
      <c r="V6" s="2">
        <v>5807</v>
      </c>
      <c r="W6" s="2">
        <v>69</v>
      </c>
      <c r="X6" s="2">
        <v>84</v>
      </c>
      <c r="Y6" s="2">
        <v>89</v>
      </c>
      <c r="Z6" s="2">
        <v>46</v>
      </c>
      <c r="AA6" s="2">
        <v>47</v>
      </c>
      <c r="AB6" s="2">
        <v>85</v>
      </c>
      <c r="AC6" s="2">
        <v>42</v>
      </c>
      <c r="AD6" s="2">
        <v>46</v>
      </c>
      <c r="AE6" s="2">
        <v>2</v>
      </c>
      <c r="AF6" s="2">
        <v>1</v>
      </c>
      <c r="AG6" s="2">
        <v>3</v>
      </c>
      <c r="AH6" s="2">
        <v>1</v>
      </c>
      <c r="AI6" s="2">
        <v>1</v>
      </c>
      <c r="AJ6" s="18">
        <v>13.52</v>
      </c>
    </row>
    <row r="7" spans="1:47" x14ac:dyDescent="0.3">
      <c r="A7" s="2">
        <v>2028</v>
      </c>
      <c r="B7" s="2" t="s">
        <v>18</v>
      </c>
      <c r="C7" s="2">
        <v>6</v>
      </c>
      <c r="D7" s="2">
        <v>6</v>
      </c>
      <c r="E7" s="2">
        <v>3240</v>
      </c>
      <c r="F7" s="2">
        <v>2860</v>
      </c>
      <c r="G7" s="2">
        <v>1810</v>
      </c>
      <c r="H7" s="2">
        <v>1505</v>
      </c>
      <c r="I7" s="2">
        <v>680</v>
      </c>
      <c r="J7" s="2">
        <v>773</v>
      </c>
      <c r="K7" s="2">
        <v>484</v>
      </c>
      <c r="L7" s="2">
        <v>350</v>
      </c>
      <c r="M7" s="2">
        <v>573</v>
      </c>
      <c r="N7" s="2">
        <v>503</v>
      </c>
      <c r="O7" s="2">
        <v>351</v>
      </c>
      <c r="P7" s="2">
        <v>351</v>
      </c>
      <c r="Q7" s="2">
        <v>300</v>
      </c>
      <c r="R7" s="2">
        <v>5583</v>
      </c>
      <c r="S7" s="2">
        <v>4399</v>
      </c>
      <c r="T7" s="2">
        <v>11165</v>
      </c>
      <c r="U7" s="2">
        <v>6978</v>
      </c>
      <c r="V7" s="2">
        <v>6767</v>
      </c>
      <c r="W7" s="2">
        <v>73</v>
      </c>
      <c r="X7" s="2">
        <v>71</v>
      </c>
      <c r="Y7" s="2">
        <v>91</v>
      </c>
      <c r="Z7" s="2">
        <v>45</v>
      </c>
      <c r="AA7" s="2">
        <v>95</v>
      </c>
      <c r="AB7" s="2">
        <v>77</v>
      </c>
      <c r="AC7" s="2">
        <v>84</v>
      </c>
      <c r="AD7" s="2">
        <v>82</v>
      </c>
      <c r="AE7" s="2">
        <v>2</v>
      </c>
      <c r="AF7" s="2">
        <v>3</v>
      </c>
      <c r="AG7" s="2">
        <v>1</v>
      </c>
      <c r="AH7" s="2">
        <v>1</v>
      </c>
      <c r="AI7" s="2">
        <v>1</v>
      </c>
      <c r="AJ7" s="18">
        <v>13.11</v>
      </c>
    </row>
    <row r="8" spans="1:47" x14ac:dyDescent="0.3">
      <c r="A8" s="2">
        <v>2028</v>
      </c>
      <c r="B8" s="2" t="s">
        <v>19</v>
      </c>
      <c r="C8" s="2">
        <v>7</v>
      </c>
      <c r="D8" s="2">
        <v>7</v>
      </c>
      <c r="E8" s="2">
        <v>3201</v>
      </c>
      <c r="F8" s="2">
        <v>3540</v>
      </c>
      <c r="G8" s="2">
        <v>2275</v>
      </c>
      <c r="H8" s="2">
        <v>1710</v>
      </c>
      <c r="I8" s="2">
        <v>446</v>
      </c>
      <c r="J8" s="2">
        <v>774</v>
      </c>
      <c r="K8" s="2">
        <v>905</v>
      </c>
      <c r="L8" s="2">
        <v>708</v>
      </c>
      <c r="M8" s="2">
        <v>707</v>
      </c>
      <c r="N8" s="2">
        <v>374</v>
      </c>
      <c r="O8" s="2">
        <v>315</v>
      </c>
      <c r="P8" s="2">
        <v>679</v>
      </c>
      <c r="Q8" s="2">
        <v>342</v>
      </c>
      <c r="R8" s="2">
        <v>13668</v>
      </c>
      <c r="S8" s="2">
        <v>5315</v>
      </c>
      <c r="T8" s="2">
        <v>6454</v>
      </c>
      <c r="U8" s="2">
        <v>8639</v>
      </c>
      <c r="V8" s="2">
        <v>9112</v>
      </c>
      <c r="W8" s="2">
        <v>93</v>
      </c>
      <c r="X8" s="2">
        <v>66</v>
      </c>
      <c r="Y8" s="2">
        <v>61</v>
      </c>
      <c r="Z8" s="2">
        <v>53</v>
      </c>
      <c r="AA8" s="2">
        <v>49</v>
      </c>
      <c r="AB8" s="2">
        <v>48</v>
      </c>
      <c r="AC8" s="2">
        <v>66</v>
      </c>
      <c r="AD8" s="2">
        <v>76</v>
      </c>
      <c r="AE8" s="2">
        <v>2</v>
      </c>
      <c r="AF8" s="2">
        <v>1</v>
      </c>
      <c r="AG8" s="2">
        <v>1</v>
      </c>
      <c r="AH8" s="2">
        <v>2</v>
      </c>
      <c r="AI8" s="2">
        <v>1</v>
      </c>
      <c r="AJ8" s="18">
        <v>13.7</v>
      </c>
    </row>
    <row r="9" spans="1:47" x14ac:dyDescent="0.3">
      <c r="A9" s="2">
        <v>2028</v>
      </c>
      <c r="B9" s="2" t="s">
        <v>20</v>
      </c>
      <c r="C9" s="2">
        <v>8</v>
      </c>
      <c r="D9" s="2">
        <v>8</v>
      </c>
      <c r="E9" s="2">
        <v>3001</v>
      </c>
      <c r="F9" s="2">
        <v>4108</v>
      </c>
      <c r="G9" s="2">
        <v>2402</v>
      </c>
      <c r="H9" s="2">
        <v>1670</v>
      </c>
      <c r="I9" s="2">
        <v>975</v>
      </c>
      <c r="J9" s="2">
        <v>696</v>
      </c>
      <c r="K9" s="2">
        <v>919</v>
      </c>
      <c r="L9" s="2">
        <v>696</v>
      </c>
      <c r="M9" s="2">
        <v>822</v>
      </c>
      <c r="N9" s="2">
        <v>507</v>
      </c>
      <c r="O9" s="2">
        <v>295</v>
      </c>
      <c r="P9" s="2">
        <v>534</v>
      </c>
      <c r="Q9" s="2">
        <v>334</v>
      </c>
      <c r="R9" s="2">
        <v>7329</v>
      </c>
      <c r="S9" s="2">
        <v>14011</v>
      </c>
      <c r="T9" s="2">
        <v>11856</v>
      </c>
      <c r="U9" s="2">
        <v>10024</v>
      </c>
      <c r="V9" s="2">
        <v>6898</v>
      </c>
      <c r="W9" s="2">
        <v>75</v>
      </c>
      <c r="X9" s="2">
        <v>40</v>
      </c>
      <c r="Y9" s="2">
        <v>75</v>
      </c>
      <c r="Z9" s="2">
        <v>94</v>
      </c>
      <c r="AA9" s="2">
        <v>83</v>
      </c>
      <c r="AB9" s="2">
        <v>54</v>
      </c>
      <c r="AC9" s="2">
        <v>100</v>
      </c>
      <c r="AD9" s="2">
        <v>54</v>
      </c>
      <c r="AE9" s="2">
        <v>2</v>
      </c>
      <c r="AF9" s="2">
        <v>2</v>
      </c>
      <c r="AG9" s="2">
        <v>3</v>
      </c>
      <c r="AH9" s="2">
        <v>3</v>
      </c>
      <c r="AI9" s="2">
        <v>1</v>
      </c>
      <c r="AJ9" s="18">
        <v>13.55</v>
      </c>
    </row>
    <row r="10" spans="1:47" x14ac:dyDescent="0.3">
      <c r="A10" s="2">
        <v>2028</v>
      </c>
      <c r="B10" s="2" t="s">
        <v>21</v>
      </c>
      <c r="C10" s="2">
        <v>9</v>
      </c>
      <c r="D10" s="2">
        <v>9</v>
      </c>
      <c r="E10" s="2">
        <v>3200</v>
      </c>
      <c r="F10" s="2">
        <v>4388</v>
      </c>
      <c r="G10" s="2">
        <v>2570</v>
      </c>
      <c r="H10" s="2">
        <v>1950</v>
      </c>
      <c r="I10" s="2">
        <v>670</v>
      </c>
      <c r="J10" s="2">
        <v>954</v>
      </c>
      <c r="K10" s="2">
        <v>1136</v>
      </c>
      <c r="L10" s="2">
        <v>751</v>
      </c>
      <c r="M10" s="2">
        <v>877</v>
      </c>
      <c r="N10" s="2">
        <v>464</v>
      </c>
      <c r="O10" s="2">
        <v>438</v>
      </c>
      <c r="P10" s="2">
        <v>658</v>
      </c>
      <c r="Q10" s="2">
        <v>390</v>
      </c>
      <c r="R10" s="2">
        <v>5447</v>
      </c>
      <c r="S10" s="2">
        <v>13712</v>
      </c>
      <c r="T10" s="2">
        <v>13900</v>
      </c>
      <c r="U10" s="2">
        <v>10707</v>
      </c>
      <c r="V10" s="2">
        <v>9768</v>
      </c>
      <c r="W10" s="2">
        <v>53</v>
      </c>
      <c r="X10" s="2">
        <v>85</v>
      </c>
      <c r="Y10" s="2">
        <v>61</v>
      </c>
      <c r="Z10" s="2">
        <v>77</v>
      </c>
      <c r="AA10" s="2">
        <v>61</v>
      </c>
      <c r="AB10" s="2">
        <v>77</v>
      </c>
      <c r="AC10" s="2">
        <v>92</v>
      </c>
      <c r="AD10" s="2">
        <v>99</v>
      </c>
      <c r="AE10" s="2">
        <v>3</v>
      </c>
      <c r="AF10" s="2">
        <v>1</v>
      </c>
      <c r="AG10" s="2">
        <v>1</v>
      </c>
      <c r="AH10" s="2">
        <v>2</v>
      </c>
      <c r="AI10" s="2">
        <v>1</v>
      </c>
      <c r="AJ10" s="18">
        <v>18.88</v>
      </c>
    </row>
    <row r="11" spans="1:47" x14ac:dyDescent="0.3">
      <c r="A11" s="2">
        <v>2028</v>
      </c>
      <c r="B11" s="2" t="s">
        <v>22</v>
      </c>
      <c r="C11" s="2">
        <v>10</v>
      </c>
      <c r="D11" s="2">
        <v>10</v>
      </c>
      <c r="E11" s="2">
        <v>4001</v>
      </c>
      <c r="F11" s="2">
        <v>4292</v>
      </c>
      <c r="G11" s="2">
        <v>2490</v>
      </c>
      <c r="H11" s="2">
        <v>2120</v>
      </c>
      <c r="I11" s="2">
        <v>1097</v>
      </c>
      <c r="J11" s="2">
        <v>496</v>
      </c>
      <c r="K11" s="2">
        <v>938</v>
      </c>
      <c r="L11" s="2">
        <v>903</v>
      </c>
      <c r="M11" s="2">
        <v>858</v>
      </c>
      <c r="N11" s="2">
        <v>834</v>
      </c>
      <c r="O11" s="2">
        <v>460</v>
      </c>
      <c r="P11" s="2">
        <v>402</v>
      </c>
      <c r="Q11" s="2">
        <v>424</v>
      </c>
      <c r="R11" s="2">
        <v>7207</v>
      </c>
      <c r="S11" s="2">
        <v>11486</v>
      </c>
      <c r="T11" s="2">
        <v>9009</v>
      </c>
      <c r="U11" s="2">
        <v>10472</v>
      </c>
      <c r="V11" s="2">
        <v>14188</v>
      </c>
      <c r="W11" s="2">
        <v>41</v>
      </c>
      <c r="X11" s="2">
        <v>78</v>
      </c>
      <c r="Y11" s="2">
        <v>82</v>
      </c>
      <c r="Z11" s="2">
        <v>100</v>
      </c>
      <c r="AA11" s="2">
        <v>53</v>
      </c>
      <c r="AB11" s="2">
        <v>68</v>
      </c>
      <c r="AC11" s="2">
        <v>45</v>
      </c>
      <c r="AD11" s="2">
        <v>83</v>
      </c>
      <c r="AE11" s="2">
        <v>3</v>
      </c>
      <c r="AF11" s="2">
        <v>2</v>
      </c>
      <c r="AG11" s="2">
        <v>1</v>
      </c>
      <c r="AH11" s="2">
        <v>2</v>
      </c>
      <c r="AI11" s="2">
        <v>1</v>
      </c>
      <c r="AJ11" s="18">
        <v>18.32</v>
      </c>
    </row>
    <row r="12" spans="1:47" x14ac:dyDescent="0.3">
      <c r="A12" s="2">
        <v>2028</v>
      </c>
      <c r="B12" s="2" t="s">
        <v>23</v>
      </c>
      <c r="C12" s="2">
        <v>11</v>
      </c>
      <c r="D12" s="2">
        <v>11</v>
      </c>
      <c r="E12" s="2">
        <v>3921</v>
      </c>
      <c r="F12" s="2">
        <v>3848</v>
      </c>
      <c r="G12" s="2">
        <v>2760</v>
      </c>
      <c r="H12" s="2">
        <v>2050</v>
      </c>
      <c r="I12" s="2">
        <v>480</v>
      </c>
      <c r="J12" s="2">
        <v>1031</v>
      </c>
      <c r="K12" s="2">
        <v>607</v>
      </c>
      <c r="L12" s="2">
        <v>960</v>
      </c>
      <c r="M12" s="2">
        <v>770</v>
      </c>
      <c r="N12" s="2">
        <v>436</v>
      </c>
      <c r="O12" s="2">
        <v>423</v>
      </c>
      <c r="P12" s="2">
        <v>780</v>
      </c>
      <c r="Q12" s="2">
        <v>411</v>
      </c>
      <c r="R12" s="2">
        <v>5557</v>
      </c>
      <c r="S12" s="2">
        <v>9772</v>
      </c>
      <c r="T12" s="2">
        <v>11114</v>
      </c>
      <c r="U12" s="2">
        <v>9389</v>
      </c>
      <c r="V12" s="2">
        <v>11114</v>
      </c>
      <c r="W12" s="2">
        <v>51</v>
      </c>
      <c r="X12" s="2">
        <v>40</v>
      </c>
      <c r="Y12" s="2">
        <v>93</v>
      </c>
      <c r="Z12" s="2">
        <v>83</v>
      </c>
      <c r="AA12" s="2">
        <v>97</v>
      </c>
      <c r="AB12" s="2">
        <v>55</v>
      </c>
      <c r="AC12" s="2">
        <v>82</v>
      </c>
      <c r="AD12" s="2">
        <v>50</v>
      </c>
      <c r="AE12" s="2">
        <v>3</v>
      </c>
      <c r="AF12" s="2">
        <v>1</v>
      </c>
      <c r="AG12" s="2">
        <v>2</v>
      </c>
      <c r="AH12" s="2">
        <v>3</v>
      </c>
      <c r="AI12" s="2">
        <v>1</v>
      </c>
      <c r="AJ12" s="18">
        <v>18.66</v>
      </c>
    </row>
    <row r="13" spans="1:47" x14ac:dyDescent="0.3">
      <c r="A13" s="2">
        <v>2028</v>
      </c>
      <c r="B13" s="2" t="s">
        <v>24</v>
      </c>
      <c r="C13" s="2">
        <v>12</v>
      </c>
      <c r="D13" s="2">
        <v>12</v>
      </c>
      <c r="E13" s="2">
        <v>3200</v>
      </c>
      <c r="F13" s="2">
        <v>3200</v>
      </c>
      <c r="G13" s="2">
        <v>3300</v>
      </c>
      <c r="H13" s="2">
        <v>2310</v>
      </c>
      <c r="I13" s="2">
        <v>387</v>
      </c>
      <c r="J13" s="2">
        <v>1038</v>
      </c>
      <c r="K13" s="2">
        <v>554</v>
      </c>
      <c r="L13" s="2">
        <v>581</v>
      </c>
      <c r="M13" s="2">
        <v>640</v>
      </c>
      <c r="N13" s="2">
        <v>494</v>
      </c>
      <c r="O13" s="2">
        <v>788</v>
      </c>
      <c r="P13" s="2">
        <v>567</v>
      </c>
      <c r="Q13" s="2">
        <v>461</v>
      </c>
      <c r="R13" s="2">
        <v>10895</v>
      </c>
      <c r="S13" s="2">
        <v>7118</v>
      </c>
      <c r="T13" s="2">
        <v>4067</v>
      </c>
      <c r="U13" s="2">
        <v>7808</v>
      </c>
      <c r="V13" s="2">
        <v>9152</v>
      </c>
      <c r="W13" s="2">
        <v>81</v>
      </c>
      <c r="X13" s="2">
        <v>63</v>
      </c>
      <c r="Y13" s="2">
        <v>83</v>
      </c>
      <c r="Z13" s="2">
        <v>59</v>
      </c>
      <c r="AA13" s="2">
        <v>51</v>
      </c>
      <c r="AB13" s="2">
        <v>79</v>
      </c>
      <c r="AC13" s="2">
        <v>88</v>
      </c>
      <c r="AD13" s="2">
        <v>79</v>
      </c>
      <c r="AE13" s="2">
        <v>3</v>
      </c>
      <c r="AF13" s="2">
        <v>2</v>
      </c>
      <c r="AG13" s="2">
        <v>2</v>
      </c>
      <c r="AH13" s="2">
        <v>2</v>
      </c>
      <c r="AI13" s="2">
        <v>1</v>
      </c>
      <c r="AJ13" s="18">
        <v>18.71</v>
      </c>
    </row>
    <row r="14" spans="1:47" x14ac:dyDescent="0.3">
      <c r="A14" s="2">
        <v>2029</v>
      </c>
      <c r="B14" s="2" t="s">
        <v>13</v>
      </c>
      <c r="C14" s="2">
        <v>1</v>
      </c>
      <c r="D14" s="2">
        <v>13</v>
      </c>
      <c r="E14" s="2">
        <v>2300</v>
      </c>
      <c r="F14" s="2">
        <v>2000</v>
      </c>
      <c r="G14" s="2">
        <v>3800</v>
      </c>
      <c r="H14" s="2">
        <v>2700</v>
      </c>
      <c r="I14" s="2">
        <v>384</v>
      </c>
      <c r="J14" s="2">
        <v>315</v>
      </c>
      <c r="K14" s="2">
        <v>466</v>
      </c>
      <c r="L14" s="2">
        <v>435</v>
      </c>
      <c r="M14" s="2">
        <v>400</v>
      </c>
      <c r="N14" s="2">
        <v>778</v>
      </c>
      <c r="O14" s="2">
        <v>531</v>
      </c>
      <c r="P14" s="2">
        <v>852</v>
      </c>
      <c r="Q14" s="2">
        <v>539</v>
      </c>
      <c r="R14" s="2">
        <v>2899</v>
      </c>
      <c r="S14" s="2">
        <v>4832</v>
      </c>
      <c r="T14" s="2">
        <v>6378</v>
      </c>
      <c r="U14" s="2">
        <v>4880</v>
      </c>
      <c r="V14" s="2">
        <v>5411</v>
      </c>
      <c r="W14" s="2">
        <v>55</v>
      </c>
      <c r="X14" s="2">
        <v>53</v>
      </c>
      <c r="Y14" s="2">
        <v>73</v>
      </c>
      <c r="Z14" s="2">
        <v>57</v>
      </c>
      <c r="AA14" s="2">
        <v>85</v>
      </c>
      <c r="AB14" s="2">
        <v>100</v>
      </c>
      <c r="AC14" s="2">
        <v>53</v>
      </c>
      <c r="AD14" s="2">
        <v>81</v>
      </c>
      <c r="AE14" s="2">
        <v>3</v>
      </c>
      <c r="AF14" s="2">
        <v>2</v>
      </c>
      <c r="AG14" s="2">
        <v>1</v>
      </c>
      <c r="AH14" s="2">
        <v>2</v>
      </c>
      <c r="AI14" s="2">
        <v>2</v>
      </c>
      <c r="AJ14" s="18">
        <v>18.88</v>
      </c>
    </row>
    <row r="15" spans="1:47" x14ac:dyDescent="0.3">
      <c r="A15" s="2">
        <v>2029</v>
      </c>
      <c r="B15" s="2" t="s">
        <v>14</v>
      </c>
      <c r="C15" s="2">
        <v>2</v>
      </c>
      <c r="D15" s="2">
        <v>14</v>
      </c>
      <c r="E15" s="2">
        <v>2700</v>
      </c>
      <c r="F15" s="2">
        <v>1600</v>
      </c>
      <c r="G15" s="2">
        <v>4100</v>
      </c>
      <c r="H15" s="2">
        <v>2950</v>
      </c>
      <c r="I15" s="2">
        <v>175</v>
      </c>
      <c r="J15" s="2">
        <v>263</v>
      </c>
      <c r="K15" s="2">
        <v>411</v>
      </c>
      <c r="L15" s="2">
        <v>431</v>
      </c>
      <c r="M15" s="2">
        <v>320</v>
      </c>
      <c r="N15" s="2">
        <v>518</v>
      </c>
      <c r="O15" s="2">
        <v>1056</v>
      </c>
      <c r="P15" s="2">
        <v>787</v>
      </c>
      <c r="Q15" s="2">
        <v>589</v>
      </c>
      <c r="R15" s="2">
        <v>4544</v>
      </c>
      <c r="S15" s="2">
        <v>3776</v>
      </c>
      <c r="T15" s="2">
        <v>3008</v>
      </c>
      <c r="U15" s="2">
        <v>3904</v>
      </c>
      <c r="V15" s="2">
        <v>4288</v>
      </c>
      <c r="W15" s="2">
        <v>53</v>
      </c>
      <c r="X15" s="2">
        <v>59</v>
      </c>
      <c r="Y15" s="2">
        <v>67</v>
      </c>
      <c r="Z15" s="2">
        <v>83</v>
      </c>
      <c r="AA15" s="2">
        <v>87</v>
      </c>
      <c r="AB15" s="2">
        <v>47</v>
      </c>
      <c r="AC15" s="2">
        <v>64</v>
      </c>
      <c r="AD15" s="2">
        <v>42</v>
      </c>
      <c r="AE15" s="2">
        <v>3</v>
      </c>
      <c r="AF15" s="2">
        <v>2</v>
      </c>
      <c r="AG15" s="2">
        <v>1</v>
      </c>
      <c r="AH15" s="2">
        <v>1</v>
      </c>
      <c r="AI15" s="2">
        <v>2</v>
      </c>
      <c r="AJ15" s="18">
        <v>18.260000000000002</v>
      </c>
    </row>
    <row r="16" spans="1:47" x14ac:dyDescent="0.3">
      <c r="A16" s="2">
        <v>2029</v>
      </c>
      <c r="B16" s="2" t="s">
        <v>15</v>
      </c>
      <c r="C16" s="2">
        <v>3</v>
      </c>
      <c r="D16" s="2">
        <v>15</v>
      </c>
      <c r="E16" s="2">
        <v>2620</v>
      </c>
      <c r="F16" s="2">
        <v>1400</v>
      </c>
      <c r="G16" s="2">
        <v>5100</v>
      </c>
      <c r="H16" s="2">
        <v>3600</v>
      </c>
      <c r="I16" s="2">
        <v>216</v>
      </c>
      <c r="J16" s="2">
        <v>196</v>
      </c>
      <c r="K16" s="2">
        <v>304</v>
      </c>
      <c r="L16" s="2">
        <v>405</v>
      </c>
      <c r="M16" s="2">
        <v>279</v>
      </c>
      <c r="N16" s="2">
        <v>527</v>
      </c>
      <c r="O16" s="2">
        <v>1355</v>
      </c>
      <c r="P16" s="2">
        <v>998</v>
      </c>
      <c r="Q16" s="2">
        <v>720</v>
      </c>
      <c r="R16" s="2">
        <v>3085</v>
      </c>
      <c r="S16" s="2">
        <v>4261</v>
      </c>
      <c r="T16" s="2">
        <v>1837</v>
      </c>
      <c r="U16" s="2">
        <v>3416</v>
      </c>
      <c r="V16" s="2">
        <v>4481</v>
      </c>
      <c r="W16" s="2">
        <v>71</v>
      </c>
      <c r="X16" s="2">
        <v>85</v>
      </c>
      <c r="Y16" s="2">
        <v>53</v>
      </c>
      <c r="Z16" s="2">
        <v>87</v>
      </c>
      <c r="AA16" s="2">
        <v>92</v>
      </c>
      <c r="AB16" s="2">
        <v>65</v>
      </c>
      <c r="AC16" s="2">
        <v>81</v>
      </c>
      <c r="AD16" s="2">
        <v>47</v>
      </c>
      <c r="AE16" s="2">
        <v>4</v>
      </c>
      <c r="AF16" s="2">
        <v>1</v>
      </c>
      <c r="AG16" s="2">
        <v>2</v>
      </c>
      <c r="AH16" s="2">
        <v>1</v>
      </c>
      <c r="AI16" s="2">
        <v>2</v>
      </c>
      <c r="AJ16" s="18">
        <v>21.63</v>
      </c>
    </row>
    <row r="17" spans="1:36" x14ac:dyDescent="0.3">
      <c r="A17" s="2">
        <v>2029</v>
      </c>
      <c r="B17" s="2" t="s">
        <v>16</v>
      </c>
      <c r="C17" s="2">
        <v>4</v>
      </c>
      <c r="D17" s="2">
        <v>16</v>
      </c>
      <c r="E17" s="2">
        <v>2100</v>
      </c>
      <c r="F17" s="2">
        <v>1800</v>
      </c>
      <c r="G17" s="2">
        <v>5800</v>
      </c>
      <c r="H17" s="2">
        <v>4300</v>
      </c>
      <c r="I17" s="2">
        <v>308</v>
      </c>
      <c r="J17" s="2">
        <v>337</v>
      </c>
      <c r="K17" s="2">
        <v>383</v>
      </c>
      <c r="L17" s="2">
        <v>412</v>
      </c>
      <c r="M17" s="2">
        <v>360</v>
      </c>
      <c r="N17" s="2">
        <v>1316</v>
      </c>
      <c r="O17" s="2">
        <v>1167</v>
      </c>
      <c r="P17" s="2">
        <v>957</v>
      </c>
      <c r="Q17" s="2">
        <v>860</v>
      </c>
      <c r="R17" s="2">
        <v>4146</v>
      </c>
      <c r="S17" s="2">
        <v>4708</v>
      </c>
      <c r="T17" s="2">
        <v>3514</v>
      </c>
      <c r="U17" s="2">
        <v>4392</v>
      </c>
      <c r="V17" s="2">
        <v>5200</v>
      </c>
      <c r="W17" s="2">
        <v>95</v>
      </c>
      <c r="X17" s="2">
        <v>64</v>
      </c>
      <c r="Y17" s="2">
        <v>42</v>
      </c>
      <c r="Z17" s="2">
        <v>99</v>
      </c>
      <c r="AA17" s="2">
        <v>84</v>
      </c>
      <c r="AB17" s="2">
        <v>49</v>
      </c>
      <c r="AC17" s="2">
        <v>88</v>
      </c>
      <c r="AD17" s="2">
        <v>72</v>
      </c>
      <c r="AE17" s="2">
        <v>4</v>
      </c>
      <c r="AF17" s="2">
        <v>2</v>
      </c>
      <c r="AG17" s="2">
        <v>3</v>
      </c>
      <c r="AH17" s="2">
        <v>2</v>
      </c>
      <c r="AI17" s="2">
        <v>2</v>
      </c>
      <c r="AJ17" s="18">
        <v>21.85</v>
      </c>
    </row>
    <row r="18" spans="1:36" x14ac:dyDescent="0.3">
      <c r="A18" s="2">
        <v>2029</v>
      </c>
      <c r="B18" s="2" t="s">
        <v>17</v>
      </c>
      <c r="C18" s="2">
        <v>5</v>
      </c>
      <c r="D18" s="2">
        <v>17</v>
      </c>
      <c r="E18" s="2">
        <v>1660</v>
      </c>
      <c r="F18" s="2">
        <v>2800</v>
      </c>
      <c r="G18" s="2">
        <v>6300</v>
      </c>
      <c r="H18" s="2">
        <v>4000</v>
      </c>
      <c r="I18" s="2">
        <v>779</v>
      </c>
      <c r="J18" s="2">
        <v>416</v>
      </c>
      <c r="K18" s="2">
        <v>779</v>
      </c>
      <c r="L18" s="2">
        <v>267</v>
      </c>
      <c r="M18" s="2">
        <v>559</v>
      </c>
      <c r="N18" s="2">
        <v>800</v>
      </c>
      <c r="O18" s="2">
        <v>1006</v>
      </c>
      <c r="P18" s="2">
        <v>1394</v>
      </c>
      <c r="Q18" s="2">
        <v>800</v>
      </c>
      <c r="R18" s="2">
        <v>6265</v>
      </c>
      <c r="S18" s="2">
        <v>7237</v>
      </c>
      <c r="T18" s="2">
        <v>7129</v>
      </c>
      <c r="U18" s="2">
        <v>6832</v>
      </c>
      <c r="V18" s="2">
        <v>6697</v>
      </c>
      <c r="W18" s="2">
        <v>43</v>
      </c>
      <c r="X18" s="2">
        <v>82</v>
      </c>
      <c r="Y18" s="2">
        <v>70</v>
      </c>
      <c r="Z18" s="2">
        <v>100</v>
      </c>
      <c r="AA18" s="2">
        <v>91</v>
      </c>
      <c r="AB18" s="2">
        <v>98</v>
      </c>
      <c r="AC18" s="2">
        <v>97</v>
      </c>
      <c r="AD18" s="2">
        <v>70</v>
      </c>
      <c r="AE18" s="2">
        <v>4</v>
      </c>
      <c r="AF18" s="2">
        <v>3</v>
      </c>
      <c r="AG18" s="2">
        <v>4</v>
      </c>
      <c r="AH18" s="2">
        <v>3</v>
      </c>
      <c r="AI18" s="2">
        <v>2</v>
      </c>
      <c r="AJ18" s="18">
        <v>21.45</v>
      </c>
    </row>
    <row r="19" spans="1:36" x14ac:dyDescent="0.3">
      <c r="A19" s="2">
        <v>2029</v>
      </c>
      <c r="B19" s="2" t="s">
        <v>18</v>
      </c>
      <c r="C19" s="2">
        <v>6</v>
      </c>
      <c r="D19" s="2">
        <v>18</v>
      </c>
      <c r="E19" s="2">
        <v>1700</v>
      </c>
      <c r="F19" s="2">
        <v>3240</v>
      </c>
      <c r="G19" s="2">
        <v>7700</v>
      </c>
      <c r="H19" s="2">
        <v>5400</v>
      </c>
      <c r="I19" s="2">
        <v>614</v>
      </c>
      <c r="J19" s="2">
        <v>570</v>
      </c>
      <c r="K19" s="2">
        <v>592</v>
      </c>
      <c r="L19" s="2">
        <v>816</v>
      </c>
      <c r="M19" s="2">
        <v>648</v>
      </c>
      <c r="N19" s="2">
        <v>926</v>
      </c>
      <c r="O19" s="2">
        <v>1474</v>
      </c>
      <c r="P19" s="2">
        <v>1920</v>
      </c>
      <c r="Q19" s="2">
        <v>1080</v>
      </c>
      <c r="R19" s="2">
        <v>7212</v>
      </c>
      <c r="S19" s="2">
        <v>8876</v>
      </c>
      <c r="T19" s="2">
        <v>8137</v>
      </c>
      <c r="U19" s="2">
        <v>7906</v>
      </c>
      <c r="V19" s="2">
        <v>7397</v>
      </c>
      <c r="W19" s="2">
        <v>76</v>
      </c>
      <c r="X19" s="2">
        <v>74</v>
      </c>
      <c r="Y19" s="2">
        <v>55</v>
      </c>
      <c r="Z19" s="2">
        <v>56</v>
      </c>
      <c r="AA19" s="2">
        <v>81</v>
      </c>
      <c r="AB19" s="2">
        <v>96</v>
      </c>
      <c r="AC19" s="2">
        <v>94</v>
      </c>
      <c r="AD19" s="2">
        <v>43</v>
      </c>
      <c r="AE19" s="2">
        <v>4</v>
      </c>
      <c r="AF19" s="2">
        <v>2</v>
      </c>
      <c r="AG19" s="2">
        <v>1</v>
      </c>
      <c r="AH19" s="2">
        <v>3</v>
      </c>
      <c r="AI19" s="2">
        <v>2</v>
      </c>
      <c r="AJ19" s="18">
        <v>21.71</v>
      </c>
    </row>
    <row r="20" spans="1:36" x14ac:dyDescent="0.3">
      <c r="A20" s="2">
        <v>2029</v>
      </c>
      <c r="B20" s="2" t="s">
        <v>19</v>
      </c>
      <c r="C20" s="2">
        <v>7</v>
      </c>
      <c r="D20" s="2">
        <v>19</v>
      </c>
      <c r="E20" s="2">
        <v>2300</v>
      </c>
      <c r="F20" s="2">
        <v>3200</v>
      </c>
      <c r="G20" s="2">
        <v>8900</v>
      </c>
      <c r="H20" s="2">
        <v>6300</v>
      </c>
      <c r="I20" s="2">
        <v>680</v>
      </c>
      <c r="J20" s="2">
        <v>680</v>
      </c>
      <c r="K20" s="2">
        <v>750</v>
      </c>
      <c r="L20" s="2">
        <v>450</v>
      </c>
      <c r="M20" s="2">
        <v>640</v>
      </c>
      <c r="N20" s="2">
        <v>2337</v>
      </c>
      <c r="O20" s="2">
        <v>1096</v>
      </c>
      <c r="P20" s="2">
        <v>1607</v>
      </c>
      <c r="Q20" s="2">
        <v>1260</v>
      </c>
      <c r="R20" s="2">
        <v>9816</v>
      </c>
      <c r="S20" s="2">
        <v>8254</v>
      </c>
      <c r="T20" s="2">
        <v>5800</v>
      </c>
      <c r="U20" s="2">
        <v>7808</v>
      </c>
      <c r="V20" s="2">
        <v>7362</v>
      </c>
      <c r="W20" s="2">
        <v>53</v>
      </c>
      <c r="X20" s="2">
        <v>98</v>
      </c>
      <c r="Y20" s="2">
        <v>61</v>
      </c>
      <c r="Z20" s="2">
        <v>88</v>
      </c>
      <c r="AA20" s="2">
        <v>86</v>
      </c>
      <c r="AB20" s="2">
        <v>47</v>
      </c>
      <c r="AC20" s="2">
        <v>77</v>
      </c>
      <c r="AD20" s="2">
        <v>92</v>
      </c>
      <c r="AE20" s="2">
        <v>4</v>
      </c>
      <c r="AF20" s="2">
        <v>1</v>
      </c>
      <c r="AG20" s="2">
        <v>1</v>
      </c>
      <c r="AH20" s="2">
        <v>1</v>
      </c>
      <c r="AI20" s="2">
        <v>2</v>
      </c>
      <c r="AJ20" s="18">
        <v>21.22</v>
      </c>
    </row>
    <row r="21" spans="1:36" x14ac:dyDescent="0.3">
      <c r="A21" s="2">
        <v>2029</v>
      </c>
      <c r="B21" s="2" t="s">
        <v>20</v>
      </c>
      <c r="C21" s="2">
        <v>8</v>
      </c>
      <c r="D21" s="2">
        <v>20</v>
      </c>
      <c r="E21" s="2">
        <v>3020</v>
      </c>
      <c r="F21" s="2">
        <v>3000</v>
      </c>
      <c r="G21" s="2">
        <v>9600</v>
      </c>
      <c r="H21" s="2">
        <v>5900</v>
      </c>
      <c r="I21" s="2">
        <v>744</v>
      </c>
      <c r="J21" s="2">
        <v>800</v>
      </c>
      <c r="K21" s="2">
        <v>462</v>
      </c>
      <c r="L21" s="2">
        <v>394</v>
      </c>
      <c r="M21" s="2">
        <v>600</v>
      </c>
      <c r="N21" s="2">
        <v>937</v>
      </c>
      <c r="O21" s="2">
        <v>1406</v>
      </c>
      <c r="P21" s="2">
        <v>2377</v>
      </c>
      <c r="Q21" s="2">
        <v>1180</v>
      </c>
      <c r="R21" s="2">
        <v>10660</v>
      </c>
      <c r="S21" s="2">
        <v>4548</v>
      </c>
      <c r="T21" s="2">
        <v>9097</v>
      </c>
      <c r="U21" s="2">
        <v>7320</v>
      </c>
      <c r="V21" s="2">
        <v>4975</v>
      </c>
      <c r="W21" s="2">
        <v>80</v>
      </c>
      <c r="X21" s="2">
        <v>73</v>
      </c>
      <c r="Y21" s="2">
        <v>52</v>
      </c>
      <c r="Z21" s="2">
        <v>50</v>
      </c>
      <c r="AA21" s="2">
        <v>82</v>
      </c>
      <c r="AB21" s="2">
        <v>70</v>
      </c>
      <c r="AC21" s="2">
        <v>90</v>
      </c>
      <c r="AD21" s="2">
        <v>89</v>
      </c>
      <c r="AE21" s="2">
        <v>5</v>
      </c>
      <c r="AF21" s="2">
        <v>1</v>
      </c>
      <c r="AG21" s="2">
        <v>3</v>
      </c>
      <c r="AH21" s="2">
        <v>1</v>
      </c>
      <c r="AI21" s="2">
        <v>2</v>
      </c>
      <c r="AJ21" s="18">
        <v>26.39</v>
      </c>
    </row>
    <row r="22" spans="1:36" x14ac:dyDescent="0.3">
      <c r="A22" s="2">
        <v>2029</v>
      </c>
      <c r="B22" s="2" t="s">
        <v>21</v>
      </c>
      <c r="C22" s="2">
        <v>9</v>
      </c>
      <c r="D22" s="2">
        <v>21</v>
      </c>
      <c r="E22" s="2">
        <v>3180</v>
      </c>
      <c r="F22" s="2">
        <v>3200</v>
      </c>
      <c r="G22" s="2">
        <v>11900</v>
      </c>
      <c r="H22" s="2">
        <v>8100</v>
      </c>
      <c r="I22" s="2">
        <v>747</v>
      </c>
      <c r="J22" s="2">
        <v>604</v>
      </c>
      <c r="K22" s="2">
        <v>418</v>
      </c>
      <c r="L22" s="2">
        <v>791</v>
      </c>
      <c r="M22" s="2">
        <v>640</v>
      </c>
      <c r="N22" s="2">
        <v>2764</v>
      </c>
      <c r="O22" s="2">
        <v>2583</v>
      </c>
      <c r="P22" s="2">
        <v>1133</v>
      </c>
      <c r="Q22" s="2">
        <v>1620</v>
      </c>
      <c r="R22" s="2">
        <v>8123</v>
      </c>
      <c r="S22" s="2">
        <v>8823</v>
      </c>
      <c r="T22" s="2">
        <v>8403</v>
      </c>
      <c r="U22" s="2">
        <v>7809</v>
      </c>
      <c r="V22" s="2">
        <v>5882</v>
      </c>
      <c r="W22" s="2">
        <v>53</v>
      </c>
      <c r="X22" s="2">
        <v>66</v>
      </c>
      <c r="Y22" s="2">
        <v>41</v>
      </c>
      <c r="Z22" s="2">
        <v>70</v>
      </c>
      <c r="AA22" s="2">
        <v>54</v>
      </c>
      <c r="AB22" s="2">
        <v>49</v>
      </c>
      <c r="AC22" s="2">
        <v>99</v>
      </c>
      <c r="AD22" s="2">
        <v>47</v>
      </c>
      <c r="AE22" s="2">
        <v>5</v>
      </c>
      <c r="AF22" s="2">
        <v>2</v>
      </c>
      <c r="AG22" s="2">
        <v>4</v>
      </c>
      <c r="AH22" s="2">
        <v>3</v>
      </c>
      <c r="AI22" s="2">
        <v>2</v>
      </c>
      <c r="AJ22" s="18">
        <v>26.1</v>
      </c>
    </row>
    <row r="23" spans="1:36" x14ac:dyDescent="0.3">
      <c r="A23" s="2">
        <v>2029</v>
      </c>
      <c r="B23" s="2" t="s">
        <v>22</v>
      </c>
      <c r="C23" s="2">
        <v>10</v>
      </c>
      <c r="D23" s="2">
        <v>22</v>
      </c>
      <c r="E23" s="2">
        <v>2700</v>
      </c>
      <c r="F23" s="2">
        <v>4000</v>
      </c>
      <c r="G23" s="2">
        <v>13700</v>
      </c>
      <c r="H23" s="2">
        <v>9600</v>
      </c>
      <c r="I23" s="2">
        <v>976</v>
      </c>
      <c r="J23" s="2">
        <v>598</v>
      </c>
      <c r="K23" s="2">
        <v>793</v>
      </c>
      <c r="L23" s="2">
        <v>833</v>
      </c>
      <c r="M23" s="2">
        <v>800</v>
      </c>
      <c r="N23" s="2">
        <v>2341</v>
      </c>
      <c r="O23" s="2">
        <v>2810</v>
      </c>
      <c r="P23" s="2">
        <v>2529</v>
      </c>
      <c r="Q23" s="2">
        <v>1920</v>
      </c>
      <c r="R23" s="2">
        <v>7046</v>
      </c>
      <c r="S23" s="2">
        <v>10665</v>
      </c>
      <c r="T23" s="2">
        <v>10474</v>
      </c>
      <c r="U23" s="2">
        <v>9760</v>
      </c>
      <c r="V23" s="2">
        <v>10855</v>
      </c>
      <c r="W23" s="2">
        <v>43</v>
      </c>
      <c r="X23" s="2">
        <v>62</v>
      </c>
      <c r="Y23" s="2">
        <v>86</v>
      </c>
      <c r="Z23" s="2">
        <v>42</v>
      </c>
      <c r="AA23" s="2">
        <v>63</v>
      </c>
      <c r="AB23" s="2">
        <v>92</v>
      </c>
      <c r="AC23" s="2">
        <v>78</v>
      </c>
      <c r="AD23" s="2">
        <v>42</v>
      </c>
      <c r="AE23" s="2">
        <v>5</v>
      </c>
      <c r="AF23" s="2">
        <v>3</v>
      </c>
      <c r="AG23" s="2">
        <v>2</v>
      </c>
      <c r="AH23" s="2">
        <v>3</v>
      </c>
      <c r="AI23" s="2">
        <v>2</v>
      </c>
      <c r="AJ23" s="18">
        <v>26.6</v>
      </c>
    </row>
    <row r="24" spans="1:36" x14ac:dyDescent="0.3">
      <c r="A24" s="2">
        <v>2029</v>
      </c>
      <c r="B24" s="2" t="s">
        <v>23</v>
      </c>
      <c r="C24" s="2">
        <v>11</v>
      </c>
      <c r="D24" s="2">
        <v>23</v>
      </c>
      <c r="E24" s="2">
        <v>2500</v>
      </c>
      <c r="F24" s="2">
        <v>3920</v>
      </c>
      <c r="G24" s="2">
        <v>14800</v>
      </c>
      <c r="H24" s="2">
        <v>9100</v>
      </c>
      <c r="I24" s="2">
        <v>1067</v>
      </c>
      <c r="J24" s="2">
        <v>685</v>
      </c>
      <c r="K24" s="2">
        <v>971</v>
      </c>
      <c r="L24" s="2">
        <v>414</v>
      </c>
      <c r="M24" s="2">
        <v>783</v>
      </c>
      <c r="N24" s="2">
        <v>1701</v>
      </c>
      <c r="O24" s="2">
        <v>3878</v>
      </c>
      <c r="P24" s="2">
        <v>1701</v>
      </c>
      <c r="Q24" s="2">
        <v>1820</v>
      </c>
      <c r="R24" s="2">
        <v>7891</v>
      </c>
      <c r="S24" s="2">
        <v>16260</v>
      </c>
      <c r="T24" s="2">
        <v>7891</v>
      </c>
      <c r="U24" s="2">
        <v>9565</v>
      </c>
      <c r="V24" s="2">
        <v>6217</v>
      </c>
      <c r="W24" s="2">
        <v>92</v>
      </c>
      <c r="X24" s="2">
        <v>85</v>
      </c>
      <c r="Y24" s="2">
        <v>67</v>
      </c>
      <c r="Z24" s="2">
        <v>63</v>
      </c>
      <c r="AA24" s="2">
        <v>85</v>
      </c>
      <c r="AB24" s="2">
        <v>50</v>
      </c>
      <c r="AC24" s="2">
        <v>98</v>
      </c>
      <c r="AD24" s="2">
        <v>53</v>
      </c>
      <c r="AE24" s="2">
        <v>5</v>
      </c>
      <c r="AF24" s="2">
        <v>2</v>
      </c>
      <c r="AG24" s="2">
        <v>1</v>
      </c>
      <c r="AH24" s="2">
        <v>1</v>
      </c>
      <c r="AI24" s="2">
        <v>2</v>
      </c>
      <c r="AJ24" s="18">
        <v>26.65</v>
      </c>
    </row>
    <row r="25" spans="1:36" x14ac:dyDescent="0.3">
      <c r="A25" s="2">
        <v>2029</v>
      </c>
      <c r="B25" s="2" t="s">
        <v>24</v>
      </c>
      <c r="C25" s="2">
        <v>12</v>
      </c>
      <c r="D25" s="2">
        <v>24</v>
      </c>
      <c r="E25" s="2">
        <v>2700</v>
      </c>
      <c r="F25" s="2">
        <v>3200</v>
      </c>
      <c r="G25" s="2">
        <v>18200</v>
      </c>
      <c r="H25" s="2">
        <v>12700</v>
      </c>
      <c r="I25" s="2">
        <v>453</v>
      </c>
      <c r="J25" s="2">
        <v>787</v>
      </c>
      <c r="K25" s="2">
        <v>973</v>
      </c>
      <c r="L25" s="2">
        <v>347</v>
      </c>
      <c r="M25" s="2">
        <v>640</v>
      </c>
      <c r="N25" s="2">
        <v>3655</v>
      </c>
      <c r="O25" s="2">
        <v>3779</v>
      </c>
      <c r="P25" s="2">
        <v>2726</v>
      </c>
      <c r="Q25" s="2">
        <v>2540</v>
      </c>
      <c r="R25" s="2">
        <v>13150</v>
      </c>
      <c r="S25" s="2">
        <v>5137</v>
      </c>
      <c r="T25" s="2">
        <v>5548</v>
      </c>
      <c r="U25" s="2">
        <v>7808</v>
      </c>
      <c r="V25" s="2">
        <v>7397</v>
      </c>
      <c r="W25" s="2">
        <v>76</v>
      </c>
      <c r="X25" s="2">
        <v>71</v>
      </c>
      <c r="Y25" s="2">
        <v>57</v>
      </c>
      <c r="Z25" s="2">
        <v>75</v>
      </c>
      <c r="AA25" s="2">
        <v>40</v>
      </c>
      <c r="AB25" s="2">
        <v>59</v>
      </c>
      <c r="AC25" s="2">
        <v>61</v>
      </c>
      <c r="AD25" s="2">
        <v>93</v>
      </c>
      <c r="AE25" s="2">
        <v>5</v>
      </c>
      <c r="AF25" s="2">
        <v>2</v>
      </c>
      <c r="AG25" s="2">
        <v>2</v>
      </c>
      <c r="AH25" s="2">
        <v>2</v>
      </c>
      <c r="AI25" s="2">
        <v>2</v>
      </c>
      <c r="AJ25" s="18">
        <v>26.34</v>
      </c>
    </row>
    <row r="26" spans="1:36" x14ac:dyDescent="0.3">
      <c r="A26" s="2">
        <v>2030</v>
      </c>
      <c r="B26" s="2" t="s">
        <v>13</v>
      </c>
      <c r="C26" s="2">
        <v>1</v>
      </c>
      <c r="D26" s="2">
        <v>25</v>
      </c>
      <c r="E26" s="2">
        <v>2830</v>
      </c>
      <c r="F26" s="2">
        <v>3800</v>
      </c>
      <c r="G26" s="2">
        <v>21000</v>
      </c>
      <c r="H26" s="2">
        <v>15200</v>
      </c>
      <c r="I26" s="2">
        <v>819</v>
      </c>
      <c r="J26" s="2">
        <v>720</v>
      </c>
      <c r="K26" s="2">
        <v>844</v>
      </c>
      <c r="L26" s="2">
        <v>658</v>
      </c>
      <c r="M26" s="2">
        <v>759</v>
      </c>
      <c r="N26" s="2">
        <v>4093</v>
      </c>
      <c r="O26" s="2">
        <v>3737</v>
      </c>
      <c r="P26" s="2">
        <v>4330</v>
      </c>
      <c r="Q26" s="2">
        <v>3040</v>
      </c>
      <c r="R26" s="2">
        <v>13765</v>
      </c>
      <c r="S26" s="2">
        <v>4779</v>
      </c>
      <c r="T26" s="2">
        <v>11853</v>
      </c>
      <c r="U26" s="2">
        <v>9272</v>
      </c>
      <c r="V26" s="2">
        <v>6691</v>
      </c>
      <c r="W26" s="2">
        <v>50</v>
      </c>
      <c r="X26" s="2">
        <v>90</v>
      </c>
      <c r="Y26" s="2">
        <v>77</v>
      </c>
      <c r="Z26" s="2">
        <v>98</v>
      </c>
      <c r="AA26" s="2">
        <v>90</v>
      </c>
      <c r="AB26" s="2">
        <v>47</v>
      </c>
      <c r="AC26" s="2">
        <v>44</v>
      </c>
      <c r="AD26" s="2">
        <v>49</v>
      </c>
      <c r="AE26" s="2">
        <v>5</v>
      </c>
      <c r="AF26" s="2">
        <v>1</v>
      </c>
      <c r="AG26" s="2">
        <v>1</v>
      </c>
      <c r="AH26" s="2">
        <v>2</v>
      </c>
      <c r="AI26" s="2">
        <v>3</v>
      </c>
      <c r="AJ26" s="18">
        <v>26.1</v>
      </c>
    </row>
    <row r="27" spans="1:36" x14ac:dyDescent="0.3">
      <c r="A27" s="2">
        <v>2030</v>
      </c>
      <c r="B27" s="2" t="s">
        <v>14</v>
      </c>
      <c r="C27" s="2">
        <v>2</v>
      </c>
      <c r="D27" s="2">
        <v>26</v>
      </c>
      <c r="E27" s="2">
        <v>3169</v>
      </c>
      <c r="F27" s="2">
        <v>3233</v>
      </c>
      <c r="G27" s="2">
        <v>22700</v>
      </c>
      <c r="H27" s="2">
        <v>14300</v>
      </c>
      <c r="I27" s="2">
        <v>513</v>
      </c>
      <c r="J27" s="2">
        <v>677</v>
      </c>
      <c r="K27" s="2">
        <v>764</v>
      </c>
      <c r="L27" s="2">
        <v>633</v>
      </c>
      <c r="M27" s="2">
        <v>646</v>
      </c>
      <c r="N27" s="2">
        <v>2736</v>
      </c>
      <c r="O27" s="2">
        <v>4477</v>
      </c>
      <c r="P27" s="2">
        <v>4228</v>
      </c>
      <c r="Q27" s="2">
        <v>2859</v>
      </c>
      <c r="R27" s="2">
        <v>5886</v>
      </c>
      <c r="S27" s="2">
        <v>12099</v>
      </c>
      <c r="T27" s="2">
        <v>4087</v>
      </c>
      <c r="U27" s="2">
        <v>7888</v>
      </c>
      <c r="V27" s="2">
        <v>9483</v>
      </c>
      <c r="W27" s="2">
        <v>84</v>
      </c>
      <c r="X27" s="2">
        <v>71</v>
      </c>
      <c r="Y27" s="2">
        <v>73</v>
      </c>
      <c r="Z27" s="2">
        <v>81</v>
      </c>
      <c r="AA27" s="2">
        <v>69</v>
      </c>
      <c r="AB27" s="2">
        <v>48</v>
      </c>
      <c r="AC27" s="2">
        <v>71</v>
      </c>
      <c r="AD27" s="2">
        <v>73</v>
      </c>
      <c r="AE27" s="2">
        <v>5</v>
      </c>
      <c r="AF27" s="2">
        <v>2</v>
      </c>
      <c r="AG27" s="2">
        <v>2</v>
      </c>
      <c r="AH27" s="2">
        <v>1</v>
      </c>
      <c r="AI27" s="2">
        <v>3</v>
      </c>
      <c r="AJ27" s="18">
        <v>26.52</v>
      </c>
    </row>
    <row r="28" spans="1:36" x14ac:dyDescent="0.3">
      <c r="A28" s="2">
        <v>2030</v>
      </c>
      <c r="B28" s="2" t="s">
        <v>15</v>
      </c>
      <c r="C28" s="2">
        <v>3</v>
      </c>
      <c r="D28" s="2">
        <v>27</v>
      </c>
      <c r="E28" s="2">
        <v>3320</v>
      </c>
      <c r="F28" s="2">
        <v>2845</v>
      </c>
      <c r="G28" s="2">
        <v>27900</v>
      </c>
      <c r="H28" s="2">
        <v>19800</v>
      </c>
      <c r="I28" s="2">
        <v>589</v>
      </c>
      <c r="J28" s="2">
        <v>487</v>
      </c>
      <c r="K28" s="2">
        <v>408</v>
      </c>
      <c r="L28" s="2">
        <v>793</v>
      </c>
      <c r="M28" s="2">
        <v>568</v>
      </c>
      <c r="N28" s="2">
        <v>6147</v>
      </c>
      <c r="O28" s="2">
        <v>5319</v>
      </c>
      <c r="P28" s="2">
        <v>4374</v>
      </c>
      <c r="Q28" s="2">
        <v>3960</v>
      </c>
      <c r="R28" s="2">
        <v>7554</v>
      </c>
      <c r="S28" s="2">
        <v>7350</v>
      </c>
      <c r="T28" s="2">
        <v>6431</v>
      </c>
      <c r="U28" s="2">
        <v>6943</v>
      </c>
      <c r="V28" s="2">
        <v>6431</v>
      </c>
      <c r="W28" s="2">
        <v>41</v>
      </c>
      <c r="X28" s="2">
        <v>54</v>
      </c>
      <c r="Y28" s="2">
        <v>42</v>
      </c>
      <c r="Z28" s="2">
        <v>65</v>
      </c>
      <c r="AA28" s="2">
        <v>41</v>
      </c>
      <c r="AB28" s="2">
        <v>46</v>
      </c>
      <c r="AC28" s="2">
        <v>48</v>
      </c>
      <c r="AD28" s="2">
        <v>57</v>
      </c>
      <c r="AE28" s="2">
        <v>5</v>
      </c>
      <c r="AF28" s="2">
        <v>2</v>
      </c>
      <c r="AG28" s="2">
        <v>1</v>
      </c>
      <c r="AH28" s="2">
        <v>1</v>
      </c>
      <c r="AI28" s="2">
        <v>3</v>
      </c>
      <c r="AJ28" s="18">
        <v>26.68</v>
      </c>
    </row>
    <row r="29" spans="1:36" x14ac:dyDescent="0.3">
      <c r="A29" s="2">
        <v>2030</v>
      </c>
      <c r="B29" s="2" t="s">
        <v>16</v>
      </c>
      <c r="C29" s="2">
        <v>4</v>
      </c>
      <c r="D29" s="2">
        <v>28</v>
      </c>
      <c r="E29" s="2">
        <v>3094</v>
      </c>
      <c r="F29" s="2">
        <v>2761</v>
      </c>
      <c r="G29" s="2">
        <v>32200</v>
      </c>
      <c r="H29" s="2">
        <v>23600</v>
      </c>
      <c r="I29" s="2">
        <v>545</v>
      </c>
      <c r="J29" s="2">
        <v>262</v>
      </c>
      <c r="K29" s="2">
        <v>696</v>
      </c>
      <c r="L29" s="2">
        <v>706</v>
      </c>
      <c r="M29" s="2">
        <v>552</v>
      </c>
      <c r="N29" s="2">
        <v>5698</v>
      </c>
      <c r="O29" s="2">
        <v>7820</v>
      </c>
      <c r="P29" s="2">
        <v>5362</v>
      </c>
      <c r="Q29" s="2">
        <v>4720</v>
      </c>
      <c r="R29" s="2">
        <v>5754</v>
      </c>
      <c r="S29" s="2">
        <v>8281</v>
      </c>
      <c r="T29" s="2">
        <v>7439</v>
      </c>
      <c r="U29" s="2">
        <v>6736</v>
      </c>
      <c r="V29" s="2">
        <v>5474</v>
      </c>
      <c r="W29" s="2">
        <v>59</v>
      </c>
      <c r="X29" s="2">
        <v>55</v>
      </c>
      <c r="Y29" s="2">
        <v>42</v>
      </c>
      <c r="Z29" s="2">
        <v>52</v>
      </c>
      <c r="AA29" s="2">
        <v>81</v>
      </c>
      <c r="AB29" s="2">
        <v>62</v>
      </c>
      <c r="AC29" s="2">
        <v>88</v>
      </c>
      <c r="AD29" s="2">
        <v>96</v>
      </c>
      <c r="AE29" s="2">
        <v>5</v>
      </c>
      <c r="AF29" s="2">
        <v>4</v>
      </c>
      <c r="AG29" s="2">
        <v>1</v>
      </c>
      <c r="AH29" s="2">
        <v>3</v>
      </c>
      <c r="AI29" s="2">
        <v>3</v>
      </c>
      <c r="AJ29" s="18">
        <v>26.24</v>
      </c>
    </row>
    <row r="30" spans="1:36" x14ac:dyDescent="0.3">
      <c r="A30" s="2">
        <v>2030</v>
      </c>
      <c r="B30" s="2" t="s">
        <v>17</v>
      </c>
      <c r="C30" s="2">
        <v>5</v>
      </c>
      <c r="D30" s="2">
        <v>29</v>
      </c>
      <c r="E30" s="2">
        <v>2528</v>
      </c>
      <c r="F30" s="2">
        <v>3006</v>
      </c>
      <c r="G30" s="2">
        <v>34800</v>
      </c>
      <c r="H30" s="2">
        <v>22100</v>
      </c>
      <c r="I30" s="2">
        <v>409</v>
      </c>
      <c r="J30" s="2">
        <v>709</v>
      </c>
      <c r="K30" s="2">
        <v>697</v>
      </c>
      <c r="L30" s="2">
        <v>589</v>
      </c>
      <c r="M30" s="2">
        <v>602</v>
      </c>
      <c r="N30" s="2">
        <v>5004</v>
      </c>
      <c r="O30" s="2">
        <v>6672</v>
      </c>
      <c r="P30" s="2">
        <v>6005</v>
      </c>
      <c r="Q30" s="2">
        <v>4419</v>
      </c>
      <c r="R30" s="2">
        <v>7790</v>
      </c>
      <c r="S30" s="2">
        <v>5801</v>
      </c>
      <c r="T30" s="2">
        <v>10277</v>
      </c>
      <c r="U30" s="2">
        <v>7335</v>
      </c>
      <c r="V30" s="2">
        <v>5470</v>
      </c>
      <c r="W30" s="2">
        <v>45</v>
      </c>
      <c r="X30" s="2">
        <v>74</v>
      </c>
      <c r="Y30" s="2">
        <v>42</v>
      </c>
      <c r="Z30" s="2">
        <v>65</v>
      </c>
      <c r="AA30" s="2">
        <v>46</v>
      </c>
      <c r="AB30" s="2">
        <v>69</v>
      </c>
      <c r="AC30" s="2">
        <v>47</v>
      </c>
      <c r="AD30" s="2">
        <v>73</v>
      </c>
      <c r="AE30" s="2">
        <v>6</v>
      </c>
      <c r="AF30" s="2">
        <v>2</v>
      </c>
      <c r="AG30" s="2">
        <v>4</v>
      </c>
      <c r="AH30" s="2">
        <v>4</v>
      </c>
      <c r="AI30" s="2">
        <v>3</v>
      </c>
      <c r="AJ30" s="18">
        <v>33.26</v>
      </c>
    </row>
    <row r="31" spans="1:36" x14ac:dyDescent="0.3">
      <c r="A31" s="2">
        <v>2030</v>
      </c>
      <c r="B31" s="2" t="s">
        <v>18</v>
      </c>
      <c r="C31" s="2">
        <v>6</v>
      </c>
      <c r="D31" s="2">
        <v>30</v>
      </c>
      <c r="E31" s="2">
        <v>2226</v>
      </c>
      <c r="F31" s="2">
        <v>3503</v>
      </c>
      <c r="G31" s="2">
        <v>42800</v>
      </c>
      <c r="H31" s="2">
        <v>29900</v>
      </c>
      <c r="I31" s="2">
        <v>869</v>
      </c>
      <c r="J31" s="2">
        <v>688</v>
      </c>
      <c r="K31" s="2">
        <v>376</v>
      </c>
      <c r="L31" s="2">
        <v>869</v>
      </c>
      <c r="M31" s="2">
        <v>701</v>
      </c>
      <c r="N31" s="2">
        <v>5397</v>
      </c>
      <c r="O31" s="2">
        <v>8314</v>
      </c>
      <c r="P31" s="2">
        <v>10210</v>
      </c>
      <c r="Q31" s="2">
        <v>5979</v>
      </c>
      <c r="R31" s="2">
        <v>8056</v>
      </c>
      <c r="S31" s="2">
        <v>12379</v>
      </c>
      <c r="T31" s="2">
        <v>8056</v>
      </c>
      <c r="U31" s="2">
        <v>8548</v>
      </c>
      <c r="V31" s="2">
        <v>5698</v>
      </c>
      <c r="W31" s="2">
        <v>88</v>
      </c>
      <c r="X31" s="2">
        <v>67</v>
      </c>
      <c r="Y31" s="2">
        <v>44</v>
      </c>
      <c r="Z31" s="2">
        <v>83</v>
      </c>
      <c r="AA31" s="2">
        <v>59</v>
      </c>
      <c r="AB31" s="2">
        <v>49</v>
      </c>
      <c r="AC31" s="2">
        <v>78</v>
      </c>
      <c r="AD31" s="2">
        <v>46</v>
      </c>
      <c r="AE31" s="2">
        <v>6</v>
      </c>
      <c r="AF31" s="2">
        <v>1</v>
      </c>
      <c r="AG31" s="2">
        <v>4</v>
      </c>
      <c r="AH31" s="2">
        <v>1</v>
      </c>
      <c r="AI31" s="2">
        <v>3</v>
      </c>
      <c r="AJ31" s="18">
        <v>33.74</v>
      </c>
    </row>
    <row r="32" spans="1:36" x14ac:dyDescent="0.3">
      <c r="A32" s="2">
        <v>2030</v>
      </c>
      <c r="B32" s="2" t="s">
        <v>19</v>
      </c>
      <c r="C32" s="2">
        <v>7</v>
      </c>
      <c r="D32" s="2">
        <v>31</v>
      </c>
      <c r="E32" s="2">
        <v>2464</v>
      </c>
      <c r="F32" s="2">
        <v>4098</v>
      </c>
      <c r="G32" s="2">
        <v>49300</v>
      </c>
      <c r="H32" s="2">
        <v>35800</v>
      </c>
      <c r="I32" s="2">
        <v>536</v>
      </c>
      <c r="J32" s="2">
        <v>1381</v>
      </c>
      <c r="K32" s="2">
        <v>619</v>
      </c>
      <c r="L32" s="2">
        <v>742</v>
      </c>
      <c r="M32" s="2">
        <v>820</v>
      </c>
      <c r="N32" s="2">
        <v>11310</v>
      </c>
      <c r="O32" s="2">
        <v>7297</v>
      </c>
      <c r="P32" s="2">
        <v>10033</v>
      </c>
      <c r="Q32" s="2">
        <v>7160</v>
      </c>
      <c r="R32" s="2">
        <v>9803</v>
      </c>
      <c r="S32" s="2">
        <v>7058</v>
      </c>
      <c r="T32" s="2">
        <v>12744</v>
      </c>
      <c r="U32" s="2">
        <v>10000</v>
      </c>
      <c r="V32" s="2">
        <v>10391</v>
      </c>
      <c r="W32" s="2">
        <v>80</v>
      </c>
      <c r="X32" s="2">
        <v>57</v>
      </c>
      <c r="Y32" s="2">
        <v>91</v>
      </c>
      <c r="Z32" s="2">
        <v>43</v>
      </c>
      <c r="AA32" s="2">
        <v>85</v>
      </c>
      <c r="AB32" s="2">
        <v>80</v>
      </c>
      <c r="AC32" s="2">
        <v>89</v>
      </c>
      <c r="AD32" s="2">
        <v>44</v>
      </c>
      <c r="AE32" s="2">
        <v>6</v>
      </c>
      <c r="AF32" s="2">
        <v>3</v>
      </c>
      <c r="AG32" s="2">
        <v>2</v>
      </c>
      <c r="AH32" s="2">
        <v>3</v>
      </c>
      <c r="AI32" s="2">
        <v>3</v>
      </c>
      <c r="AJ32" s="18">
        <v>33.229999999999997</v>
      </c>
    </row>
    <row r="33" spans="1:36" x14ac:dyDescent="0.3">
      <c r="A33" s="2">
        <v>2030</v>
      </c>
      <c r="B33" s="2" t="s">
        <v>20</v>
      </c>
      <c r="C33" s="2">
        <v>8</v>
      </c>
      <c r="D33" s="2">
        <v>32</v>
      </c>
      <c r="E33" s="2">
        <v>2917</v>
      </c>
      <c r="F33" s="2">
        <v>4595</v>
      </c>
      <c r="G33" s="2">
        <v>53400</v>
      </c>
      <c r="H33" s="2">
        <v>33600</v>
      </c>
      <c r="I33" s="2">
        <v>1040</v>
      </c>
      <c r="J33" s="2">
        <v>784</v>
      </c>
      <c r="K33" s="2">
        <v>955</v>
      </c>
      <c r="L33" s="2">
        <v>898</v>
      </c>
      <c r="M33" s="2">
        <v>918</v>
      </c>
      <c r="N33" s="2">
        <v>12567</v>
      </c>
      <c r="O33" s="2">
        <v>4713</v>
      </c>
      <c r="P33" s="2">
        <v>9600</v>
      </c>
      <c r="Q33" s="2">
        <v>6720</v>
      </c>
      <c r="R33" s="2">
        <v>8237</v>
      </c>
      <c r="S33" s="2">
        <v>11166</v>
      </c>
      <c r="T33" s="2">
        <v>13546</v>
      </c>
      <c r="U33" s="2">
        <v>11212</v>
      </c>
      <c r="V33" s="2">
        <v>11898</v>
      </c>
      <c r="W33" s="2">
        <v>98</v>
      </c>
      <c r="X33" s="2">
        <v>86</v>
      </c>
      <c r="Y33" s="2">
        <v>57</v>
      </c>
      <c r="Z33" s="2">
        <v>76</v>
      </c>
      <c r="AA33" s="2">
        <v>42</v>
      </c>
      <c r="AB33" s="2">
        <v>67</v>
      </c>
      <c r="AC33" s="2">
        <v>66</v>
      </c>
      <c r="AD33" s="2">
        <v>60</v>
      </c>
      <c r="AE33" s="2">
        <v>6</v>
      </c>
      <c r="AF33" s="2">
        <v>1</v>
      </c>
      <c r="AG33" s="2">
        <v>1</v>
      </c>
      <c r="AH33" s="2">
        <v>2</v>
      </c>
      <c r="AI33" s="2">
        <v>3</v>
      </c>
      <c r="AJ33" s="18">
        <v>33.630000000000003</v>
      </c>
    </row>
    <row r="34" spans="1:36" x14ac:dyDescent="0.3">
      <c r="A34" s="2">
        <v>2030</v>
      </c>
      <c r="B34" s="2" t="s">
        <v>21</v>
      </c>
      <c r="C34" s="2">
        <v>9</v>
      </c>
      <c r="D34" s="2">
        <v>33</v>
      </c>
      <c r="E34" s="2">
        <v>3124</v>
      </c>
      <c r="F34" s="2">
        <v>4840</v>
      </c>
      <c r="G34" s="2">
        <v>65500</v>
      </c>
      <c r="H34" s="2">
        <v>44200</v>
      </c>
      <c r="I34" s="2">
        <v>607</v>
      </c>
      <c r="J34" s="2">
        <v>607</v>
      </c>
      <c r="K34" s="2">
        <v>1340</v>
      </c>
      <c r="L34" s="2">
        <v>1319</v>
      </c>
      <c r="M34" s="2">
        <v>967</v>
      </c>
      <c r="N34" s="2">
        <v>14323</v>
      </c>
      <c r="O34" s="2">
        <v>5595</v>
      </c>
      <c r="P34" s="2">
        <v>15442</v>
      </c>
      <c r="Q34" s="2">
        <v>8840</v>
      </c>
      <c r="R34" s="2">
        <v>10206</v>
      </c>
      <c r="S34" s="2">
        <v>14288</v>
      </c>
      <c r="T34" s="2">
        <v>13122</v>
      </c>
      <c r="U34" s="2">
        <v>11809</v>
      </c>
      <c r="V34" s="2">
        <v>9623</v>
      </c>
      <c r="W34" s="2">
        <v>45</v>
      </c>
      <c r="X34" s="2">
        <v>86</v>
      </c>
      <c r="Y34" s="2">
        <v>97</v>
      </c>
      <c r="Z34" s="2">
        <v>49</v>
      </c>
      <c r="AA34" s="2">
        <v>62</v>
      </c>
      <c r="AB34" s="2">
        <v>93</v>
      </c>
      <c r="AC34" s="2">
        <v>40</v>
      </c>
      <c r="AD34" s="2">
        <v>53</v>
      </c>
      <c r="AE34" s="2">
        <v>6</v>
      </c>
      <c r="AF34" s="2">
        <v>1</v>
      </c>
      <c r="AG34" s="2">
        <v>1</v>
      </c>
      <c r="AH34" s="2">
        <v>3</v>
      </c>
      <c r="AI34" s="2">
        <v>3</v>
      </c>
      <c r="AJ34" s="18">
        <v>33.159999999999997</v>
      </c>
    </row>
    <row r="35" spans="1:36" x14ac:dyDescent="0.3">
      <c r="A35" s="2">
        <v>2030</v>
      </c>
      <c r="B35" s="2" t="s">
        <v>22</v>
      </c>
      <c r="C35" s="2">
        <v>10</v>
      </c>
      <c r="D35" s="2">
        <v>34</v>
      </c>
      <c r="E35" s="2">
        <v>2822</v>
      </c>
      <c r="F35" s="2">
        <v>4756</v>
      </c>
      <c r="G35" s="2">
        <v>75600</v>
      </c>
      <c r="H35" s="2">
        <v>52100</v>
      </c>
      <c r="I35" s="2">
        <v>693</v>
      </c>
      <c r="J35" s="2">
        <v>1218</v>
      </c>
      <c r="K35" s="2">
        <v>676</v>
      </c>
      <c r="L35" s="2">
        <v>1218</v>
      </c>
      <c r="M35" s="2">
        <v>951</v>
      </c>
      <c r="N35" s="2">
        <v>7645</v>
      </c>
      <c r="O35" s="2">
        <v>16277</v>
      </c>
      <c r="P35" s="2">
        <v>17757</v>
      </c>
      <c r="Q35" s="2">
        <v>10421</v>
      </c>
      <c r="R35" s="2">
        <v>15619</v>
      </c>
      <c r="S35" s="2">
        <v>9020</v>
      </c>
      <c r="T35" s="2">
        <v>10560</v>
      </c>
      <c r="U35" s="2">
        <v>11604</v>
      </c>
      <c r="V35" s="2">
        <v>11220</v>
      </c>
      <c r="W35" s="2">
        <v>59</v>
      </c>
      <c r="X35" s="2">
        <v>46</v>
      </c>
      <c r="Y35" s="2">
        <v>85</v>
      </c>
      <c r="Z35" s="2">
        <v>96</v>
      </c>
      <c r="AA35" s="2">
        <v>63</v>
      </c>
      <c r="AB35" s="2">
        <v>87</v>
      </c>
      <c r="AC35" s="2">
        <v>90</v>
      </c>
      <c r="AD35" s="2">
        <v>92</v>
      </c>
      <c r="AE35" s="2">
        <v>6</v>
      </c>
      <c r="AF35" s="2">
        <v>4</v>
      </c>
      <c r="AG35" s="2">
        <v>1</v>
      </c>
      <c r="AH35" s="2">
        <v>2</v>
      </c>
      <c r="AI35" s="2">
        <v>3</v>
      </c>
      <c r="AJ35" s="18">
        <v>33.51</v>
      </c>
    </row>
    <row r="36" spans="1:36" x14ac:dyDescent="0.3">
      <c r="A36" s="2">
        <v>2030</v>
      </c>
      <c r="B36" s="2" t="s">
        <v>23</v>
      </c>
      <c r="C36" s="2">
        <v>11</v>
      </c>
      <c r="D36" s="2">
        <v>35</v>
      </c>
      <c r="E36" s="2">
        <v>2396</v>
      </c>
      <c r="F36" s="2">
        <v>4367</v>
      </c>
      <c r="G36" s="2">
        <v>81800</v>
      </c>
      <c r="H36" s="2">
        <v>48900</v>
      </c>
      <c r="I36" s="2">
        <v>1181</v>
      </c>
      <c r="J36" s="2">
        <v>938</v>
      </c>
      <c r="K36" s="2">
        <v>873</v>
      </c>
      <c r="L36" s="2">
        <v>501</v>
      </c>
      <c r="M36" s="2">
        <v>874</v>
      </c>
      <c r="N36" s="2">
        <v>14457</v>
      </c>
      <c r="O36" s="2">
        <v>12473</v>
      </c>
      <c r="P36" s="2">
        <v>12190</v>
      </c>
      <c r="Q36" s="2">
        <v>9780</v>
      </c>
      <c r="R36" s="2">
        <v>12718</v>
      </c>
      <c r="S36" s="2">
        <v>6531</v>
      </c>
      <c r="T36" s="2">
        <v>10999</v>
      </c>
      <c r="U36" s="2">
        <v>10655</v>
      </c>
      <c r="V36" s="2">
        <v>12374</v>
      </c>
      <c r="W36" s="2">
        <v>73</v>
      </c>
      <c r="X36" s="2">
        <v>79</v>
      </c>
      <c r="Y36" s="2">
        <v>75</v>
      </c>
      <c r="Z36" s="2">
        <v>81</v>
      </c>
      <c r="AA36" s="2">
        <v>78</v>
      </c>
      <c r="AB36" s="2">
        <v>51</v>
      </c>
      <c r="AC36" s="2">
        <v>62</v>
      </c>
      <c r="AD36" s="2">
        <v>97</v>
      </c>
      <c r="AE36" s="2">
        <v>6</v>
      </c>
      <c r="AF36" s="2">
        <v>2</v>
      </c>
      <c r="AG36" s="2">
        <v>3</v>
      </c>
      <c r="AH36" s="2">
        <v>2</v>
      </c>
      <c r="AI36" s="2">
        <v>3</v>
      </c>
      <c r="AJ36" s="18">
        <v>33.119999999999997</v>
      </c>
    </row>
    <row r="37" spans="1:36" x14ac:dyDescent="0.3">
      <c r="A37" s="2">
        <v>2030</v>
      </c>
      <c r="B37" s="2" t="s">
        <v>24</v>
      </c>
      <c r="C37" s="2">
        <v>12</v>
      </c>
      <c r="D37" s="2">
        <v>36</v>
      </c>
      <c r="E37" s="2">
        <v>2566</v>
      </c>
      <c r="F37" s="2">
        <v>3800</v>
      </c>
      <c r="G37" s="2">
        <v>100000</v>
      </c>
      <c r="H37" s="2">
        <v>78100</v>
      </c>
      <c r="I37" s="2">
        <v>961</v>
      </c>
      <c r="J37" s="2">
        <v>387</v>
      </c>
      <c r="K37" s="2">
        <v>760</v>
      </c>
      <c r="L37" s="2">
        <v>932</v>
      </c>
      <c r="M37" s="2">
        <v>760</v>
      </c>
      <c r="N37" s="2">
        <v>21342</v>
      </c>
      <c r="O37" s="2">
        <v>19177</v>
      </c>
      <c r="P37" s="2">
        <v>21961</v>
      </c>
      <c r="Q37" s="2">
        <v>15620</v>
      </c>
      <c r="R37" s="2">
        <v>16536</v>
      </c>
      <c r="S37" s="2">
        <v>6378</v>
      </c>
      <c r="T37" s="2">
        <v>7559</v>
      </c>
      <c r="U37" s="2">
        <v>9273</v>
      </c>
      <c r="V37" s="2">
        <v>6614</v>
      </c>
      <c r="W37" s="2">
        <v>86</v>
      </c>
      <c r="X37" s="2">
        <v>69</v>
      </c>
      <c r="Y37" s="2">
        <v>58</v>
      </c>
      <c r="Z37" s="2">
        <v>77</v>
      </c>
      <c r="AA37" s="2">
        <v>56</v>
      </c>
      <c r="AB37" s="2">
        <v>88</v>
      </c>
      <c r="AC37" s="2">
        <v>72</v>
      </c>
      <c r="AD37" s="2">
        <v>42</v>
      </c>
      <c r="AE37" s="2">
        <v>6</v>
      </c>
      <c r="AF37" s="2">
        <v>4</v>
      </c>
      <c r="AG37" s="2">
        <v>1</v>
      </c>
      <c r="AH37" s="2">
        <v>3</v>
      </c>
      <c r="AI37" s="2">
        <v>3</v>
      </c>
      <c r="AJ37" s="18">
        <v>33.15</v>
      </c>
    </row>
  </sheetData>
  <mergeCells count="1">
    <mergeCell ref="AL1:AU2"/>
  </mergeCells>
  <phoneticPr fontId="3" type="noConversion"/>
  <hyperlinks>
    <hyperlink ref="AL1" r:id="rId1" xr:uid="{161B8778-29DC-4A27-BAA2-050AE4E20D74}"/>
  </hyperlinks>
  <pageMargins left="0.7" right="0.7" top="0.75" bottom="0.75" header="0.3" footer="0.3"/>
  <tableParts count="1">
    <tablePart r:id="rId2"/>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F7B59B-024D-430C-9C97-1A485FF9FE94}">
  <sheetPr codeName="Sheet12"/>
  <dimension ref="B1:R17"/>
  <sheetViews>
    <sheetView workbookViewId="0">
      <pane ySplit="1" topLeftCell="A2" activePane="bottomLeft" state="frozen"/>
      <selection pane="bottomLeft" activeCell="D10" sqref="D10"/>
    </sheetView>
  </sheetViews>
  <sheetFormatPr defaultRowHeight="14.4" x14ac:dyDescent="0.3"/>
  <sheetData>
    <row r="1" spans="2:18" x14ac:dyDescent="0.3">
      <c r="B1" s="1" t="s">
        <v>0</v>
      </c>
      <c r="C1" s="2" t="s">
        <v>1</v>
      </c>
      <c r="D1" s="2" t="s">
        <v>2</v>
      </c>
      <c r="E1" s="3" t="s">
        <v>3</v>
      </c>
      <c r="G1" s="2" t="s">
        <v>4</v>
      </c>
      <c r="H1" s="4"/>
      <c r="O1" t="s">
        <v>6</v>
      </c>
      <c r="R1" t="s">
        <v>5</v>
      </c>
    </row>
    <row r="2" spans="2:18" x14ac:dyDescent="0.3">
      <c r="B2" s="25" t="s">
        <v>131</v>
      </c>
      <c r="D2" s="23" t="s">
        <v>130</v>
      </c>
      <c r="E2" s="24"/>
      <c r="F2" s="24"/>
      <c r="G2" s="24"/>
      <c r="H2" s="24"/>
      <c r="I2" s="24"/>
      <c r="J2" s="24"/>
      <c r="K2" s="24"/>
      <c r="L2" s="24"/>
      <c r="M2" s="24"/>
    </row>
    <row r="3" spans="2:18" x14ac:dyDescent="0.3">
      <c r="B3" s="26" t="s">
        <v>132</v>
      </c>
      <c r="D3" s="24"/>
      <c r="E3" s="24"/>
      <c r="F3" s="24"/>
      <c r="G3" s="24"/>
      <c r="H3" s="24"/>
      <c r="I3" s="24"/>
      <c r="J3" s="24"/>
      <c r="K3" s="24"/>
      <c r="L3" s="24"/>
      <c r="M3" s="24"/>
    </row>
    <row r="4" spans="2:18" x14ac:dyDescent="0.3">
      <c r="B4" s="27" t="s">
        <v>133</v>
      </c>
    </row>
    <row r="5" spans="2:18" x14ac:dyDescent="0.3">
      <c r="B5" s="28" t="s">
        <v>134</v>
      </c>
    </row>
    <row r="7" spans="2:18" x14ac:dyDescent="0.3">
      <c r="B7" s="26" t="s">
        <v>132</v>
      </c>
    </row>
    <row r="8" spans="2:18" x14ac:dyDescent="0.3">
      <c r="B8" s="29" t="s">
        <v>135</v>
      </c>
    </row>
    <row r="9" spans="2:18" x14ac:dyDescent="0.3">
      <c r="B9" s="30" t="s">
        <v>136</v>
      </c>
    </row>
    <row r="10" spans="2:18" x14ac:dyDescent="0.3">
      <c r="B10" s="31" t="s">
        <v>137</v>
      </c>
    </row>
    <row r="11" spans="2:18" x14ac:dyDescent="0.3">
      <c r="B11" s="32" t="s">
        <v>138</v>
      </c>
    </row>
    <row r="13" spans="2:18" x14ac:dyDescent="0.3">
      <c r="B13" s="33" t="s">
        <v>139</v>
      </c>
    </row>
    <row r="15" spans="2:18" x14ac:dyDescent="0.3">
      <c r="B15" s="34" t="s">
        <v>140</v>
      </c>
    </row>
    <row r="16" spans="2:18" x14ac:dyDescent="0.3">
      <c r="B16" s="35" t="s">
        <v>141</v>
      </c>
    </row>
    <row r="17" spans="2:2" x14ac:dyDescent="0.3">
      <c r="B17" s="36" t="s">
        <v>142</v>
      </c>
    </row>
  </sheetData>
  <mergeCells count="1">
    <mergeCell ref="D2:M3"/>
  </mergeCells>
  <hyperlinks>
    <hyperlink ref="D2" r:id="rId1" xr:uid="{7E1B2DE5-AD85-4D87-BAE0-387C5AFBC6AE}"/>
  </hyperlink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DASHBOARD</vt:lpstr>
      <vt:lpstr>Total Capital</vt:lpstr>
      <vt:lpstr>Cost and Income</vt:lpstr>
      <vt:lpstr>Income vs Capital</vt:lpstr>
      <vt:lpstr>Leverage Index</vt:lpstr>
      <vt:lpstr>Traffic Top Rank</vt:lpstr>
      <vt:lpstr>Capital Efficiency</vt:lpstr>
      <vt:lpstr>DASHBOARD Light</vt:lpstr>
      <vt:lpstr>Total Capital Light</vt:lpstr>
      <vt:lpstr>Cost and Income Light</vt:lpstr>
      <vt:lpstr>Income vs Capital Light</vt:lpstr>
      <vt:lpstr>Leverage Index Light</vt:lpstr>
      <vt:lpstr>Traffic Top Rank Light</vt:lpstr>
      <vt:lpstr>Capital Efficiency Light</vt:lpstr>
      <vt:lpstr>Processing</vt:lpstr>
      <vt:lpstr>Control</vt:lpstr>
      <vt:lpstr>Data</vt:lpstr>
      <vt:lpstr>Resources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Dashboard Presentation</dc:creator>
  <cp:lastModifiedBy>Dashboard Presentation</cp:lastModifiedBy>
  <dcterms:created xsi:type="dcterms:W3CDTF">2025-09-16T10:18:44Z</dcterms:created>
  <dcterms:modified xsi:type="dcterms:W3CDTF">2026-07-29T19:57:33Z</dcterms:modified>
</cp:coreProperties>
</file>