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goyn1\Downloads\"/>
    </mc:Choice>
  </mc:AlternateContent>
  <xr:revisionPtr revIDLastSave="0" documentId="13_ncr:9_{6E5AD704-2E16-475E-B791-AA89FF6508BA}" xr6:coauthVersionLast="47" xr6:coauthVersionMax="47" xr10:uidLastSave="{00000000-0000-0000-0000-000000000000}"/>
  <bookViews>
    <workbookView xWindow="28680" yWindow="-120" windowWidth="29040" windowHeight="15840" xr2:uid="{96934B6B-B3FC-4214-BF99-CDFCD1519EEC}"/>
  </bookViews>
  <sheets>
    <sheet name="returns_by_cycle_days_bucket_an" sheetId="1" r:id="rId1"/>
  </sheets>
  <calcPr calcId="0"/>
  <pivotCaches>
    <pivotCache cacheId="6" r:id="rId2"/>
  </pivotCaches>
</workbook>
</file>

<file path=xl/calcChain.xml><?xml version="1.0" encoding="utf-8"?>
<calcChain xmlns="http://schemas.openxmlformats.org/spreadsheetml/2006/main">
  <c r="BQ36" i="1" l="1"/>
  <c r="BH36" i="1"/>
  <c r="BI36" i="1"/>
  <c r="BJ36" i="1"/>
  <c r="BK36" i="1"/>
  <c r="BL36" i="1"/>
  <c r="BM36" i="1"/>
  <c r="BN36" i="1"/>
  <c r="BO36" i="1"/>
  <c r="BI33" i="1"/>
  <c r="BH33" i="1"/>
  <c r="BJ33" i="1"/>
  <c r="BN33" i="1"/>
  <c r="BM33" i="1"/>
  <c r="BL33" i="1"/>
  <c r="BK33" i="1"/>
  <c r="BO33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A28" i="1"/>
  <c r="BL17" i="1"/>
  <c r="BM17" i="1"/>
  <c r="BN17" i="1"/>
  <c r="BO17" i="1"/>
  <c r="BL18" i="1"/>
  <c r="BM18" i="1"/>
  <c r="BN18" i="1"/>
  <c r="BO18" i="1"/>
  <c r="BL19" i="1"/>
  <c r="BM19" i="1"/>
  <c r="BN19" i="1"/>
  <c r="BO19" i="1"/>
  <c r="BL20" i="1"/>
  <c r="BM20" i="1"/>
  <c r="BN20" i="1"/>
  <c r="BO20" i="1"/>
  <c r="BL21" i="1"/>
  <c r="BM21" i="1"/>
  <c r="BN21" i="1"/>
  <c r="BO21" i="1"/>
  <c r="BL11" i="1"/>
  <c r="BM11" i="1"/>
  <c r="BN11" i="1"/>
  <c r="BL12" i="1"/>
  <c r="BM12" i="1"/>
  <c r="BN12" i="1"/>
  <c r="BL13" i="1"/>
  <c r="BM13" i="1"/>
  <c r="BN13" i="1"/>
  <c r="BL14" i="1"/>
  <c r="BM14" i="1"/>
  <c r="BN14" i="1"/>
  <c r="BL15" i="1"/>
  <c r="BM15" i="1"/>
  <c r="BN15" i="1"/>
  <c r="BO3" i="1"/>
  <c r="BN3" i="1"/>
  <c r="BB3" i="1"/>
  <c r="BC3" i="1"/>
  <c r="BD3" i="1"/>
  <c r="BE3" i="1"/>
  <c r="BF3" i="1"/>
  <c r="BG3" i="1"/>
  <c r="BH3" i="1"/>
  <c r="BI3" i="1"/>
  <c r="BJ3" i="1"/>
  <c r="BK3" i="1"/>
  <c r="BL3" i="1"/>
  <c r="BM3" i="1"/>
  <c r="BA3" i="1"/>
  <c r="AZ10" i="1"/>
  <c r="AZ9" i="1"/>
  <c r="AZ8" i="1"/>
  <c r="AZ7" i="1"/>
  <c r="AZ6" i="1"/>
  <c r="AZ5" i="1"/>
  <c r="AZ4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BC27" i="1"/>
  <c r="BB27" i="1"/>
  <c r="BA27" i="1"/>
  <c r="BC26" i="1"/>
  <c r="BB26" i="1"/>
  <c r="BA26" i="1"/>
  <c r="BC25" i="1"/>
  <c r="BB25" i="1"/>
  <c r="BA25" i="1"/>
  <c r="BC24" i="1"/>
  <c r="BB24" i="1"/>
  <c r="BA24" i="1"/>
  <c r="BC23" i="1"/>
  <c r="BB23" i="1"/>
  <c r="BA23" i="1"/>
  <c r="BK21" i="1"/>
  <c r="BJ21" i="1"/>
  <c r="BI21" i="1"/>
  <c r="BH21" i="1"/>
  <c r="BG21" i="1"/>
  <c r="BF21" i="1"/>
  <c r="BE21" i="1"/>
  <c r="BD21" i="1"/>
  <c r="BC21" i="1"/>
  <c r="BB21" i="1"/>
  <c r="BA21" i="1"/>
  <c r="BK20" i="1"/>
  <c r="BJ20" i="1"/>
  <c r="BI20" i="1"/>
  <c r="BH20" i="1"/>
  <c r="BG20" i="1"/>
  <c r="BF20" i="1"/>
  <c r="BE20" i="1"/>
  <c r="BD20" i="1"/>
  <c r="BC20" i="1"/>
  <c r="BB20" i="1"/>
  <c r="BA20" i="1"/>
  <c r="BK19" i="1"/>
  <c r="BJ19" i="1"/>
  <c r="BI19" i="1"/>
  <c r="BH19" i="1"/>
  <c r="BG19" i="1"/>
  <c r="BF19" i="1"/>
  <c r="BE19" i="1"/>
  <c r="BD19" i="1"/>
  <c r="BC19" i="1"/>
  <c r="BB19" i="1"/>
  <c r="BA19" i="1"/>
  <c r="BK18" i="1"/>
  <c r="BJ18" i="1"/>
  <c r="BI18" i="1"/>
  <c r="BH18" i="1"/>
  <c r="BG18" i="1"/>
  <c r="BF18" i="1"/>
  <c r="BE18" i="1"/>
  <c r="BD18" i="1"/>
  <c r="BC18" i="1"/>
  <c r="BB18" i="1"/>
  <c r="BA18" i="1"/>
  <c r="BK17" i="1"/>
  <c r="BJ17" i="1"/>
  <c r="BI17" i="1"/>
  <c r="BH17" i="1"/>
  <c r="BG17" i="1"/>
  <c r="BF17" i="1"/>
  <c r="BE17" i="1"/>
  <c r="BD17" i="1"/>
  <c r="BC17" i="1"/>
  <c r="BB17" i="1"/>
  <c r="BA17" i="1"/>
  <c r="BA12" i="1"/>
  <c r="BB12" i="1"/>
  <c r="BC12" i="1"/>
  <c r="BD12" i="1"/>
  <c r="BE12" i="1"/>
  <c r="BF12" i="1"/>
  <c r="BG12" i="1"/>
  <c r="BH12" i="1"/>
  <c r="BI12" i="1"/>
  <c r="BJ12" i="1"/>
  <c r="BK12" i="1"/>
  <c r="BA13" i="1"/>
  <c r="BB13" i="1"/>
  <c r="BC13" i="1"/>
  <c r="BD13" i="1"/>
  <c r="BE13" i="1"/>
  <c r="BF13" i="1"/>
  <c r="BG13" i="1"/>
  <c r="BH13" i="1"/>
  <c r="BI13" i="1"/>
  <c r="BJ13" i="1"/>
  <c r="BK13" i="1"/>
  <c r="BA14" i="1"/>
  <c r="BB14" i="1"/>
  <c r="BC14" i="1"/>
  <c r="BD14" i="1"/>
  <c r="BE14" i="1"/>
  <c r="BF14" i="1"/>
  <c r="BG14" i="1"/>
  <c r="BH14" i="1"/>
  <c r="BI14" i="1"/>
  <c r="BJ14" i="1"/>
  <c r="BK14" i="1"/>
  <c r="BA15" i="1"/>
  <c r="BB15" i="1"/>
  <c r="BC15" i="1"/>
  <c r="BD15" i="1"/>
  <c r="BE15" i="1"/>
  <c r="BF15" i="1"/>
  <c r="BG15" i="1"/>
  <c r="BH15" i="1"/>
  <c r="BI15" i="1"/>
  <c r="BJ15" i="1"/>
  <c r="BK15" i="1"/>
  <c r="BC11" i="1"/>
  <c r="BB11" i="1"/>
  <c r="BA11" i="1"/>
  <c r="BJ11" i="1"/>
  <c r="BI11" i="1"/>
  <c r="BH11" i="1"/>
  <c r="BG11" i="1"/>
  <c r="BF11" i="1"/>
  <c r="BE11" i="1"/>
  <c r="BD11" i="1"/>
  <c r="BK11" i="1"/>
  <c r="BL5" i="1"/>
  <c r="BM5" i="1"/>
  <c r="BN5" i="1"/>
  <c r="BL6" i="1"/>
  <c r="BM6" i="1"/>
  <c r="BN6" i="1"/>
  <c r="BL7" i="1"/>
  <c r="BM7" i="1"/>
  <c r="BN7" i="1"/>
  <c r="BL8" i="1"/>
  <c r="BM8" i="1"/>
  <c r="BN8" i="1"/>
  <c r="BL9" i="1"/>
  <c r="BM9" i="1"/>
  <c r="BN9" i="1"/>
  <c r="BK6" i="1"/>
  <c r="BK7" i="1"/>
  <c r="BK8" i="1"/>
  <c r="BK9" i="1"/>
  <c r="BK5" i="1"/>
</calcChain>
</file>

<file path=xl/sharedStrings.xml><?xml version="1.0" encoding="utf-8"?>
<sst xmlns="http://schemas.openxmlformats.org/spreadsheetml/2006/main" count="283" uniqueCount="29">
  <si>
    <t>bitcoin_cycle</t>
  </si>
  <si>
    <t>days_bucket</t>
  </si>
  <si>
    <t>day_of_week</t>
  </si>
  <si>
    <t>return</t>
  </si>
  <si>
    <t>close_to_close_return</t>
  </si>
  <si>
    <t>Friday</t>
  </si>
  <si>
    <t>Monday</t>
  </si>
  <si>
    <t>Thursday</t>
  </si>
  <si>
    <t>Tuesday</t>
  </si>
  <si>
    <t>Wednesday</t>
  </si>
  <si>
    <t>Sum of return</t>
  </si>
  <si>
    <t>Row Labels</t>
  </si>
  <si>
    <t>Grand Total</t>
  </si>
  <si>
    <t>Column Labels</t>
  </si>
  <si>
    <t>Best day to buy the close:</t>
  </si>
  <si>
    <t>Buying Thursday/Friday close, selling next day better in 2012 cycle</t>
  </si>
  <si>
    <t>June 2017 timeframe</t>
  </si>
  <si>
    <t>First Bitcoin Spot ETF starts here</t>
  </si>
  <si>
    <t>Interpretation:</t>
  </si>
  <si>
    <t>0 - 500 days post halvening better than 600-1000</t>
  </si>
  <si>
    <t>600 - 1000 days post halvening -worst</t>
  </si>
  <si>
    <t>1000 - 14 days post halvening better than 600-1000</t>
  </si>
  <si>
    <t>Sum of close_to_close_return</t>
  </si>
  <si>
    <t>Close-close (less) buy-the-close, sell-the-open</t>
  </si>
  <si>
    <t>Green Indicates it's better to just buy and hold over that period</t>
  </si>
  <si>
    <t>Great time for the strategy vs. buy and hold</t>
  </si>
  <si>
    <t>the negatives in weak periods tell me that just being out of the market during these segments pays</t>
  </si>
  <si>
    <t>This is probably the best run for buy-the-close, happened right after ETF listed</t>
  </si>
  <si>
    <t>Pretty good run actually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</si>
</sst>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y Lee Goyn" refreshedDate="45673.396163773148" createdVersion="8" refreshedVersion="8" minRefreshableVersion="3" recordCount="180" xr:uid="{563B8372-2238-4555-B829-FA17A0992DA1}">
  <cacheSource type="worksheet">
    <worksheetSource ref="A2:E182" sheet="returns_by_cycle_days_bucket_an"/>
  </cacheSource>
  <cacheFields count="5">
    <cacheField name="bitcoin_cycle" numFmtId="0">
      <sharedItems containsSemiMixedTypes="0" containsString="0" containsNumber="1" containsInteger="1" minValue="2012" maxValue="2024" count="4">
        <n v="2012"/>
        <n v="2016"/>
        <n v="2020"/>
        <n v="2024"/>
      </sharedItems>
    </cacheField>
    <cacheField name="days_bucket" numFmtId="0">
      <sharedItems containsSemiMixedTypes="0" containsString="0" containsNumber="1" containsInteger="1" minValue="0" maxValue="1400" count="15">
        <n v="1000"/>
        <n v="1100"/>
        <n v="1200"/>
        <n v="1300"/>
        <n v="0"/>
        <n v="100"/>
        <n v="200"/>
        <n v="300"/>
        <n v="400"/>
        <n v="500"/>
        <n v="600"/>
        <n v="700"/>
        <n v="800"/>
        <n v="900"/>
        <n v="1400"/>
      </sharedItems>
    </cacheField>
    <cacheField name="day_of_week" numFmtId="0">
      <sharedItems count="5">
        <s v="Friday"/>
        <s v="Monday"/>
        <s v="Thursday"/>
        <s v="Tuesday"/>
        <s v="Wednesday"/>
      </sharedItems>
    </cacheField>
    <cacheField name="return" numFmtId="0">
      <sharedItems containsSemiMixedTypes="0" containsString="0" containsNumber="1" minValue="-0.529938139406676" maxValue="0.38519089042332999"/>
    </cacheField>
    <cacheField name="close_to_close_return" numFmtId="0">
      <sharedItems containsSemiMixedTypes="0" containsString="0" containsNumber="1" minValue="-0.412001145344773" maxValue="0.49751745557511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n v="1.70796687522577E-2"/>
    <n v="6.17751946513189E-2"/>
  </r>
  <r>
    <x v="0"/>
    <x v="0"/>
    <x v="1"/>
    <n v="8.6780934683160699E-2"/>
    <n v="0.14777387530614999"/>
  </r>
  <r>
    <x v="0"/>
    <x v="0"/>
    <x v="2"/>
    <n v="3.6929847267935197E-2"/>
    <n v="0.12279260366351601"/>
  </r>
  <r>
    <x v="0"/>
    <x v="0"/>
    <x v="3"/>
    <n v="-2.6755725433907002E-2"/>
    <n v="6.1492376027151997E-2"/>
  </r>
  <r>
    <x v="0"/>
    <x v="0"/>
    <x v="4"/>
    <n v="-3.6450498566406697E-2"/>
    <n v="-4.6205042865098203E-3"/>
  </r>
  <r>
    <x v="0"/>
    <x v="1"/>
    <x v="0"/>
    <n v="-4.5111361770652697E-2"/>
    <n v="1.6230016119403001E-2"/>
  </r>
  <r>
    <x v="0"/>
    <x v="1"/>
    <x v="1"/>
    <n v="-4.3488689377634802E-2"/>
    <n v="-1.0119384642001799E-2"/>
  </r>
  <r>
    <x v="0"/>
    <x v="1"/>
    <x v="2"/>
    <n v="1.13184572571127E-2"/>
    <n v="-4.1349226379679603E-2"/>
  </r>
  <r>
    <x v="0"/>
    <x v="1"/>
    <x v="3"/>
    <n v="3.0600463606672498E-2"/>
    <n v="0.106350979599683"/>
  </r>
  <r>
    <x v="0"/>
    <x v="1"/>
    <x v="4"/>
    <n v="4.0442281620097997E-2"/>
    <n v="6.7260089620388805E-2"/>
  </r>
  <r>
    <x v="0"/>
    <x v="2"/>
    <x v="0"/>
    <n v="0.35571162124021699"/>
    <n v="0.36538590758140599"/>
  </r>
  <r>
    <x v="0"/>
    <x v="2"/>
    <x v="1"/>
    <n v="4.7022860010836602E-2"/>
    <n v="-5.2617882090049001E-2"/>
  </r>
  <r>
    <x v="0"/>
    <x v="2"/>
    <x v="2"/>
    <n v="6.48895357559197E-2"/>
    <n v="0.12815718699196699"/>
  </r>
  <r>
    <x v="0"/>
    <x v="2"/>
    <x v="3"/>
    <n v="4.2094261440565002E-2"/>
    <n v="6.6490282236444695E-2"/>
  </r>
  <r>
    <x v="0"/>
    <x v="2"/>
    <x v="4"/>
    <n v="2.8697499098257199E-2"/>
    <n v="7.5034347128599202E-2"/>
  </r>
  <r>
    <x v="0"/>
    <x v="3"/>
    <x v="0"/>
    <n v="-2.78574818173941E-2"/>
    <n v="-2.8197045745709099E-2"/>
  </r>
  <r>
    <x v="0"/>
    <x v="3"/>
    <x v="1"/>
    <n v="-3.2438628716079297E-2"/>
    <n v="-7.2734720202122294E-2"/>
  </r>
  <r>
    <x v="0"/>
    <x v="3"/>
    <x v="2"/>
    <n v="0.14440679486475699"/>
    <n v="0.153555611893156"/>
  </r>
  <r>
    <x v="0"/>
    <x v="3"/>
    <x v="3"/>
    <n v="-3.1815311035640198E-2"/>
    <n v="-8.7243618614489399E-2"/>
  </r>
  <r>
    <x v="0"/>
    <x v="3"/>
    <x v="4"/>
    <n v="-0.11167685524092701"/>
    <n v="-9.5611951262145195E-2"/>
  </r>
  <r>
    <x v="1"/>
    <x v="4"/>
    <x v="0"/>
    <n v="1.6098072395817301E-2"/>
    <n v="1.1203918903616101E-2"/>
  </r>
  <r>
    <x v="1"/>
    <x v="4"/>
    <x v="1"/>
    <n v="-1.9507100818729799E-2"/>
    <n v="3.6355732063376403E-2"/>
  </r>
  <r>
    <x v="1"/>
    <x v="4"/>
    <x v="2"/>
    <n v="-1.6061859618943901E-2"/>
    <n v="9.7897603810523197E-4"/>
  </r>
  <r>
    <x v="1"/>
    <x v="4"/>
    <x v="3"/>
    <n v="-0.11686528870313601"/>
    <n v="-8.0252088075162403E-2"/>
  </r>
  <r>
    <x v="1"/>
    <x v="4"/>
    <x v="4"/>
    <n v="-8.1578507710003707E-3"/>
    <n v="1.27972100571056E-2"/>
  </r>
  <r>
    <x v="1"/>
    <x v="5"/>
    <x v="0"/>
    <n v="9.1610406779261896E-2"/>
    <n v="0.13397037175674301"/>
  </r>
  <r>
    <x v="1"/>
    <x v="5"/>
    <x v="1"/>
    <n v="0.106956489527815"/>
    <n v="0.16331118117893101"/>
  </r>
  <r>
    <x v="1"/>
    <x v="5"/>
    <x v="2"/>
    <n v="3.7396135473639501E-5"/>
    <n v="3.8432964789653003E-2"/>
  </r>
  <r>
    <x v="1"/>
    <x v="5"/>
    <x v="3"/>
    <n v="6.7435514432642105E-2"/>
    <n v="5.1037345113299597E-2"/>
  </r>
  <r>
    <x v="1"/>
    <x v="5"/>
    <x v="4"/>
    <n v="8.8217812537652901E-2"/>
    <n v="-4.9068643057882201E-2"/>
  </r>
  <r>
    <x v="1"/>
    <x v="6"/>
    <x v="0"/>
    <n v="-7.0130954486002503E-3"/>
    <n v="0.14152264667992301"/>
  </r>
  <r>
    <x v="1"/>
    <x v="6"/>
    <x v="1"/>
    <n v="0.16423908335749099"/>
    <n v="0.24879375150361899"/>
  </r>
  <r>
    <x v="1"/>
    <x v="6"/>
    <x v="2"/>
    <n v="-3.54327093527411E-2"/>
    <n v="2.9432365652847198E-2"/>
  </r>
  <r>
    <x v="1"/>
    <x v="6"/>
    <x v="3"/>
    <n v="-0.111018956795937"/>
    <n v="-7.1749810651009396E-2"/>
  </r>
  <r>
    <x v="1"/>
    <x v="6"/>
    <x v="4"/>
    <n v="0.104603372421305"/>
    <n v="0.18761012556235801"/>
  </r>
  <r>
    <x v="1"/>
    <x v="7"/>
    <x v="0"/>
    <n v="0.27339400829231197"/>
    <n v="0.31021433292613698"/>
  </r>
  <r>
    <x v="1"/>
    <x v="7"/>
    <x v="1"/>
    <n v="0.23228432228847701"/>
    <n v="0.176703175237343"/>
  </r>
  <r>
    <x v="1"/>
    <x v="7"/>
    <x v="2"/>
    <n v="0.31251125381376099"/>
    <n v="0.13792025693115301"/>
  </r>
  <r>
    <x v="1"/>
    <x v="7"/>
    <x v="3"/>
    <n v="0.21169497215625599"/>
    <n v="0.176056305596688"/>
  </r>
  <r>
    <x v="1"/>
    <x v="7"/>
    <x v="4"/>
    <n v="0.219098768128759"/>
    <n v="0.222906962023105"/>
  </r>
  <r>
    <x v="1"/>
    <x v="8"/>
    <x v="0"/>
    <n v="7.0750908607283202E-3"/>
    <n v="1.27671945489385E-2"/>
  </r>
  <r>
    <x v="1"/>
    <x v="8"/>
    <x v="1"/>
    <n v="2.1274535061048699E-3"/>
    <n v="9.4173140362365002E-2"/>
  </r>
  <r>
    <x v="1"/>
    <x v="8"/>
    <x v="2"/>
    <n v="6.8886105820892204E-2"/>
    <n v="0.18273415755098801"/>
  </r>
  <r>
    <x v="1"/>
    <x v="8"/>
    <x v="3"/>
    <n v="6.3713245399359103E-2"/>
    <n v="0.24606909698490401"/>
  </r>
  <r>
    <x v="1"/>
    <x v="8"/>
    <x v="4"/>
    <n v="0.20421180744006401"/>
    <n v="0.12931415111347999"/>
  </r>
  <r>
    <x v="1"/>
    <x v="9"/>
    <x v="0"/>
    <n v="0.23889177634775199"/>
    <n v="8.4661859847074195E-2"/>
  </r>
  <r>
    <x v="1"/>
    <x v="9"/>
    <x v="1"/>
    <n v="-6.8357520759585302E-2"/>
    <n v="0.15959832529577"/>
  </r>
  <r>
    <x v="1"/>
    <x v="9"/>
    <x v="2"/>
    <n v="7.7078857434442196E-3"/>
    <n v="0.22954970435390801"/>
  </r>
  <r>
    <x v="1"/>
    <x v="9"/>
    <x v="3"/>
    <n v="-8.4631134952596401E-3"/>
    <n v="-0.103371218052624"/>
  </r>
  <r>
    <x v="1"/>
    <x v="9"/>
    <x v="4"/>
    <n v="0.10227737694419101"/>
    <n v="-0.10843143291254401"/>
  </r>
  <r>
    <x v="1"/>
    <x v="10"/>
    <x v="0"/>
    <n v="9.1819408168229102E-2"/>
    <n v="-2.29398287585699E-2"/>
  </r>
  <r>
    <x v="1"/>
    <x v="10"/>
    <x v="1"/>
    <n v="2.10769530232186E-2"/>
    <n v="8.5024607894055207E-2"/>
  </r>
  <r>
    <x v="1"/>
    <x v="10"/>
    <x v="2"/>
    <n v="-0.152412585712145"/>
    <n v="-0.12128419330804199"/>
  </r>
  <r>
    <x v="1"/>
    <x v="10"/>
    <x v="3"/>
    <n v="-0.15943949629547199"/>
    <n v="-0.412001145344773"/>
  </r>
  <r>
    <x v="1"/>
    <x v="10"/>
    <x v="4"/>
    <n v="-6.3737931380116505E-2"/>
    <n v="5.3857401503906504E-3"/>
  </r>
  <r>
    <x v="1"/>
    <x v="11"/>
    <x v="0"/>
    <n v="9.6864712302732497E-2"/>
    <n v="0.149902933997731"/>
  </r>
  <r>
    <x v="1"/>
    <x v="11"/>
    <x v="1"/>
    <n v="2.6052112546276599E-2"/>
    <n v="9.7835059986939293E-3"/>
  </r>
  <r>
    <x v="1"/>
    <x v="11"/>
    <x v="2"/>
    <n v="-0.12273776342592101"/>
    <n v="-6.6115657632893204E-2"/>
  </r>
  <r>
    <x v="1"/>
    <x v="11"/>
    <x v="3"/>
    <n v="-3.7358959810139099E-2"/>
    <n v="-0.10216852042649401"/>
  </r>
  <r>
    <x v="1"/>
    <x v="11"/>
    <x v="4"/>
    <n v="-7.5812246910860706E-2"/>
    <n v="-6.58664006878555E-2"/>
  </r>
  <r>
    <x v="1"/>
    <x v="12"/>
    <x v="0"/>
    <n v="3.3637879229145599E-3"/>
    <n v="-9.3269842676937206E-2"/>
  </r>
  <r>
    <x v="1"/>
    <x v="12"/>
    <x v="1"/>
    <n v="-0.25949780349706397"/>
    <n v="-0.194569546671538"/>
  </r>
  <r>
    <x v="1"/>
    <x v="12"/>
    <x v="2"/>
    <n v="-0.14558865209364"/>
    <n v="-0.254677619505496"/>
  </r>
  <r>
    <x v="1"/>
    <x v="12"/>
    <x v="3"/>
    <n v="6.9924491892440793E-2"/>
    <n v="4.8978831812830199E-2"/>
  </r>
  <r>
    <x v="1"/>
    <x v="12"/>
    <x v="4"/>
    <n v="3.7648427894624803E-2"/>
    <n v="-1.7553722854768299E-2"/>
  </r>
  <r>
    <x v="1"/>
    <x v="13"/>
    <x v="0"/>
    <n v="-8.0871845956398403E-2"/>
    <n v="9.906538544479889E-4"/>
  </r>
  <r>
    <x v="1"/>
    <x v="13"/>
    <x v="1"/>
    <n v="8.8802327746043103E-2"/>
    <n v="0.15593897062359899"/>
  </r>
  <r>
    <x v="1"/>
    <x v="13"/>
    <x v="2"/>
    <n v="1.9735356258124798E-2"/>
    <n v="0.193231790401314"/>
  </r>
  <r>
    <x v="1"/>
    <x v="13"/>
    <x v="3"/>
    <n v="6.2416992345421099E-2"/>
    <n v="0.129571081186175"/>
  </r>
  <r>
    <x v="1"/>
    <x v="13"/>
    <x v="4"/>
    <n v="-0.100608317873513"/>
    <n v="-0.190620687186139"/>
  </r>
  <r>
    <x v="1"/>
    <x v="0"/>
    <x v="0"/>
    <n v="0.38519089042332999"/>
    <n v="0.49751745557511701"/>
  </r>
  <r>
    <x v="1"/>
    <x v="0"/>
    <x v="1"/>
    <n v="0.109256848799771"/>
    <n v="0.10329875331749699"/>
  </r>
  <r>
    <x v="1"/>
    <x v="0"/>
    <x v="2"/>
    <n v="5.9767059963868698E-2"/>
    <n v="7.7695590408799003E-2"/>
  </r>
  <r>
    <x v="1"/>
    <x v="0"/>
    <x v="3"/>
    <n v="0.20394590717643199"/>
    <n v="0.28712629443195697"/>
  </r>
  <r>
    <x v="1"/>
    <x v="0"/>
    <x v="4"/>
    <n v="-0.220248424794249"/>
    <n v="-0.21256002549639799"/>
  </r>
  <r>
    <x v="1"/>
    <x v="1"/>
    <x v="0"/>
    <n v="1.7797478907245499E-2"/>
    <n v="7.3699476385350904E-2"/>
  </r>
  <r>
    <x v="1"/>
    <x v="1"/>
    <x v="1"/>
    <n v="1.1032670392075899E-2"/>
    <n v="-0.108958102626524"/>
  </r>
  <r>
    <x v="1"/>
    <x v="1"/>
    <x v="2"/>
    <n v="1.8783698997248702E-2"/>
    <n v="9.3567846452134895E-2"/>
  </r>
  <r>
    <x v="1"/>
    <x v="1"/>
    <x v="3"/>
    <n v="-0.355556138622309"/>
    <n v="-0.30911063996906102"/>
  </r>
  <r>
    <x v="1"/>
    <x v="1"/>
    <x v="4"/>
    <n v="-5.01293262507361E-2"/>
    <n v="-8.8705016239245104E-3"/>
  </r>
  <r>
    <x v="1"/>
    <x v="2"/>
    <x v="0"/>
    <n v="6.2695086073693798E-2"/>
    <n v="0.14548210643693699"/>
  </r>
  <r>
    <x v="1"/>
    <x v="2"/>
    <x v="1"/>
    <n v="-6.1314661821146501E-3"/>
    <n v="-2.6464014281982601E-2"/>
  </r>
  <r>
    <x v="1"/>
    <x v="2"/>
    <x v="2"/>
    <n v="-2.56515268544589E-2"/>
    <n v="0.113407158442177"/>
  </r>
  <r>
    <x v="1"/>
    <x v="2"/>
    <x v="3"/>
    <n v="-1.01759992115069E-2"/>
    <n v="2.3515990091712301E-2"/>
  </r>
  <r>
    <x v="1"/>
    <x v="2"/>
    <x v="4"/>
    <n v="-0.116884271034325"/>
    <n v="-0.12681840659513"/>
  </r>
  <r>
    <x v="1"/>
    <x v="3"/>
    <x v="0"/>
    <n v="-0.529938139406676"/>
    <n v="-0.35326220054837798"/>
  </r>
  <r>
    <x v="1"/>
    <x v="3"/>
    <x v="1"/>
    <n v="0.14116767472399699"/>
    <n v="0.168966445778409"/>
  </r>
  <r>
    <x v="1"/>
    <x v="3"/>
    <x v="2"/>
    <n v="2.0540934308258599E-2"/>
    <n v="-0.174417534918727"/>
  </r>
  <r>
    <x v="1"/>
    <x v="3"/>
    <x v="3"/>
    <n v="3.1028979451107799E-2"/>
    <n v="9.1031024194490801E-2"/>
  </r>
  <r>
    <x v="1"/>
    <x v="3"/>
    <x v="4"/>
    <n v="0.103763875269184"/>
    <n v="0.186009904306211"/>
  </r>
  <r>
    <x v="2"/>
    <x v="4"/>
    <x v="0"/>
    <n v="4.8484618214556602E-2"/>
    <n v="0.217883421513349"/>
  </r>
  <r>
    <x v="2"/>
    <x v="4"/>
    <x v="1"/>
    <n v="7.4353125050231103E-2"/>
    <n v="-2.6057854265778202E-3"/>
  </r>
  <r>
    <x v="2"/>
    <x v="4"/>
    <x v="2"/>
    <n v="4.05965966378561E-2"/>
    <n v="4.6582053297857098E-2"/>
  </r>
  <r>
    <x v="2"/>
    <x v="4"/>
    <x v="3"/>
    <n v="2.5723674298049799E-2"/>
    <n v="8.9386324723871993E-2"/>
  </r>
  <r>
    <x v="2"/>
    <x v="4"/>
    <x v="4"/>
    <n v="1.91428399733495E-2"/>
    <n v="-3.9469542145785498E-2"/>
  </r>
  <r>
    <x v="2"/>
    <x v="5"/>
    <x v="0"/>
    <n v="6.4652299501967006E-2"/>
    <n v="0.100023000846916"/>
  </r>
  <r>
    <x v="2"/>
    <x v="5"/>
    <x v="1"/>
    <n v="4.7906676563116098E-2"/>
    <n v="0.17492378430222599"/>
  </r>
  <r>
    <x v="2"/>
    <x v="5"/>
    <x v="2"/>
    <n v="-4.3525121368806399E-4"/>
    <n v="5.6420597805043202E-2"/>
  </r>
  <r>
    <x v="2"/>
    <x v="5"/>
    <x v="3"/>
    <n v="2.4147163827856501E-2"/>
    <n v="6.5879971631930406E-2"/>
  </r>
  <r>
    <x v="2"/>
    <x v="5"/>
    <x v="4"/>
    <n v="-0.100633379967543"/>
    <n v="-3.8838509775021401E-2"/>
  </r>
  <r>
    <x v="2"/>
    <x v="6"/>
    <x v="0"/>
    <n v="0.25677651837787302"/>
    <n v="0.32256185420912997"/>
  </r>
  <r>
    <x v="2"/>
    <x v="6"/>
    <x v="1"/>
    <n v="9.8121881216175794E-2"/>
    <n v="3.7091419935667801E-2"/>
  </r>
  <r>
    <x v="2"/>
    <x v="6"/>
    <x v="2"/>
    <n v="2.4469546566372902E-2"/>
    <n v="9.7936947423984594E-2"/>
  </r>
  <r>
    <x v="2"/>
    <x v="6"/>
    <x v="3"/>
    <n v="0.207274264180035"/>
    <n v="0.24972505140801801"/>
  </r>
  <r>
    <x v="2"/>
    <x v="6"/>
    <x v="4"/>
    <n v="0.25352172067143902"/>
    <n v="0.39501667130100199"/>
  </r>
  <r>
    <x v="2"/>
    <x v="7"/>
    <x v="0"/>
    <n v="-5.8245682412541799E-2"/>
    <n v="-8.3415475605327999E-2"/>
  </r>
  <r>
    <x v="2"/>
    <x v="7"/>
    <x v="1"/>
    <n v="6.4977145304595E-3"/>
    <n v="-7.1761633394523794E-2"/>
  </r>
  <r>
    <x v="2"/>
    <x v="7"/>
    <x v="2"/>
    <n v="-0.158946438352947"/>
    <n v="-9.9221751801464697E-2"/>
  </r>
  <r>
    <x v="2"/>
    <x v="7"/>
    <x v="3"/>
    <n v="0.110433820671251"/>
    <n v="0.18766377597657499"/>
  </r>
  <r>
    <x v="2"/>
    <x v="7"/>
    <x v="4"/>
    <n v="-0.12092160611699"/>
    <n v="-0.164863442627731"/>
  </r>
  <r>
    <x v="2"/>
    <x v="8"/>
    <x v="0"/>
    <n v="0.21849485598931101"/>
    <n v="0.120885638304618"/>
  </r>
  <r>
    <x v="2"/>
    <x v="8"/>
    <x v="1"/>
    <n v="-0.10487220105124"/>
    <n v="-0.20617045798597"/>
  </r>
  <r>
    <x v="2"/>
    <x v="8"/>
    <x v="2"/>
    <n v="1.0534531797875901E-2"/>
    <n v="8.3837038446156295E-2"/>
  </r>
  <r>
    <x v="2"/>
    <x v="8"/>
    <x v="3"/>
    <n v="8.8555687805548303E-2"/>
    <n v="0.22713936190219"/>
  </r>
  <r>
    <x v="2"/>
    <x v="8"/>
    <x v="4"/>
    <n v="-0.17720672892602701"/>
    <n v="-0.13962302090665099"/>
  </r>
  <r>
    <x v="2"/>
    <x v="9"/>
    <x v="0"/>
    <n v="4.9309233656287497E-2"/>
    <n v="8.4517279395370001E-2"/>
  </r>
  <r>
    <x v="2"/>
    <x v="9"/>
    <x v="1"/>
    <n v="-7.1425416012116001E-3"/>
    <n v="-3.7227603701130298E-2"/>
  </r>
  <r>
    <x v="2"/>
    <x v="9"/>
    <x v="2"/>
    <n v="2.112576830099E-2"/>
    <n v="2.6272800546444899E-2"/>
  </r>
  <r>
    <x v="2"/>
    <x v="9"/>
    <x v="3"/>
    <n v="-5.8520470084563299E-2"/>
    <n v="0.104109245364404"/>
  </r>
  <r>
    <x v="2"/>
    <x v="9"/>
    <x v="4"/>
    <n v="-2.8229632389246001E-2"/>
    <n v="-0.11853506602411901"/>
  </r>
  <r>
    <x v="2"/>
    <x v="10"/>
    <x v="0"/>
    <n v="-0.21213564192071799"/>
    <n v="-9.7643264380295802E-2"/>
  </r>
  <r>
    <x v="2"/>
    <x v="10"/>
    <x v="1"/>
    <n v="0.14494321031107699"/>
    <n v="0.18734217326695099"/>
  </r>
  <r>
    <x v="2"/>
    <x v="10"/>
    <x v="2"/>
    <n v="-0.14069123854371099"/>
    <n v="-5.4888774256996099E-2"/>
  </r>
  <r>
    <x v="2"/>
    <x v="10"/>
    <x v="3"/>
    <n v="0.154016004128052"/>
    <n v="0.13977790123491099"/>
  </r>
  <r>
    <x v="2"/>
    <x v="10"/>
    <x v="4"/>
    <n v="-0.31820588420970902"/>
    <n v="-0.30618256071503902"/>
  </r>
  <r>
    <x v="2"/>
    <x v="11"/>
    <x v="0"/>
    <n v="-0.108803874438528"/>
    <n v="-0.210087843027535"/>
  </r>
  <r>
    <x v="2"/>
    <x v="11"/>
    <x v="1"/>
    <n v="-4.4019751954717502E-2"/>
    <n v="-6.6043676941205101E-3"/>
  </r>
  <r>
    <x v="2"/>
    <x v="11"/>
    <x v="2"/>
    <n v="1.52139208262114E-2"/>
    <n v="-0.162973644386848"/>
  </r>
  <r>
    <x v="2"/>
    <x v="11"/>
    <x v="3"/>
    <n v="-8.1244131053109597E-2"/>
    <n v="-0.15727936694012501"/>
  </r>
  <r>
    <x v="2"/>
    <x v="11"/>
    <x v="4"/>
    <n v="-5.99696752533724E-2"/>
    <n v="-5.2899260842625504E-3"/>
  </r>
  <r>
    <x v="2"/>
    <x v="12"/>
    <x v="0"/>
    <n v="-0.11171601781279999"/>
    <n v="-4.0871880784623699E-2"/>
  </r>
  <r>
    <x v="2"/>
    <x v="12"/>
    <x v="1"/>
    <n v="1.7727560972139601E-2"/>
    <n v="-0.14794124298082401"/>
  </r>
  <r>
    <x v="2"/>
    <x v="12"/>
    <x v="2"/>
    <n v="6.9242135520063905E-2"/>
    <n v="-1.1095341821265099E-2"/>
  </r>
  <r>
    <x v="2"/>
    <x v="12"/>
    <x v="3"/>
    <n v="-2.2903111448953101E-2"/>
    <n v="8.2613178931169803E-2"/>
  </r>
  <r>
    <x v="2"/>
    <x v="12"/>
    <x v="4"/>
    <n v="2.0050282220605901E-2"/>
    <n v="-1.7309630038449299E-2"/>
  </r>
  <r>
    <x v="2"/>
    <x v="13"/>
    <x v="0"/>
    <n v="0.10649383845903"/>
    <n v="7.8582859404766003E-2"/>
  </r>
  <r>
    <x v="2"/>
    <x v="13"/>
    <x v="1"/>
    <n v="3.7178721142287698E-4"/>
    <n v="8.2426603055821002E-2"/>
  </r>
  <r>
    <x v="2"/>
    <x v="13"/>
    <x v="2"/>
    <n v="2.9192941967869101E-2"/>
    <n v="6.0514303292792202E-3"/>
  </r>
  <r>
    <x v="2"/>
    <x v="13"/>
    <x v="3"/>
    <n v="-0.106667499421321"/>
    <n v="-0.189146170614299"/>
  </r>
  <r>
    <x v="2"/>
    <x v="13"/>
    <x v="4"/>
    <n v="7.3274209216446798E-2"/>
    <n v="0.126802985388561"/>
  </r>
  <r>
    <x v="2"/>
    <x v="0"/>
    <x v="0"/>
    <n v="0.154100110521181"/>
    <n v="0.17021301651624801"/>
  </r>
  <r>
    <x v="2"/>
    <x v="0"/>
    <x v="1"/>
    <n v="4.0063162612801503E-2"/>
    <n v="0.142317453318686"/>
  </r>
  <r>
    <x v="2"/>
    <x v="0"/>
    <x v="2"/>
    <n v="-0.189988787334787"/>
    <n v="-0.19374029241829599"/>
  </r>
  <r>
    <x v="2"/>
    <x v="0"/>
    <x v="3"/>
    <n v="3.1583779185083698E-2"/>
    <n v="5.2875456175621699E-2"/>
  </r>
  <r>
    <x v="2"/>
    <x v="0"/>
    <x v="4"/>
    <n v="2.10422419837843E-2"/>
    <n v="-8.98077802802409E-3"/>
  </r>
  <r>
    <x v="2"/>
    <x v="1"/>
    <x v="0"/>
    <n v="-5.39841969119969E-2"/>
    <n v="-9.5234180221955095E-2"/>
  </r>
  <r>
    <x v="2"/>
    <x v="1"/>
    <x v="1"/>
    <n v="4.3936759788815803E-2"/>
    <n v="9.5551144055668003E-2"/>
  </r>
  <r>
    <x v="2"/>
    <x v="1"/>
    <x v="2"/>
    <n v="-1.28154269873703E-2"/>
    <n v="2.2837391404075799E-2"/>
  </r>
  <r>
    <x v="2"/>
    <x v="1"/>
    <x v="3"/>
    <n v="2.30085193878166E-2"/>
    <n v="1.22852733367247E-3"/>
  </r>
  <r>
    <x v="2"/>
    <x v="1"/>
    <x v="4"/>
    <n v="1.8457299477344601E-2"/>
    <n v="-6.0387414028150899E-2"/>
  </r>
  <r>
    <x v="2"/>
    <x v="2"/>
    <x v="0"/>
    <n v="0.225411272495563"/>
    <n v="0.237012921360683"/>
  </r>
  <r>
    <x v="2"/>
    <x v="2"/>
    <x v="1"/>
    <n v="0.104360515385471"/>
    <n v="0.171017252461379"/>
  </r>
  <r>
    <x v="2"/>
    <x v="2"/>
    <x v="2"/>
    <n v="9.4061334150648601E-2"/>
    <n v="7.2481355954551699E-2"/>
  </r>
  <r>
    <x v="2"/>
    <x v="2"/>
    <x v="3"/>
    <n v="-2.0088683865841301E-2"/>
    <n v="-4.4615221198696098E-2"/>
  </r>
  <r>
    <x v="2"/>
    <x v="2"/>
    <x v="4"/>
    <n v="0.12861400153800501"/>
    <n v="3.07989037367245E-2"/>
  </r>
  <r>
    <x v="2"/>
    <x v="3"/>
    <x v="0"/>
    <n v="8.1570117860853206E-2"/>
    <n v="0.224773456083499"/>
  </r>
  <r>
    <x v="2"/>
    <x v="3"/>
    <x v="1"/>
    <n v="0.16374107964404899"/>
    <n v="0.133822719932742"/>
  </r>
  <r>
    <x v="2"/>
    <x v="3"/>
    <x v="2"/>
    <n v="1.50508619001963E-2"/>
    <n v="-3.3339725607399999E-2"/>
  </r>
  <r>
    <x v="2"/>
    <x v="3"/>
    <x v="3"/>
    <n v="0.10449144492420499"/>
    <n v="0.17919021528249501"/>
  </r>
  <r>
    <x v="2"/>
    <x v="3"/>
    <x v="4"/>
    <n v="6.3666953372380403E-2"/>
    <n v="5.1488976088433003E-2"/>
  </r>
  <r>
    <x v="2"/>
    <x v="14"/>
    <x v="0"/>
    <n v="8.8065990412582104E-2"/>
    <n v="6.7439804465687397E-2"/>
  </r>
  <r>
    <x v="2"/>
    <x v="14"/>
    <x v="1"/>
    <n v="-0.108729747285658"/>
    <n v="-0.17977227594654199"/>
  </r>
  <r>
    <x v="2"/>
    <x v="14"/>
    <x v="2"/>
    <n v="-7.00505155472185E-2"/>
    <n v="-0.132172624286473"/>
  </r>
  <r>
    <x v="2"/>
    <x v="14"/>
    <x v="3"/>
    <n v="4.5454932194766297E-2"/>
    <n v="-2.1046119599569601E-2"/>
  </r>
  <r>
    <x v="2"/>
    <x v="14"/>
    <x v="4"/>
    <n v="0.12160567505214701"/>
    <n v="0.139845260056984"/>
  </r>
  <r>
    <x v="3"/>
    <x v="4"/>
    <x v="0"/>
    <n v="0.24909927933232501"/>
    <n v="0.20310785535223599"/>
  </r>
  <r>
    <x v="3"/>
    <x v="4"/>
    <x v="1"/>
    <n v="-2.9552676746613299E-2"/>
    <n v="-7.9660951817103906E-2"/>
  </r>
  <r>
    <x v="3"/>
    <x v="4"/>
    <x v="2"/>
    <n v="-2.5513117530065299E-2"/>
    <n v="2.7703802867576802E-2"/>
  </r>
  <r>
    <x v="3"/>
    <x v="4"/>
    <x v="3"/>
    <n v="-1.3594230895993299E-2"/>
    <n v="-1.03190121248296E-2"/>
  </r>
  <r>
    <x v="3"/>
    <x v="4"/>
    <x v="4"/>
    <n v="-8.3696696422998498E-2"/>
    <n v="-9.6552265058591796E-2"/>
  </r>
  <r>
    <x v="3"/>
    <x v="5"/>
    <x v="0"/>
    <n v="-0.18310356064126099"/>
    <n v="-0.12280370133921301"/>
  </r>
  <r>
    <x v="3"/>
    <x v="5"/>
    <x v="1"/>
    <n v="0.101961860198408"/>
    <n v="0.147584316194071"/>
  </r>
  <r>
    <x v="3"/>
    <x v="5"/>
    <x v="2"/>
    <n v="5.6999669899142701E-2"/>
    <n v="6.6994194565777099E-2"/>
  </r>
  <r>
    <x v="3"/>
    <x v="5"/>
    <x v="3"/>
    <n v="-7.1076196949193704E-2"/>
    <n v="-8.9059522373955105E-2"/>
  </r>
  <r>
    <x v="3"/>
    <x v="5"/>
    <x v="4"/>
    <n v="8.8451277606582598E-3"/>
    <n v="4.4947639841735602E-2"/>
  </r>
  <r>
    <x v="3"/>
    <x v="6"/>
    <x v="0"/>
    <n v="9.2186603619040394E-2"/>
    <n v="8.9235093947781993E-2"/>
  </r>
  <r>
    <x v="3"/>
    <x v="6"/>
    <x v="1"/>
    <n v="8.7406692061319596E-2"/>
    <n v="8.1596295776476493E-2"/>
  </r>
  <r>
    <x v="3"/>
    <x v="6"/>
    <x v="2"/>
    <n v="-7.28716667526738E-2"/>
    <n v="-4.1758700508648702E-2"/>
  </r>
  <r>
    <x v="3"/>
    <x v="6"/>
    <x v="3"/>
    <n v="1.6377683270262101E-2"/>
    <n v="0.12627639795204401"/>
  </r>
  <r>
    <x v="3"/>
    <x v="6"/>
    <x v="4"/>
    <n v="6.04829169197975E-2"/>
    <n v="5.481793440599880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519F9-3E0D-4085-A94D-9DA92675209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2:AX28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6"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2"/>
        <item x="3"/>
        <item x="14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dataField="1" showAll="0"/>
  </pivotFields>
  <rowFields count="2">
    <field x="0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close_to_close_retur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01DAC-4486-4DED-9615-AA350B92D7F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X28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6"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2"/>
        <item x="3"/>
        <item x="14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dataField="1" showAll="0"/>
    <pivotField showAll="0"/>
  </pivotFields>
  <rowFields count="2">
    <field x="0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retur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DDAC-03F6-4429-A1DA-FCC7295A8139}">
  <dimension ref="A1:BQ182"/>
  <sheetViews>
    <sheetView tabSelected="1" topLeftCell="AO4" workbookViewId="0">
      <selection activeCell="BH37" sqref="BH37"/>
    </sheetView>
  </sheetViews>
  <sheetFormatPr defaultRowHeight="15" x14ac:dyDescent="0.25"/>
  <cols>
    <col min="8" max="8" width="14.85546875" bestFit="1" customWidth="1"/>
    <col min="9" max="9" width="16.85546875" bestFit="1" customWidth="1"/>
    <col min="10" max="24" width="12.7109375" bestFit="1" customWidth="1"/>
    <col min="34" max="34" width="28" bestFit="1" customWidth="1"/>
    <col min="35" max="35" width="16.85546875" bestFit="1" customWidth="1"/>
    <col min="36" max="50" width="12.7109375" bestFit="1" customWidth="1"/>
    <col min="51" max="51" width="13.42578125" bestFit="1" customWidth="1"/>
    <col min="52" max="52" width="13.42578125" customWidth="1"/>
    <col min="53" max="55" width="6.140625" bestFit="1" customWidth="1"/>
    <col min="56" max="56" width="6.85546875" bestFit="1" customWidth="1"/>
    <col min="57" max="57" width="6.140625" bestFit="1" customWidth="1"/>
    <col min="58" max="59" width="5.5703125" bestFit="1" customWidth="1"/>
    <col min="60" max="61" width="6.85546875" bestFit="1" customWidth="1"/>
    <col min="62" max="66" width="6.140625" bestFit="1" customWidth="1"/>
    <col min="67" max="67" width="6.85546875" bestFit="1" customWidth="1"/>
    <col min="68" max="68" width="6.85546875" customWidth="1"/>
    <col min="69" max="69" width="7.140625" bestFit="1" customWidth="1"/>
    <col min="70" max="70" width="18.42578125" bestFit="1" customWidth="1"/>
    <col min="71" max="71" width="33" bestFit="1" customWidth="1"/>
  </cols>
  <sheetData>
    <row r="1" spans="1:69" x14ac:dyDescent="0.25">
      <c r="AZ1" t="s">
        <v>23</v>
      </c>
    </row>
    <row r="2" spans="1:6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s="3" t="s">
        <v>10</v>
      </c>
      <c r="I2" s="3" t="s">
        <v>13</v>
      </c>
      <c r="AH2" s="3" t="s">
        <v>22</v>
      </c>
      <c r="AI2" s="3" t="s">
        <v>13</v>
      </c>
      <c r="AZ2" t="s">
        <v>24</v>
      </c>
    </row>
    <row r="3" spans="1:69" x14ac:dyDescent="0.25">
      <c r="A3">
        <v>2012</v>
      </c>
      <c r="B3">
        <v>1000</v>
      </c>
      <c r="C3" t="s">
        <v>5</v>
      </c>
      <c r="D3">
        <v>1.70796687522577E-2</v>
      </c>
      <c r="E3">
        <v>6.17751946513189E-2</v>
      </c>
      <c r="H3" s="3" t="s">
        <v>11</v>
      </c>
      <c r="I3">
        <v>0</v>
      </c>
      <c r="J3">
        <v>100</v>
      </c>
      <c r="K3">
        <v>200</v>
      </c>
      <c r="L3">
        <v>300</v>
      </c>
      <c r="M3">
        <v>400</v>
      </c>
      <c r="N3">
        <v>500</v>
      </c>
      <c r="O3">
        <v>600</v>
      </c>
      <c r="P3">
        <v>700</v>
      </c>
      <c r="Q3">
        <v>800</v>
      </c>
      <c r="R3">
        <v>900</v>
      </c>
      <c r="S3">
        <v>1000</v>
      </c>
      <c r="T3">
        <v>1100</v>
      </c>
      <c r="U3">
        <v>1200</v>
      </c>
      <c r="V3">
        <v>1300</v>
      </c>
      <c r="W3">
        <v>1400</v>
      </c>
      <c r="X3" t="s">
        <v>12</v>
      </c>
      <c r="AH3" s="3" t="s">
        <v>11</v>
      </c>
      <c r="AI3">
        <v>0</v>
      </c>
      <c r="AJ3">
        <v>100</v>
      </c>
      <c r="AK3">
        <v>200</v>
      </c>
      <c r="AL3">
        <v>300</v>
      </c>
      <c r="AM3">
        <v>400</v>
      </c>
      <c r="AN3">
        <v>500</v>
      </c>
      <c r="AO3">
        <v>600</v>
      </c>
      <c r="AP3">
        <v>700</v>
      </c>
      <c r="AQ3">
        <v>800</v>
      </c>
      <c r="AR3">
        <v>900</v>
      </c>
      <c r="AS3">
        <v>1000</v>
      </c>
      <c r="AT3">
        <v>1100</v>
      </c>
      <c r="AU3">
        <v>1200</v>
      </c>
      <c r="AV3">
        <v>1300</v>
      </c>
      <c r="AW3">
        <v>1400</v>
      </c>
      <c r="AX3" t="s">
        <v>12</v>
      </c>
      <c r="BA3">
        <f>AI3</f>
        <v>0</v>
      </c>
      <c r="BB3">
        <f t="shared" ref="BB3:BM3" si="0">AJ3</f>
        <v>100</v>
      </c>
      <c r="BC3">
        <f t="shared" si="0"/>
        <v>200</v>
      </c>
      <c r="BD3">
        <f t="shared" si="0"/>
        <v>300</v>
      </c>
      <c r="BE3">
        <f t="shared" si="0"/>
        <v>400</v>
      </c>
      <c r="BF3">
        <f t="shared" si="0"/>
        <v>500</v>
      </c>
      <c r="BG3">
        <f t="shared" si="0"/>
        <v>600</v>
      </c>
      <c r="BH3">
        <f t="shared" si="0"/>
        <v>700</v>
      </c>
      <c r="BI3">
        <f t="shared" si="0"/>
        <v>800</v>
      </c>
      <c r="BJ3">
        <f t="shared" si="0"/>
        <v>900</v>
      </c>
      <c r="BK3">
        <f t="shared" si="0"/>
        <v>1000</v>
      </c>
      <c r="BL3">
        <f t="shared" si="0"/>
        <v>1100</v>
      </c>
      <c r="BM3">
        <f t="shared" si="0"/>
        <v>1200</v>
      </c>
      <c r="BN3">
        <f t="shared" ref="BN3:BO3" si="1">AV3</f>
        <v>1300</v>
      </c>
      <c r="BO3">
        <f t="shared" si="1"/>
        <v>1400</v>
      </c>
    </row>
    <row r="4" spans="1:69" x14ac:dyDescent="0.25">
      <c r="A4">
        <v>2012</v>
      </c>
      <c r="B4">
        <v>1000</v>
      </c>
      <c r="C4" t="s">
        <v>6</v>
      </c>
      <c r="D4">
        <v>8.6780934683160699E-2</v>
      </c>
      <c r="E4">
        <v>0.14777387530614999</v>
      </c>
      <c r="H4" s="4">
        <v>2012</v>
      </c>
      <c r="I4" s="2"/>
      <c r="J4" s="2"/>
      <c r="K4" s="2"/>
      <c r="L4" s="2"/>
      <c r="M4" s="2"/>
      <c r="N4" s="2"/>
      <c r="O4" s="2"/>
      <c r="P4" s="2"/>
      <c r="Q4" s="2"/>
      <c r="R4" s="2"/>
      <c r="S4" s="2">
        <v>7.7584226703039896E-2</v>
      </c>
      <c r="T4" s="2">
        <v>-6.2388486644043006E-3</v>
      </c>
      <c r="U4" s="2">
        <v>0.5384157775457955</v>
      </c>
      <c r="V4" s="2">
        <v>-5.9381481945283629E-2</v>
      </c>
      <c r="W4" s="2"/>
      <c r="X4" s="2">
        <v>0.55037967363914753</v>
      </c>
      <c r="AH4" s="4">
        <v>2012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>
        <v>0.38921354536162711</v>
      </c>
      <c r="AT4" s="2">
        <v>0.1383724743177934</v>
      </c>
      <c r="AU4" s="2">
        <v>0.5824498418483679</v>
      </c>
      <c r="AV4" s="2">
        <v>-0.13023172393131</v>
      </c>
      <c r="AW4" s="2"/>
      <c r="AX4" s="2">
        <v>0.97980413759647833</v>
      </c>
      <c r="AZ4">
        <f t="shared" ref="AZ4:AZ10" si="2">AH4</f>
        <v>2012</v>
      </c>
      <c r="BQ4" s="7">
        <f t="shared" ref="BQ4:BQ27" si="3">AX4-X4</f>
        <v>0.4294244639573308</v>
      </c>
    </row>
    <row r="5" spans="1:69" x14ac:dyDescent="0.25">
      <c r="A5">
        <v>2012</v>
      </c>
      <c r="B5">
        <v>1000</v>
      </c>
      <c r="C5" t="s">
        <v>7</v>
      </c>
      <c r="D5">
        <v>3.6929847267935197E-2</v>
      </c>
      <c r="E5">
        <v>0.12279260366351601</v>
      </c>
      <c r="H5" s="5" t="s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>
        <v>8.6780934683160699E-2</v>
      </c>
      <c r="T5" s="2">
        <v>-4.3488689377634802E-2</v>
      </c>
      <c r="U5" s="2">
        <v>4.7022860010836602E-2</v>
      </c>
      <c r="V5" s="2">
        <v>-3.2438628716079297E-2</v>
      </c>
      <c r="W5" s="2"/>
      <c r="X5" s="2">
        <v>5.7876476600283201E-2</v>
      </c>
      <c r="AH5" s="5" t="s">
        <v>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>
        <v>0.14777387530614999</v>
      </c>
      <c r="AT5" s="2">
        <v>-1.0119384642001799E-2</v>
      </c>
      <c r="AU5" s="2">
        <v>-5.2617882090049001E-2</v>
      </c>
      <c r="AV5" s="2">
        <v>-7.2734720202122294E-2</v>
      </c>
      <c r="AW5" s="2"/>
      <c r="AX5" s="2">
        <v>1.2301888371976905E-2</v>
      </c>
      <c r="AZ5" t="str">
        <f t="shared" si="2"/>
        <v>Monday</v>
      </c>
      <c r="BA5" s="6"/>
      <c r="BB5" s="6"/>
      <c r="BC5" s="6"/>
      <c r="BD5" s="6"/>
      <c r="BE5" s="6"/>
      <c r="BF5" s="6"/>
      <c r="BG5" s="6"/>
      <c r="BH5" s="6"/>
      <c r="BI5" s="6"/>
      <c r="BJ5" s="6"/>
      <c r="BK5" s="6">
        <f>AS5-S5</f>
        <v>6.0992940622989295E-2</v>
      </c>
      <c r="BL5" s="6">
        <f>AT5-T5</f>
        <v>3.3369304735633001E-2</v>
      </c>
      <c r="BM5" s="6">
        <f>AU5-U5</f>
        <v>-9.964074210088561E-2</v>
      </c>
      <c r="BN5" s="6">
        <f>AV5-V5</f>
        <v>-4.0296091486042997E-2</v>
      </c>
      <c r="BO5" s="6"/>
      <c r="BP5" s="6"/>
      <c r="BQ5" s="7">
        <f t="shared" si="3"/>
        <v>-4.5574588228306297E-2</v>
      </c>
    </row>
    <row r="6" spans="1:69" x14ac:dyDescent="0.25">
      <c r="A6">
        <v>2012</v>
      </c>
      <c r="B6">
        <v>1000</v>
      </c>
      <c r="C6" t="s">
        <v>8</v>
      </c>
      <c r="D6">
        <v>-2.6755725433907002E-2</v>
      </c>
      <c r="E6">
        <v>6.1492376027151997E-2</v>
      </c>
      <c r="H6" s="5" t="s">
        <v>8</v>
      </c>
      <c r="I6" s="2"/>
      <c r="J6" s="2"/>
      <c r="K6" s="2"/>
      <c r="L6" s="2"/>
      <c r="M6" s="2"/>
      <c r="N6" s="2"/>
      <c r="O6" s="2"/>
      <c r="P6" s="2"/>
      <c r="Q6" s="2"/>
      <c r="R6" s="2"/>
      <c r="S6" s="2">
        <v>-2.6755725433907002E-2</v>
      </c>
      <c r="T6" s="2">
        <v>3.0600463606672498E-2</v>
      </c>
      <c r="U6" s="2">
        <v>4.2094261440565002E-2</v>
      </c>
      <c r="V6" s="2">
        <v>-3.1815311035640198E-2</v>
      </c>
      <c r="W6" s="2"/>
      <c r="X6" s="2">
        <v>1.4123688577690301E-2</v>
      </c>
      <c r="AH6" s="5" t="s">
        <v>8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>
        <v>6.1492376027151997E-2</v>
      </c>
      <c r="AT6" s="2">
        <v>0.106350979599683</v>
      </c>
      <c r="AU6" s="2">
        <v>6.6490282236444695E-2</v>
      </c>
      <c r="AV6" s="2">
        <v>-8.7243618614489399E-2</v>
      </c>
      <c r="AW6" s="2"/>
      <c r="AX6" s="2">
        <v>0.14709001924879031</v>
      </c>
      <c r="AZ6" t="str">
        <f t="shared" si="2"/>
        <v>Tuesday</v>
      </c>
      <c r="BA6" s="6"/>
      <c r="BB6" s="6"/>
      <c r="BC6" s="6"/>
      <c r="BD6" s="6"/>
      <c r="BE6" s="6"/>
      <c r="BF6" s="6"/>
      <c r="BG6" s="6"/>
      <c r="BH6" s="6"/>
      <c r="BI6" s="6"/>
      <c r="BJ6" s="6"/>
      <c r="BK6" s="6">
        <f>AS6-S6</f>
        <v>8.8248101461058992E-2</v>
      </c>
      <c r="BL6" s="6">
        <f>AT6-T6</f>
        <v>7.5750515993010498E-2</v>
      </c>
      <c r="BM6" s="6">
        <f>AU6-U6</f>
        <v>2.4396020795879693E-2</v>
      </c>
      <c r="BN6" s="6">
        <f>AV6-V6</f>
        <v>-5.5428307578849201E-2</v>
      </c>
      <c r="BO6" s="6"/>
      <c r="BP6" s="6"/>
      <c r="BQ6" s="7">
        <f t="shared" si="3"/>
        <v>0.1329663306711</v>
      </c>
    </row>
    <row r="7" spans="1:69" x14ac:dyDescent="0.25">
      <c r="A7">
        <v>2012</v>
      </c>
      <c r="B7">
        <v>1000</v>
      </c>
      <c r="C7" t="s">
        <v>9</v>
      </c>
      <c r="D7">
        <v>-3.6450498566406697E-2</v>
      </c>
      <c r="E7">
        <v>-4.6205042865098203E-3</v>
      </c>
      <c r="H7" s="5" t="s">
        <v>9</v>
      </c>
      <c r="I7" s="2"/>
      <c r="J7" s="2"/>
      <c r="K7" s="2"/>
      <c r="L7" s="2"/>
      <c r="M7" s="2"/>
      <c r="N7" s="2"/>
      <c r="O7" s="2"/>
      <c r="P7" s="2"/>
      <c r="Q7" s="2"/>
      <c r="R7" s="2"/>
      <c r="S7" s="2">
        <v>-3.6450498566406697E-2</v>
      </c>
      <c r="T7" s="2">
        <v>4.0442281620097997E-2</v>
      </c>
      <c r="U7" s="2">
        <v>2.8697499098257199E-2</v>
      </c>
      <c r="V7" s="2">
        <v>-0.11167685524092701</v>
      </c>
      <c r="W7" s="2"/>
      <c r="X7" s="2">
        <v>-7.898757308897851E-2</v>
      </c>
      <c r="AH7" s="5" t="s">
        <v>9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>
        <v>-4.6205042865098203E-3</v>
      </c>
      <c r="AT7" s="2">
        <v>6.7260089620388805E-2</v>
      </c>
      <c r="AU7" s="2">
        <v>7.5034347128599202E-2</v>
      </c>
      <c r="AV7" s="2">
        <v>-9.5611951262145195E-2</v>
      </c>
      <c r="AW7" s="2"/>
      <c r="AX7" s="2">
        <v>4.2061981200332971E-2</v>
      </c>
      <c r="AZ7" t="str">
        <f t="shared" si="2"/>
        <v>Wednesday</v>
      </c>
      <c r="BA7" s="6"/>
      <c r="BB7" s="6"/>
      <c r="BC7" s="6"/>
      <c r="BD7" s="6"/>
      <c r="BE7" s="6"/>
      <c r="BF7" s="6"/>
      <c r="BG7" s="6"/>
      <c r="BH7" s="6"/>
      <c r="BI7" s="6"/>
      <c r="BJ7" s="6"/>
      <c r="BK7" s="6">
        <f>AS7-S7</f>
        <v>3.1829994279896877E-2</v>
      </c>
      <c r="BL7" s="6">
        <f>AT7-T7</f>
        <v>2.6817808000290808E-2</v>
      </c>
      <c r="BM7" s="6">
        <f>AU7-U7</f>
        <v>4.6336848030342007E-2</v>
      </c>
      <c r="BN7" s="6">
        <f>AV7-V7</f>
        <v>1.6064903978781811E-2</v>
      </c>
      <c r="BO7" s="6"/>
      <c r="BP7" s="6"/>
      <c r="BQ7" s="7">
        <f t="shared" si="3"/>
        <v>0.12104955428931148</v>
      </c>
    </row>
    <row r="8" spans="1:69" x14ac:dyDescent="0.25">
      <c r="A8">
        <v>2012</v>
      </c>
      <c r="B8">
        <v>1100</v>
      </c>
      <c r="C8" t="s">
        <v>5</v>
      </c>
      <c r="D8">
        <v>-4.5111361770652697E-2</v>
      </c>
      <c r="E8">
        <v>1.6230016119403001E-2</v>
      </c>
      <c r="H8" s="5" t="s">
        <v>7</v>
      </c>
      <c r="I8" s="2"/>
      <c r="J8" s="2"/>
      <c r="K8" s="2"/>
      <c r="L8" s="2"/>
      <c r="M8" s="2"/>
      <c r="N8" s="2"/>
      <c r="O8" s="2"/>
      <c r="P8" s="2"/>
      <c r="Q8" s="2"/>
      <c r="R8" s="2"/>
      <c r="S8" s="2">
        <v>3.6929847267935197E-2</v>
      </c>
      <c r="T8" s="2">
        <v>1.13184572571127E-2</v>
      </c>
      <c r="U8" s="2">
        <v>6.48895357559197E-2</v>
      </c>
      <c r="V8" s="2">
        <v>0.14440679486475699</v>
      </c>
      <c r="W8" s="2"/>
      <c r="X8" s="2">
        <v>0.25754463514572457</v>
      </c>
      <c r="AH8" s="5" t="s">
        <v>7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>
        <v>0.12279260366351601</v>
      </c>
      <c r="AT8" s="2">
        <v>-4.1349226379679603E-2</v>
      </c>
      <c r="AU8" s="2">
        <v>0.12815718699196699</v>
      </c>
      <c r="AV8" s="2">
        <v>0.153555611893156</v>
      </c>
      <c r="AW8" s="2"/>
      <c r="AX8" s="2">
        <v>0.3631561761689594</v>
      </c>
      <c r="AZ8" t="str">
        <f t="shared" si="2"/>
        <v>Thursday</v>
      </c>
      <c r="BA8" s="6"/>
      <c r="BB8" s="6"/>
      <c r="BC8" s="6"/>
      <c r="BD8" s="6"/>
      <c r="BE8" s="6"/>
      <c r="BF8" s="6"/>
      <c r="BG8" s="6"/>
      <c r="BH8" s="6"/>
      <c r="BI8" s="6"/>
      <c r="BJ8" s="6"/>
      <c r="BK8" s="6">
        <f>AS8-S8</f>
        <v>8.5862756395580803E-2</v>
      </c>
      <c r="BL8" s="6">
        <f>AT8-T8</f>
        <v>-5.2667683636792306E-2</v>
      </c>
      <c r="BM8" s="6">
        <f>AU8-U8</f>
        <v>6.3267651236047287E-2</v>
      </c>
      <c r="BN8" s="6">
        <f>AV8-V8</f>
        <v>9.1488170283990089E-3</v>
      </c>
      <c r="BO8" s="6"/>
      <c r="BP8" s="6"/>
      <c r="BQ8" s="7">
        <f t="shared" si="3"/>
        <v>0.10561154102323483</v>
      </c>
    </row>
    <row r="9" spans="1:69" x14ac:dyDescent="0.25">
      <c r="A9">
        <v>2012</v>
      </c>
      <c r="B9">
        <v>1100</v>
      </c>
      <c r="C9" t="s">
        <v>6</v>
      </c>
      <c r="D9">
        <v>-4.3488689377634802E-2</v>
      </c>
      <c r="E9">
        <v>-1.0119384642001799E-2</v>
      </c>
      <c r="H9" s="5" t="s">
        <v>5</v>
      </c>
      <c r="I9" s="2"/>
      <c r="J9" s="2"/>
      <c r="K9" s="2"/>
      <c r="L9" s="2"/>
      <c r="M9" s="2"/>
      <c r="N9" s="2"/>
      <c r="O9" s="2"/>
      <c r="P9" s="2"/>
      <c r="Q9" s="2"/>
      <c r="R9" s="2"/>
      <c r="S9" s="2">
        <v>1.70796687522577E-2</v>
      </c>
      <c r="T9" s="2">
        <v>-4.5111361770652697E-2</v>
      </c>
      <c r="U9" s="2">
        <v>0.35571162124021699</v>
      </c>
      <c r="V9" s="2">
        <v>-2.78574818173941E-2</v>
      </c>
      <c r="W9" s="2"/>
      <c r="X9" s="2">
        <v>0.2998224464044279</v>
      </c>
      <c r="AH9" s="5" t="s">
        <v>5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>
        <v>6.17751946513189E-2</v>
      </c>
      <c r="AT9" s="2">
        <v>1.6230016119403001E-2</v>
      </c>
      <c r="AU9" s="2">
        <v>0.36538590758140599</v>
      </c>
      <c r="AV9" s="2">
        <v>-2.8197045745709099E-2</v>
      </c>
      <c r="AW9" s="2"/>
      <c r="AX9" s="2">
        <v>0.41519407260641877</v>
      </c>
      <c r="AZ9" t="str">
        <f t="shared" si="2"/>
        <v>Friday</v>
      </c>
      <c r="BA9" s="6"/>
      <c r="BB9" s="6"/>
      <c r="BC9" s="6"/>
      <c r="BD9" s="6"/>
      <c r="BE9" s="6"/>
      <c r="BF9" s="6"/>
      <c r="BG9" s="6"/>
      <c r="BH9" s="6"/>
      <c r="BI9" s="6"/>
      <c r="BJ9" s="6"/>
      <c r="BK9" s="6">
        <f>AS9-S9</f>
        <v>4.46955258990612E-2</v>
      </c>
      <c r="BL9" s="6">
        <f>AT9-T9</f>
        <v>6.1341377890055698E-2</v>
      </c>
      <c r="BM9" s="6">
        <f>AU9-U9</f>
        <v>9.6742863411889979E-3</v>
      </c>
      <c r="BN9" s="6">
        <f>AV9-V9</f>
        <v>-3.3956392831499885E-4</v>
      </c>
      <c r="BO9" s="6"/>
      <c r="BP9" s="6"/>
      <c r="BQ9" s="7">
        <f t="shared" si="3"/>
        <v>0.11537162620199087</v>
      </c>
    </row>
    <row r="10" spans="1:69" x14ac:dyDescent="0.25">
      <c r="A10">
        <v>2012</v>
      </c>
      <c r="B10">
        <v>1100</v>
      </c>
      <c r="C10" t="s">
        <v>7</v>
      </c>
      <c r="D10">
        <v>1.13184572571127E-2</v>
      </c>
      <c r="E10">
        <v>-4.1349226379679603E-2</v>
      </c>
      <c r="H10" s="4">
        <v>2016</v>
      </c>
      <c r="I10" s="2">
        <v>-0.14449402751599277</v>
      </c>
      <c r="J10" s="2">
        <v>0.35425761941284556</v>
      </c>
      <c r="K10" s="2">
        <v>0.11537769418151765</v>
      </c>
      <c r="L10" s="2">
        <v>1.248983324679565</v>
      </c>
      <c r="M10" s="2">
        <v>0.34601370302714851</v>
      </c>
      <c r="N10" s="2">
        <v>0.27205640478054227</v>
      </c>
      <c r="O10" s="2">
        <v>-0.26269365219628582</v>
      </c>
      <c r="P10" s="2">
        <v>-0.11299214529791171</v>
      </c>
      <c r="Q10" s="2">
        <v>-0.29414974788072379</v>
      </c>
      <c r="R10" s="2">
        <v>-1.0525487480322393E-2</v>
      </c>
      <c r="S10" s="2">
        <v>0.53791228156915272</v>
      </c>
      <c r="T10" s="2">
        <v>-0.35807161657647507</v>
      </c>
      <c r="U10" s="2">
        <v>-9.6148177208711647E-2</v>
      </c>
      <c r="V10" s="2">
        <v>-0.23343667565412862</v>
      </c>
      <c r="W10" s="2"/>
      <c r="X10" s="2">
        <v>1.36208949784022</v>
      </c>
      <c r="AH10" s="4">
        <v>2016</v>
      </c>
      <c r="AI10" s="2">
        <v>-1.8916251012959066E-2</v>
      </c>
      <c r="AJ10" s="2">
        <v>0.33768321978074445</v>
      </c>
      <c r="AK10" s="2">
        <v>0.53560907874773778</v>
      </c>
      <c r="AL10" s="2">
        <v>1.023801032714426</v>
      </c>
      <c r="AM10" s="2">
        <v>0.66505774056067546</v>
      </c>
      <c r="AN10" s="2">
        <v>0.2620072385315842</v>
      </c>
      <c r="AO10" s="2">
        <v>-0.46581481936693903</v>
      </c>
      <c r="AP10" s="2">
        <v>-7.4464138750817782E-2</v>
      </c>
      <c r="AQ10" s="2">
        <v>-0.51109189989590931</v>
      </c>
      <c r="AR10" s="2">
        <v>0.28911180887939691</v>
      </c>
      <c r="AS10" s="2">
        <v>0.75307806823697199</v>
      </c>
      <c r="AT10" s="2">
        <v>-0.25967192138202372</v>
      </c>
      <c r="AU10" s="2">
        <v>0.1291228340937137</v>
      </c>
      <c r="AV10" s="2">
        <v>-8.1672361187994147E-2</v>
      </c>
      <c r="AW10" s="2"/>
      <c r="AX10" s="2">
        <v>2.5838396299486073</v>
      </c>
      <c r="AZ10">
        <f t="shared" si="2"/>
        <v>2016</v>
      </c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Q10" s="7">
        <f t="shared" si="3"/>
        <v>1.2217501321083872</v>
      </c>
    </row>
    <row r="11" spans="1:69" x14ac:dyDescent="0.25">
      <c r="A11">
        <v>2012</v>
      </c>
      <c r="B11">
        <v>1100</v>
      </c>
      <c r="C11" t="s">
        <v>8</v>
      </c>
      <c r="D11">
        <v>3.0600463606672498E-2</v>
      </c>
      <c r="E11">
        <v>0.106350979599683</v>
      </c>
      <c r="H11" s="5" t="s">
        <v>6</v>
      </c>
      <c r="I11" s="2">
        <v>-1.9507100818729799E-2</v>
      </c>
      <c r="J11" s="2">
        <v>0.106956489527815</v>
      </c>
      <c r="K11" s="2">
        <v>0.16423908335749099</v>
      </c>
      <c r="L11" s="2">
        <v>0.23228432228847701</v>
      </c>
      <c r="M11" s="2">
        <v>2.1274535061048699E-3</v>
      </c>
      <c r="N11" s="2">
        <v>-6.8357520759585302E-2</v>
      </c>
      <c r="O11" s="2">
        <v>2.10769530232186E-2</v>
      </c>
      <c r="P11" s="2">
        <v>2.6052112546276599E-2</v>
      </c>
      <c r="Q11" s="2">
        <v>-0.25949780349706397</v>
      </c>
      <c r="R11" s="2">
        <v>8.8802327746043103E-2</v>
      </c>
      <c r="S11" s="2">
        <v>0.109256848799771</v>
      </c>
      <c r="T11" s="2">
        <v>1.1032670392075899E-2</v>
      </c>
      <c r="U11" s="2">
        <v>-6.1314661821146501E-3</v>
      </c>
      <c r="V11" s="2">
        <v>0.14116767472399699</v>
      </c>
      <c r="W11" s="2"/>
      <c r="X11" s="2">
        <v>0.54950204465377639</v>
      </c>
      <c r="AH11" s="5" t="s">
        <v>6</v>
      </c>
      <c r="AI11" s="2">
        <v>3.6355732063376403E-2</v>
      </c>
      <c r="AJ11" s="2">
        <v>0.16331118117893101</v>
      </c>
      <c r="AK11" s="2">
        <v>0.24879375150361899</v>
      </c>
      <c r="AL11" s="2">
        <v>0.176703175237343</v>
      </c>
      <c r="AM11" s="2">
        <v>9.4173140362365002E-2</v>
      </c>
      <c r="AN11" s="2">
        <v>0.15959832529577</v>
      </c>
      <c r="AO11" s="2">
        <v>8.5024607894055207E-2</v>
      </c>
      <c r="AP11" s="2">
        <v>9.7835059986939293E-3</v>
      </c>
      <c r="AQ11" s="2">
        <v>-0.194569546671538</v>
      </c>
      <c r="AR11" s="2">
        <v>0.15593897062359899</v>
      </c>
      <c r="AS11" s="2">
        <v>0.10329875331749699</v>
      </c>
      <c r="AT11" s="2">
        <v>-0.108958102626524</v>
      </c>
      <c r="AU11" s="2">
        <v>-2.6464014281982601E-2</v>
      </c>
      <c r="AV11" s="2">
        <v>0.168966445778409</v>
      </c>
      <c r="AW11" s="2"/>
      <c r="AX11" s="2">
        <v>1.0719559256736138</v>
      </c>
      <c r="AZ11" t="str">
        <f>AH11</f>
        <v>Monday</v>
      </c>
      <c r="BA11" s="6">
        <f t="shared" ref="BA11:BC11" si="4">AI11-I11</f>
        <v>5.5862832882106202E-2</v>
      </c>
      <c r="BB11" s="6">
        <f t="shared" si="4"/>
        <v>5.6354691651116007E-2</v>
      </c>
      <c r="BC11" s="6">
        <f t="shared" si="4"/>
        <v>8.4554668146127998E-2</v>
      </c>
      <c r="BD11" s="6">
        <f>AL11-L11</f>
        <v>-5.5581147051134011E-2</v>
      </c>
      <c r="BE11" s="6">
        <f t="shared" ref="BD11:BJ11" si="5">AM11-M11</f>
        <v>9.2045686856260134E-2</v>
      </c>
      <c r="BF11" s="6">
        <f t="shared" si="5"/>
        <v>0.22795584605535529</v>
      </c>
      <c r="BG11" s="6">
        <f t="shared" si="5"/>
        <v>6.3947654870836604E-2</v>
      </c>
      <c r="BH11" s="6">
        <f t="shared" si="5"/>
        <v>-1.6268606547582672E-2</v>
      </c>
      <c r="BI11" s="6">
        <f t="shared" si="5"/>
        <v>6.4928256825525971E-2</v>
      </c>
      <c r="BJ11" s="6">
        <f t="shared" si="5"/>
        <v>6.7136642877555885E-2</v>
      </c>
      <c r="BK11" s="6">
        <f>AS11-S11</f>
        <v>-5.958095482274009E-3</v>
      </c>
      <c r="BL11" s="6">
        <f t="shared" ref="BL11:BN15" si="6">AT11-T11</f>
        <v>-0.11999077301859989</v>
      </c>
      <c r="BM11" s="6">
        <f t="shared" si="6"/>
        <v>-2.0332548099867953E-2</v>
      </c>
      <c r="BN11" s="6">
        <f t="shared" si="6"/>
        <v>2.7798771054412003E-2</v>
      </c>
      <c r="BQ11" s="7">
        <f t="shared" si="3"/>
        <v>0.52245388101983736</v>
      </c>
    </row>
    <row r="12" spans="1:69" x14ac:dyDescent="0.25">
      <c r="A12">
        <v>2012</v>
      </c>
      <c r="B12">
        <v>1100</v>
      </c>
      <c r="C12" t="s">
        <v>9</v>
      </c>
      <c r="D12">
        <v>4.0442281620097997E-2</v>
      </c>
      <c r="E12">
        <v>6.7260089620388805E-2</v>
      </c>
      <c r="H12" s="5" t="s">
        <v>8</v>
      </c>
      <c r="I12" s="2">
        <v>-0.11686528870313601</v>
      </c>
      <c r="J12" s="2">
        <v>6.7435514432642105E-2</v>
      </c>
      <c r="K12" s="2">
        <v>-0.111018956795937</v>
      </c>
      <c r="L12" s="2">
        <v>0.21169497215625599</v>
      </c>
      <c r="M12" s="2">
        <v>6.3713245399359103E-2</v>
      </c>
      <c r="N12" s="2">
        <v>-8.4631134952596401E-3</v>
      </c>
      <c r="O12" s="2">
        <v>-0.15943949629547199</v>
      </c>
      <c r="P12" s="2">
        <v>-3.7358959810139099E-2</v>
      </c>
      <c r="Q12" s="2">
        <v>6.9924491892440793E-2</v>
      </c>
      <c r="R12" s="2">
        <v>6.2416992345421099E-2</v>
      </c>
      <c r="S12" s="2">
        <v>0.20394590717643199</v>
      </c>
      <c r="T12" s="2">
        <v>-0.355556138622309</v>
      </c>
      <c r="U12" s="2">
        <v>-1.01759992115069E-2</v>
      </c>
      <c r="V12" s="2">
        <v>3.1028979451107799E-2</v>
      </c>
      <c r="W12" s="2"/>
      <c r="X12" s="2">
        <v>-8.871785008010076E-2</v>
      </c>
      <c r="AH12" s="5" t="s">
        <v>8</v>
      </c>
      <c r="AI12" s="2">
        <v>-8.0252088075162403E-2</v>
      </c>
      <c r="AJ12" s="2">
        <v>5.1037345113299597E-2</v>
      </c>
      <c r="AK12" s="2">
        <v>-7.1749810651009396E-2</v>
      </c>
      <c r="AL12" s="2">
        <v>0.176056305596688</v>
      </c>
      <c r="AM12" s="2">
        <v>0.24606909698490401</v>
      </c>
      <c r="AN12" s="2">
        <v>-0.103371218052624</v>
      </c>
      <c r="AO12" s="2">
        <v>-0.412001145344773</v>
      </c>
      <c r="AP12" s="2">
        <v>-0.10216852042649401</v>
      </c>
      <c r="AQ12" s="2">
        <v>4.8978831812830199E-2</v>
      </c>
      <c r="AR12" s="2">
        <v>0.129571081186175</v>
      </c>
      <c r="AS12" s="2">
        <v>0.28712629443195697</v>
      </c>
      <c r="AT12" s="2">
        <v>-0.30911063996906102</v>
      </c>
      <c r="AU12" s="2">
        <v>2.3515990091712301E-2</v>
      </c>
      <c r="AV12" s="2">
        <v>9.1031024194490801E-2</v>
      </c>
      <c r="AW12" s="2"/>
      <c r="AX12" s="2">
        <v>-2.5267453107066976E-2</v>
      </c>
      <c r="AZ12" t="str">
        <f t="shared" ref="AZ12:AZ27" si="7">AH12</f>
        <v>Tuesday</v>
      </c>
      <c r="BA12" s="6">
        <f t="shared" ref="BA12:BA15" si="8">AI12-I12</f>
        <v>3.6613200627973602E-2</v>
      </c>
      <c r="BB12" s="6">
        <f t="shared" ref="BB12:BB15" si="9">AJ12-J12</f>
        <v>-1.6398169319342508E-2</v>
      </c>
      <c r="BC12" s="6">
        <f t="shared" ref="BC12:BC15" si="10">AK12-K12</f>
        <v>3.9269146144927602E-2</v>
      </c>
      <c r="BD12" s="6">
        <f t="shared" ref="BD12:BD15" si="11">AL12-L12</f>
        <v>-3.5638666559567989E-2</v>
      </c>
      <c r="BE12" s="6">
        <f t="shared" ref="BE12:BE15" si="12">AM12-M12</f>
        <v>0.1823558515855449</v>
      </c>
      <c r="BF12" s="6">
        <f t="shared" ref="BF12:BF15" si="13">AN12-N12</f>
        <v>-9.490810455736437E-2</v>
      </c>
      <c r="BG12" s="6">
        <f t="shared" ref="BG12:BG15" si="14">AO12-O12</f>
        <v>-0.25256164904930101</v>
      </c>
      <c r="BH12" s="6">
        <f t="shared" ref="BH12:BH15" si="15">AP12-P12</f>
        <v>-6.48095606163549E-2</v>
      </c>
      <c r="BI12" s="6">
        <f t="shared" ref="BI12:BI15" si="16">AQ12-Q12</f>
        <v>-2.0945660079610594E-2</v>
      </c>
      <c r="BJ12" s="6">
        <f t="shared" ref="BJ12:BJ15" si="17">AR12-R12</f>
        <v>6.7154088840753898E-2</v>
      </c>
      <c r="BK12" s="6">
        <f t="shared" ref="BK12:BK15" si="18">AS12-S12</f>
        <v>8.3180387255524985E-2</v>
      </c>
      <c r="BL12" s="6">
        <f t="shared" si="6"/>
        <v>4.6445498653247985E-2</v>
      </c>
      <c r="BM12" s="6">
        <f t="shared" si="6"/>
        <v>3.3691989303219205E-2</v>
      </c>
      <c r="BN12" s="6">
        <f t="shared" si="6"/>
        <v>6.0002044743382998E-2</v>
      </c>
      <c r="BQ12" s="7">
        <f t="shared" si="3"/>
        <v>6.3450396973033785E-2</v>
      </c>
    </row>
    <row r="13" spans="1:69" x14ac:dyDescent="0.25">
      <c r="A13">
        <v>2012</v>
      </c>
      <c r="B13">
        <v>1200</v>
      </c>
      <c r="C13" t="s">
        <v>5</v>
      </c>
      <c r="D13">
        <v>0.35571162124021699</v>
      </c>
      <c r="E13">
        <v>0.36538590758140599</v>
      </c>
      <c r="H13" s="5" t="s">
        <v>9</v>
      </c>
      <c r="I13" s="2">
        <v>-8.1578507710003707E-3</v>
      </c>
      <c r="J13" s="2">
        <v>8.8217812537652901E-2</v>
      </c>
      <c r="K13" s="2">
        <v>0.104603372421305</v>
      </c>
      <c r="L13" s="2">
        <v>0.219098768128759</v>
      </c>
      <c r="M13" s="2">
        <v>0.20421180744006401</v>
      </c>
      <c r="N13" s="2">
        <v>0.10227737694419101</v>
      </c>
      <c r="O13" s="2">
        <v>-6.3737931380116505E-2</v>
      </c>
      <c r="P13" s="2">
        <v>-7.5812246910860706E-2</v>
      </c>
      <c r="Q13" s="2">
        <v>3.7648427894624803E-2</v>
      </c>
      <c r="R13" s="2">
        <v>-0.100608317873513</v>
      </c>
      <c r="S13" s="2">
        <v>-0.220248424794249</v>
      </c>
      <c r="T13" s="2">
        <v>-5.01293262507361E-2</v>
      </c>
      <c r="U13" s="2">
        <v>-0.116884271034325</v>
      </c>
      <c r="V13" s="2">
        <v>0.103763875269184</v>
      </c>
      <c r="W13" s="2"/>
      <c r="X13" s="2">
        <v>0.22424307162098012</v>
      </c>
      <c r="AH13" s="5" t="s">
        <v>9</v>
      </c>
      <c r="AI13" s="2">
        <v>1.27972100571056E-2</v>
      </c>
      <c r="AJ13" s="2">
        <v>-4.9068643057882201E-2</v>
      </c>
      <c r="AK13" s="2">
        <v>0.18761012556235801</v>
      </c>
      <c r="AL13" s="2">
        <v>0.222906962023105</v>
      </c>
      <c r="AM13" s="2">
        <v>0.12931415111347999</v>
      </c>
      <c r="AN13" s="2">
        <v>-0.10843143291254401</v>
      </c>
      <c r="AO13" s="2">
        <v>5.3857401503906504E-3</v>
      </c>
      <c r="AP13" s="2">
        <v>-6.58664006878555E-2</v>
      </c>
      <c r="AQ13" s="2">
        <v>-1.7553722854768299E-2</v>
      </c>
      <c r="AR13" s="2">
        <v>-0.190620687186139</v>
      </c>
      <c r="AS13" s="2">
        <v>-0.21256002549639799</v>
      </c>
      <c r="AT13" s="2">
        <v>-8.8705016239245104E-3</v>
      </c>
      <c r="AU13" s="2">
        <v>-0.12681840659513</v>
      </c>
      <c r="AV13" s="2">
        <v>0.186009904306211</v>
      </c>
      <c r="AW13" s="2"/>
      <c r="AX13" s="2">
        <v>-3.5765727201991226E-2</v>
      </c>
      <c r="AZ13" t="str">
        <f t="shared" si="7"/>
        <v>Wednesday</v>
      </c>
      <c r="BA13" s="6">
        <f t="shared" si="8"/>
        <v>2.095506082810597E-2</v>
      </c>
      <c r="BB13" s="6">
        <f t="shared" si="9"/>
        <v>-0.1372864555955351</v>
      </c>
      <c r="BC13" s="6">
        <f t="shared" si="10"/>
        <v>8.3006753141053005E-2</v>
      </c>
      <c r="BD13" s="6">
        <f t="shared" si="11"/>
        <v>3.8081938943460014E-3</v>
      </c>
      <c r="BE13" s="6">
        <f t="shared" si="12"/>
        <v>-7.4897656326584017E-2</v>
      </c>
      <c r="BF13" s="6">
        <f t="shared" si="13"/>
        <v>-0.21070880985673501</v>
      </c>
      <c r="BG13" s="6">
        <f t="shared" si="14"/>
        <v>6.912367153050715E-2</v>
      </c>
      <c r="BH13" s="6">
        <f t="shared" si="15"/>
        <v>9.9458462230052058E-3</v>
      </c>
      <c r="BI13" s="6">
        <f t="shared" si="16"/>
        <v>-5.5202150749393102E-2</v>
      </c>
      <c r="BJ13" s="6">
        <f t="shared" si="17"/>
        <v>-9.0012369312626003E-2</v>
      </c>
      <c r="BK13" s="6">
        <f t="shared" si="18"/>
        <v>7.6883992978510063E-3</v>
      </c>
      <c r="BL13" s="6">
        <f t="shared" si="6"/>
        <v>4.1258824626811588E-2</v>
      </c>
      <c r="BM13" s="6">
        <f t="shared" si="6"/>
        <v>-9.9341355608049964E-3</v>
      </c>
      <c r="BN13" s="6">
        <f t="shared" si="6"/>
        <v>8.2246029037027005E-2</v>
      </c>
      <c r="BQ13" s="7">
        <f t="shared" si="3"/>
        <v>-0.26000879882297134</v>
      </c>
    </row>
    <row r="14" spans="1:69" x14ac:dyDescent="0.25">
      <c r="A14">
        <v>2012</v>
      </c>
      <c r="B14">
        <v>1200</v>
      </c>
      <c r="C14" t="s">
        <v>6</v>
      </c>
      <c r="D14">
        <v>4.7022860010836602E-2</v>
      </c>
      <c r="E14">
        <v>-5.2617882090049001E-2</v>
      </c>
      <c r="H14" s="5" t="s">
        <v>7</v>
      </c>
      <c r="I14" s="2">
        <v>-1.6061859618943901E-2</v>
      </c>
      <c r="J14" s="2">
        <v>3.7396135473639501E-5</v>
      </c>
      <c r="K14" s="2">
        <v>-3.54327093527411E-2</v>
      </c>
      <c r="L14" s="2">
        <v>0.31251125381376099</v>
      </c>
      <c r="M14" s="2">
        <v>6.8886105820892204E-2</v>
      </c>
      <c r="N14" s="2">
        <v>7.7078857434442196E-3</v>
      </c>
      <c r="O14" s="2">
        <v>-0.152412585712145</v>
      </c>
      <c r="P14" s="2">
        <v>-0.12273776342592101</v>
      </c>
      <c r="Q14" s="2">
        <v>-0.14558865209364</v>
      </c>
      <c r="R14" s="2">
        <v>1.9735356258124798E-2</v>
      </c>
      <c r="S14" s="2">
        <v>5.9767059963868698E-2</v>
      </c>
      <c r="T14" s="2">
        <v>1.8783698997248702E-2</v>
      </c>
      <c r="U14" s="2">
        <v>-2.56515268544589E-2</v>
      </c>
      <c r="V14" s="2">
        <v>2.0540934308258599E-2</v>
      </c>
      <c r="W14" s="2"/>
      <c r="X14" s="2">
        <v>1.0084593983221948E-2</v>
      </c>
      <c r="AH14" s="5" t="s">
        <v>7</v>
      </c>
      <c r="AI14" s="2">
        <v>9.7897603810523197E-4</v>
      </c>
      <c r="AJ14" s="2">
        <v>3.8432964789653003E-2</v>
      </c>
      <c r="AK14" s="2">
        <v>2.9432365652847198E-2</v>
      </c>
      <c r="AL14" s="2">
        <v>0.13792025693115301</v>
      </c>
      <c r="AM14" s="2">
        <v>0.18273415755098801</v>
      </c>
      <c r="AN14" s="2">
        <v>0.22954970435390801</v>
      </c>
      <c r="AO14" s="2">
        <v>-0.12128419330804199</v>
      </c>
      <c r="AP14" s="2">
        <v>-6.6115657632893204E-2</v>
      </c>
      <c r="AQ14" s="2">
        <v>-0.254677619505496</v>
      </c>
      <c r="AR14" s="2">
        <v>0.193231790401314</v>
      </c>
      <c r="AS14" s="2">
        <v>7.7695590408799003E-2</v>
      </c>
      <c r="AT14" s="2">
        <v>9.3567846452134895E-2</v>
      </c>
      <c r="AU14" s="2">
        <v>0.113407158442177</v>
      </c>
      <c r="AV14" s="2">
        <v>-0.174417534918727</v>
      </c>
      <c r="AW14" s="2"/>
      <c r="AX14" s="2">
        <v>0.48045580565592116</v>
      </c>
      <c r="AZ14" t="str">
        <f t="shared" si="7"/>
        <v>Thursday</v>
      </c>
      <c r="BA14" s="6">
        <f t="shared" si="8"/>
        <v>1.7040835657049135E-2</v>
      </c>
      <c r="BB14" s="6">
        <f t="shared" si="9"/>
        <v>3.8395568654179361E-2</v>
      </c>
      <c r="BC14" s="6">
        <f t="shared" si="10"/>
        <v>6.4865075005588302E-2</v>
      </c>
      <c r="BD14" s="6">
        <f t="shared" si="11"/>
        <v>-0.17459099688260798</v>
      </c>
      <c r="BE14" s="6">
        <f t="shared" si="12"/>
        <v>0.11384805173009581</v>
      </c>
      <c r="BF14" s="6">
        <f t="shared" si="13"/>
        <v>0.22184181861046379</v>
      </c>
      <c r="BG14" s="6">
        <f t="shared" si="14"/>
        <v>3.1128392404103006E-2</v>
      </c>
      <c r="BH14" s="6">
        <f t="shared" si="15"/>
        <v>5.6622105793027802E-2</v>
      </c>
      <c r="BI14" s="6">
        <f t="shared" si="16"/>
        <v>-0.109088967411856</v>
      </c>
      <c r="BJ14" s="6">
        <f t="shared" si="17"/>
        <v>0.17349643414318919</v>
      </c>
      <c r="BK14" s="6">
        <f t="shared" si="18"/>
        <v>1.7928530444930306E-2</v>
      </c>
      <c r="BL14" s="6">
        <f t="shared" si="6"/>
        <v>7.4784147454886193E-2</v>
      </c>
      <c r="BM14" s="6">
        <f t="shared" si="6"/>
        <v>0.1390586852966359</v>
      </c>
      <c r="BN14" s="6">
        <f t="shared" si="6"/>
        <v>-0.19495846922698559</v>
      </c>
      <c r="BQ14" s="7">
        <f t="shared" si="3"/>
        <v>0.47037121167269924</v>
      </c>
    </row>
    <row r="15" spans="1:69" x14ac:dyDescent="0.25">
      <c r="A15">
        <v>2012</v>
      </c>
      <c r="B15">
        <v>1200</v>
      </c>
      <c r="C15" t="s">
        <v>7</v>
      </c>
      <c r="D15">
        <v>6.48895357559197E-2</v>
      </c>
      <c r="E15">
        <v>0.12815718699196699</v>
      </c>
      <c r="H15" s="5" t="s">
        <v>5</v>
      </c>
      <c r="I15" s="2">
        <v>1.6098072395817301E-2</v>
      </c>
      <c r="J15" s="2">
        <v>9.1610406779261896E-2</v>
      </c>
      <c r="K15" s="2">
        <v>-7.0130954486002503E-3</v>
      </c>
      <c r="L15" s="2">
        <v>0.27339400829231197</v>
      </c>
      <c r="M15" s="2">
        <v>7.0750908607283202E-3</v>
      </c>
      <c r="N15" s="2">
        <v>0.23889177634775199</v>
      </c>
      <c r="O15" s="2">
        <v>9.1819408168229102E-2</v>
      </c>
      <c r="P15" s="2">
        <v>9.6864712302732497E-2</v>
      </c>
      <c r="Q15" s="2">
        <v>3.3637879229145599E-3</v>
      </c>
      <c r="R15" s="2">
        <v>-8.0871845956398403E-2</v>
      </c>
      <c r="S15" s="2">
        <v>0.38519089042332999</v>
      </c>
      <c r="T15" s="2">
        <v>1.7797478907245499E-2</v>
      </c>
      <c r="U15" s="2">
        <v>6.2695086073693798E-2</v>
      </c>
      <c r="V15" s="2">
        <v>-0.529938139406676</v>
      </c>
      <c r="W15" s="2"/>
      <c r="X15" s="2">
        <v>0.66697763766234242</v>
      </c>
      <c r="AH15" s="5" t="s">
        <v>5</v>
      </c>
      <c r="AI15" s="2">
        <v>1.1203918903616101E-2</v>
      </c>
      <c r="AJ15" s="2">
        <v>0.13397037175674301</v>
      </c>
      <c r="AK15" s="2">
        <v>0.14152264667992301</v>
      </c>
      <c r="AL15" s="2">
        <v>0.31021433292613698</v>
      </c>
      <c r="AM15" s="2">
        <v>1.27671945489385E-2</v>
      </c>
      <c r="AN15" s="2">
        <v>8.4661859847074195E-2</v>
      </c>
      <c r="AO15" s="2">
        <v>-2.29398287585699E-2</v>
      </c>
      <c r="AP15" s="2">
        <v>0.149902933997731</v>
      </c>
      <c r="AQ15" s="2">
        <v>-9.3269842676937206E-2</v>
      </c>
      <c r="AR15" s="2">
        <v>9.906538544479889E-4</v>
      </c>
      <c r="AS15" s="2">
        <v>0.49751745557511701</v>
      </c>
      <c r="AT15" s="2">
        <v>7.3699476385350904E-2</v>
      </c>
      <c r="AU15" s="2">
        <v>0.14548210643693699</v>
      </c>
      <c r="AV15" s="2">
        <v>-0.35326220054837798</v>
      </c>
      <c r="AW15" s="2"/>
      <c r="AX15" s="2">
        <v>1.0924610789281304</v>
      </c>
      <c r="AZ15" t="str">
        <f t="shared" si="7"/>
        <v>Friday</v>
      </c>
      <c r="BA15" s="6">
        <f t="shared" si="8"/>
        <v>-4.8941534922012E-3</v>
      </c>
      <c r="BB15" s="6">
        <f t="shared" si="9"/>
        <v>4.235996497748111E-2</v>
      </c>
      <c r="BC15" s="6">
        <f t="shared" si="10"/>
        <v>0.14853574212852325</v>
      </c>
      <c r="BD15" s="6">
        <f t="shared" si="11"/>
        <v>3.6820324633825008E-2</v>
      </c>
      <c r="BE15" s="6">
        <f t="shared" si="12"/>
        <v>5.6921036882101794E-3</v>
      </c>
      <c r="BF15" s="6">
        <f t="shared" si="13"/>
        <v>-0.1542299165006778</v>
      </c>
      <c r="BG15" s="6">
        <f t="shared" si="14"/>
        <v>-0.114759236926799</v>
      </c>
      <c r="BH15" s="6">
        <f t="shared" si="15"/>
        <v>5.30382216949985E-2</v>
      </c>
      <c r="BI15" s="6">
        <f t="shared" si="16"/>
        <v>-9.6633630599851764E-2</v>
      </c>
      <c r="BJ15" s="6">
        <f t="shared" si="17"/>
        <v>8.1862499810846395E-2</v>
      </c>
      <c r="BK15" s="6">
        <f t="shared" si="18"/>
        <v>0.11232656515178702</v>
      </c>
      <c r="BL15" s="6">
        <f t="shared" si="6"/>
        <v>5.5901997478105404E-2</v>
      </c>
      <c r="BM15" s="6">
        <f t="shared" si="6"/>
        <v>8.2787020363243188E-2</v>
      </c>
      <c r="BN15" s="6">
        <f t="shared" si="6"/>
        <v>0.17667593885829802</v>
      </c>
      <c r="BQ15" s="7">
        <f t="shared" si="3"/>
        <v>0.42548344126578796</v>
      </c>
    </row>
    <row r="16" spans="1:69" x14ac:dyDescent="0.25">
      <c r="A16">
        <v>2012</v>
      </c>
      <c r="B16">
        <v>1200</v>
      </c>
      <c r="C16" t="s">
        <v>8</v>
      </c>
      <c r="D16">
        <v>4.2094261440565002E-2</v>
      </c>
      <c r="E16">
        <v>6.6490282236444695E-2</v>
      </c>
      <c r="H16" s="4">
        <v>2020</v>
      </c>
      <c r="I16" s="2">
        <v>0.20830085417404312</v>
      </c>
      <c r="J16" s="2">
        <v>3.5637508711708538E-2</v>
      </c>
      <c r="K16" s="2">
        <v>0.84016393101189579</v>
      </c>
      <c r="L16" s="2">
        <v>-0.2211821916807683</v>
      </c>
      <c r="M16" s="2">
        <v>3.5506145615468193E-2</v>
      </c>
      <c r="N16" s="2">
        <v>-2.3457642117743406E-2</v>
      </c>
      <c r="O16" s="2">
        <v>-0.37207355023500899</v>
      </c>
      <c r="P16" s="2">
        <v>-0.27882351187351612</v>
      </c>
      <c r="Q16" s="2">
        <v>-2.7599150548943685E-2</v>
      </c>
      <c r="R16" s="2">
        <v>0.10266527743344778</v>
      </c>
      <c r="S16" s="2">
        <v>5.6800506968063491E-2</v>
      </c>
      <c r="T16" s="2">
        <v>1.8602954754609803E-2</v>
      </c>
      <c r="U16" s="2">
        <v>0.53235843970384633</v>
      </c>
      <c r="V16" s="2">
        <v>0.42852045770168384</v>
      </c>
      <c r="W16" s="2">
        <v>7.6346334826618914E-2</v>
      </c>
      <c r="X16" s="2">
        <v>1.411766364445405</v>
      </c>
      <c r="AH16" s="4">
        <v>2020</v>
      </c>
      <c r="AI16" s="2">
        <v>0.31177647196271474</v>
      </c>
      <c r="AJ16" s="2">
        <v>0.3584088448110942</v>
      </c>
      <c r="AK16" s="2">
        <v>1.1023319442778023</v>
      </c>
      <c r="AL16" s="2">
        <v>-0.2315985274524725</v>
      </c>
      <c r="AM16" s="2">
        <v>8.6068559760343305E-2</v>
      </c>
      <c r="AN16" s="2">
        <v>5.9136655580969602E-2</v>
      </c>
      <c r="AO16" s="2">
        <v>-0.13159452485046894</v>
      </c>
      <c r="AP16" s="2">
        <v>-0.54223514813289109</v>
      </c>
      <c r="AQ16" s="2">
        <v>-0.1346049166939923</v>
      </c>
      <c r="AR16" s="2">
        <v>0.10471770756412821</v>
      </c>
      <c r="AS16" s="2">
        <v>0.16268485556423565</v>
      </c>
      <c r="AT16" s="2">
        <v>-3.600453145668972E-2</v>
      </c>
      <c r="AU16" s="2">
        <v>0.46669521231464206</v>
      </c>
      <c r="AV16" s="2">
        <v>0.55593564177976895</v>
      </c>
      <c r="AW16" s="2">
        <v>-0.12570595530991319</v>
      </c>
      <c r="AX16" s="2">
        <v>2.0060122897192718</v>
      </c>
      <c r="AZ16">
        <f t="shared" si="7"/>
        <v>2020</v>
      </c>
      <c r="BA16" s="6"/>
      <c r="BB16" s="6"/>
      <c r="BC16" s="6"/>
      <c r="BD16" s="6"/>
      <c r="BE16" s="6"/>
      <c r="BF16" t="s">
        <v>17</v>
      </c>
      <c r="BG16" s="6"/>
      <c r="BH16" s="6"/>
      <c r="BI16" s="6"/>
      <c r="BJ16" s="6" t="s">
        <v>25</v>
      </c>
      <c r="BK16" s="6"/>
      <c r="BL16" s="6"/>
      <c r="BM16" s="6"/>
      <c r="BN16" s="6"/>
      <c r="BQ16" s="7">
        <f t="shared" si="3"/>
        <v>0.59424592527386677</v>
      </c>
    </row>
    <row r="17" spans="1:69" x14ac:dyDescent="0.25">
      <c r="A17">
        <v>2012</v>
      </c>
      <c r="B17">
        <v>1200</v>
      </c>
      <c r="C17" t="s">
        <v>9</v>
      </c>
      <c r="D17">
        <v>2.8697499098257199E-2</v>
      </c>
      <c r="E17">
        <v>7.5034347128599202E-2</v>
      </c>
      <c r="H17" s="5" t="s">
        <v>6</v>
      </c>
      <c r="I17" s="2">
        <v>7.4353125050231103E-2</v>
      </c>
      <c r="J17" s="2">
        <v>4.7906676563116098E-2</v>
      </c>
      <c r="K17" s="2">
        <v>9.8121881216175794E-2</v>
      </c>
      <c r="L17" s="2">
        <v>6.4977145304595E-3</v>
      </c>
      <c r="M17" s="2">
        <v>-0.10487220105124</v>
      </c>
      <c r="N17" s="2">
        <v>-7.1425416012116001E-3</v>
      </c>
      <c r="O17" s="2">
        <v>0.14494321031107699</v>
      </c>
      <c r="P17" s="2">
        <v>-4.4019751954717502E-2</v>
      </c>
      <c r="Q17" s="2">
        <v>1.7727560972139601E-2</v>
      </c>
      <c r="R17" s="2">
        <v>3.7178721142287698E-4</v>
      </c>
      <c r="S17" s="2">
        <v>4.0063162612801503E-2</v>
      </c>
      <c r="T17" s="2">
        <v>4.3936759788815803E-2</v>
      </c>
      <c r="U17" s="2">
        <v>0.104360515385471</v>
      </c>
      <c r="V17" s="2">
        <v>0.16374107964404899</v>
      </c>
      <c r="W17" s="2">
        <v>-0.108729747285658</v>
      </c>
      <c r="X17" s="2">
        <v>0.47725923139293214</v>
      </c>
      <c r="AH17" s="5" t="s">
        <v>6</v>
      </c>
      <c r="AI17" s="2">
        <v>-2.6057854265778202E-3</v>
      </c>
      <c r="AJ17" s="2">
        <v>0.17492378430222599</v>
      </c>
      <c r="AK17" s="2">
        <v>3.7091419935667801E-2</v>
      </c>
      <c r="AL17" s="2">
        <v>-7.1761633394523794E-2</v>
      </c>
      <c r="AM17" s="2">
        <v>-0.20617045798597</v>
      </c>
      <c r="AN17" s="2">
        <v>-3.7227603701130298E-2</v>
      </c>
      <c r="AO17" s="2">
        <v>0.18734217326695099</v>
      </c>
      <c r="AP17" s="2">
        <v>-6.6043676941205101E-3</v>
      </c>
      <c r="AQ17" s="2">
        <v>-0.14794124298082401</v>
      </c>
      <c r="AR17" s="2">
        <v>8.2426603055821002E-2</v>
      </c>
      <c r="AS17" s="2">
        <v>0.142317453318686</v>
      </c>
      <c r="AT17" s="2">
        <v>9.5551144055668003E-2</v>
      </c>
      <c r="AU17" s="2">
        <v>0.171017252461379</v>
      </c>
      <c r="AV17" s="2">
        <v>0.133822719932742</v>
      </c>
      <c r="AW17" s="2">
        <v>-0.17977227594654199</v>
      </c>
      <c r="AX17" s="2">
        <v>0.37240918319945238</v>
      </c>
      <c r="AZ17" t="str">
        <f t="shared" si="7"/>
        <v>Monday</v>
      </c>
      <c r="BA17" s="6">
        <f t="shared" ref="BA17:BA21" si="19">AI17-I17</f>
        <v>-7.6958910476808917E-2</v>
      </c>
      <c r="BB17" s="6">
        <f t="shared" ref="BB17:BB21" si="20">AJ17-J17</f>
        <v>0.1270171077391099</v>
      </c>
      <c r="BC17" s="6">
        <f t="shared" ref="BC17:BC21" si="21">AK17-K17</f>
        <v>-6.1030461280507993E-2</v>
      </c>
      <c r="BD17" s="6">
        <f>AL17-L17</f>
        <v>-7.8259347924983291E-2</v>
      </c>
      <c r="BE17" s="6">
        <f t="shared" ref="BE17:BE21" si="22">AM17-M17</f>
        <v>-0.10129825693473</v>
      </c>
      <c r="BF17" s="6">
        <f t="shared" ref="BF17:BF21" si="23">AN17-N17</f>
        <v>-3.0085062099918698E-2</v>
      </c>
      <c r="BG17" s="6">
        <f t="shared" ref="BG17:BG21" si="24">AO17-O17</f>
        <v>4.2398962955874003E-2</v>
      </c>
      <c r="BH17" s="6">
        <f t="shared" ref="BH17:BH21" si="25">AP17-P17</f>
        <v>3.7415384260596991E-2</v>
      </c>
      <c r="BI17" s="6">
        <f t="shared" ref="BI17:BI21" si="26">AQ17-Q17</f>
        <v>-0.1656688039529636</v>
      </c>
      <c r="BJ17" s="6">
        <f t="shared" ref="BJ17:BJ21" si="27">AR17-R17</f>
        <v>8.2054815844398124E-2</v>
      </c>
      <c r="BK17" s="6">
        <f>AS17-S17</f>
        <v>0.1022542907058845</v>
      </c>
      <c r="BL17" s="6">
        <f t="shared" ref="BL17:BO21" si="28">AT17-T17</f>
        <v>5.1614384266852199E-2</v>
      </c>
      <c r="BM17" s="6">
        <f t="shared" si="28"/>
        <v>6.6656737075907996E-2</v>
      </c>
      <c r="BN17" s="6">
        <f t="shared" si="28"/>
        <v>-2.9918359711306991E-2</v>
      </c>
      <c r="BO17" s="6">
        <f t="shared" si="28"/>
        <v>-7.1042528660883994E-2</v>
      </c>
      <c r="BP17" s="6"/>
      <c r="BQ17" s="7">
        <f t="shared" si="3"/>
        <v>-0.10485004819347976</v>
      </c>
    </row>
    <row r="18" spans="1:69" x14ac:dyDescent="0.25">
      <c r="A18">
        <v>2012</v>
      </c>
      <c r="B18">
        <v>1300</v>
      </c>
      <c r="C18" t="s">
        <v>5</v>
      </c>
      <c r="D18">
        <v>-2.78574818173941E-2</v>
      </c>
      <c r="E18">
        <v>-2.8197045745709099E-2</v>
      </c>
      <c r="H18" s="5" t="s">
        <v>8</v>
      </c>
      <c r="I18" s="2">
        <v>2.5723674298049799E-2</v>
      </c>
      <c r="J18" s="2">
        <v>2.4147163827856501E-2</v>
      </c>
      <c r="K18" s="2">
        <v>0.207274264180035</v>
      </c>
      <c r="L18" s="2">
        <v>0.110433820671251</v>
      </c>
      <c r="M18" s="2">
        <v>8.8555687805548303E-2</v>
      </c>
      <c r="N18" s="2">
        <v>-5.8520470084563299E-2</v>
      </c>
      <c r="O18" s="2">
        <v>0.154016004128052</v>
      </c>
      <c r="P18" s="2">
        <v>-8.1244131053109597E-2</v>
      </c>
      <c r="Q18" s="2">
        <v>-2.2903111448953101E-2</v>
      </c>
      <c r="R18" s="2">
        <v>-0.106667499421321</v>
      </c>
      <c r="S18" s="2">
        <v>3.1583779185083698E-2</v>
      </c>
      <c r="T18" s="2">
        <v>2.30085193878166E-2</v>
      </c>
      <c r="U18" s="2">
        <v>-2.0088683865841301E-2</v>
      </c>
      <c r="V18" s="2">
        <v>0.10449144492420499</v>
      </c>
      <c r="W18" s="2">
        <v>4.5454932194766297E-2</v>
      </c>
      <c r="X18" s="2">
        <v>0.5252653947288759</v>
      </c>
      <c r="AH18" s="5" t="s">
        <v>8</v>
      </c>
      <c r="AI18" s="2">
        <v>8.9386324723871993E-2</v>
      </c>
      <c r="AJ18" s="2">
        <v>6.5879971631930406E-2</v>
      </c>
      <c r="AK18" s="2">
        <v>0.24972505140801801</v>
      </c>
      <c r="AL18" s="2">
        <v>0.18766377597657499</v>
      </c>
      <c r="AM18" s="2">
        <v>0.22713936190219</v>
      </c>
      <c r="AN18" s="2">
        <v>0.104109245364404</v>
      </c>
      <c r="AO18" s="2">
        <v>0.13977790123491099</v>
      </c>
      <c r="AP18" s="2">
        <v>-0.15727936694012501</v>
      </c>
      <c r="AQ18" s="2">
        <v>8.2613178931169803E-2</v>
      </c>
      <c r="AR18" s="2">
        <v>-0.189146170614299</v>
      </c>
      <c r="AS18" s="2">
        <v>5.2875456175621699E-2</v>
      </c>
      <c r="AT18" s="2">
        <v>1.22852733367247E-3</v>
      </c>
      <c r="AU18" s="2">
        <v>-4.4615221198696098E-2</v>
      </c>
      <c r="AV18" s="2">
        <v>0.17919021528249501</v>
      </c>
      <c r="AW18" s="2">
        <v>-2.1046119599569601E-2</v>
      </c>
      <c r="AX18" s="2">
        <v>0.96750213161216991</v>
      </c>
      <c r="AZ18" t="str">
        <f t="shared" si="7"/>
        <v>Tuesday</v>
      </c>
      <c r="BA18" s="6">
        <f t="shared" si="19"/>
        <v>6.3662650425822198E-2</v>
      </c>
      <c r="BB18" s="6">
        <f t="shared" si="20"/>
        <v>4.1732807804073901E-2</v>
      </c>
      <c r="BC18" s="6">
        <f t="shared" si="21"/>
        <v>4.2450787227983011E-2</v>
      </c>
      <c r="BD18" s="6">
        <f t="shared" ref="BD18:BD21" si="29">AL18-L18</f>
        <v>7.7229955305323991E-2</v>
      </c>
      <c r="BE18" s="6">
        <f t="shared" si="22"/>
        <v>0.13858367409664168</v>
      </c>
      <c r="BF18" s="6">
        <f t="shared" si="23"/>
        <v>0.16262971544896729</v>
      </c>
      <c r="BG18" s="6">
        <f t="shared" si="24"/>
        <v>-1.4238102893141008E-2</v>
      </c>
      <c r="BH18" s="6">
        <f t="shared" si="25"/>
        <v>-7.6035235887015412E-2</v>
      </c>
      <c r="BI18" s="6">
        <f t="shared" si="26"/>
        <v>0.1055162903801229</v>
      </c>
      <c r="BJ18" s="6">
        <f t="shared" si="27"/>
        <v>-8.2478671192977998E-2</v>
      </c>
      <c r="BK18" s="6">
        <f t="shared" ref="BK18:BK21" si="30">AS18-S18</f>
        <v>2.1291676990538001E-2</v>
      </c>
      <c r="BL18" s="6">
        <f t="shared" si="28"/>
        <v>-2.1779992054144132E-2</v>
      </c>
      <c r="BM18" s="6">
        <f t="shared" si="28"/>
        <v>-2.4526537332854797E-2</v>
      </c>
      <c r="BN18" s="6">
        <f t="shared" si="28"/>
        <v>7.469877035829002E-2</v>
      </c>
      <c r="BO18" s="6">
        <f t="shared" si="28"/>
        <v>-6.6501051794335894E-2</v>
      </c>
      <c r="BP18" s="6"/>
      <c r="BQ18" s="7">
        <f t="shared" si="3"/>
        <v>0.44223673688329401</v>
      </c>
    </row>
    <row r="19" spans="1:69" x14ac:dyDescent="0.25">
      <c r="A19">
        <v>2012</v>
      </c>
      <c r="B19">
        <v>1300</v>
      </c>
      <c r="C19" t="s">
        <v>6</v>
      </c>
      <c r="D19">
        <v>-3.2438628716079297E-2</v>
      </c>
      <c r="E19">
        <v>-7.2734720202122294E-2</v>
      </c>
      <c r="H19" s="5" t="s">
        <v>9</v>
      </c>
      <c r="I19" s="2">
        <v>1.91428399733495E-2</v>
      </c>
      <c r="J19" s="2">
        <v>-0.100633379967543</v>
      </c>
      <c r="K19" s="2">
        <v>0.25352172067143902</v>
      </c>
      <c r="L19" s="2">
        <v>-0.12092160611699</v>
      </c>
      <c r="M19" s="2">
        <v>-0.17720672892602701</v>
      </c>
      <c r="N19" s="2">
        <v>-2.8229632389246001E-2</v>
      </c>
      <c r="O19" s="2">
        <v>-0.31820588420970902</v>
      </c>
      <c r="P19" s="2">
        <v>-5.99696752533724E-2</v>
      </c>
      <c r="Q19" s="2">
        <v>2.0050282220605901E-2</v>
      </c>
      <c r="R19" s="2">
        <v>7.3274209216446798E-2</v>
      </c>
      <c r="S19" s="2">
        <v>2.10422419837843E-2</v>
      </c>
      <c r="T19" s="2">
        <v>1.8457299477344601E-2</v>
      </c>
      <c r="U19" s="2">
        <v>0.12861400153800501</v>
      </c>
      <c r="V19" s="2">
        <v>6.3666953372380403E-2</v>
      </c>
      <c r="W19" s="2">
        <v>0.12160567505214701</v>
      </c>
      <c r="X19" s="2">
        <v>-8.5791683357384907E-2</v>
      </c>
      <c r="AH19" s="5" t="s">
        <v>9</v>
      </c>
      <c r="AI19" s="2">
        <v>-3.9469542145785498E-2</v>
      </c>
      <c r="AJ19" s="2">
        <v>-3.8838509775021401E-2</v>
      </c>
      <c r="AK19" s="2">
        <v>0.39501667130100199</v>
      </c>
      <c r="AL19" s="2">
        <v>-0.164863442627731</v>
      </c>
      <c r="AM19" s="2">
        <v>-0.13962302090665099</v>
      </c>
      <c r="AN19" s="2">
        <v>-0.11853506602411901</v>
      </c>
      <c r="AO19" s="2">
        <v>-0.30618256071503902</v>
      </c>
      <c r="AP19" s="2">
        <v>-5.2899260842625504E-3</v>
      </c>
      <c r="AQ19" s="2">
        <v>-1.7309630038449299E-2</v>
      </c>
      <c r="AR19" s="2">
        <v>0.126802985388561</v>
      </c>
      <c r="AS19" s="2">
        <v>-8.98077802802409E-3</v>
      </c>
      <c r="AT19" s="2">
        <v>-6.0387414028150899E-2</v>
      </c>
      <c r="AU19" s="2">
        <v>3.07989037367245E-2</v>
      </c>
      <c r="AV19" s="2">
        <v>5.1488976088433003E-2</v>
      </c>
      <c r="AW19" s="2">
        <v>0.139845260056984</v>
      </c>
      <c r="AX19" s="2">
        <v>-0.15552709380152929</v>
      </c>
      <c r="AZ19" t="str">
        <f t="shared" si="7"/>
        <v>Wednesday</v>
      </c>
      <c r="BA19" s="6">
        <f t="shared" si="19"/>
        <v>-5.8612382119134998E-2</v>
      </c>
      <c r="BB19" s="6">
        <f t="shared" si="20"/>
        <v>6.1794870192521598E-2</v>
      </c>
      <c r="BC19" s="6">
        <f t="shared" si="21"/>
        <v>0.14149495062956297</v>
      </c>
      <c r="BD19" s="6">
        <f t="shared" si="29"/>
        <v>-4.3941836510741003E-2</v>
      </c>
      <c r="BE19" s="6">
        <f t="shared" si="22"/>
        <v>3.7583708019376022E-2</v>
      </c>
      <c r="BF19" s="6">
        <f t="shared" si="23"/>
        <v>-9.0305433634873006E-2</v>
      </c>
      <c r="BG19" s="6">
        <f t="shared" si="24"/>
        <v>1.2023323494670002E-2</v>
      </c>
      <c r="BH19" s="6">
        <f t="shared" si="25"/>
        <v>5.4679749169109851E-2</v>
      </c>
      <c r="BI19" s="6">
        <f t="shared" si="26"/>
        <v>-3.7359912259055203E-2</v>
      </c>
      <c r="BJ19" s="6">
        <f t="shared" si="27"/>
        <v>5.3528776172114198E-2</v>
      </c>
      <c r="BK19" s="6">
        <f t="shared" si="30"/>
        <v>-3.0023020011808392E-2</v>
      </c>
      <c r="BL19" s="6">
        <f t="shared" si="28"/>
        <v>-7.8844713505495503E-2</v>
      </c>
      <c r="BM19" s="6">
        <f t="shared" si="28"/>
        <v>-9.7815097801280504E-2</v>
      </c>
      <c r="BN19" s="6">
        <f t="shared" si="28"/>
        <v>-1.21779772839474E-2</v>
      </c>
      <c r="BO19" s="6">
        <f t="shared" si="28"/>
        <v>1.8239585004836995E-2</v>
      </c>
      <c r="BP19" s="6"/>
      <c r="BQ19" s="7">
        <f t="shared" si="3"/>
        <v>-6.9735410444144386E-2</v>
      </c>
    </row>
    <row r="20" spans="1:69" x14ac:dyDescent="0.25">
      <c r="A20">
        <v>2012</v>
      </c>
      <c r="B20">
        <v>1300</v>
      </c>
      <c r="C20" t="s">
        <v>7</v>
      </c>
      <c r="D20">
        <v>0.14440679486475699</v>
      </c>
      <c r="E20">
        <v>0.153555611893156</v>
      </c>
      <c r="H20" s="5" t="s">
        <v>7</v>
      </c>
      <c r="I20" s="2">
        <v>4.05965966378561E-2</v>
      </c>
      <c r="J20" s="2">
        <v>-4.3525121368806399E-4</v>
      </c>
      <c r="K20" s="2">
        <v>2.4469546566372902E-2</v>
      </c>
      <c r="L20" s="2">
        <v>-0.158946438352947</v>
      </c>
      <c r="M20" s="2">
        <v>1.0534531797875901E-2</v>
      </c>
      <c r="N20" s="2">
        <v>2.112576830099E-2</v>
      </c>
      <c r="O20" s="2">
        <v>-0.14069123854371099</v>
      </c>
      <c r="P20" s="2">
        <v>1.52139208262114E-2</v>
      </c>
      <c r="Q20" s="2">
        <v>6.9242135520063905E-2</v>
      </c>
      <c r="R20" s="2">
        <v>2.9192941967869101E-2</v>
      </c>
      <c r="S20" s="2">
        <v>-0.189988787334787</v>
      </c>
      <c r="T20" s="2">
        <v>-1.28154269873703E-2</v>
      </c>
      <c r="U20" s="2">
        <v>9.4061334150648601E-2</v>
      </c>
      <c r="V20" s="2">
        <v>1.50508619001963E-2</v>
      </c>
      <c r="W20" s="2">
        <v>-7.00505155472185E-2</v>
      </c>
      <c r="X20" s="2">
        <v>-0.25344002031163765</v>
      </c>
      <c r="AH20" s="5" t="s">
        <v>7</v>
      </c>
      <c r="AI20" s="2">
        <v>4.6582053297857098E-2</v>
      </c>
      <c r="AJ20" s="2">
        <v>5.6420597805043202E-2</v>
      </c>
      <c r="AK20" s="2">
        <v>9.7936947423984594E-2</v>
      </c>
      <c r="AL20" s="2">
        <v>-9.9221751801464697E-2</v>
      </c>
      <c r="AM20" s="2">
        <v>8.3837038446156295E-2</v>
      </c>
      <c r="AN20" s="2">
        <v>2.6272800546444899E-2</v>
      </c>
      <c r="AO20" s="2">
        <v>-5.4888774256996099E-2</v>
      </c>
      <c r="AP20" s="2">
        <v>-0.162973644386848</v>
      </c>
      <c r="AQ20" s="2">
        <v>-1.1095341821265099E-2</v>
      </c>
      <c r="AR20" s="2">
        <v>6.0514303292792202E-3</v>
      </c>
      <c r="AS20" s="2">
        <v>-0.19374029241829599</v>
      </c>
      <c r="AT20" s="2">
        <v>2.2837391404075799E-2</v>
      </c>
      <c r="AU20" s="2">
        <v>7.2481355954551699E-2</v>
      </c>
      <c r="AV20" s="2">
        <v>-3.3339725607399999E-2</v>
      </c>
      <c r="AW20" s="2">
        <v>-0.132172624286473</v>
      </c>
      <c r="AX20" s="2">
        <v>-0.27501253937135006</v>
      </c>
      <c r="AZ20" t="str">
        <f t="shared" si="7"/>
        <v>Thursday</v>
      </c>
      <c r="BA20" s="6">
        <f t="shared" si="19"/>
        <v>5.9854566600009984E-3</v>
      </c>
      <c r="BB20" s="6">
        <f t="shared" si="20"/>
        <v>5.6855849018731267E-2</v>
      </c>
      <c r="BC20" s="6">
        <f t="shared" si="21"/>
        <v>7.3467400857611692E-2</v>
      </c>
      <c r="BD20" s="6">
        <f t="shared" si="29"/>
        <v>5.9724686551482303E-2</v>
      </c>
      <c r="BE20" s="6">
        <f t="shared" si="22"/>
        <v>7.3302506648280391E-2</v>
      </c>
      <c r="BF20" s="6">
        <f t="shared" si="23"/>
        <v>5.1470322454548988E-3</v>
      </c>
      <c r="BG20" s="6">
        <f t="shared" si="24"/>
        <v>8.5802464286714897E-2</v>
      </c>
      <c r="BH20" s="6">
        <f t="shared" si="25"/>
        <v>-0.1781875652130594</v>
      </c>
      <c r="BI20" s="6">
        <f t="shared" si="26"/>
        <v>-8.0337477341329011E-2</v>
      </c>
      <c r="BJ20" s="6">
        <f t="shared" si="27"/>
        <v>-2.3141511638589879E-2</v>
      </c>
      <c r="BK20" s="6">
        <f t="shared" si="30"/>
        <v>-3.7515050835089936E-3</v>
      </c>
      <c r="BL20" s="6">
        <f t="shared" si="28"/>
        <v>3.5652818391446101E-2</v>
      </c>
      <c r="BM20" s="6">
        <f t="shared" si="28"/>
        <v>-2.1579978196096902E-2</v>
      </c>
      <c r="BN20" s="6">
        <f t="shared" si="28"/>
        <v>-4.8390587507596297E-2</v>
      </c>
      <c r="BO20" s="6">
        <f t="shared" si="28"/>
        <v>-6.21221087392545E-2</v>
      </c>
      <c r="BP20" s="6"/>
      <c r="BQ20" s="7">
        <f t="shared" si="3"/>
        <v>-2.1572519059712414E-2</v>
      </c>
    </row>
    <row r="21" spans="1:69" x14ac:dyDescent="0.25">
      <c r="A21">
        <v>2012</v>
      </c>
      <c r="B21">
        <v>1300</v>
      </c>
      <c r="C21" t="s">
        <v>8</v>
      </c>
      <c r="D21">
        <v>-3.1815311035640198E-2</v>
      </c>
      <c r="E21">
        <v>-8.7243618614489399E-2</v>
      </c>
      <c r="H21" s="5" t="s">
        <v>5</v>
      </c>
      <c r="I21" s="2">
        <v>4.8484618214556602E-2</v>
      </c>
      <c r="J21" s="2">
        <v>6.4652299501967006E-2</v>
      </c>
      <c r="K21" s="2">
        <v>0.25677651837787302</v>
      </c>
      <c r="L21" s="2">
        <v>-5.8245682412541799E-2</v>
      </c>
      <c r="M21" s="2">
        <v>0.21849485598931101</v>
      </c>
      <c r="N21" s="2">
        <v>4.9309233656287497E-2</v>
      </c>
      <c r="O21" s="2">
        <v>-0.21213564192071799</v>
      </c>
      <c r="P21" s="2">
        <v>-0.108803874438528</v>
      </c>
      <c r="Q21" s="2">
        <v>-0.11171601781279999</v>
      </c>
      <c r="R21" s="2">
        <v>0.10649383845903</v>
      </c>
      <c r="S21" s="2">
        <v>0.154100110521181</v>
      </c>
      <c r="T21" s="2">
        <v>-5.39841969119969E-2</v>
      </c>
      <c r="U21" s="2">
        <v>0.225411272495563</v>
      </c>
      <c r="V21" s="2">
        <v>8.1570117860853206E-2</v>
      </c>
      <c r="W21" s="2">
        <v>8.8065990412582104E-2</v>
      </c>
      <c r="X21" s="2">
        <v>0.74847344199261967</v>
      </c>
      <c r="AH21" s="5" t="s">
        <v>5</v>
      </c>
      <c r="AI21" s="2">
        <v>0.217883421513349</v>
      </c>
      <c r="AJ21" s="2">
        <v>0.100023000846916</v>
      </c>
      <c r="AK21" s="2">
        <v>0.32256185420912997</v>
      </c>
      <c r="AL21" s="2">
        <v>-8.3415475605327999E-2</v>
      </c>
      <c r="AM21" s="2">
        <v>0.120885638304618</v>
      </c>
      <c r="AN21" s="2">
        <v>8.4517279395370001E-2</v>
      </c>
      <c r="AO21" s="2">
        <v>-9.7643264380295802E-2</v>
      </c>
      <c r="AP21" s="2">
        <v>-0.210087843027535</v>
      </c>
      <c r="AQ21" s="2">
        <v>-4.0871880784623699E-2</v>
      </c>
      <c r="AR21" s="2">
        <v>7.8582859404766003E-2</v>
      </c>
      <c r="AS21" s="2">
        <v>0.17021301651624801</v>
      </c>
      <c r="AT21" s="2">
        <v>-9.5234180221955095E-2</v>
      </c>
      <c r="AU21" s="2">
        <v>0.237012921360683</v>
      </c>
      <c r="AV21" s="2">
        <v>0.224773456083499</v>
      </c>
      <c r="AW21" s="2">
        <v>6.7439804465687397E-2</v>
      </c>
      <c r="AX21" s="2">
        <v>1.0966406080805289</v>
      </c>
      <c r="AZ21" t="str">
        <f t="shared" si="7"/>
        <v>Friday</v>
      </c>
      <c r="BA21" s="6">
        <f t="shared" si="19"/>
        <v>0.16939880329879239</v>
      </c>
      <c r="BB21" s="6">
        <f t="shared" si="20"/>
        <v>3.537070134494899E-2</v>
      </c>
      <c r="BC21" s="6">
        <f t="shared" si="21"/>
        <v>6.5785335831256952E-2</v>
      </c>
      <c r="BD21" s="6">
        <f t="shared" si="29"/>
        <v>-2.51697931927862E-2</v>
      </c>
      <c r="BE21" s="6">
        <f t="shared" si="22"/>
        <v>-9.7609217684693009E-2</v>
      </c>
      <c r="BF21" s="6">
        <f t="shared" si="23"/>
        <v>3.5208045739082504E-2</v>
      </c>
      <c r="BG21" s="6">
        <f t="shared" si="24"/>
        <v>0.11449237754042219</v>
      </c>
      <c r="BH21" s="6">
        <f t="shared" si="25"/>
        <v>-0.101283968589007</v>
      </c>
      <c r="BI21" s="6">
        <f t="shared" si="26"/>
        <v>7.0844137028176296E-2</v>
      </c>
      <c r="BJ21" s="6">
        <f t="shared" si="27"/>
        <v>-2.7910979054263999E-2</v>
      </c>
      <c r="BK21" s="6">
        <f t="shared" si="30"/>
        <v>1.6112905995067012E-2</v>
      </c>
      <c r="BL21" s="6">
        <f t="shared" si="28"/>
        <v>-4.1249983309958195E-2</v>
      </c>
      <c r="BM21" s="6">
        <f t="shared" si="28"/>
        <v>1.1601648865119996E-2</v>
      </c>
      <c r="BN21" s="6">
        <f t="shared" si="28"/>
        <v>0.1432033382226458</v>
      </c>
      <c r="BO21" s="6">
        <f t="shared" si="28"/>
        <v>-2.0626185946894707E-2</v>
      </c>
      <c r="BP21" s="6"/>
      <c r="BQ21" s="7">
        <f t="shared" si="3"/>
        <v>0.34816716608790921</v>
      </c>
    </row>
    <row r="22" spans="1:69" x14ac:dyDescent="0.25">
      <c r="A22">
        <v>2012</v>
      </c>
      <c r="B22">
        <v>1300</v>
      </c>
      <c r="C22" t="s">
        <v>9</v>
      </c>
      <c r="D22">
        <v>-0.11167685524092701</v>
      </c>
      <c r="E22">
        <v>-9.5611951262145195E-2</v>
      </c>
      <c r="H22" s="4">
        <v>2024</v>
      </c>
      <c r="I22" s="2">
        <v>9.6742557736654605E-2</v>
      </c>
      <c r="J22" s="2">
        <v>-8.6373099732245731E-2</v>
      </c>
      <c r="K22" s="2">
        <v>0.1835822291177458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0.19395168712215469</v>
      </c>
      <c r="AH22" s="4">
        <v>2024</v>
      </c>
      <c r="AI22" s="2">
        <v>4.4279429219287486E-2</v>
      </c>
      <c r="AJ22" s="2">
        <v>4.7662926888415585E-2</v>
      </c>
      <c r="AK22" s="2">
        <v>0.31016702157365261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>
        <v>0.40210937768135568</v>
      </c>
      <c r="AZ22">
        <f t="shared" si="7"/>
        <v>2024</v>
      </c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Q22" s="7">
        <f t="shared" si="3"/>
        <v>0.208157690559201</v>
      </c>
    </row>
    <row r="23" spans="1:69" x14ac:dyDescent="0.25">
      <c r="A23">
        <v>2016</v>
      </c>
      <c r="B23">
        <v>0</v>
      </c>
      <c r="C23" t="s">
        <v>5</v>
      </c>
      <c r="D23">
        <v>1.6098072395817301E-2</v>
      </c>
      <c r="E23">
        <v>1.1203918903616101E-2</v>
      </c>
      <c r="H23" s="5" t="s">
        <v>6</v>
      </c>
      <c r="I23" s="2">
        <v>-2.9552676746613299E-2</v>
      </c>
      <c r="J23" s="2">
        <v>0.101961860198408</v>
      </c>
      <c r="K23" s="2">
        <v>8.7406692061319596E-2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0.1598158755131143</v>
      </c>
      <c r="AH23" s="5" t="s">
        <v>6</v>
      </c>
      <c r="AI23" s="2">
        <v>-7.9660951817103906E-2</v>
      </c>
      <c r="AJ23" s="2">
        <v>0.147584316194071</v>
      </c>
      <c r="AK23" s="2">
        <v>8.1596295776476493E-2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>
        <v>0.14951966015344359</v>
      </c>
      <c r="AZ23" t="str">
        <f t="shared" si="7"/>
        <v>Monday</v>
      </c>
      <c r="BA23" s="6">
        <f t="shared" ref="BA23:BA28" si="31">AI23-I23</f>
        <v>-5.0108275070490607E-2</v>
      </c>
      <c r="BB23" s="6">
        <f t="shared" ref="BB23:BB28" si="32">AJ23-J23</f>
        <v>4.5622455995663003E-2</v>
      </c>
      <c r="BC23" s="6">
        <f t="shared" ref="BC23:BC28" si="33">AK23-K23</f>
        <v>-5.8103962848431029E-3</v>
      </c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Q23" s="7">
        <f t="shared" si="3"/>
        <v>-1.0296215359670707E-2</v>
      </c>
    </row>
    <row r="24" spans="1:69" x14ac:dyDescent="0.25">
      <c r="A24">
        <v>2016</v>
      </c>
      <c r="B24">
        <v>0</v>
      </c>
      <c r="C24" t="s">
        <v>6</v>
      </c>
      <c r="D24">
        <v>-1.9507100818729799E-2</v>
      </c>
      <c r="E24">
        <v>3.6355732063376403E-2</v>
      </c>
      <c r="H24" s="5" t="s">
        <v>8</v>
      </c>
      <c r="I24" s="2">
        <v>-1.3594230895993299E-2</v>
      </c>
      <c r="J24" s="2">
        <v>-7.1076196949193704E-2</v>
      </c>
      <c r="K24" s="2">
        <v>1.6377683270262101E-2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-6.8292744574924902E-2</v>
      </c>
      <c r="AH24" s="5" t="s">
        <v>8</v>
      </c>
      <c r="AI24" s="2">
        <v>-1.03190121248296E-2</v>
      </c>
      <c r="AJ24" s="2">
        <v>-8.9059522373955105E-2</v>
      </c>
      <c r="AK24" s="2">
        <v>0.12627639795204401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>
        <v>2.6897863453259313E-2</v>
      </c>
      <c r="AZ24" t="str">
        <f t="shared" si="7"/>
        <v>Tuesday</v>
      </c>
      <c r="BA24" s="6">
        <f t="shared" si="31"/>
        <v>3.2752187711636987E-3</v>
      </c>
      <c r="BB24" s="6">
        <f t="shared" si="32"/>
        <v>-1.7983325424761401E-2</v>
      </c>
      <c r="BC24" s="6">
        <f t="shared" si="33"/>
        <v>0.10989871468178192</v>
      </c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Q24" s="7">
        <f t="shared" si="3"/>
        <v>9.5190608028184215E-2</v>
      </c>
    </row>
    <row r="25" spans="1:69" x14ac:dyDescent="0.25">
      <c r="A25">
        <v>2016</v>
      </c>
      <c r="B25">
        <v>0</v>
      </c>
      <c r="C25" t="s">
        <v>7</v>
      </c>
      <c r="D25">
        <v>-1.6061859618943901E-2</v>
      </c>
      <c r="E25">
        <v>9.7897603810523197E-4</v>
      </c>
      <c r="H25" s="5" t="s">
        <v>9</v>
      </c>
      <c r="I25" s="2">
        <v>-8.3696696422998498E-2</v>
      </c>
      <c r="J25" s="2">
        <v>8.8451277606582598E-3</v>
      </c>
      <c r="K25" s="2">
        <v>6.04829169197975E-2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>
        <v>-1.4368651742542746E-2</v>
      </c>
      <c r="AH25" s="5" t="s">
        <v>9</v>
      </c>
      <c r="AI25" s="2">
        <v>-9.6552265058591796E-2</v>
      </c>
      <c r="AJ25" s="2">
        <v>4.4947639841735602E-2</v>
      </c>
      <c r="AK25" s="2">
        <v>5.4817934405998803E-2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>
        <v>3.2133091891426088E-3</v>
      </c>
      <c r="AZ25" t="str">
        <f t="shared" si="7"/>
        <v>Wednesday</v>
      </c>
      <c r="BA25" s="6">
        <f t="shared" si="31"/>
        <v>-1.2855568635593298E-2</v>
      </c>
      <c r="BB25" s="6">
        <f t="shared" si="32"/>
        <v>3.6102512081077343E-2</v>
      </c>
      <c r="BC25" s="6">
        <f t="shared" si="33"/>
        <v>-5.664982513798697E-3</v>
      </c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Q25" s="7">
        <f t="shared" si="3"/>
        <v>1.7581960931685355E-2</v>
      </c>
    </row>
    <row r="26" spans="1:69" x14ac:dyDescent="0.25">
      <c r="A26">
        <v>2016</v>
      </c>
      <c r="B26">
        <v>0</v>
      </c>
      <c r="C26" t="s">
        <v>8</v>
      </c>
      <c r="D26">
        <v>-0.11686528870313601</v>
      </c>
      <c r="E26">
        <v>-8.0252088075162403E-2</v>
      </c>
      <c r="H26" s="5" t="s">
        <v>7</v>
      </c>
      <c r="I26" s="2">
        <v>-2.5513117530065299E-2</v>
      </c>
      <c r="J26" s="2">
        <v>5.6999669899142701E-2</v>
      </c>
      <c r="K26" s="2">
        <v>-7.28716667526738E-2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>
        <v>-4.1385114383596398E-2</v>
      </c>
      <c r="AH26" s="5" t="s">
        <v>7</v>
      </c>
      <c r="AI26" s="2">
        <v>2.7703802867576802E-2</v>
      </c>
      <c r="AJ26" s="2">
        <v>6.6994194565777099E-2</v>
      </c>
      <c r="AK26" s="2">
        <v>-4.1758700508648702E-2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>
        <v>5.2939296924705198E-2</v>
      </c>
      <c r="AZ26" t="str">
        <f t="shared" si="7"/>
        <v>Thursday</v>
      </c>
      <c r="BA26" s="6">
        <f t="shared" si="31"/>
        <v>5.3216920397642101E-2</v>
      </c>
      <c r="BB26" s="6">
        <f t="shared" si="32"/>
        <v>9.9945246666343981E-3</v>
      </c>
      <c r="BC26" s="6">
        <f t="shared" si="33"/>
        <v>3.1112966244025098E-2</v>
      </c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Q26" s="7">
        <f t="shared" si="3"/>
        <v>9.4324411308301603E-2</v>
      </c>
    </row>
    <row r="27" spans="1:69" x14ac:dyDescent="0.25">
      <c r="A27">
        <v>2016</v>
      </c>
      <c r="B27">
        <v>0</v>
      </c>
      <c r="C27" t="s">
        <v>9</v>
      </c>
      <c r="D27">
        <v>-8.1578507710003707E-3</v>
      </c>
      <c r="E27">
        <v>1.27972100571056E-2</v>
      </c>
      <c r="H27" s="5" t="s">
        <v>5</v>
      </c>
      <c r="I27" s="2">
        <v>0.24909927933232501</v>
      </c>
      <c r="J27" s="2">
        <v>-0.18310356064126099</v>
      </c>
      <c r="K27" s="2">
        <v>9.2186603619040394E-2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>
        <v>0.15818232231010443</v>
      </c>
      <c r="AH27" s="5" t="s">
        <v>5</v>
      </c>
      <c r="AI27" s="2">
        <v>0.20310785535223599</v>
      </c>
      <c r="AJ27" s="2">
        <v>-0.12280370133921301</v>
      </c>
      <c r="AK27" s="2">
        <v>8.9235093947781993E-2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>
        <v>0.169539247960805</v>
      </c>
      <c r="AZ27" t="str">
        <f t="shared" si="7"/>
        <v>Friday</v>
      </c>
      <c r="BA27" s="6">
        <f t="shared" si="31"/>
        <v>-4.5991423980089013E-2</v>
      </c>
      <c r="BB27" s="6">
        <f t="shared" si="32"/>
        <v>6.0299859302047981E-2</v>
      </c>
      <c r="BC27" s="6">
        <f t="shared" si="33"/>
        <v>-2.951509671258401E-3</v>
      </c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Q27" s="7">
        <f t="shared" si="3"/>
        <v>1.1356925650700567E-2</v>
      </c>
    </row>
    <row r="28" spans="1:69" x14ac:dyDescent="0.25">
      <c r="A28">
        <v>2016</v>
      </c>
      <c r="B28">
        <v>100</v>
      </c>
      <c r="C28" t="s">
        <v>5</v>
      </c>
      <c r="D28">
        <v>9.1610406779261896E-2</v>
      </c>
      <c r="E28">
        <v>0.13397037175674301</v>
      </c>
      <c r="H28" s="4" t="s">
        <v>12</v>
      </c>
      <c r="I28" s="2">
        <v>0.16054938439470492</v>
      </c>
      <c r="J28" s="2">
        <v>0.30352202839230835</v>
      </c>
      <c r="K28" s="2">
        <v>1.139123854311159</v>
      </c>
      <c r="L28" s="2">
        <v>1.0278011329987966</v>
      </c>
      <c r="M28" s="2">
        <v>0.38151984864261668</v>
      </c>
      <c r="N28" s="2">
        <v>0.2485987626627989</v>
      </c>
      <c r="O28" s="2">
        <v>-0.63476720243129481</v>
      </c>
      <c r="P28" s="2">
        <v>-0.3918156571714278</v>
      </c>
      <c r="Q28" s="2">
        <v>-0.32174889842966747</v>
      </c>
      <c r="R28" s="2">
        <v>9.2139789953125384E-2</v>
      </c>
      <c r="S28" s="2">
        <v>0.6722970152402562</v>
      </c>
      <c r="T28" s="2">
        <v>-0.34570751048626958</v>
      </c>
      <c r="U28" s="2">
        <v>0.97462604004093012</v>
      </c>
      <c r="V28" s="2">
        <v>0.13570230010227169</v>
      </c>
      <c r="W28" s="2">
        <v>7.6346334826618914E-2</v>
      </c>
      <c r="X28" s="2">
        <v>3.5181872230469278</v>
      </c>
      <c r="AH28" s="4" t="s">
        <v>12</v>
      </c>
      <c r="AI28" s="2">
        <v>0.33713965016904324</v>
      </c>
      <c r="AJ28" s="2">
        <v>0.74375499148025404</v>
      </c>
      <c r="AK28" s="2">
        <v>1.9481080445991927</v>
      </c>
      <c r="AL28" s="2">
        <v>0.79220250526195346</v>
      </c>
      <c r="AM28" s="2">
        <v>0.75112630032101868</v>
      </c>
      <c r="AN28" s="2">
        <v>0.32114389411255378</v>
      </c>
      <c r="AO28" s="2">
        <v>-0.59740934421740799</v>
      </c>
      <c r="AP28" s="2">
        <v>-0.6166992868837089</v>
      </c>
      <c r="AQ28" s="2">
        <v>-0.64569681658990163</v>
      </c>
      <c r="AR28" s="2">
        <v>0.39382951644352515</v>
      </c>
      <c r="AS28" s="2">
        <v>1.3049764691628349</v>
      </c>
      <c r="AT28" s="2">
        <v>-0.15730397852092001</v>
      </c>
      <c r="AU28" s="2">
        <v>1.1782678882567237</v>
      </c>
      <c r="AV28" s="2">
        <v>0.34403155666046481</v>
      </c>
      <c r="AW28" s="2">
        <v>-0.12570595530991319</v>
      </c>
      <c r="AX28" s="2">
        <v>5.9717654349457128</v>
      </c>
      <c r="BA28" s="7">
        <f t="shared" si="31"/>
        <v>0.17659026577433831</v>
      </c>
      <c r="BB28" s="7">
        <f t="shared" si="32"/>
        <v>0.44023296308794568</v>
      </c>
      <c r="BC28" s="7">
        <f t="shared" si="33"/>
        <v>0.8089841902880337</v>
      </c>
      <c r="BD28" s="7">
        <f t="shared" ref="BD28" si="34">AL28-L28</f>
        <v>-0.23559862773684315</v>
      </c>
      <c r="BE28" s="7">
        <f t="shared" ref="BE28" si="35">AM28-M28</f>
        <v>0.369606451678402</v>
      </c>
      <c r="BF28" s="7">
        <f t="shared" ref="BF28" si="36">AN28-N28</f>
        <v>7.2545131449754885E-2</v>
      </c>
      <c r="BG28" s="7">
        <f t="shared" ref="BG28" si="37">AO28-O28</f>
        <v>3.7357858213886819E-2</v>
      </c>
      <c r="BH28" s="7">
        <f t="shared" ref="BH28" si="38">AP28-P28</f>
        <v>-0.2248836297122811</v>
      </c>
      <c r="BI28" s="7">
        <f t="shared" ref="BI28" si="39">AQ28-Q28</f>
        <v>-0.32394791816023416</v>
      </c>
      <c r="BJ28" s="7">
        <f t="shared" ref="BJ28" si="40">AR28-R28</f>
        <v>0.30168972649039977</v>
      </c>
      <c r="BK28" s="7">
        <f t="shared" ref="BK28" si="41">AS28-S28</f>
        <v>0.63267945392257874</v>
      </c>
      <c r="BL28" s="7">
        <f t="shared" ref="BL28" si="42">AT28-T28</f>
        <v>0.18840353196534956</v>
      </c>
      <c r="BM28" s="7">
        <f t="shared" ref="BM28" si="43">AU28-U28</f>
        <v>0.20364184821579356</v>
      </c>
      <c r="BN28" s="7">
        <f t="shared" ref="BN28" si="44">AV28-V28</f>
        <v>0.20832925655819312</v>
      </c>
      <c r="BO28" s="7">
        <f t="shared" ref="BO28" si="45">AW28-W28</f>
        <v>-0.20205229013653209</v>
      </c>
      <c r="BP28" s="7"/>
      <c r="BQ28" s="7">
        <f>AX28-X28</f>
        <v>2.453578211898785</v>
      </c>
    </row>
    <row r="29" spans="1:69" x14ac:dyDescent="0.25">
      <c r="A29">
        <v>2016</v>
      </c>
      <c r="B29">
        <v>100</v>
      </c>
      <c r="C29" t="s">
        <v>6</v>
      </c>
      <c r="D29">
        <v>0.106956489527815</v>
      </c>
      <c r="E29">
        <v>0.16331118117893101</v>
      </c>
    </row>
    <row r="30" spans="1:69" x14ac:dyDescent="0.25">
      <c r="A30">
        <v>2016</v>
      </c>
      <c r="B30">
        <v>100</v>
      </c>
      <c r="C30" t="s">
        <v>7</v>
      </c>
      <c r="D30" s="1">
        <v>3.7396135473639501E-5</v>
      </c>
      <c r="E30">
        <v>3.8432964789653003E-2</v>
      </c>
    </row>
    <row r="31" spans="1:69" x14ac:dyDescent="0.25">
      <c r="A31">
        <v>2016</v>
      </c>
      <c r="B31">
        <v>100</v>
      </c>
      <c r="C31" t="s">
        <v>8</v>
      </c>
      <c r="D31">
        <v>6.7435514432642105E-2</v>
      </c>
      <c r="E31">
        <v>5.1037345113299597E-2</v>
      </c>
      <c r="H31" t="s">
        <v>10</v>
      </c>
      <c r="I31" t="s">
        <v>13</v>
      </c>
      <c r="Z31" t="s">
        <v>14</v>
      </c>
      <c r="BD31" t="s">
        <v>26</v>
      </c>
    </row>
    <row r="32" spans="1:69" x14ac:dyDescent="0.25">
      <c r="A32">
        <v>2016</v>
      </c>
      <c r="B32">
        <v>100</v>
      </c>
      <c r="C32" t="s">
        <v>9</v>
      </c>
      <c r="D32">
        <v>8.8217812537652901E-2</v>
      </c>
      <c r="E32">
        <v>-4.9068643057882201E-2</v>
      </c>
      <c r="H32" t="s">
        <v>11</v>
      </c>
      <c r="I32">
        <v>0</v>
      </c>
      <c r="J32">
        <v>100</v>
      </c>
      <c r="K32">
        <v>200</v>
      </c>
      <c r="L32">
        <v>300</v>
      </c>
      <c r="M32">
        <v>400</v>
      </c>
      <c r="N32">
        <v>500</v>
      </c>
      <c r="O32">
        <v>600</v>
      </c>
      <c r="P32">
        <v>700</v>
      </c>
      <c r="Q32">
        <v>800</v>
      </c>
      <c r="R32">
        <v>900</v>
      </c>
      <c r="S32">
        <v>1000</v>
      </c>
      <c r="T32">
        <v>1100</v>
      </c>
      <c r="U32">
        <v>1200</v>
      </c>
      <c r="V32">
        <v>1300</v>
      </c>
      <c r="W32">
        <v>1400</v>
      </c>
      <c r="Y32" t="s">
        <v>12</v>
      </c>
    </row>
    <row r="33" spans="1:69" x14ac:dyDescent="0.25">
      <c r="A33">
        <v>2016</v>
      </c>
      <c r="B33">
        <v>200</v>
      </c>
      <c r="C33" t="s">
        <v>5</v>
      </c>
      <c r="D33">
        <v>-7.0130954486002503E-3</v>
      </c>
      <c r="E33">
        <v>0.14152264667992301</v>
      </c>
      <c r="H33">
        <v>2012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7.7584226703039896E-2</v>
      </c>
      <c r="T33" s="6">
        <v>-6.2388486644043006E-3</v>
      </c>
      <c r="U33" s="6">
        <v>0.5384157775457955</v>
      </c>
      <c r="V33" s="6">
        <v>-5.9381481945283629E-2</v>
      </c>
      <c r="W33" s="6"/>
      <c r="Y33" s="6">
        <v>0.55037967363914753</v>
      </c>
      <c r="BG33" s="6"/>
      <c r="BH33" s="6">
        <f t="shared" ref="BG33:BI33" si="46">SUM(BH17:BH21)</f>
        <v>-0.26341163625937497</v>
      </c>
      <c r="BI33" s="6">
        <f t="shared" si="46"/>
        <v>-0.10700576614504861</v>
      </c>
      <c r="BJ33" s="6">
        <f>SUM(BJ17:BJ21)</f>
        <v>2.0524301306804466E-3</v>
      </c>
      <c r="BK33" s="6">
        <f>SUM(BK17:BK21)</f>
        <v>0.10588434859617213</v>
      </c>
      <c r="BL33" s="6">
        <f t="shared" ref="BL33:BO33" si="47">SUM(BL17:BL21)</f>
        <v>-5.460748621129953E-2</v>
      </c>
      <c r="BM33" s="6">
        <f t="shared" si="47"/>
        <v>-6.5663227389204215E-2</v>
      </c>
      <c r="BN33" s="6">
        <f t="shared" si="47"/>
        <v>0.12741518407808514</v>
      </c>
      <c r="BO33" s="6">
        <f t="shared" si="47"/>
        <v>-0.20205229013653209</v>
      </c>
    </row>
    <row r="34" spans="1:69" x14ac:dyDescent="0.25">
      <c r="A34">
        <v>2016</v>
      </c>
      <c r="B34">
        <v>200</v>
      </c>
      <c r="C34" t="s">
        <v>6</v>
      </c>
      <c r="D34">
        <v>0.16423908335749099</v>
      </c>
      <c r="E34">
        <v>0.24879375150361899</v>
      </c>
      <c r="H34" t="s">
        <v>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8.6780934683160699E-2</v>
      </c>
      <c r="T34" s="6">
        <v>-4.3488689377634802E-2</v>
      </c>
      <c r="U34" s="6">
        <v>4.7022860010836602E-2</v>
      </c>
      <c r="V34" s="6">
        <v>-3.2438628716079297E-2</v>
      </c>
      <c r="W34" s="6"/>
      <c r="Y34" s="6">
        <v>5.7876476600283201E-2</v>
      </c>
      <c r="BH34" t="s">
        <v>27</v>
      </c>
    </row>
    <row r="35" spans="1:69" x14ac:dyDescent="0.25">
      <c r="A35">
        <v>2016</v>
      </c>
      <c r="B35">
        <v>200</v>
      </c>
      <c r="C35" t="s">
        <v>7</v>
      </c>
      <c r="D35">
        <v>-3.54327093527411E-2</v>
      </c>
      <c r="E35">
        <v>2.9432365652847198E-2</v>
      </c>
      <c r="H35" t="s">
        <v>8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-2.6755725433907002E-2</v>
      </c>
      <c r="T35" s="6">
        <v>3.0600463606672498E-2</v>
      </c>
      <c r="U35" s="6">
        <v>4.2094261440565002E-2</v>
      </c>
      <c r="V35" s="6">
        <v>-3.1815311035640198E-2</v>
      </c>
      <c r="W35" s="6"/>
      <c r="Y35" s="6">
        <v>1.4123688577690301E-2</v>
      </c>
    </row>
    <row r="36" spans="1:69" x14ac:dyDescent="0.25">
      <c r="A36">
        <v>2016</v>
      </c>
      <c r="B36">
        <v>200</v>
      </c>
      <c r="C36" t="s">
        <v>8</v>
      </c>
      <c r="D36">
        <v>-0.111018956795937</v>
      </c>
      <c r="E36">
        <v>-7.1749810651009396E-2</v>
      </c>
      <c r="H36" t="s">
        <v>9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-3.6450498566406697E-2</v>
      </c>
      <c r="T36" s="6">
        <v>4.0442281620097997E-2</v>
      </c>
      <c r="U36" s="6">
        <v>2.8697499098257199E-2</v>
      </c>
      <c r="V36" s="6">
        <v>-0.11167685524092701</v>
      </c>
      <c r="W36" s="6"/>
      <c r="Y36" s="6">
        <v>-7.898757308897851E-2</v>
      </c>
      <c r="BH36" s="6">
        <f>SUM(P50:P54)</f>
        <v>-0.27882351187351612</v>
      </c>
      <c r="BI36" s="6">
        <f>SUM(Q50:Q54)</f>
        <v>-2.7599150548943685E-2</v>
      </c>
      <c r="BJ36" s="6">
        <f>SUM(R50:R54)</f>
        <v>0.10266527743344778</v>
      </c>
      <c r="BK36" s="6">
        <f>SUM(S50:S54)</f>
        <v>5.6800506968063491E-2</v>
      </c>
      <c r="BL36" s="6">
        <f>SUM(T50:T54)</f>
        <v>1.8602954754609803E-2</v>
      </c>
      <c r="BM36" s="6">
        <f>SUM(U50:U54)</f>
        <v>0.53235843970384633</v>
      </c>
      <c r="BN36" s="6">
        <f>SUM(V50:V54)</f>
        <v>0.42852045770168384</v>
      </c>
      <c r="BO36" s="6">
        <f>SUM(W50:W54)</f>
        <v>7.6346334826618914E-2</v>
      </c>
      <c r="BQ36" s="6">
        <f>SUM(BH36:BO36)</f>
        <v>0.90887130896581025</v>
      </c>
    </row>
    <row r="37" spans="1:69" x14ac:dyDescent="0.25">
      <c r="A37">
        <v>2016</v>
      </c>
      <c r="B37">
        <v>200</v>
      </c>
      <c r="C37" t="s">
        <v>9</v>
      </c>
      <c r="D37">
        <v>0.104603372421305</v>
      </c>
      <c r="E37">
        <v>0.18761012556235801</v>
      </c>
      <c r="H37" t="s">
        <v>7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>
        <v>3.6929847267935197E-2</v>
      </c>
      <c r="T37" s="6">
        <v>1.13184572571127E-2</v>
      </c>
      <c r="U37" s="6">
        <v>6.48895357559197E-2</v>
      </c>
      <c r="V37" s="6">
        <v>0.14440679486475699</v>
      </c>
      <c r="W37" s="6"/>
      <c r="Y37" s="6">
        <v>0.25754463514572457</v>
      </c>
      <c r="Z37" t="s">
        <v>15</v>
      </c>
      <c r="BH37" t="s">
        <v>28</v>
      </c>
    </row>
    <row r="38" spans="1:69" x14ac:dyDescent="0.25">
      <c r="A38">
        <v>2016</v>
      </c>
      <c r="B38">
        <v>300</v>
      </c>
      <c r="C38" t="s">
        <v>5</v>
      </c>
      <c r="D38">
        <v>0.27339400829231197</v>
      </c>
      <c r="E38">
        <v>0.31021433292613698</v>
      </c>
      <c r="H38" t="s">
        <v>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>
        <v>1.70796687522577E-2</v>
      </c>
      <c r="T38" s="6">
        <v>-4.5111361770652697E-2</v>
      </c>
      <c r="U38" s="6">
        <v>0.35571162124021699</v>
      </c>
      <c r="V38" s="6">
        <v>-2.78574818173941E-2</v>
      </c>
      <c r="W38" s="6"/>
      <c r="Y38" s="6">
        <v>0.2998224464044279</v>
      </c>
    </row>
    <row r="39" spans="1:69" x14ac:dyDescent="0.25">
      <c r="A39">
        <v>2016</v>
      </c>
      <c r="B39">
        <v>300</v>
      </c>
      <c r="C39" t="s">
        <v>6</v>
      </c>
      <c r="D39">
        <v>0.23228432228847701</v>
      </c>
      <c r="E39">
        <v>0.176703175237343</v>
      </c>
    </row>
    <row r="40" spans="1:69" x14ac:dyDescent="0.25">
      <c r="A40">
        <v>2016</v>
      </c>
      <c r="B40">
        <v>300</v>
      </c>
      <c r="C40" t="s">
        <v>7</v>
      </c>
      <c r="D40">
        <v>0.31251125381376099</v>
      </c>
      <c r="E40">
        <v>0.13792025693115301</v>
      </c>
      <c r="H40">
        <v>2016</v>
      </c>
      <c r="I40" s="6">
        <v>-0.14449402751599277</v>
      </c>
      <c r="J40" s="6">
        <v>0.35425761941284556</v>
      </c>
      <c r="K40" s="6">
        <v>0.11537769418151765</v>
      </c>
      <c r="L40" s="6">
        <v>1.248983324679565</v>
      </c>
      <c r="M40" s="6">
        <v>0.34601370302714851</v>
      </c>
      <c r="N40" s="6">
        <v>0.27205640478054227</v>
      </c>
      <c r="O40" s="6">
        <v>-0.26269365219628582</v>
      </c>
      <c r="P40" s="6">
        <v>-0.11299214529791171</v>
      </c>
      <c r="Q40" s="6">
        <v>-0.29414974788072379</v>
      </c>
      <c r="R40" s="6">
        <v>-1.0525487480322393E-2</v>
      </c>
      <c r="S40" s="6">
        <v>0.53791228156915272</v>
      </c>
      <c r="T40" s="6">
        <v>-0.35807161657647507</v>
      </c>
      <c r="U40" s="6">
        <v>-9.6148177208711647E-2</v>
      </c>
      <c r="V40" s="6">
        <v>-0.23343667565412862</v>
      </c>
      <c r="W40" s="6"/>
      <c r="Y40" s="6">
        <v>1.36208949784022</v>
      </c>
    </row>
    <row r="41" spans="1:69" x14ac:dyDescent="0.25">
      <c r="A41">
        <v>2016</v>
      </c>
      <c r="B41">
        <v>300</v>
      </c>
      <c r="C41" t="s">
        <v>8</v>
      </c>
      <c r="D41">
        <v>0.21169497215625599</v>
      </c>
      <c r="E41">
        <v>0.176056305596688</v>
      </c>
      <c r="L41" t="s">
        <v>16</v>
      </c>
    </row>
    <row r="42" spans="1:69" x14ac:dyDescent="0.25">
      <c r="A42">
        <v>2016</v>
      </c>
      <c r="B42">
        <v>300</v>
      </c>
      <c r="C42" t="s">
        <v>9</v>
      </c>
      <c r="D42">
        <v>0.219098768128759</v>
      </c>
      <c r="E42">
        <v>0.222906962023105</v>
      </c>
      <c r="H42" t="s">
        <v>6</v>
      </c>
      <c r="I42" s="6">
        <v>-1.9507100818729799E-2</v>
      </c>
      <c r="J42" s="6">
        <v>0.106956489527815</v>
      </c>
      <c r="K42" s="6">
        <v>0.16423908335749099</v>
      </c>
      <c r="L42" s="6">
        <v>0.23228432228847701</v>
      </c>
      <c r="M42" s="6">
        <v>2.1274535061048699E-3</v>
      </c>
      <c r="N42" s="6">
        <v>-6.8357520759585302E-2</v>
      </c>
      <c r="O42" s="6">
        <v>2.10769530232186E-2</v>
      </c>
      <c r="P42" s="6">
        <v>2.6052112546276599E-2</v>
      </c>
      <c r="Q42" s="6">
        <v>-0.25949780349706397</v>
      </c>
      <c r="R42" s="6">
        <v>8.8802327746043103E-2</v>
      </c>
      <c r="S42" s="6">
        <v>0.109256848799771</v>
      </c>
      <c r="T42" s="6">
        <v>1.1032670392075899E-2</v>
      </c>
      <c r="U42" s="6">
        <v>-6.1314661821146501E-3</v>
      </c>
      <c r="V42" s="6">
        <v>0.14116767472399699</v>
      </c>
      <c r="W42" s="6"/>
      <c r="Y42" s="6">
        <v>0.54950204465377639</v>
      </c>
      <c r="Z42" t="s">
        <v>6</v>
      </c>
    </row>
    <row r="43" spans="1:69" x14ac:dyDescent="0.25">
      <c r="A43">
        <v>2016</v>
      </c>
      <c r="B43">
        <v>400</v>
      </c>
      <c r="C43" t="s">
        <v>5</v>
      </c>
      <c r="D43">
        <v>7.0750908607283202E-3</v>
      </c>
      <c r="E43">
        <v>1.27671945489385E-2</v>
      </c>
      <c r="H43" t="s">
        <v>8</v>
      </c>
      <c r="I43" s="6">
        <v>-0.11686528870313601</v>
      </c>
      <c r="J43" s="6">
        <v>6.7435514432642105E-2</v>
      </c>
      <c r="K43" s="6">
        <v>-0.111018956795937</v>
      </c>
      <c r="L43" s="6">
        <v>0.21169497215625599</v>
      </c>
      <c r="M43" s="6">
        <v>6.3713245399359103E-2</v>
      </c>
      <c r="N43" s="6">
        <v>-8.4631134952596401E-3</v>
      </c>
      <c r="O43" s="6">
        <v>-0.15943949629547199</v>
      </c>
      <c r="P43" s="6">
        <v>-3.7358959810139099E-2</v>
      </c>
      <c r="Q43" s="6">
        <v>6.9924491892440793E-2</v>
      </c>
      <c r="R43" s="6">
        <v>6.2416992345421099E-2</v>
      </c>
      <c r="S43" s="6">
        <v>0.20394590717643199</v>
      </c>
      <c r="T43" s="6">
        <v>-0.355556138622309</v>
      </c>
      <c r="U43" s="6">
        <v>-1.01759992115069E-2</v>
      </c>
      <c r="V43" s="6">
        <v>3.1028979451107799E-2</v>
      </c>
      <c r="W43" s="6"/>
      <c r="Y43" s="6">
        <v>-8.871785008010076E-2</v>
      </c>
    </row>
    <row r="44" spans="1:69" x14ac:dyDescent="0.25">
      <c r="A44">
        <v>2016</v>
      </c>
      <c r="B44">
        <v>400</v>
      </c>
      <c r="C44" t="s">
        <v>6</v>
      </c>
      <c r="D44">
        <v>2.1274535061048699E-3</v>
      </c>
      <c r="E44">
        <v>9.4173140362365002E-2</v>
      </c>
      <c r="H44" t="s">
        <v>9</v>
      </c>
      <c r="I44" s="6">
        <v>-8.1578507710003707E-3</v>
      </c>
      <c r="J44" s="6">
        <v>8.8217812537652901E-2</v>
      </c>
      <c r="K44" s="6">
        <v>0.104603372421305</v>
      </c>
      <c r="L44" s="6">
        <v>0.219098768128759</v>
      </c>
      <c r="M44" s="6">
        <v>0.20421180744006401</v>
      </c>
      <c r="N44" s="6">
        <v>0.10227737694419101</v>
      </c>
      <c r="O44" s="6">
        <v>-6.3737931380116505E-2</v>
      </c>
      <c r="P44" s="6">
        <v>-7.5812246910860706E-2</v>
      </c>
      <c r="Q44" s="6">
        <v>3.7648427894624803E-2</v>
      </c>
      <c r="R44" s="6">
        <v>-0.100608317873513</v>
      </c>
      <c r="S44" s="6">
        <v>-0.220248424794249</v>
      </c>
      <c r="T44" s="6">
        <v>-5.01293262507361E-2</v>
      </c>
      <c r="U44" s="6">
        <v>-0.116884271034325</v>
      </c>
      <c r="V44" s="6">
        <v>0.103763875269184</v>
      </c>
      <c r="W44" s="6"/>
      <c r="Y44" s="6">
        <v>0.22424307162098012</v>
      </c>
      <c r="Z44" t="s">
        <v>9</v>
      </c>
    </row>
    <row r="45" spans="1:69" x14ac:dyDescent="0.25">
      <c r="A45">
        <v>2016</v>
      </c>
      <c r="B45">
        <v>400</v>
      </c>
      <c r="C45" t="s">
        <v>7</v>
      </c>
      <c r="D45">
        <v>6.8886105820892204E-2</v>
      </c>
      <c r="E45">
        <v>0.18273415755098801</v>
      </c>
      <c r="H45" t="s">
        <v>7</v>
      </c>
      <c r="I45" s="6">
        <v>-1.6061859618943901E-2</v>
      </c>
      <c r="J45" s="6">
        <v>3.7396135473639501E-5</v>
      </c>
      <c r="K45" s="6">
        <v>-3.54327093527411E-2</v>
      </c>
      <c r="L45" s="6">
        <v>0.31251125381376099</v>
      </c>
      <c r="M45" s="6">
        <v>6.8886105820892204E-2</v>
      </c>
      <c r="N45" s="6">
        <v>7.7078857434442196E-3</v>
      </c>
      <c r="O45" s="6">
        <v>-0.152412585712145</v>
      </c>
      <c r="P45" s="6">
        <v>-0.12273776342592101</v>
      </c>
      <c r="Q45" s="6">
        <v>-0.14558865209364</v>
      </c>
      <c r="R45" s="6">
        <v>1.9735356258124798E-2</v>
      </c>
      <c r="S45" s="6">
        <v>5.9767059963868698E-2</v>
      </c>
      <c r="T45" s="6">
        <v>1.8783698997248702E-2</v>
      </c>
      <c r="U45" s="6">
        <v>-2.56515268544589E-2</v>
      </c>
      <c r="V45" s="6">
        <v>2.0540934308258599E-2</v>
      </c>
      <c r="W45" s="6"/>
      <c r="Y45" s="6">
        <v>1.0084593983221948E-2</v>
      </c>
    </row>
    <row r="46" spans="1:69" x14ac:dyDescent="0.25">
      <c r="A46">
        <v>2016</v>
      </c>
      <c r="B46">
        <v>400</v>
      </c>
      <c r="C46" t="s">
        <v>8</v>
      </c>
      <c r="D46">
        <v>6.3713245399359103E-2</v>
      </c>
      <c r="E46">
        <v>0.24606909698490401</v>
      </c>
      <c r="H46" t="s">
        <v>5</v>
      </c>
      <c r="I46" s="6">
        <v>1.6098072395817301E-2</v>
      </c>
      <c r="J46" s="6">
        <v>9.1610406779261896E-2</v>
      </c>
      <c r="K46" s="6">
        <v>-7.0130954486002503E-3</v>
      </c>
      <c r="L46" s="6">
        <v>0.27339400829231197</v>
      </c>
      <c r="M46" s="6">
        <v>7.0750908607283202E-3</v>
      </c>
      <c r="N46" s="6">
        <v>0.23889177634775199</v>
      </c>
      <c r="O46" s="6">
        <v>9.1819408168229102E-2</v>
      </c>
      <c r="P46" s="6">
        <v>9.6864712302732497E-2</v>
      </c>
      <c r="Q46" s="6">
        <v>3.3637879229145599E-3</v>
      </c>
      <c r="R46" s="6">
        <v>-8.0871845956398403E-2</v>
      </c>
      <c r="S46" s="6">
        <v>0.38519089042332999</v>
      </c>
      <c r="T46" s="6">
        <v>1.7797478907245499E-2</v>
      </c>
      <c r="U46" s="6">
        <v>6.2695086073693798E-2</v>
      </c>
      <c r="V46" s="6">
        <v>-0.529938139406676</v>
      </c>
      <c r="W46" s="6"/>
      <c r="Y46" s="6">
        <v>0.66697763766234242</v>
      </c>
      <c r="Z46" t="s">
        <v>5</v>
      </c>
    </row>
    <row r="47" spans="1:69" x14ac:dyDescent="0.25">
      <c r="A47">
        <v>2016</v>
      </c>
      <c r="B47">
        <v>400</v>
      </c>
      <c r="C47" t="s">
        <v>9</v>
      </c>
      <c r="D47">
        <v>0.20421180744006401</v>
      </c>
      <c r="E47">
        <v>0.12931415111347999</v>
      </c>
    </row>
    <row r="48" spans="1:69" x14ac:dyDescent="0.25">
      <c r="A48">
        <v>2016</v>
      </c>
      <c r="B48">
        <v>500</v>
      </c>
      <c r="C48" t="s">
        <v>5</v>
      </c>
      <c r="D48">
        <v>0.23889177634775199</v>
      </c>
      <c r="E48">
        <v>8.4661859847074195E-2</v>
      </c>
      <c r="H48">
        <v>2020</v>
      </c>
      <c r="I48" s="6">
        <v>0.20830085417404312</v>
      </c>
      <c r="J48" s="6">
        <v>3.5637508711708538E-2</v>
      </c>
      <c r="K48" s="6">
        <v>0.84016393101189579</v>
      </c>
      <c r="L48" s="6">
        <v>-0.2211821916807683</v>
      </c>
      <c r="M48" s="6">
        <v>3.5506145615468193E-2</v>
      </c>
      <c r="N48" s="6">
        <v>-2.3457642117743406E-2</v>
      </c>
      <c r="O48" s="6">
        <v>-0.37207355023500899</v>
      </c>
      <c r="P48" s="6">
        <v>-0.27882351187351612</v>
      </c>
      <c r="Q48" s="6">
        <v>-2.7599150548943685E-2</v>
      </c>
      <c r="R48" s="6">
        <v>0.10266527743344778</v>
      </c>
      <c r="S48" s="6">
        <v>5.6800506968063491E-2</v>
      </c>
      <c r="T48" s="6">
        <v>1.8602954754609803E-2</v>
      </c>
      <c r="U48" s="6">
        <v>0.53235843970384633</v>
      </c>
      <c r="V48" s="6">
        <v>0.42852045770168384</v>
      </c>
      <c r="W48" s="6">
        <v>7.6346334826618914E-2</v>
      </c>
      <c r="Y48" s="6">
        <v>1.411766364445405</v>
      </c>
    </row>
    <row r="49" spans="1:26" x14ac:dyDescent="0.25">
      <c r="A49">
        <v>2016</v>
      </c>
      <c r="B49">
        <v>500</v>
      </c>
      <c r="C49" t="s">
        <v>6</v>
      </c>
      <c r="D49">
        <v>-6.8357520759585302E-2</v>
      </c>
      <c r="E49">
        <v>0.15959832529577</v>
      </c>
      <c r="N49" t="s">
        <v>17</v>
      </c>
    </row>
    <row r="50" spans="1:26" x14ac:dyDescent="0.25">
      <c r="A50">
        <v>2016</v>
      </c>
      <c r="B50">
        <v>500</v>
      </c>
      <c r="C50" t="s">
        <v>7</v>
      </c>
      <c r="D50">
        <v>7.7078857434442196E-3</v>
      </c>
      <c r="E50">
        <v>0.22954970435390801</v>
      </c>
      <c r="H50" t="s">
        <v>6</v>
      </c>
      <c r="I50" s="6">
        <v>7.4353125050231103E-2</v>
      </c>
      <c r="J50" s="6">
        <v>4.7906676563116098E-2</v>
      </c>
      <c r="K50" s="6">
        <v>9.8121881216175794E-2</v>
      </c>
      <c r="L50" s="6">
        <v>6.4977145304595E-3</v>
      </c>
      <c r="M50" s="6">
        <v>-0.10487220105124</v>
      </c>
      <c r="N50" s="6">
        <v>-7.1425416012116001E-3</v>
      </c>
      <c r="O50" s="6">
        <v>0.14494321031107699</v>
      </c>
      <c r="P50" s="6">
        <v>-4.4019751954717502E-2</v>
      </c>
      <c r="Q50" s="6">
        <v>1.7727560972139601E-2</v>
      </c>
      <c r="R50" s="6">
        <v>3.7178721142287698E-4</v>
      </c>
      <c r="S50" s="6">
        <v>4.0063162612801503E-2</v>
      </c>
      <c r="T50" s="6">
        <v>4.3936759788815803E-2</v>
      </c>
      <c r="U50" s="6">
        <v>0.104360515385471</v>
      </c>
      <c r="V50" s="6">
        <v>0.16374107964404899</v>
      </c>
      <c r="W50" s="6">
        <v>-0.108729747285658</v>
      </c>
      <c r="Y50" s="6">
        <v>0.47725923139293214</v>
      </c>
      <c r="Z50" t="s">
        <v>6</v>
      </c>
    </row>
    <row r="51" spans="1:26" x14ac:dyDescent="0.25">
      <c r="A51">
        <v>2016</v>
      </c>
      <c r="B51">
        <v>500</v>
      </c>
      <c r="C51" t="s">
        <v>8</v>
      </c>
      <c r="D51">
        <v>-8.4631134952596401E-3</v>
      </c>
      <c r="E51">
        <v>-0.103371218052624</v>
      </c>
      <c r="H51" t="s">
        <v>8</v>
      </c>
      <c r="I51" s="6">
        <v>2.5723674298049799E-2</v>
      </c>
      <c r="J51" s="6">
        <v>2.4147163827856501E-2</v>
      </c>
      <c r="K51" s="6">
        <v>0.207274264180035</v>
      </c>
      <c r="L51" s="6">
        <v>0.110433820671251</v>
      </c>
      <c r="M51" s="6">
        <v>8.8555687805548303E-2</v>
      </c>
      <c r="N51" s="6">
        <v>-5.8520470084563299E-2</v>
      </c>
      <c r="O51" s="6">
        <v>0.154016004128052</v>
      </c>
      <c r="P51" s="6">
        <v>-8.1244131053109597E-2</v>
      </c>
      <c r="Q51" s="6">
        <v>-2.2903111448953101E-2</v>
      </c>
      <c r="R51" s="6">
        <v>-0.106667499421321</v>
      </c>
      <c r="S51" s="6">
        <v>3.1583779185083698E-2</v>
      </c>
      <c r="T51" s="6">
        <v>2.30085193878166E-2</v>
      </c>
      <c r="U51" s="6">
        <v>-2.0088683865841301E-2</v>
      </c>
      <c r="V51" s="6">
        <v>0.10449144492420499</v>
      </c>
      <c r="W51" s="6">
        <v>4.5454932194766297E-2</v>
      </c>
      <c r="Y51" s="6">
        <v>0.5252653947288759</v>
      </c>
      <c r="Z51" t="s">
        <v>8</v>
      </c>
    </row>
    <row r="52" spans="1:26" x14ac:dyDescent="0.25">
      <c r="A52">
        <v>2016</v>
      </c>
      <c r="B52">
        <v>500</v>
      </c>
      <c r="C52" t="s">
        <v>9</v>
      </c>
      <c r="D52">
        <v>0.10227737694419101</v>
      </c>
      <c r="E52">
        <v>-0.10843143291254401</v>
      </c>
      <c r="H52" t="s">
        <v>9</v>
      </c>
      <c r="I52" s="6">
        <v>1.91428399733495E-2</v>
      </c>
      <c r="J52" s="6">
        <v>-0.100633379967543</v>
      </c>
      <c r="K52" s="6">
        <v>0.25352172067143902</v>
      </c>
      <c r="L52" s="6">
        <v>-0.12092160611699</v>
      </c>
      <c r="M52" s="6">
        <v>-0.17720672892602701</v>
      </c>
      <c r="N52" s="6">
        <v>-2.8229632389246001E-2</v>
      </c>
      <c r="O52" s="6">
        <v>-0.31820588420970902</v>
      </c>
      <c r="P52" s="6">
        <v>-5.99696752533724E-2</v>
      </c>
      <c r="Q52" s="6">
        <v>2.0050282220605901E-2</v>
      </c>
      <c r="R52" s="6">
        <v>7.3274209216446798E-2</v>
      </c>
      <c r="S52" s="6">
        <v>2.10422419837843E-2</v>
      </c>
      <c r="T52" s="6">
        <v>1.8457299477344601E-2</v>
      </c>
      <c r="U52" s="6">
        <v>0.12861400153800501</v>
      </c>
      <c r="V52" s="6">
        <v>6.3666953372380403E-2</v>
      </c>
      <c r="W52" s="6">
        <v>0.12160567505214701</v>
      </c>
      <c r="Y52" s="6">
        <v>-8.5791683357384907E-2</v>
      </c>
    </row>
    <row r="53" spans="1:26" x14ac:dyDescent="0.25">
      <c r="A53">
        <v>2016</v>
      </c>
      <c r="B53">
        <v>600</v>
      </c>
      <c r="C53" t="s">
        <v>5</v>
      </c>
      <c r="D53">
        <v>9.1819408168229102E-2</v>
      </c>
      <c r="E53">
        <v>-2.29398287585699E-2</v>
      </c>
      <c r="H53" t="s">
        <v>7</v>
      </c>
      <c r="I53" s="6">
        <v>4.05965966378561E-2</v>
      </c>
      <c r="J53" s="6">
        <v>-4.3525121368806399E-4</v>
      </c>
      <c r="K53" s="6">
        <v>2.4469546566372902E-2</v>
      </c>
      <c r="L53" s="6">
        <v>-0.158946438352947</v>
      </c>
      <c r="M53" s="6">
        <v>1.0534531797875901E-2</v>
      </c>
      <c r="N53" s="6">
        <v>2.112576830099E-2</v>
      </c>
      <c r="O53" s="6">
        <v>-0.14069123854371099</v>
      </c>
      <c r="P53" s="6">
        <v>1.52139208262114E-2</v>
      </c>
      <c r="Q53" s="6">
        <v>6.9242135520063905E-2</v>
      </c>
      <c r="R53" s="6">
        <v>2.9192941967869101E-2</v>
      </c>
      <c r="S53" s="6">
        <v>-0.189988787334787</v>
      </c>
      <c r="T53" s="6">
        <v>-1.28154269873703E-2</v>
      </c>
      <c r="U53" s="6">
        <v>9.4061334150648601E-2</v>
      </c>
      <c r="V53" s="6">
        <v>1.50508619001963E-2</v>
      </c>
      <c r="W53" s="6">
        <v>-7.00505155472185E-2</v>
      </c>
      <c r="Y53" s="6">
        <v>-0.25344002031163765</v>
      </c>
    </row>
    <row r="54" spans="1:26" x14ac:dyDescent="0.25">
      <c r="A54">
        <v>2016</v>
      </c>
      <c r="B54">
        <v>600</v>
      </c>
      <c r="C54" t="s">
        <v>6</v>
      </c>
      <c r="D54">
        <v>2.10769530232186E-2</v>
      </c>
      <c r="E54">
        <v>8.5024607894055207E-2</v>
      </c>
      <c r="H54" t="s">
        <v>5</v>
      </c>
      <c r="I54" s="6">
        <v>4.8484618214556602E-2</v>
      </c>
      <c r="J54" s="6">
        <v>6.4652299501967006E-2</v>
      </c>
      <c r="K54" s="6">
        <v>0.25677651837787302</v>
      </c>
      <c r="L54" s="6">
        <v>-5.8245682412541799E-2</v>
      </c>
      <c r="M54" s="6">
        <v>0.21849485598931101</v>
      </c>
      <c r="N54" s="6">
        <v>4.9309233656287497E-2</v>
      </c>
      <c r="O54" s="6">
        <v>-0.21213564192071799</v>
      </c>
      <c r="P54" s="6">
        <v>-0.108803874438528</v>
      </c>
      <c r="Q54" s="6">
        <v>-0.11171601781279999</v>
      </c>
      <c r="R54" s="6">
        <v>0.10649383845903</v>
      </c>
      <c r="S54" s="6">
        <v>0.154100110521181</v>
      </c>
      <c r="T54" s="6">
        <v>-5.39841969119969E-2</v>
      </c>
      <c r="U54" s="6">
        <v>0.225411272495563</v>
      </c>
      <c r="V54" s="6">
        <v>8.1570117860853206E-2</v>
      </c>
      <c r="W54" s="6">
        <v>8.8065990412582104E-2</v>
      </c>
      <c r="Y54" s="6">
        <v>0.74847344199261967</v>
      </c>
      <c r="Z54" t="s">
        <v>5</v>
      </c>
    </row>
    <row r="55" spans="1:26" x14ac:dyDescent="0.25">
      <c r="A55">
        <v>2016</v>
      </c>
      <c r="B55">
        <v>600</v>
      </c>
      <c r="C55" t="s">
        <v>7</v>
      </c>
      <c r="D55">
        <v>-0.152412585712145</v>
      </c>
      <c r="E55">
        <v>-0.12128419330804199</v>
      </c>
    </row>
    <row r="56" spans="1:26" x14ac:dyDescent="0.25">
      <c r="A56">
        <v>2016</v>
      </c>
      <c r="B56">
        <v>600</v>
      </c>
      <c r="C56" t="s">
        <v>8</v>
      </c>
      <c r="D56">
        <v>-0.15943949629547199</v>
      </c>
      <c r="E56">
        <v>-0.412001145344773</v>
      </c>
      <c r="H56">
        <v>2024</v>
      </c>
      <c r="I56" s="6">
        <v>9.6742557736654605E-2</v>
      </c>
      <c r="J56" s="6">
        <v>-8.6373099732245731E-2</v>
      </c>
      <c r="K56" s="6">
        <v>0.1835822291177458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Y56" s="6">
        <v>0.19395168712215469</v>
      </c>
    </row>
    <row r="57" spans="1:26" x14ac:dyDescent="0.25">
      <c r="A57">
        <v>2016</v>
      </c>
      <c r="B57">
        <v>600</v>
      </c>
      <c r="C57" t="s">
        <v>9</v>
      </c>
      <c r="D57">
        <v>-6.3737931380116505E-2</v>
      </c>
      <c r="E57">
        <v>5.3857401503906504E-3</v>
      </c>
    </row>
    <row r="58" spans="1:26" x14ac:dyDescent="0.25">
      <c r="A58">
        <v>2016</v>
      </c>
      <c r="B58">
        <v>700</v>
      </c>
      <c r="C58" t="s">
        <v>5</v>
      </c>
      <c r="D58">
        <v>9.6864712302732497E-2</v>
      </c>
      <c r="E58">
        <v>0.149902933997731</v>
      </c>
      <c r="H58" t="s">
        <v>6</v>
      </c>
      <c r="I58" s="6">
        <v>-2.9552676746613299E-2</v>
      </c>
      <c r="J58" s="6">
        <v>0.101961860198408</v>
      </c>
      <c r="K58" s="6">
        <v>8.7406692061319596E-2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Y58" s="6">
        <v>0.1598158755131143</v>
      </c>
      <c r="Z58" t="s">
        <v>6</v>
      </c>
    </row>
    <row r="59" spans="1:26" x14ac:dyDescent="0.25">
      <c r="A59">
        <v>2016</v>
      </c>
      <c r="B59">
        <v>700</v>
      </c>
      <c r="C59" t="s">
        <v>6</v>
      </c>
      <c r="D59">
        <v>2.6052112546276599E-2</v>
      </c>
      <c r="E59">
        <v>9.7835059986939293E-3</v>
      </c>
      <c r="H59" t="s">
        <v>8</v>
      </c>
      <c r="I59" s="6">
        <v>-1.3594230895993299E-2</v>
      </c>
      <c r="J59" s="6">
        <v>-7.1076196949193704E-2</v>
      </c>
      <c r="K59" s="6">
        <v>1.6377683270262101E-2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Y59" s="6">
        <v>-6.8292744574924902E-2</v>
      </c>
    </row>
    <row r="60" spans="1:26" x14ac:dyDescent="0.25">
      <c r="A60">
        <v>2016</v>
      </c>
      <c r="B60">
        <v>700</v>
      </c>
      <c r="C60" t="s">
        <v>7</v>
      </c>
      <c r="D60">
        <v>-0.12273776342592101</v>
      </c>
      <c r="E60">
        <v>-6.6115657632893204E-2</v>
      </c>
      <c r="H60" t="s">
        <v>9</v>
      </c>
      <c r="I60" s="6">
        <v>-8.3696696422998498E-2</v>
      </c>
      <c r="J60" s="6">
        <v>8.8451277606582598E-3</v>
      </c>
      <c r="K60" s="6">
        <v>6.04829169197975E-2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Y60" s="6">
        <v>-1.4368651742542746E-2</v>
      </c>
    </row>
    <row r="61" spans="1:26" x14ac:dyDescent="0.25">
      <c r="A61">
        <v>2016</v>
      </c>
      <c r="B61">
        <v>700</v>
      </c>
      <c r="C61" t="s">
        <v>8</v>
      </c>
      <c r="D61">
        <v>-3.7358959810139099E-2</v>
      </c>
      <c r="E61">
        <v>-0.10216852042649401</v>
      </c>
      <c r="H61" t="s">
        <v>7</v>
      </c>
      <c r="I61" s="6">
        <v>-2.5513117530065299E-2</v>
      </c>
      <c r="J61" s="6">
        <v>5.6999669899142701E-2</v>
      </c>
      <c r="K61" s="6">
        <v>-7.28716667526738E-2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Y61" s="6">
        <v>-4.1385114383596398E-2</v>
      </c>
    </row>
    <row r="62" spans="1:26" x14ac:dyDescent="0.25">
      <c r="A62">
        <v>2016</v>
      </c>
      <c r="B62">
        <v>700</v>
      </c>
      <c r="C62" t="s">
        <v>9</v>
      </c>
      <c r="D62">
        <v>-7.5812246910860706E-2</v>
      </c>
      <c r="E62">
        <v>-6.58664006878555E-2</v>
      </c>
      <c r="H62" t="s">
        <v>5</v>
      </c>
      <c r="I62" s="6">
        <v>0.24909927933232501</v>
      </c>
      <c r="J62" s="6">
        <v>-0.18310356064126099</v>
      </c>
      <c r="K62" s="6">
        <v>9.2186603619040394E-2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Y62" s="6">
        <v>0.15818232231010443</v>
      </c>
      <c r="Z62" t="s">
        <v>5</v>
      </c>
    </row>
    <row r="63" spans="1:26" x14ac:dyDescent="0.25">
      <c r="A63">
        <v>2016</v>
      </c>
      <c r="B63">
        <v>800</v>
      </c>
      <c r="C63" t="s">
        <v>5</v>
      </c>
      <c r="D63">
        <v>3.3637879229145599E-3</v>
      </c>
      <c r="E63">
        <v>-9.3269842676937206E-2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Y63" s="6"/>
    </row>
    <row r="64" spans="1:26" x14ac:dyDescent="0.25">
      <c r="A64">
        <v>2016</v>
      </c>
      <c r="B64">
        <v>800</v>
      </c>
      <c r="C64" t="s">
        <v>6</v>
      </c>
      <c r="D64">
        <v>-0.25949780349706397</v>
      </c>
      <c r="E64">
        <v>-0.194569546671538</v>
      </c>
      <c r="H64" t="s">
        <v>12</v>
      </c>
      <c r="I64" s="6">
        <v>0.16054938439470492</v>
      </c>
      <c r="J64" s="6">
        <v>0.30352202839230835</v>
      </c>
      <c r="K64" s="6">
        <v>1.139123854311159</v>
      </c>
      <c r="L64" s="6">
        <v>1.0278011329987966</v>
      </c>
      <c r="M64" s="6">
        <v>0.38151984864261668</v>
      </c>
      <c r="N64" s="6">
        <v>0.2485987626627989</v>
      </c>
      <c r="O64" s="6">
        <v>-0.63476720243129481</v>
      </c>
      <c r="P64" s="6">
        <v>-0.3918156571714278</v>
      </c>
      <c r="Q64" s="6">
        <v>-0.32174889842966747</v>
      </c>
      <c r="R64" s="6">
        <v>9.2139789953125384E-2</v>
      </c>
      <c r="S64" s="6">
        <v>0.6722970152402562</v>
      </c>
      <c r="T64" s="6">
        <v>-0.34570751048626958</v>
      </c>
      <c r="U64" s="6">
        <v>0.97462604004093012</v>
      </c>
      <c r="V64" s="6">
        <v>0.13570230010227169</v>
      </c>
      <c r="W64" s="6">
        <v>7.6346334826618914E-2</v>
      </c>
      <c r="Y64" s="6">
        <v>3.5181872230469278</v>
      </c>
    </row>
    <row r="65" spans="1:19" x14ac:dyDescent="0.25">
      <c r="A65">
        <v>2016</v>
      </c>
      <c r="B65">
        <v>800</v>
      </c>
      <c r="C65" t="s">
        <v>7</v>
      </c>
      <c r="D65">
        <v>-0.14558865209364</v>
      </c>
      <c r="E65">
        <v>-0.254677619505496</v>
      </c>
    </row>
    <row r="66" spans="1:19" x14ac:dyDescent="0.25">
      <c r="A66">
        <v>2016</v>
      </c>
      <c r="B66">
        <v>800</v>
      </c>
      <c r="C66" t="s">
        <v>8</v>
      </c>
      <c r="D66">
        <v>6.9924491892440793E-2</v>
      </c>
      <c r="E66">
        <v>4.8978831812830199E-2</v>
      </c>
      <c r="H66" t="s">
        <v>18</v>
      </c>
      <c r="I66" t="s">
        <v>19</v>
      </c>
      <c r="O66" t="s">
        <v>20</v>
      </c>
      <c r="S66" t="s">
        <v>21</v>
      </c>
    </row>
    <row r="67" spans="1:19" x14ac:dyDescent="0.25">
      <c r="A67">
        <v>2016</v>
      </c>
      <c r="B67">
        <v>800</v>
      </c>
      <c r="C67" t="s">
        <v>9</v>
      </c>
      <c r="D67">
        <v>3.7648427894624803E-2</v>
      </c>
      <c r="E67">
        <v>-1.7553722854768299E-2</v>
      </c>
    </row>
    <row r="68" spans="1:19" x14ac:dyDescent="0.25">
      <c r="A68">
        <v>2016</v>
      </c>
      <c r="B68">
        <v>900</v>
      </c>
      <c r="C68" t="s">
        <v>5</v>
      </c>
      <c r="D68">
        <v>-8.0871845956398403E-2</v>
      </c>
      <c r="E68">
        <v>9.906538544479889E-4</v>
      </c>
    </row>
    <row r="69" spans="1:19" x14ac:dyDescent="0.25">
      <c r="A69">
        <v>2016</v>
      </c>
      <c r="B69">
        <v>900</v>
      </c>
      <c r="C69" t="s">
        <v>6</v>
      </c>
      <c r="D69">
        <v>8.8802327746043103E-2</v>
      </c>
      <c r="E69">
        <v>0.15593897062359899</v>
      </c>
    </row>
    <row r="70" spans="1:19" x14ac:dyDescent="0.25">
      <c r="A70">
        <v>2016</v>
      </c>
      <c r="B70">
        <v>900</v>
      </c>
      <c r="C70" t="s">
        <v>7</v>
      </c>
      <c r="D70">
        <v>1.9735356258124798E-2</v>
      </c>
      <c r="E70">
        <v>0.193231790401314</v>
      </c>
    </row>
    <row r="71" spans="1:19" x14ac:dyDescent="0.25">
      <c r="A71">
        <v>2016</v>
      </c>
      <c r="B71">
        <v>900</v>
      </c>
      <c r="C71" t="s">
        <v>8</v>
      </c>
      <c r="D71">
        <v>6.2416992345421099E-2</v>
      </c>
      <c r="E71">
        <v>0.129571081186175</v>
      </c>
    </row>
    <row r="72" spans="1:19" x14ac:dyDescent="0.25">
      <c r="A72">
        <v>2016</v>
      </c>
      <c r="B72">
        <v>900</v>
      </c>
      <c r="C72" t="s">
        <v>9</v>
      </c>
      <c r="D72">
        <v>-0.100608317873513</v>
      </c>
      <c r="E72">
        <v>-0.190620687186139</v>
      </c>
    </row>
    <row r="73" spans="1:19" x14ac:dyDescent="0.25">
      <c r="A73">
        <v>2016</v>
      </c>
      <c r="B73">
        <v>1000</v>
      </c>
      <c r="C73" t="s">
        <v>5</v>
      </c>
      <c r="D73">
        <v>0.38519089042332999</v>
      </c>
      <c r="E73">
        <v>0.49751745557511701</v>
      </c>
    </row>
    <row r="74" spans="1:19" x14ac:dyDescent="0.25">
      <c r="A74">
        <v>2016</v>
      </c>
      <c r="B74">
        <v>1000</v>
      </c>
      <c r="C74" t="s">
        <v>6</v>
      </c>
      <c r="D74">
        <v>0.109256848799771</v>
      </c>
      <c r="E74">
        <v>0.10329875331749699</v>
      </c>
    </row>
    <row r="75" spans="1:19" x14ac:dyDescent="0.25">
      <c r="A75">
        <v>2016</v>
      </c>
      <c r="B75">
        <v>1000</v>
      </c>
      <c r="C75" t="s">
        <v>7</v>
      </c>
      <c r="D75">
        <v>5.9767059963868698E-2</v>
      </c>
      <c r="E75">
        <v>7.7695590408799003E-2</v>
      </c>
    </row>
    <row r="76" spans="1:19" x14ac:dyDescent="0.25">
      <c r="A76">
        <v>2016</v>
      </c>
      <c r="B76">
        <v>1000</v>
      </c>
      <c r="C76" t="s">
        <v>8</v>
      </c>
      <c r="D76">
        <v>0.20394590717643199</v>
      </c>
      <c r="E76">
        <v>0.28712629443195697</v>
      </c>
    </row>
    <row r="77" spans="1:19" x14ac:dyDescent="0.25">
      <c r="A77">
        <v>2016</v>
      </c>
      <c r="B77">
        <v>1000</v>
      </c>
      <c r="C77" t="s">
        <v>9</v>
      </c>
      <c r="D77">
        <v>-0.220248424794249</v>
      </c>
      <c r="E77">
        <v>-0.21256002549639799</v>
      </c>
    </row>
    <row r="78" spans="1:19" x14ac:dyDescent="0.25">
      <c r="A78">
        <v>2016</v>
      </c>
      <c r="B78">
        <v>1100</v>
      </c>
      <c r="C78" t="s">
        <v>5</v>
      </c>
      <c r="D78">
        <v>1.7797478907245499E-2</v>
      </c>
      <c r="E78">
        <v>7.3699476385350904E-2</v>
      </c>
    </row>
    <row r="79" spans="1:19" x14ac:dyDescent="0.25">
      <c r="A79">
        <v>2016</v>
      </c>
      <c r="B79">
        <v>1100</v>
      </c>
      <c r="C79" t="s">
        <v>6</v>
      </c>
      <c r="D79">
        <v>1.1032670392075899E-2</v>
      </c>
      <c r="E79">
        <v>-0.108958102626524</v>
      </c>
    </row>
    <row r="80" spans="1:19" x14ac:dyDescent="0.25">
      <c r="A80">
        <v>2016</v>
      </c>
      <c r="B80">
        <v>1100</v>
      </c>
      <c r="C80" t="s">
        <v>7</v>
      </c>
      <c r="D80">
        <v>1.8783698997248702E-2</v>
      </c>
      <c r="E80">
        <v>9.3567846452134895E-2</v>
      </c>
    </row>
    <row r="81" spans="1:5" x14ac:dyDescent="0.25">
      <c r="A81">
        <v>2016</v>
      </c>
      <c r="B81">
        <v>1100</v>
      </c>
      <c r="C81" t="s">
        <v>8</v>
      </c>
      <c r="D81">
        <v>-0.355556138622309</v>
      </c>
      <c r="E81">
        <v>-0.30911063996906102</v>
      </c>
    </row>
    <row r="82" spans="1:5" x14ac:dyDescent="0.25">
      <c r="A82">
        <v>2016</v>
      </c>
      <c r="B82">
        <v>1100</v>
      </c>
      <c r="C82" t="s">
        <v>9</v>
      </c>
      <c r="D82">
        <v>-5.01293262507361E-2</v>
      </c>
      <c r="E82">
        <v>-8.8705016239245104E-3</v>
      </c>
    </row>
    <row r="83" spans="1:5" x14ac:dyDescent="0.25">
      <c r="A83">
        <v>2016</v>
      </c>
      <c r="B83">
        <v>1200</v>
      </c>
      <c r="C83" t="s">
        <v>5</v>
      </c>
      <c r="D83">
        <v>6.2695086073693798E-2</v>
      </c>
      <c r="E83">
        <v>0.14548210643693699</v>
      </c>
    </row>
    <row r="84" spans="1:5" x14ac:dyDescent="0.25">
      <c r="A84">
        <v>2016</v>
      </c>
      <c r="B84">
        <v>1200</v>
      </c>
      <c r="C84" t="s">
        <v>6</v>
      </c>
      <c r="D84">
        <v>-6.1314661821146501E-3</v>
      </c>
      <c r="E84">
        <v>-2.6464014281982601E-2</v>
      </c>
    </row>
    <row r="85" spans="1:5" x14ac:dyDescent="0.25">
      <c r="A85">
        <v>2016</v>
      </c>
      <c r="B85">
        <v>1200</v>
      </c>
      <c r="C85" t="s">
        <v>7</v>
      </c>
      <c r="D85">
        <v>-2.56515268544589E-2</v>
      </c>
      <c r="E85">
        <v>0.113407158442177</v>
      </c>
    </row>
    <row r="86" spans="1:5" x14ac:dyDescent="0.25">
      <c r="A86">
        <v>2016</v>
      </c>
      <c r="B86">
        <v>1200</v>
      </c>
      <c r="C86" t="s">
        <v>8</v>
      </c>
      <c r="D86">
        <v>-1.01759992115069E-2</v>
      </c>
      <c r="E86">
        <v>2.3515990091712301E-2</v>
      </c>
    </row>
    <row r="87" spans="1:5" x14ac:dyDescent="0.25">
      <c r="A87">
        <v>2016</v>
      </c>
      <c r="B87">
        <v>1200</v>
      </c>
      <c r="C87" t="s">
        <v>9</v>
      </c>
      <c r="D87">
        <v>-0.116884271034325</v>
      </c>
      <c r="E87">
        <v>-0.12681840659513</v>
      </c>
    </row>
    <row r="88" spans="1:5" x14ac:dyDescent="0.25">
      <c r="A88">
        <v>2016</v>
      </c>
      <c r="B88">
        <v>1300</v>
      </c>
      <c r="C88" t="s">
        <v>5</v>
      </c>
      <c r="D88">
        <v>-0.529938139406676</v>
      </c>
      <c r="E88">
        <v>-0.35326220054837798</v>
      </c>
    </row>
    <row r="89" spans="1:5" x14ac:dyDescent="0.25">
      <c r="A89">
        <v>2016</v>
      </c>
      <c r="B89">
        <v>1300</v>
      </c>
      <c r="C89" t="s">
        <v>6</v>
      </c>
      <c r="D89">
        <v>0.14116767472399699</v>
      </c>
      <c r="E89">
        <v>0.168966445778409</v>
      </c>
    </row>
    <row r="90" spans="1:5" x14ac:dyDescent="0.25">
      <c r="A90">
        <v>2016</v>
      </c>
      <c r="B90">
        <v>1300</v>
      </c>
      <c r="C90" t="s">
        <v>7</v>
      </c>
      <c r="D90">
        <v>2.0540934308258599E-2</v>
      </c>
      <c r="E90">
        <v>-0.174417534918727</v>
      </c>
    </row>
    <row r="91" spans="1:5" x14ac:dyDescent="0.25">
      <c r="A91">
        <v>2016</v>
      </c>
      <c r="B91">
        <v>1300</v>
      </c>
      <c r="C91" t="s">
        <v>8</v>
      </c>
      <c r="D91">
        <v>3.1028979451107799E-2</v>
      </c>
      <c r="E91">
        <v>9.1031024194490801E-2</v>
      </c>
    </row>
    <row r="92" spans="1:5" x14ac:dyDescent="0.25">
      <c r="A92">
        <v>2016</v>
      </c>
      <c r="B92">
        <v>1300</v>
      </c>
      <c r="C92" t="s">
        <v>9</v>
      </c>
      <c r="D92">
        <v>0.103763875269184</v>
      </c>
      <c r="E92">
        <v>0.186009904306211</v>
      </c>
    </row>
    <row r="93" spans="1:5" x14ac:dyDescent="0.25">
      <c r="A93">
        <v>2020</v>
      </c>
      <c r="B93">
        <v>0</v>
      </c>
      <c r="C93" t="s">
        <v>5</v>
      </c>
      <c r="D93">
        <v>4.8484618214556602E-2</v>
      </c>
      <c r="E93">
        <v>0.217883421513349</v>
      </c>
    </row>
    <row r="94" spans="1:5" x14ac:dyDescent="0.25">
      <c r="A94">
        <v>2020</v>
      </c>
      <c r="B94">
        <v>0</v>
      </c>
      <c r="C94" t="s">
        <v>6</v>
      </c>
      <c r="D94">
        <v>7.4353125050231103E-2</v>
      </c>
      <c r="E94">
        <v>-2.6057854265778202E-3</v>
      </c>
    </row>
    <row r="95" spans="1:5" x14ac:dyDescent="0.25">
      <c r="A95">
        <v>2020</v>
      </c>
      <c r="B95">
        <v>0</v>
      </c>
      <c r="C95" t="s">
        <v>7</v>
      </c>
      <c r="D95">
        <v>4.05965966378561E-2</v>
      </c>
      <c r="E95">
        <v>4.6582053297857098E-2</v>
      </c>
    </row>
    <row r="96" spans="1:5" x14ac:dyDescent="0.25">
      <c r="A96">
        <v>2020</v>
      </c>
      <c r="B96">
        <v>0</v>
      </c>
      <c r="C96" t="s">
        <v>8</v>
      </c>
      <c r="D96">
        <v>2.5723674298049799E-2</v>
      </c>
      <c r="E96">
        <v>8.9386324723871993E-2</v>
      </c>
    </row>
    <row r="97" spans="1:5" x14ac:dyDescent="0.25">
      <c r="A97">
        <v>2020</v>
      </c>
      <c r="B97">
        <v>0</v>
      </c>
      <c r="C97" t="s">
        <v>9</v>
      </c>
      <c r="D97">
        <v>1.91428399733495E-2</v>
      </c>
      <c r="E97">
        <v>-3.9469542145785498E-2</v>
      </c>
    </row>
    <row r="98" spans="1:5" x14ac:dyDescent="0.25">
      <c r="A98">
        <v>2020</v>
      </c>
      <c r="B98">
        <v>100</v>
      </c>
      <c r="C98" t="s">
        <v>5</v>
      </c>
      <c r="D98">
        <v>6.4652299501967006E-2</v>
      </c>
      <c r="E98">
        <v>0.100023000846916</v>
      </c>
    </row>
    <row r="99" spans="1:5" x14ac:dyDescent="0.25">
      <c r="A99">
        <v>2020</v>
      </c>
      <c r="B99">
        <v>100</v>
      </c>
      <c r="C99" t="s">
        <v>6</v>
      </c>
      <c r="D99">
        <v>4.7906676563116098E-2</v>
      </c>
      <c r="E99">
        <v>0.17492378430222599</v>
      </c>
    </row>
    <row r="100" spans="1:5" x14ac:dyDescent="0.25">
      <c r="A100">
        <v>2020</v>
      </c>
      <c r="B100">
        <v>100</v>
      </c>
      <c r="C100" t="s">
        <v>7</v>
      </c>
      <c r="D100">
        <v>-4.3525121368806399E-4</v>
      </c>
      <c r="E100">
        <v>5.6420597805043202E-2</v>
      </c>
    </row>
    <row r="101" spans="1:5" x14ac:dyDescent="0.25">
      <c r="A101">
        <v>2020</v>
      </c>
      <c r="B101">
        <v>100</v>
      </c>
      <c r="C101" t="s">
        <v>8</v>
      </c>
      <c r="D101">
        <v>2.4147163827856501E-2</v>
      </c>
      <c r="E101">
        <v>6.5879971631930406E-2</v>
      </c>
    </row>
    <row r="102" spans="1:5" x14ac:dyDescent="0.25">
      <c r="A102">
        <v>2020</v>
      </c>
      <c r="B102">
        <v>100</v>
      </c>
      <c r="C102" t="s">
        <v>9</v>
      </c>
      <c r="D102">
        <v>-0.100633379967543</v>
      </c>
      <c r="E102">
        <v>-3.8838509775021401E-2</v>
      </c>
    </row>
    <row r="103" spans="1:5" x14ac:dyDescent="0.25">
      <c r="A103">
        <v>2020</v>
      </c>
      <c r="B103">
        <v>200</v>
      </c>
      <c r="C103" t="s">
        <v>5</v>
      </c>
      <c r="D103">
        <v>0.25677651837787302</v>
      </c>
      <c r="E103">
        <v>0.32256185420912997</v>
      </c>
    </row>
    <row r="104" spans="1:5" x14ac:dyDescent="0.25">
      <c r="A104">
        <v>2020</v>
      </c>
      <c r="B104">
        <v>200</v>
      </c>
      <c r="C104" t="s">
        <v>6</v>
      </c>
      <c r="D104">
        <v>9.8121881216175794E-2</v>
      </c>
      <c r="E104">
        <v>3.7091419935667801E-2</v>
      </c>
    </row>
    <row r="105" spans="1:5" x14ac:dyDescent="0.25">
      <c r="A105">
        <v>2020</v>
      </c>
      <c r="B105">
        <v>200</v>
      </c>
      <c r="C105" t="s">
        <v>7</v>
      </c>
      <c r="D105">
        <v>2.4469546566372902E-2</v>
      </c>
      <c r="E105">
        <v>9.7936947423984594E-2</v>
      </c>
    </row>
    <row r="106" spans="1:5" x14ac:dyDescent="0.25">
      <c r="A106">
        <v>2020</v>
      </c>
      <c r="B106">
        <v>200</v>
      </c>
      <c r="C106" t="s">
        <v>8</v>
      </c>
      <c r="D106">
        <v>0.207274264180035</v>
      </c>
      <c r="E106">
        <v>0.24972505140801801</v>
      </c>
    </row>
    <row r="107" spans="1:5" x14ac:dyDescent="0.25">
      <c r="A107">
        <v>2020</v>
      </c>
      <c r="B107">
        <v>200</v>
      </c>
      <c r="C107" t="s">
        <v>9</v>
      </c>
      <c r="D107">
        <v>0.25352172067143902</v>
      </c>
      <c r="E107">
        <v>0.39501667130100199</v>
      </c>
    </row>
    <row r="108" spans="1:5" x14ac:dyDescent="0.25">
      <c r="A108">
        <v>2020</v>
      </c>
      <c r="B108">
        <v>300</v>
      </c>
      <c r="C108" t="s">
        <v>5</v>
      </c>
      <c r="D108">
        <v>-5.8245682412541799E-2</v>
      </c>
      <c r="E108">
        <v>-8.3415475605327999E-2</v>
      </c>
    </row>
    <row r="109" spans="1:5" x14ac:dyDescent="0.25">
      <c r="A109">
        <v>2020</v>
      </c>
      <c r="B109">
        <v>300</v>
      </c>
      <c r="C109" t="s">
        <v>6</v>
      </c>
      <c r="D109">
        <v>6.4977145304595E-3</v>
      </c>
      <c r="E109">
        <v>-7.1761633394523794E-2</v>
      </c>
    </row>
    <row r="110" spans="1:5" x14ac:dyDescent="0.25">
      <c r="A110">
        <v>2020</v>
      </c>
      <c r="B110">
        <v>300</v>
      </c>
      <c r="C110" t="s">
        <v>7</v>
      </c>
      <c r="D110">
        <v>-0.158946438352947</v>
      </c>
      <c r="E110">
        <v>-9.9221751801464697E-2</v>
      </c>
    </row>
    <row r="111" spans="1:5" x14ac:dyDescent="0.25">
      <c r="A111">
        <v>2020</v>
      </c>
      <c r="B111">
        <v>300</v>
      </c>
      <c r="C111" t="s">
        <v>8</v>
      </c>
      <c r="D111">
        <v>0.110433820671251</v>
      </c>
      <c r="E111">
        <v>0.18766377597657499</v>
      </c>
    </row>
    <row r="112" spans="1:5" x14ac:dyDescent="0.25">
      <c r="A112">
        <v>2020</v>
      </c>
      <c r="B112">
        <v>300</v>
      </c>
      <c r="C112" t="s">
        <v>9</v>
      </c>
      <c r="D112">
        <v>-0.12092160611699</v>
      </c>
      <c r="E112">
        <v>-0.164863442627731</v>
      </c>
    </row>
    <row r="113" spans="1:5" x14ac:dyDescent="0.25">
      <c r="A113">
        <v>2020</v>
      </c>
      <c r="B113">
        <v>400</v>
      </c>
      <c r="C113" t="s">
        <v>5</v>
      </c>
      <c r="D113">
        <v>0.21849485598931101</v>
      </c>
      <c r="E113">
        <v>0.120885638304618</v>
      </c>
    </row>
    <row r="114" spans="1:5" x14ac:dyDescent="0.25">
      <c r="A114">
        <v>2020</v>
      </c>
      <c r="B114">
        <v>400</v>
      </c>
      <c r="C114" t="s">
        <v>6</v>
      </c>
      <c r="D114">
        <v>-0.10487220105124</v>
      </c>
      <c r="E114">
        <v>-0.20617045798597</v>
      </c>
    </row>
    <row r="115" spans="1:5" x14ac:dyDescent="0.25">
      <c r="A115">
        <v>2020</v>
      </c>
      <c r="B115">
        <v>400</v>
      </c>
      <c r="C115" t="s">
        <v>7</v>
      </c>
      <c r="D115">
        <v>1.0534531797875901E-2</v>
      </c>
      <c r="E115">
        <v>8.3837038446156295E-2</v>
      </c>
    </row>
    <row r="116" spans="1:5" x14ac:dyDescent="0.25">
      <c r="A116">
        <v>2020</v>
      </c>
      <c r="B116">
        <v>400</v>
      </c>
      <c r="C116" t="s">
        <v>8</v>
      </c>
      <c r="D116">
        <v>8.8555687805548303E-2</v>
      </c>
      <c r="E116">
        <v>0.22713936190219</v>
      </c>
    </row>
    <row r="117" spans="1:5" x14ac:dyDescent="0.25">
      <c r="A117">
        <v>2020</v>
      </c>
      <c r="B117">
        <v>400</v>
      </c>
      <c r="C117" t="s">
        <v>9</v>
      </c>
      <c r="D117">
        <v>-0.17720672892602701</v>
      </c>
      <c r="E117">
        <v>-0.13962302090665099</v>
      </c>
    </row>
    <row r="118" spans="1:5" x14ac:dyDescent="0.25">
      <c r="A118">
        <v>2020</v>
      </c>
      <c r="B118">
        <v>500</v>
      </c>
      <c r="C118" t="s">
        <v>5</v>
      </c>
      <c r="D118">
        <v>4.9309233656287497E-2</v>
      </c>
      <c r="E118">
        <v>8.4517279395370001E-2</v>
      </c>
    </row>
    <row r="119" spans="1:5" x14ac:dyDescent="0.25">
      <c r="A119">
        <v>2020</v>
      </c>
      <c r="B119">
        <v>500</v>
      </c>
      <c r="C119" t="s">
        <v>6</v>
      </c>
      <c r="D119">
        <v>-7.1425416012116001E-3</v>
      </c>
      <c r="E119">
        <v>-3.7227603701130298E-2</v>
      </c>
    </row>
    <row r="120" spans="1:5" x14ac:dyDescent="0.25">
      <c r="A120">
        <v>2020</v>
      </c>
      <c r="B120">
        <v>500</v>
      </c>
      <c r="C120" t="s">
        <v>7</v>
      </c>
      <c r="D120">
        <v>2.112576830099E-2</v>
      </c>
      <c r="E120">
        <v>2.6272800546444899E-2</v>
      </c>
    </row>
    <row r="121" spans="1:5" x14ac:dyDescent="0.25">
      <c r="A121">
        <v>2020</v>
      </c>
      <c r="B121">
        <v>500</v>
      </c>
      <c r="C121" t="s">
        <v>8</v>
      </c>
      <c r="D121">
        <v>-5.8520470084563299E-2</v>
      </c>
      <c r="E121">
        <v>0.104109245364404</v>
      </c>
    </row>
    <row r="122" spans="1:5" x14ac:dyDescent="0.25">
      <c r="A122">
        <v>2020</v>
      </c>
      <c r="B122">
        <v>500</v>
      </c>
      <c r="C122" t="s">
        <v>9</v>
      </c>
      <c r="D122">
        <v>-2.8229632389246001E-2</v>
      </c>
      <c r="E122">
        <v>-0.11853506602411901</v>
      </c>
    </row>
    <row r="123" spans="1:5" x14ac:dyDescent="0.25">
      <c r="A123">
        <v>2020</v>
      </c>
      <c r="B123">
        <v>600</v>
      </c>
      <c r="C123" t="s">
        <v>5</v>
      </c>
      <c r="D123">
        <v>-0.21213564192071799</v>
      </c>
      <c r="E123">
        <v>-9.7643264380295802E-2</v>
      </c>
    </row>
    <row r="124" spans="1:5" x14ac:dyDescent="0.25">
      <c r="A124">
        <v>2020</v>
      </c>
      <c r="B124">
        <v>600</v>
      </c>
      <c r="C124" t="s">
        <v>6</v>
      </c>
      <c r="D124">
        <v>0.14494321031107699</v>
      </c>
      <c r="E124">
        <v>0.18734217326695099</v>
      </c>
    </row>
    <row r="125" spans="1:5" x14ac:dyDescent="0.25">
      <c r="A125">
        <v>2020</v>
      </c>
      <c r="B125">
        <v>600</v>
      </c>
      <c r="C125" t="s">
        <v>7</v>
      </c>
      <c r="D125">
        <v>-0.14069123854371099</v>
      </c>
      <c r="E125">
        <v>-5.4888774256996099E-2</v>
      </c>
    </row>
    <row r="126" spans="1:5" x14ac:dyDescent="0.25">
      <c r="A126">
        <v>2020</v>
      </c>
      <c r="B126">
        <v>600</v>
      </c>
      <c r="C126" t="s">
        <v>8</v>
      </c>
      <c r="D126">
        <v>0.154016004128052</v>
      </c>
      <c r="E126">
        <v>0.13977790123491099</v>
      </c>
    </row>
    <row r="127" spans="1:5" x14ac:dyDescent="0.25">
      <c r="A127">
        <v>2020</v>
      </c>
      <c r="B127">
        <v>600</v>
      </c>
      <c r="C127" t="s">
        <v>9</v>
      </c>
      <c r="D127">
        <v>-0.31820588420970902</v>
      </c>
      <c r="E127">
        <v>-0.30618256071503902</v>
      </c>
    </row>
    <row r="128" spans="1:5" x14ac:dyDescent="0.25">
      <c r="A128">
        <v>2020</v>
      </c>
      <c r="B128">
        <v>700</v>
      </c>
      <c r="C128" t="s">
        <v>5</v>
      </c>
      <c r="D128">
        <v>-0.108803874438528</v>
      </c>
      <c r="E128">
        <v>-0.210087843027535</v>
      </c>
    </row>
    <row r="129" spans="1:5" x14ac:dyDescent="0.25">
      <c r="A129">
        <v>2020</v>
      </c>
      <c r="B129">
        <v>700</v>
      </c>
      <c r="C129" t="s">
        <v>6</v>
      </c>
      <c r="D129">
        <v>-4.4019751954717502E-2</v>
      </c>
      <c r="E129">
        <v>-6.6043676941205101E-3</v>
      </c>
    </row>
    <row r="130" spans="1:5" x14ac:dyDescent="0.25">
      <c r="A130">
        <v>2020</v>
      </c>
      <c r="B130">
        <v>700</v>
      </c>
      <c r="C130" t="s">
        <v>7</v>
      </c>
      <c r="D130">
        <v>1.52139208262114E-2</v>
      </c>
      <c r="E130">
        <v>-0.162973644386848</v>
      </c>
    </row>
    <row r="131" spans="1:5" x14ac:dyDescent="0.25">
      <c r="A131">
        <v>2020</v>
      </c>
      <c r="B131">
        <v>700</v>
      </c>
      <c r="C131" t="s">
        <v>8</v>
      </c>
      <c r="D131">
        <v>-8.1244131053109597E-2</v>
      </c>
      <c r="E131">
        <v>-0.15727936694012501</v>
      </c>
    </row>
    <row r="132" spans="1:5" x14ac:dyDescent="0.25">
      <c r="A132">
        <v>2020</v>
      </c>
      <c r="B132">
        <v>700</v>
      </c>
      <c r="C132" t="s">
        <v>9</v>
      </c>
      <c r="D132">
        <v>-5.99696752533724E-2</v>
      </c>
      <c r="E132">
        <v>-5.2899260842625504E-3</v>
      </c>
    </row>
    <row r="133" spans="1:5" x14ac:dyDescent="0.25">
      <c r="A133">
        <v>2020</v>
      </c>
      <c r="B133">
        <v>800</v>
      </c>
      <c r="C133" t="s">
        <v>5</v>
      </c>
      <c r="D133">
        <v>-0.11171601781279999</v>
      </c>
      <c r="E133">
        <v>-4.0871880784623699E-2</v>
      </c>
    </row>
    <row r="134" spans="1:5" x14ac:dyDescent="0.25">
      <c r="A134">
        <v>2020</v>
      </c>
      <c r="B134">
        <v>800</v>
      </c>
      <c r="C134" t="s">
        <v>6</v>
      </c>
      <c r="D134">
        <v>1.7727560972139601E-2</v>
      </c>
      <c r="E134">
        <v>-0.14794124298082401</v>
      </c>
    </row>
    <row r="135" spans="1:5" x14ac:dyDescent="0.25">
      <c r="A135">
        <v>2020</v>
      </c>
      <c r="B135">
        <v>800</v>
      </c>
      <c r="C135" t="s">
        <v>7</v>
      </c>
      <c r="D135">
        <v>6.9242135520063905E-2</v>
      </c>
      <c r="E135">
        <v>-1.1095341821265099E-2</v>
      </c>
    </row>
    <row r="136" spans="1:5" x14ac:dyDescent="0.25">
      <c r="A136">
        <v>2020</v>
      </c>
      <c r="B136">
        <v>800</v>
      </c>
      <c r="C136" t="s">
        <v>8</v>
      </c>
      <c r="D136">
        <v>-2.2903111448953101E-2</v>
      </c>
      <c r="E136">
        <v>8.2613178931169803E-2</v>
      </c>
    </row>
    <row r="137" spans="1:5" x14ac:dyDescent="0.25">
      <c r="A137">
        <v>2020</v>
      </c>
      <c r="B137">
        <v>800</v>
      </c>
      <c r="C137" t="s">
        <v>9</v>
      </c>
      <c r="D137">
        <v>2.0050282220605901E-2</v>
      </c>
      <c r="E137">
        <v>-1.7309630038449299E-2</v>
      </c>
    </row>
    <row r="138" spans="1:5" x14ac:dyDescent="0.25">
      <c r="A138">
        <v>2020</v>
      </c>
      <c r="B138">
        <v>900</v>
      </c>
      <c r="C138" t="s">
        <v>5</v>
      </c>
      <c r="D138">
        <v>0.10649383845903</v>
      </c>
      <c r="E138">
        <v>7.8582859404766003E-2</v>
      </c>
    </row>
    <row r="139" spans="1:5" x14ac:dyDescent="0.25">
      <c r="A139">
        <v>2020</v>
      </c>
      <c r="B139">
        <v>900</v>
      </c>
      <c r="C139" t="s">
        <v>6</v>
      </c>
      <c r="D139">
        <v>3.7178721142287698E-4</v>
      </c>
      <c r="E139">
        <v>8.2426603055821002E-2</v>
      </c>
    </row>
    <row r="140" spans="1:5" x14ac:dyDescent="0.25">
      <c r="A140">
        <v>2020</v>
      </c>
      <c r="B140">
        <v>900</v>
      </c>
      <c r="C140" t="s">
        <v>7</v>
      </c>
      <c r="D140">
        <v>2.9192941967869101E-2</v>
      </c>
      <c r="E140">
        <v>6.0514303292792202E-3</v>
      </c>
    </row>
    <row r="141" spans="1:5" x14ac:dyDescent="0.25">
      <c r="A141">
        <v>2020</v>
      </c>
      <c r="B141">
        <v>900</v>
      </c>
      <c r="C141" t="s">
        <v>8</v>
      </c>
      <c r="D141">
        <v>-0.106667499421321</v>
      </c>
      <c r="E141">
        <v>-0.189146170614299</v>
      </c>
    </row>
    <row r="142" spans="1:5" x14ac:dyDescent="0.25">
      <c r="A142">
        <v>2020</v>
      </c>
      <c r="B142">
        <v>900</v>
      </c>
      <c r="C142" t="s">
        <v>9</v>
      </c>
      <c r="D142">
        <v>7.3274209216446798E-2</v>
      </c>
      <c r="E142">
        <v>0.126802985388561</v>
      </c>
    </row>
    <row r="143" spans="1:5" x14ac:dyDescent="0.25">
      <c r="A143">
        <v>2020</v>
      </c>
      <c r="B143">
        <v>1000</v>
      </c>
      <c r="C143" t="s">
        <v>5</v>
      </c>
      <c r="D143">
        <v>0.154100110521181</v>
      </c>
      <c r="E143">
        <v>0.17021301651624801</v>
      </c>
    </row>
    <row r="144" spans="1:5" x14ac:dyDescent="0.25">
      <c r="A144">
        <v>2020</v>
      </c>
      <c r="B144">
        <v>1000</v>
      </c>
      <c r="C144" t="s">
        <v>6</v>
      </c>
      <c r="D144">
        <v>4.0063162612801503E-2</v>
      </c>
      <c r="E144">
        <v>0.142317453318686</v>
      </c>
    </row>
    <row r="145" spans="1:5" x14ac:dyDescent="0.25">
      <c r="A145">
        <v>2020</v>
      </c>
      <c r="B145">
        <v>1000</v>
      </c>
      <c r="C145" t="s">
        <v>7</v>
      </c>
      <c r="D145">
        <v>-0.189988787334787</v>
      </c>
      <c r="E145">
        <v>-0.19374029241829599</v>
      </c>
    </row>
    <row r="146" spans="1:5" x14ac:dyDescent="0.25">
      <c r="A146">
        <v>2020</v>
      </c>
      <c r="B146">
        <v>1000</v>
      </c>
      <c r="C146" t="s">
        <v>8</v>
      </c>
      <c r="D146">
        <v>3.1583779185083698E-2</v>
      </c>
      <c r="E146">
        <v>5.2875456175621699E-2</v>
      </c>
    </row>
    <row r="147" spans="1:5" x14ac:dyDescent="0.25">
      <c r="A147">
        <v>2020</v>
      </c>
      <c r="B147">
        <v>1000</v>
      </c>
      <c r="C147" t="s">
        <v>9</v>
      </c>
      <c r="D147">
        <v>2.10422419837843E-2</v>
      </c>
      <c r="E147">
        <v>-8.98077802802409E-3</v>
      </c>
    </row>
    <row r="148" spans="1:5" x14ac:dyDescent="0.25">
      <c r="A148">
        <v>2020</v>
      </c>
      <c r="B148">
        <v>1100</v>
      </c>
      <c r="C148" t="s">
        <v>5</v>
      </c>
      <c r="D148">
        <v>-5.39841969119969E-2</v>
      </c>
      <c r="E148">
        <v>-9.5234180221955095E-2</v>
      </c>
    </row>
    <row r="149" spans="1:5" x14ac:dyDescent="0.25">
      <c r="A149">
        <v>2020</v>
      </c>
      <c r="B149">
        <v>1100</v>
      </c>
      <c r="C149" t="s">
        <v>6</v>
      </c>
      <c r="D149">
        <v>4.3936759788815803E-2</v>
      </c>
      <c r="E149">
        <v>9.5551144055668003E-2</v>
      </c>
    </row>
    <row r="150" spans="1:5" x14ac:dyDescent="0.25">
      <c r="A150">
        <v>2020</v>
      </c>
      <c r="B150">
        <v>1100</v>
      </c>
      <c r="C150" t="s">
        <v>7</v>
      </c>
      <c r="D150">
        <v>-1.28154269873703E-2</v>
      </c>
      <c r="E150">
        <v>2.2837391404075799E-2</v>
      </c>
    </row>
    <row r="151" spans="1:5" x14ac:dyDescent="0.25">
      <c r="A151">
        <v>2020</v>
      </c>
      <c r="B151">
        <v>1100</v>
      </c>
      <c r="C151" t="s">
        <v>8</v>
      </c>
      <c r="D151">
        <v>2.30085193878166E-2</v>
      </c>
      <c r="E151">
        <v>1.22852733367247E-3</v>
      </c>
    </row>
    <row r="152" spans="1:5" x14ac:dyDescent="0.25">
      <c r="A152">
        <v>2020</v>
      </c>
      <c r="B152">
        <v>1100</v>
      </c>
      <c r="C152" t="s">
        <v>9</v>
      </c>
      <c r="D152">
        <v>1.8457299477344601E-2</v>
      </c>
      <c r="E152">
        <v>-6.0387414028150899E-2</v>
      </c>
    </row>
    <row r="153" spans="1:5" x14ac:dyDescent="0.25">
      <c r="A153">
        <v>2020</v>
      </c>
      <c r="B153">
        <v>1200</v>
      </c>
      <c r="C153" t="s">
        <v>5</v>
      </c>
      <c r="D153">
        <v>0.225411272495563</v>
      </c>
      <c r="E153">
        <v>0.237012921360683</v>
      </c>
    </row>
    <row r="154" spans="1:5" x14ac:dyDescent="0.25">
      <c r="A154">
        <v>2020</v>
      </c>
      <c r="B154">
        <v>1200</v>
      </c>
      <c r="C154" t="s">
        <v>6</v>
      </c>
      <c r="D154">
        <v>0.104360515385471</v>
      </c>
      <c r="E154">
        <v>0.171017252461379</v>
      </c>
    </row>
    <row r="155" spans="1:5" x14ac:dyDescent="0.25">
      <c r="A155">
        <v>2020</v>
      </c>
      <c r="B155">
        <v>1200</v>
      </c>
      <c r="C155" t="s">
        <v>7</v>
      </c>
      <c r="D155">
        <v>9.4061334150648601E-2</v>
      </c>
      <c r="E155">
        <v>7.2481355954551699E-2</v>
      </c>
    </row>
    <row r="156" spans="1:5" x14ac:dyDescent="0.25">
      <c r="A156">
        <v>2020</v>
      </c>
      <c r="B156">
        <v>1200</v>
      </c>
      <c r="C156" t="s">
        <v>8</v>
      </c>
      <c r="D156">
        <v>-2.0088683865841301E-2</v>
      </c>
      <c r="E156">
        <v>-4.4615221198696098E-2</v>
      </c>
    </row>
    <row r="157" spans="1:5" x14ac:dyDescent="0.25">
      <c r="A157">
        <v>2020</v>
      </c>
      <c r="B157">
        <v>1200</v>
      </c>
      <c r="C157" t="s">
        <v>9</v>
      </c>
      <c r="D157">
        <v>0.12861400153800501</v>
      </c>
      <c r="E157">
        <v>3.07989037367245E-2</v>
      </c>
    </row>
    <row r="158" spans="1:5" x14ac:dyDescent="0.25">
      <c r="A158">
        <v>2020</v>
      </c>
      <c r="B158">
        <v>1300</v>
      </c>
      <c r="C158" t="s">
        <v>5</v>
      </c>
      <c r="D158">
        <v>8.1570117860853206E-2</v>
      </c>
      <c r="E158">
        <v>0.224773456083499</v>
      </c>
    </row>
    <row r="159" spans="1:5" x14ac:dyDescent="0.25">
      <c r="A159">
        <v>2020</v>
      </c>
      <c r="B159">
        <v>1300</v>
      </c>
      <c r="C159" t="s">
        <v>6</v>
      </c>
      <c r="D159">
        <v>0.16374107964404899</v>
      </c>
      <c r="E159">
        <v>0.133822719932742</v>
      </c>
    </row>
    <row r="160" spans="1:5" x14ac:dyDescent="0.25">
      <c r="A160">
        <v>2020</v>
      </c>
      <c r="B160">
        <v>1300</v>
      </c>
      <c r="C160" t="s">
        <v>7</v>
      </c>
      <c r="D160">
        <v>1.50508619001963E-2</v>
      </c>
      <c r="E160">
        <v>-3.3339725607399999E-2</v>
      </c>
    </row>
    <row r="161" spans="1:5" x14ac:dyDescent="0.25">
      <c r="A161">
        <v>2020</v>
      </c>
      <c r="B161">
        <v>1300</v>
      </c>
      <c r="C161" t="s">
        <v>8</v>
      </c>
      <c r="D161">
        <v>0.10449144492420499</v>
      </c>
      <c r="E161">
        <v>0.17919021528249501</v>
      </c>
    </row>
    <row r="162" spans="1:5" x14ac:dyDescent="0.25">
      <c r="A162">
        <v>2020</v>
      </c>
      <c r="B162">
        <v>1300</v>
      </c>
      <c r="C162" t="s">
        <v>9</v>
      </c>
      <c r="D162">
        <v>6.3666953372380403E-2</v>
      </c>
      <c r="E162">
        <v>5.1488976088433003E-2</v>
      </c>
    </row>
    <row r="163" spans="1:5" x14ac:dyDescent="0.25">
      <c r="A163">
        <v>2020</v>
      </c>
      <c r="B163">
        <v>1400</v>
      </c>
      <c r="C163" t="s">
        <v>5</v>
      </c>
      <c r="D163">
        <v>8.8065990412582104E-2</v>
      </c>
      <c r="E163">
        <v>6.7439804465687397E-2</v>
      </c>
    </row>
    <row r="164" spans="1:5" x14ac:dyDescent="0.25">
      <c r="A164">
        <v>2020</v>
      </c>
      <c r="B164">
        <v>1400</v>
      </c>
      <c r="C164" t="s">
        <v>6</v>
      </c>
      <c r="D164">
        <v>-0.108729747285658</v>
      </c>
      <c r="E164">
        <v>-0.17977227594654199</v>
      </c>
    </row>
    <row r="165" spans="1:5" x14ac:dyDescent="0.25">
      <c r="A165">
        <v>2020</v>
      </c>
      <c r="B165">
        <v>1400</v>
      </c>
      <c r="C165" t="s">
        <v>7</v>
      </c>
      <c r="D165">
        <v>-7.00505155472185E-2</v>
      </c>
      <c r="E165">
        <v>-0.132172624286473</v>
      </c>
    </row>
    <row r="166" spans="1:5" x14ac:dyDescent="0.25">
      <c r="A166">
        <v>2020</v>
      </c>
      <c r="B166">
        <v>1400</v>
      </c>
      <c r="C166" t="s">
        <v>8</v>
      </c>
      <c r="D166">
        <v>4.5454932194766297E-2</v>
      </c>
      <c r="E166">
        <v>-2.1046119599569601E-2</v>
      </c>
    </row>
    <row r="167" spans="1:5" x14ac:dyDescent="0.25">
      <c r="A167">
        <v>2020</v>
      </c>
      <c r="B167">
        <v>1400</v>
      </c>
      <c r="C167" t="s">
        <v>9</v>
      </c>
      <c r="D167">
        <v>0.12160567505214701</v>
      </c>
      <c r="E167">
        <v>0.139845260056984</v>
      </c>
    </row>
    <row r="168" spans="1:5" x14ac:dyDescent="0.25">
      <c r="A168">
        <v>2024</v>
      </c>
      <c r="B168">
        <v>0</v>
      </c>
      <c r="C168" t="s">
        <v>5</v>
      </c>
      <c r="D168">
        <v>0.24909927933232501</v>
      </c>
      <c r="E168">
        <v>0.20310785535223599</v>
      </c>
    </row>
    <row r="169" spans="1:5" x14ac:dyDescent="0.25">
      <c r="A169">
        <v>2024</v>
      </c>
      <c r="B169">
        <v>0</v>
      </c>
      <c r="C169" t="s">
        <v>6</v>
      </c>
      <c r="D169">
        <v>-2.9552676746613299E-2</v>
      </c>
      <c r="E169">
        <v>-7.9660951817103906E-2</v>
      </c>
    </row>
    <row r="170" spans="1:5" x14ac:dyDescent="0.25">
      <c r="A170">
        <v>2024</v>
      </c>
      <c r="B170">
        <v>0</v>
      </c>
      <c r="C170" t="s">
        <v>7</v>
      </c>
      <c r="D170">
        <v>-2.5513117530065299E-2</v>
      </c>
      <c r="E170">
        <v>2.7703802867576802E-2</v>
      </c>
    </row>
    <row r="171" spans="1:5" x14ac:dyDescent="0.25">
      <c r="A171">
        <v>2024</v>
      </c>
      <c r="B171">
        <v>0</v>
      </c>
      <c r="C171" t="s">
        <v>8</v>
      </c>
      <c r="D171">
        <v>-1.3594230895993299E-2</v>
      </c>
      <c r="E171">
        <v>-1.03190121248296E-2</v>
      </c>
    </row>
    <row r="172" spans="1:5" x14ac:dyDescent="0.25">
      <c r="A172">
        <v>2024</v>
      </c>
      <c r="B172">
        <v>0</v>
      </c>
      <c r="C172" t="s">
        <v>9</v>
      </c>
      <c r="D172">
        <v>-8.3696696422998498E-2</v>
      </c>
      <c r="E172">
        <v>-9.6552265058591796E-2</v>
      </c>
    </row>
    <row r="173" spans="1:5" x14ac:dyDescent="0.25">
      <c r="A173">
        <v>2024</v>
      </c>
      <c r="B173">
        <v>100</v>
      </c>
      <c r="C173" t="s">
        <v>5</v>
      </c>
      <c r="D173">
        <v>-0.18310356064126099</v>
      </c>
      <c r="E173">
        <v>-0.12280370133921301</v>
      </c>
    </row>
    <row r="174" spans="1:5" x14ac:dyDescent="0.25">
      <c r="A174">
        <v>2024</v>
      </c>
      <c r="B174">
        <v>100</v>
      </c>
      <c r="C174" t="s">
        <v>6</v>
      </c>
      <c r="D174">
        <v>0.101961860198408</v>
      </c>
      <c r="E174">
        <v>0.147584316194071</v>
      </c>
    </row>
    <row r="175" spans="1:5" x14ac:dyDescent="0.25">
      <c r="A175">
        <v>2024</v>
      </c>
      <c r="B175">
        <v>100</v>
      </c>
      <c r="C175" t="s">
        <v>7</v>
      </c>
      <c r="D175">
        <v>5.6999669899142701E-2</v>
      </c>
      <c r="E175">
        <v>6.6994194565777099E-2</v>
      </c>
    </row>
    <row r="176" spans="1:5" x14ac:dyDescent="0.25">
      <c r="A176">
        <v>2024</v>
      </c>
      <c r="B176">
        <v>100</v>
      </c>
      <c r="C176" t="s">
        <v>8</v>
      </c>
      <c r="D176">
        <v>-7.1076196949193704E-2</v>
      </c>
      <c r="E176">
        <v>-8.9059522373955105E-2</v>
      </c>
    </row>
    <row r="177" spans="1:5" x14ac:dyDescent="0.25">
      <c r="A177">
        <v>2024</v>
      </c>
      <c r="B177">
        <v>100</v>
      </c>
      <c r="C177" t="s">
        <v>9</v>
      </c>
      <c r="D177">
        <v>8.8451277606582598E-3</v>
      </c>
      <c r="E177">
        <v>4.4947639841735602E-2</v>
      </c>
    </row>
    <row r="178" spans="1:5" x14ac:dyDescent="0.25">
      <c r="A178">
        <v>2024</v>
      </c>
      <c r="B178">
        <v>200</v>
      </c>
      <c r="C178" t="s">
        <v>5</v>
      </c>
      <c r="D178">
        <v>9.2186603619040394E-2</v>
      </c>
      <c r="E178">
        <v>8.9235093947781993E-2</v>
      </c>
    </row>
    <row r="179" spans="1:5" x14ac:dyDescent="0.25">
      <c r="A179">
        <v>2024</v>
      </c>
      <c r="B179">
        <v>200</v>
      </c>
      <c r="C179" t="s">
        <v>6</v>
      </c>
      <c r="D179">
        <v>8.7406692061319596E-2</v>
      </c>
      <c r="E179">
        <v>8.1596295776476493E-2</v>
      </c>
    </row>
    <row r="180" spans="1:5" x14ac:dyDescent="0.25">
      <c r="A180">
        <v>2024</v>
      </c>
      <c r="B180">
        <v>200</v>
      </c>
      <c r="C180" t="s">
        <v>7</v>
      </c>
      <c r="D180">
        <v>-7.28716667526738E-2</v>
      </c>
      <c r="E180">
        <v>-4.1758700508648702E-2</v>
      </c>
    </row>
    <row r="181" spans="1:5" x14ac:dyDescent="0.25">
      <c r="A181">
        <v>2024</v>
      </c>
      <c r="B181">
        <v>200</v>
      </c>
      <c r="C181" t="s">
        <v>8</v>
      </c>
      <c r="D181">
        <v>1.6377683270262101E-2</v>
      </c>
      <c r="E181">
        <v>0.12627639795204401</v>
      </c>
    </row>
    <row r="182" spans="1:5" x14ac:dyDescent="0.25">
      <c r="A182">
        <v>2024</v>
      </c>
      <c r="B182">
        <v>200</v>
      </c>
      <c r="C182" t="s">
        <v>9</v>
      </c>
      <c r="D182">
        <v>6.04829169197975E-2</v>
      </c>
      <c r="E182">
        <v>5.4817934405998803E-2</v>
      </c>
    </row>
  </sheetData>
  <conditionalFormatting sqref="I33:W38 I40:W40 I42:W46 I48:W48 I50:W54 I56:W56 I58:W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:W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:Y38 Y40 Y42:Y46 Y48 Y50:Y54 Y56 Y58:Y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5:BP15 BA17:BP27 BA16:BE16 BG16:B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4:BQ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8:BO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returns_by_cycle_days_bucket_an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Lee Goyn</dc:creator>
  <cp:lastModifiedBy>Brady Lee Goyn</cp:lastModifiedBy>
  <dcterms:created xsi:type="dcterms:W3CDTF">2025-01-16T16:37:51Z</dcterms:created>
  <dcterms:modified xsi:type="dcterms:W3CDTF">2025-01-16T16:52:37Z</dcterms:modified>
</cp:coreProperties>
</file>