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wilkinson/Google Drive/projects/drivetrain-efficiency/docs/"/>
    </mc:Choice>
  </mc:AlternateContent>
  <xr:revisionPtr revIDLastSave="0" documentId="13_ncr:1_{972938B3-DC7F-2240-B6F8-6007DBB1F1EC}" xr6:coauthVersionLast="46" xr6:coauthVersionMax="46" xr10:uidLastSave="{00000000-0000-0000-0000-000000000000}"/>
  <bookViews>
    <workbookView xWindow="20" yWindow="500" windowWidth="25600" windowHeight="14260" xr2:uid="{D0DE46EC-4354-4FD7-93FC-46FA2C377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1" l="1"/>
  <c r="F18" i="1"/>
  <c r="H18" i="1" s="1"/>
  <c r="F16" i="1"/>
  <c r="H16" i="1" s="1"/>
  <c r="F21" i="1"/>
  <c r="H21" i="1" s="1"/>
  <c r="F20" i="1"/>
  <c r="H20" i="1" s="1"/>
  <c r="F19" i="1"/>
  <c r="H19" i="1" s="1"/>
  <c r="F14" i="1"/>
  <c r="H14" i="1" s="1"/>
  <c r="F17" i="1"/>
  <c r="H17" i="1" s="1"/>
  <c r="F15" i="1"/>
  <c r="H15" i="1" s="1"/>
  <c r="I14" i="1" l="1"/>
  <c r="I18" i="1"/>
  <c r="I15" i="1"/>
  <c r="I19" i="1"/>
  <c r="I16" i="1"/>
  <c r="I20" i="1"/>
  <c r="I17" i="1"/>
  <c r="I21" i="1"/>
  <c r="H22" i="1"/>
  <c r="I22" i="1" l="1" a="1"/>
  <c r="I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<sst xmlns="http://schemas.openxmlformats.org/spreadsheetml/2006/main" count="33" uniqueCount="29">
  <si>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Dry Chain</t>
  </si>
  <si>
    <t>Power Meter 1</t>
  </si>
  <si>
    <t>Power Meter 2</t>
  </si>
  <si>
    <t>New (Lubricated) Chain</t>
  </si>
  <si>
    <t>175W</t>
  </si>
  <si>
    <t>325W</t>
  </si>
  <si>
    <t>P_measured</t>
  </si>
  <si>
    <t>P_calculated (Pg + Prr)</t>
  </si>
  <si>
    <t>Notable values</t>
  </si>
  <si>
    <t>Crr</t>
  </si>
  <si>
    <t>Treadmill angle (deg)</t>
  </si>
  <si>
    <t>DT1</t>
  </si>
  <si>
    <t>DT2</t>
  </si>
  <si>
    <t>CF1</t>
  </si>
  <si>
    <t>CF2</t>
  </si>
  <si>
    <t>EQ1</t>
  </si>
  <si>
    <t>EQ2</t>
  </si>
  <si>
    <t>EQ3</t>
  </si>
  <si>
    <t>EQ4</t>
  </si>
  <si>
    <t>EQ5</t>
  </si>
  <si>
    <t>EQ6</t>
  </si>
  <si>
    <t>EQ7</t>
  </si>
  <si>
    <t>EQ8</t>
  </si>
  <si>
    <t>Change these</t>
  </si>
  <si>
    <t xml:space="preserve">To minimize this --&gt; </t>
  </si>
  <si>
    <t>SqErr</t>
  </si>
  <si>
    <t>P_pred</t>
  </si>
  <si>
    <t>SumSqErr</t>
  </si>
  <si>
    <t>MeanSqErr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</si>
</sst>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9" applyNumberFormat="0" applyAlignment="0" applyProtection="0"/>
    <xf numFmtId="0" fontId="2" fillId="3" borderId="10" applyNumberFormat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2" borderId="9" xfId="1"/>
    <xf numFmtId="0" fontId="2" fillId="3" borderId="10" xfId="2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0" xfId="0" applyFont="1" applyFill="1" applyAlignment="1">
      <alignment horizontal="right" vertic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DE0B-0F68-4CAD-A0AF-866C2539114F}">
  <dimension ref="A1:J23"/>
  <sheetViews>
    <sheetView tabSelected="1" topLeftCell="A6" zoomScale="150" zoomScaleNormal="150" workbookViewId="0">
      <selection activeCell="J24" sqref="J24"/>
    </sheetView>
  </sheetViews>
  <sheetFormatPr baseColWidth="10" defaultColWidth="8.83203125" defaultRowHeight="15" x14ac:dyDescent="0.2"/>
  <cols>
    <col min="2" max="2" width="18.6640625" bestFit="1" customWidth="1"/>
    <col min="3" max="4" width="18.1640625" customWidth="1"/>
    <col min="5" max="5" width="14.6640625" customWidth="1"/>
    <col min="6" max="6" width="13.6640625" customWidth="1"/>
  </cols>
  <sheetData>
    <row r="1" spans="1:9" x14ac:dyDescent="0.2">
      <c r="C1" s="14" t="s">
        <v>0</v>
      </c>
      <c r="D1" s="15"/>
      <c r="E1" s="14" t="s">
        <v>3</v>
      </c>
      <c r="F1" s="15"/>
    </row>
    <row r="2" spans="1:9" ht="16" thickBot="1" x14ac:dyDescent="0.25">
      <c r="C2" s="3" t="s">
        <v>1</v>
      </c>
      <c r="D2" s="4" t="s">
        <v>2</v>
      </c>
      <c r="E2" s="3" t="s">
        <v>1</v>
      </c>
      <c r="F2" s="4" t="s">
        <v>2</v>
      </c>
    </row>
    <row r="3" spans="1:9" x14ac:dyDescent="0.2">
      <c r="A3" s="16" t="s">
        <v>4</v>
      </c>
      <c r="B3" s="5" t="s">
        <v>7</v>
      </c>
      <c r="C3" s="6">
        <v>173.65280000000001</v>
      </c>
      <c r="D3" s="7">
        <v>173.26920000000001</v>
      </c>
      <c r="E3" s="6">
        <v>172.6925</v>
      </c>
      <c r="F3" s="7">
        <v>173.04140000000001</v>
      </c>
    </row>
    <row r="4" spans="1:9" ht="16" thickBot="1" x14ac:dyDescent="0.25">
      <c r="A4" s="17"/>
      <c r="B4" s="8" t="s">
        <v>6</v>
      </c>
      <c r="C4" s="1">
        <v>179.83330000000001</v>
      </c>
      <c r="D4" s="2">
        <v>180.63329999999999</v>
      </c>
      <c r="E4" s="1">
        <v>184.45</v>
      </c>
      <c r="F4" s="2">
        <v>179.7833</v>
      </c>
    </row>
    <row r="5" spans="1:9" x14ac:dyDescent="0.2">
      <c r="A5" s="16" t="s">
        <v>5</v>
      </c>
      <c r="B5" s="5" t="s">
        <v>7</v>
      </c>
      <c r="C5" s="6">
        <v>317.94630000000001</v>
      </c>
      <c r="D5" s="7">
        <v>317.30919999999998</v>
      </c>
      <c r="E5" s="6">
        <v>317.21140000000003</v>
      </c>
      <c r="F5" s="7">
        <v>316.47410000000002</v>
      </c>
    </row>
    <row r="6" spans="1:9" ht="16" thickBot="1" x14ac:dyDescent="0.25">
      <c r="A6" s="17"/>
      <c r="B6" s="8" t="s">
        <v>6</v>
      </c>
      <c r="C6" s="1">
        <v>333.2167</v>
      </c>
      <c r="D6" s="2">
        <v>331.0333</v>
      </c>
      <c r="E6" s="1">
        <v>332.4</v>
      </c>
      <c r="F6" s="2">
        <v>334.61669999999998</v>
      </c>
    </row>
    <row r="9" spans="1:9" x14ac:dyDescent="0.2">
      <c r="B9" t="s">
        <v>8</v>
      </c>
    </row>
    <row r="10" spans="1:9" x14ac:dyDescent="0.2">
      <c r="B10" t="s">
        <v>9</v>
      </c>
      <c r="C10">
        <v>1.6999999999999999E-3</v>
      </c>
    </row>
    <row r="11" spans="1:9" x14ac:dyDescent="0.2">
      <c r="B11" t="s">
        <v>10</v>
      </c>
      <c r="C11">
        <v>4.13</v>
      </c>
    </row>
    <row r="12" spans="1:9" x14ac:dyDescent="0.2">
      <c r="C12" s="12" t="s">
        <v>23</v>
      </c>
    </row>
    <row r="13" spans="1:9" x14ac:dyDescent="0.2">
      <c r="C13" s="13"/>
      <c r="F13" s="9" t="s">
        <v>26</v>
      </c>
      <c r="H13" s="9" t="s">
        <v>25</v>
      </c>
    </row>
    <row r="14" spans="1:9" ht="16" x14ac:dyDescent="0.2">
      <c r="B14" t="s">
        <v>11</v>
      </c>
      <c r="C14" s="10">
        <v>1.0190814760328799</v>
      </c>
      <c r="E14" t="s">
        <v>15</v>
      </c>
      <c r="F14">
        <f>C14*C16*C3</f>
        <v>181.38158715112161</v>
      </c>
      <c r="H14">
        <f>(F14-C4)^2</f>
        <v>2.3971931023282371</v>
      </c>
      <c r="I14">
        <f>F14-C4</f>
        <v>1.548287151121599</v>
      </c>
    </row>
    <row r="15" spans="1:9" ht="16" x14ac:dyDescent="0.2">
      <c r="B15" t="s">
        <v>12</v>
      </c>
      <c r="C15" s="10">
        <v>1.0284677939686899</v>
      </c>
      <c r="E15" t="s">
        <v>16</v>
      </c>
      <c r="F15">
        <f>C14*C17*D3</f>
        <v>180.56598285265869</v>
      </c>
      <c r="H15">
        <f>(F15-D4)^2</f>
        <v>4.5315983261701902E-3</v>
      </c>
      <c r="I15">
        <f>F15-D4</f>
        <v>-6.7317147341299233E-2</v>
      </c>
    </row>
    <row r="16" spans="1:9" ht="16" x14ac:dyDescent="0.2">
      <c r="B16" t="s">
        <v>13</v>
      </c>
      <c r="C16" s="10">
        <v>1.0249495758173</v>
      </c>
      <c r="E16" t="s">
        <v>17</v>
      </c>
      <c r="F16">
        <f>C15*C16*E3</f>
        <v>182.03993560043384</v>
      </c>
      <c r="H16">
        <f>(F16-E4)^2</f>
        <v>5.8084104100561609</v>
      </c>
      <c r="I16">
        <f>F16-E4</f>
        <v>-2.4100643995661528</v>
      </c>
    </row>
    <row r="17" spans="2:10" ht="16" x14ac:dyDescent="0.2">
      <c r="B17" t="s">
        <v>14</v>
      </c>
      <c r="C17" s="10">
        <v>1.0225996941842701</v>
      </c>
      <c r="E17" t="s">
        <v>18</v>
      </c>
      <c r="F17">
        <f>C15*C17*F3</f>
        <v>181.98951815445616</v>
      </c>
      <c r="H17">
        <f>(F17-F4)^2</f>
        <v>4.8673985450519748</v>
      </c>
      <c r="I17">
        <f>F17-F4</f>
        <v>2.2062181544561668</v>
      </c>
    </row>
    <row r="18" spans="2:10" x14ac:dyDescent="0.2">
      <c r="E18" t="s">
        <v>19</v>
      </c>
      <c r="F18">
        <f>C14*C16*C5</f>
        <v>332.09717622074999</v>
      </c>
      <c r="H18">
        <f>(F18-C6)^2</f>
        <v>1.2533334923062398</v>
      </c>
      <c r="I18">
        <f>F18-C6</f>
        <v>-1.1195237792500166</v>
      </c>
    </row>
    <row r="19" spans="2:10" x14ac:dyDescent="0.2">
      <c r="E19" t="s">
        <v>20</v>
      </c>
      <c r="F19">
        <f>C14*C17*D5</f>
        <v>330.67185377545945</v>
      </c>
      <c r="H19">
        <f>(F19-D6)^2</f>
        <v>0.13064337323461295</v>
      </c>
      <c r="I19">
        <f>F19-D6</f>
        <v>-0.36144622454054343</v>
      </c>
    </row>
    <row r="20" spans="2:10" x14ac:dyDescent="0.2">
      <c r="E20" t="s">
        <v>21</v>
      </c>
      <c r="F20">
        <f>C15*C16*E5</f>
        <v>334.38130102768486</v>
      </c>
      <c r="H20">
        <f>(F20-E6)^2</f>
        <v>3.9255537623051562</v>
      </c>
      <c r="I20">
        <f>F20-E6</f>
        <v>1.9813010276848786</v>
      </c>
    </row>
    <row r="21" spans="2:10" x14ac:dyDescent="0.2">
      <c r="E21" t="s">
        <v>22</v>
      </c>
      <c r="F21">
        <f>C15*C17*F5</f>
        <v>332.83924521741721</v>
      </c>
      <c r="H21">
        <f>(F21-F6)^2</f>
        <v>3.1593455041263456</v>
      </c>
      <c r="I21">
        <f>F21-F6</f>
        <v>-1.7774547825827653</v>
      </c>
    </row>
    <row r="22" spans="2:10" ht="16" customHeight="1" x14ac:dyDescent="0.2">
      <c r="F22" s="18" t="s">
        <v>24</v>
      </c>
      <c r="G22" s="18"/>
      <c r="H22" s="11">
        <f>SUM(H14:H21)</f>
        <v>21.546409787734895</v>
      </c>
      <c r="I22" cm="1">
        <f t="array" ref="I22">SUM(ABS(I14:I21))</f>
        <v>11.471612666543422</v>
      </c>
      <c r="J22" t="s">
        <v>27</v>
      </c>
    </row>
    <row r="23" spans="2:10" x14ac:dyDescent="0.2">
      <c r="F23" s="18"/>
      <c r="G23" s="18"/>
      <c r="H23" s="11"/>
      <c r="I23">
        <f>I22/8</f>
        <v>1.4339515833179277</v>
      </c>
      <c r="J23" t="s">
        <v>28</v>
      </c>
    </row>
  </sheetData>
  <mergeCells count="7">
    <mergeCell ref="H22:H23"/>
    <mergeCell ref="C12:C13"/>
    <mergeCell ref="C1:D1"/>
    <mergeCell ref="E1:F1"/>
    <mergeCell ref="A3:A4"/>
    <mergeCell ref="A5:A6"/>
    <mergeCell ref="F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Bradshaw</dc:creator>
  <cp:lastModifiedBy>Microsoft Office User</cp:lastModifiedBy>
  <dcterms:created xsi:type="dcterms:W3CDTF">2021-04-15T02:57:27Z</dcterms:created>
  <dcterms:modified xsi:type="dcterms:W3CDTF">2021-04-19T03:18:05Z</dcterms:modified>
</cp:coreProperties>
</file>