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u157740\Desktop\django\EB_socle\v2\"/>
    </mc:Choice>
  </mc:AlternateContent>
  <xr:revisionPtr revIDLastSave="0" documentId="13_ncr:1_{96B1E1FE-FD7F-46DC-94C0-F88B212EA611}" xr6:coauthVersionLast="45" xr6:coauthVersionMax="45" xr10:uidLastSave="{00000000-0000-0000-0000-000000000000}"/>
  <bookViews>
    <workbookView xWindow="-120" yWindow="-120" windowWidth="20730" windowHeight="11160" tabRatio="864" firstSheet="8" activeTab="17" xr2:uid="{00000000-000D-0000-FFFF-FFFF00000000}"/>
  </bookViews>
  <sheets>
    <sheet name="Readme" sheetId="1" r:id="rId1"/>
    <sheet name="VNF Table Design" sheetId="2" r:id="rId2"/>
    <sheet name="VIM Table Design" sheetId="3" r:id="rId3"/>
    <sheet name="VNF-VIM" sheetId="4" r:id="rId4"/>
    <sheet name="ExternalEnvironment" sheetId="5" r:id="rId5"/>
    <sheet name="ACL" sheetId="6" r:id="rId6"/>
    <sheet name="StorageVolume" sheetId="7" r:id="rId7"/>
    <sheet name="NIC" sheetId="8" r:id="rId8"/>
    <sheet name="AdapterPolicy" sheetId="9" r:id="rId9"/>
    <sheet name="Network" sheetId="10" r:id="rId10"/>
    <sheet name="Net-Neutron" sheetId="11" r:id="rId11"/>
    <sheet name="Net-VDS" sheetId="12" r:id="rId12"/>
    <sheet name="SpecificNICPolicy" sheetId="13" r:id="rId13"/>
    <sheet name="ComputePool" sheetId="14" r:id="rId14"/>
    <sheet name="Compute" sheetId="15" r:id="rId15"/>
    <sheet name="Flavor" sheetId="16" r:id="rId16"/>
    <sheet name="VMwareCluster" sheetId="17" r:id="rId17"/>
    <sheet name="DRSrule" sheetId="18" r:id="rId18"/>
    <sheet name="User" sheetId="19" r:id="rId19"/>
  </sheets>
  <definedNames>
    <definedName name="_xlnm._FilterDatabase" localSheetId="14" hidden="1">Compute!$B$1:$B$285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2" i="18" l="1"/>
  <c r="A103" i="19"/>
  <c r="A102" i="19"/>
  <c r="A101" i="19"/>
  <c r="A100" i="19"/>
  <c r="A99" i="19"/>
  <c r="A98" i="19"/>
  <c r="A97" i="19"/>
  <c r="A96" i="19"/>
  <c r="A95" i="19"/>
  <c r="A94" i="19"/>
  <c r="A93" i="19"/>
  <c r="A92" i="19"/>
  <c r="A91" i="19"/>
  <c r="A90" i="19"/>
  <c r="A89" i="19"/>
  <c r="A88" i="19"/>
  <c r="A87" i="19"/>
  <c r="A86" i="19"/>
  <c r="A85" i="19"/>
  <c r="A84" i="19"/>
  <c r="A83" i="19"/>
  <c r="A82" i="19"/>
  <c r="A81" i="19"/>
  <c r="A80" i="19"/>
  <c r="A79" i="19"/>
  <c r="A78" i="19"/>
  <c r="A77" i="19"/>
  <c r="A76" i="19"/>
  <c r="A75" i="19"/>
  <c r="A74" i="19"/>
  <c r="A73" i="19"/>
  <c r="A72" i="19"/>
  <c r="A71" i="19"/>
  <c r="A70" i="19"/>
  <c r="A69" i="19"/>
  <c r="A68" i="19"/>
  <c r="A67" i="19"/>
  <c r="A66" i="19"/>
  <c r="A65" i="19"/>
  <c r="A64" i="19"/>
  <c r="A63" i="19"/>
  <c r="A62" i="19"/>
  <c r="A61" i="19"/>
  <c r="A60" i="19"/>
  <c r="A59" i="19"/>
  <c r="A58" i="19"/>
  <c r="A57" i="19"/>
  <c r="A56" i="19"/>
  <c r="A55" i="19"/>
  <c r="A54" i="19"/>
  <c r="A53" i="19"/>
  <c r="A52" i="19"/>
  <c r="A51" i="19"/>
  <c r="A50" i="19"/>
  <c r="A49" i="19"/>
  <c r="A48" i="19"/>
  <c r="A47" i="19"/>
  <c r="A99" i="18"/>
  <c r="A98" i="18"/>
  <c r="A97" i="18"/>
  <c r="A96" i="18"/>
  <c r="A95" i="18"/>
  <c r="A94" i="18"/>
  <c r="A93" i="18"/>
  <c r="A92" i="18"/>
  <c r="A91" i="18"/>
  <c r="A90" i="18"/>
  <c r="A89" i="18"/>
  <c r="A99" i="17"/>
  <c r="A98" i="17"/>
  <c r="A97" i="17"/>
  <c r="A96" i="17"/>
  <c r="A95" i="17"/>
  <c r="A94" i="17"/>
  <c r="A93" i="17"/>
  <c r="A92" i="17"/>
  <c r="A91" i="17"/>
  <c r="A90" i="17"/>
  <c r="A89" i="17"/>
  <c r="A88" i="17"/>
  <c r="A87" i="17"/>
  <c r="A86" i="17"/>
  <c r="A85" i="17"/>
  <c r="A84" i="17"/>
  <c r="A83" i="17"/>
  <c r="A82" i="17"/>
  <c r="A81" i="17"/>
  <c r="A80" i="17"/>
  <c r="A79" i="17"/>
  <c r="A78" i="17"/>
  <c r="A77" i="17"/>
  <c r="A76" i="17"/>
  <c r="A75" i="17"/>
  <c r="A74" i="17"/>
  <c r="A73" i="17"/>
  <c r="A72" i="17"/>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196" i="16"/>
  <c r="A195" i="16"/>
  <c r="A194" i="16"/>
  <c r="A193" i="16"/>
  <c r="A192" i="16"/>
  <c r="A191" i="16"/>
  <c r="A190" i="16"/>
  <c r="A189" i="16"/>
  <c r="A188" i="16"/>
  <c r="A187" i="16"/>
  <c r="A186" i="16"/>
  <c r="A185" i="16"/>
  <c r="A184" i="16"/>
  <c r="A183" i="16"/>
  <c r="A182" i="16"/>
  <c r="A181" i="16"/>
  <c r="A180" i="16"/>
  <c r="A179" i="16"/>
  <c r="A178" i="16"/>
  <c r="A177" i="16"/>
  <c r="A176" i="16"/>
  <c r="A175" i="16"/>
  <c r="A174" i="16"/>
  <c r="A173" i="16"/>
  <c r="A172" i="16"/>
  <c r="A171" i="16"/>
  <c r="A170" i="16"/>
  <c r="A169" i="16"/>
  <c r="A168" i="16"/>
  <c r="A167" i="16"/>
  <c r="A166" i="16"/>
  <c r="A165" i="16"/>
  <c r="A164" i="16"/>
  <c r="A163" i="16"/>
  <c r="A162" i="16"/>
  <c r="A161" i="16"/>
  <c r="A160" i="16"/>
  <c r="A159" i="16"/>
  <c r="A158" i="16"/>
  <c r="A157" i="16"/>
  <c r="A156" i="16"/>
  <c r="A155" i="16"/>
  <c r="A154" i="16"/>
  <c r="A153" i="16"/>
  <c r="A152" i="16"/>
  <c r="A151" i="16"/>
  <c r="A150" i="16"/>
  <c r="A149" i="16"/>
  <c r="A148" i="16"/>
  <c r="A147" i="16"/>
  <c r="A146" i="16"/>
  <c r="A145" i="16"/>
  <c r="A144" i="16"/>
  <c r="A143" i="16"/>
  <c r="A142" i="16"/>
  <c r="A141" i="16"/>
  <c r="A140" i="16"/>
  <c r="A139" i="16"/>
  <c r="A138" i="16"/>
  <c r="A137" i="16"/>
  <c r="A136" i="16"/>
  <c r="A135" i="16"/>
  <c r="A134" i="16"/>
  <c r="A133" i="16"/>
  <c r="A132" i="16"/>
  <c r="A131" i="16"/>
  <c r="A130" i="16"/>
  <c r="A129" i="16"/>
  <c r="A128" i="16"/>
  <c r="A127" i="16"/>
  <c r="A126" i="16"/>
  <c r="A125" i="16"/>
  <c r="A124" i="16"/>
  <c r="A123" i="16"/>
  <c r="A122" i="16"/>
  <c r="A121" i="16"/>
  <c r="A120" i="16"/>
  <c r="A119" i="16"/>
  <c r="A118" i="16"/>
  <c r="A117" i="16"/>
  <c r="A116" i="16"/>
  <c r="A115" i="16"/>
  <c r="A114" i="16"/>
  <c r="B72" i="16"/>
  <c r="A72" i="16" s="1"/>
  <c r="B53" i="16"/>
  <c r="A53" i="16" s="1"/>
  <c r="B40" i="16"/>
  <c r="A40" i="16" s="1"/>
  <c r="B21" i="16"/>
  <c r="A21" i="16" s="1"/>
  <c r="B9" i="16"/>
  <c r="A9" i="16" s="1"/>
  <c r="A284" i="15"/>
  <c r="A283" i="15"/>
  <c r="A282" i="15"/>
  <c r="A281" i="15"/>
  <c r="A280" i="15"/>
  <c r="A279" i="15"/>
  <c r="A278" i="15"/>
  <c r="A277" i="15"/>
  <c r="A276" i="15"/>
  <c r="A275" i="15"/>
  <c r="A274" i="15"/>
  <c r="A273" i="15"/>
  <c r="A272" i="15"/>
  <c r="A271" i="15"/>
  <c r="A270" i="15"/>
  <c r="A269" i="15"/>
  <c r="A268" i="15"/>
  <c r="A267" i="15"/>
  <c r="A266" i="15"/>
  <c r="A265" i="15"/>
  <c r="A264" i="15"/>
  <c r="A263" i="15"/>
  <c r="A262" i="15"/>
  <c r="A261" i="15"/>
  <c r="A260" i="15"/>
  <c r="A259" i="15"/>
  <c r="A258" i="15"/>
  <c r="A257" i="15"/>
  <c r="A256" i="15"/>
  <c r="A255" i="15"/>
  <c r="A254" i="15"/>
  <c r="A253" i="15"/>
  <c r="A252" i="15"/>
  <c r="A251" i="15"/>
  <c r="A250" i="15"/>
  <c r="A249" i="15"/>
  <c r="A248" i="15"/>
  <c r="A247" i="15"/>
  <c r="A246" i="15"/>
  <c r="A245" i="15"/>
  <c r="A244" i="15"/>
  <c r="A243" i="15"/>
  <c r="A242" i="15"/>
  <c r="A241" i="15"/>
  <c r="A240" i="15"/>
  <c r="A239" i="15"/>
  <c r="A238" i="15"/>
  <c r="A237" i="15"/>
  <c r="A236" i="15"/>
  <c r="A235" i="15"/>
  <c r="A234" i="15"/>
  <c r="A233" i="15"/>
  <c r="A232" i="15"/>
  <c r="A231" i="15"/>
  <c r="A230" i="15"/>
  <c r="A229" i="15"/>
  <c r="A228" i="15"/>
  <c r="A227" i="15"/>
  <c r="A226" i="15"/>
  <c r="A225" i="15"/>
  <c r="A224" i="15"/>
  <c r="A223" i="15"/>
  <c r="A222" i="15"/>
  <c r="A221" i="15"/>
  <c r="A220" i="15"/>
  <c r="A219" i="15"/>
  <c r="A218" i="15"/>
  <c r="A217" i="15"/>
  <c r="A216" i="15"/>
  <c r="A215" i="15"/>
  <c r="A214" i="15"/>
  <c r="A213" i="15"/>
  <c r="A212" i="15"/>
  <c r="A211" i="15"/>
  <c r="A210" i="15"/>
  <c r="A209" i="15"/>
  <c r="A208" i="15"/>
  <c r="A207" i="15"/>
  <c r="A206" i="15"/>
  <c r="A205" i="15"/>
  <c r="A204" i="15"/>
  <c r="A203" i="15"/>
  <c r="A202" i="15"/>
  <c r="A201" i="15"/>
  <c r="A200" i="15"/>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B88" i="14"/>
  <c r="A88" i="14" s="1"/>
  <c r="B74" i="14"/>
  <c r="A74" i="14" s="1"/>
  <c r="M70" i="16" s="1"/>
  <c r="B72" i="14"/>
  <c r="A72" i="14" s="1"/>
  <c r="B58" i="14"/>
  <c r="A58" i="14" s="1"/>
  <c r="M54" i="16" s="1"/>
  <c r="B56" i="14"/>
  <c r="A56" i="14" s="1"/>
  <c r="B42" i="14"/>
  <c r="A42" i="14" s="1"/>
  <c r="B40" i="14"/>
  <c r="A40" i="14" s="1"/>
  <c r="B27" i="14"/>
  <c r="A27" i="14" s="1"/>
  <c r="M20" i="16" s="1"/>
  <c r="B23" i="14"/>
  <c r="A23" i="14" s="1"/>
  <c r="A6" i="14"/>
  <c r="B8" i="15" s="1"/>
  <c r="A8" i="15" s="1"/>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D7" i="13"/>
  <c r="D6" i="13"/>
  <c r="D5" i="13"/>
  <c r="D4" i="13"/>
  <c r="D3" i="13"/>
  <c r="D2" i="13"/>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105" i="10"/>
  <c r="A104" i="10"/>
  <c r="A103" i="10"/>
  <c r="A102" i="10"/>
  <c r="A101" i="10"/>
  <c r="A100" i="10"/>
  <c r="A99" i="10"/>
  <c r="A98" i="10"/>
  <c r="A97" i="10"/>
  <c r="A96" i="10"/>
  <c r="A95" i="10"/>
  <c r="A94" i="10"/>
  <c r="A93" i="10"/>
  <c r="A92" i="10"/>
  <c r="A91" i="10"/>
  <c r="A90" i="10"/>
  <c r="A89" i="10"/>
  <c r="A88" i="10"/>
  <c r="A87" i="10"/>
  <c r="A86" i="10"/>
  <c r="A81" i="10"/>
  <c r="A33" i="12" s="1"/>
  <c r="A78" i="10"/>
  <c r="A30" i="12" s="1"/>
  <c r="B73" i="10"/>
  <c r="A73" i="10"/>
  <c r="B25" i="12" s="1"/>
  <c r="A25" i="12" s="1"/>
  <c r="B70" i="10"/>
  <c r="A70" i="10" s="1"/>
  <c r="B22" i="12" s="1"/>
  <c r="A22" i="12" s="1"/>
  <c r="B65" i="10"/>
  <c r="A65" i="10"/>
  <c r="B17" i="12" s="1"/>
  <c r="A17" i="12" s="1"/>
  <c r="B62" i="10"/>
  <c r="A62" i="10" s="1"/>
  <c r="B26" i="11" s="1"/>
  <c r="A26" i="11" s="1"/>
  <c r="B54" i="10"/>
  <c r="A54" i="10" s="1"/>
  <c r="B8" i="12" s="1"/>
  <c r="A8" i="12" s="1"/>
  <c r="B49" i="10"/>
  <c r="A49" i="10"/>
  <c r="H28" i="7" s="1"/>
  <c r="B47" i="10"/>
  <c r="A47" i="10" s="1"/>
  <c r="B25" i="11" s="1"/>
  <c r="A25" i="11" s="1"/>
  <c r="B45" i="10"/>
  <c r="A45" i="10"/>
  <c r="B23" i="11" s="1"/>
  <c r="A23" i="11" s="1"/>
  <c r="B43" i="10"/>
  <c r="A43" i="10" s="1"/>
  <c r="B21" i="11" s="1"/>
  <c r="A21" i="11" s="1"/>
  <c r="B41" i="10"/>
  <c r="A41" i="10" s="1"/>
  <c r="B19" i="11" s="1"/>
  <c r="A19" i="11" s="1"/>
  <c r="B36" i="10"/>
  <c r="A36" i="10" s="1"/>
  <c r="B15" i="11" s="1"/>
  <c r="A15" i="11" s="1"/>
  <c r="B34" i="10"/>
  <c r="A34" i="10"/>
  <c r="B13" i="11" s="1"/>
  <c r="A13" i="11" s="1"/>
  <c r="B32" i="10"/>
  <c r="A32" i="10" s="1"/>
  <c r="B28" i="10"/>
  <c r="A28" i="10" s="1"/>
  <c r="B9" i="11" s="1"/>
  <c r="A9" i="11" s="1"/>
  <c r="B18" i="10"/>
  <c r="A18" i="10" s="1"/>
  <c r="B17" i="10"/>
  <c r="A17" i="10" s="1"/>
  <c r="B15" i="10"/>
  <c r="A15" i="10"/>
  <c r="B12" i="10"/>
  <c r="A12" i="10" s="1"/>
  <c r="B10" i="10"/>
  <c r="A10" i="10" s="1"/>
  <c r="B9" i="10"/>
  <c r="A9" i="10" s="1"/>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C4" i="8" s="1"/>
  <c r="A3" i="9"/>
  <c r="A2" i="9"/>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C19" i="8"/>
  <c r="C18" i="8"/>
  <c r="B18" i="8"/>
  <c r="A18" i="8" s="1"/>
  <c r="C17" i="8"/>
  <c r="B17" i="8"/>
  <c r="A17" i="8" s="1"/>
  <c r="C15" i="8"/>
  <c r="C14" i="8"/>
  <c r="C13" i="8"/>
  <c r="B13" i="8"/>
  <c r="A13" i="8" s="1"/>
  <c r="C12" i="8"/>
  <c r="B12" i="8"/>
  <c r="A12" i="8"/>
  <c r="H45" i="10" s="1"/>
  <c r="C11" i="8"/>
  <c r="C10" i="8"/>
  <c r="C9" i="8"/>
  <c r="B9" i="8"/>
  <c r="A9" i="8" s="1"/>
  <c r="C8" i="8"/>
  <c r="C7" i="8"/>
  <c r="C6" i="8"/>
  <c r="C5" i="8"/>
  <c r="B5" i="8"/>
  <c r="A5" i="8" s="1"/>
  <c r="H34" i="10" s="1"/>
  <c r="B4" i="8"/>
  <c r="A4" i="8"/>
  <c r="H33" i="10" s="1"/>
  <c r="C3" i="8"/>
  <c r="C2" i="8"/>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B40" i="7"/>
  <c r="A40" i="7" s="1"/>
  <c r="B39" i="7"/>
  <c r="A39" i="7"/>
  <c r="F38" i="7"/>
  <c r="F37" i="7"/>
  <c r="B37" i="7"/>
  <c r="A37" i="7" s="1"/>
  <c r="F36" i="7"/>
  <c r="B36" i="7"/>
  <c r="A36" i="7" s="1"/>
  <c r="F35" i="7"/>
  <c r="B35" i="7"/>
  <c r="A35" i="7"/>
  <c r="H31" i="7"/>
  <c r="B30" i="7"/>
  <c r="A30" i="7" s="1"/>
  <c r="B29" i="7"/>
  <c r="A29" i="7"/>
  <c r="H27" i="7"/>
  <c r="B26" i="7"/>
  <c r="A26" i="7" s="1"/>
  <c r="B25" i="7"/>
  <c r="A25" i="7"/>
  <c r="H23" i="7"/>
  <c r="B22" i="7"/>
  <c r="A22" i="7" s="1"/>
  <c r="B21" i="7"/>
  <c r="A21" i="7"/>
  <c r="H19" i="7"/>
  <c r="B18" i="7"/>
  <c r="A18" i="7" s="1"/>
  <c r="H16" i="7"/>
  <c r="B16" i="7"/>
  <c r="A16" i="7" s="1"/>
  <c r="B15" i="7"/>
  <c r="A15" i="7" s="1"/>
  <c r="B14" i="7"/>
  <c r="A14" i="7"/>
  <c r="B13" i="7"/>
  <c r="A13" i="7" s="1"/>
  <c r="B12" i="7"/>
  <c r="A12" i="7" s="1"/>
  <c r="B9" i="7"/>
  <c r="A9" i="7"/>
  <c r="B7" i="7"/>
  <c r="A7" i="7"/>
  <c r="B6" i="7"/>
  <c r="A6" i="7" s="1"/>
  <c r="B3" i="7"/>
  <c r="A3" i="7"/>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B29" i="5"/>
  <c r="A29" i="5"/>
  <c r="B27" i="5"/>
  <c r="A27" i="5"/>
  <c r="B26" i="5"/>
  <c r="A26" i="5" s="1"/>
  <c r="B25" i="5"/>
  <c r="A25" i="5"/>
  <c r="B24" i="5"/>
  <c r="A24" i="5" s="1"/>
  <c r="B23" i="5"/>
  <c r="A23" i="5"/>
  <c r="B22" i="5"/>
  <c r="A22" i="5" s="1"/>
  <c r="B21" i="5"/>
  <c r="A21" i="5"/>
  <c r="B20" i="5"/>
  <c r="A20" i="5" s="1"/>
  <c r="B19" i="5"/>
  <c r="A19" i="5"/>
  <c r="B18" i="5"/>
  <c r="A18" i="5" s="1"/>
  <c r="B17" i="5"/>
  <c r="A17" i="5"/>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82" i="10" s="1"/>
  <c r="A34" i="12" s="1"/>
  <c r="A16" i="4"/>
  <c r="A15" i="4"/>
  <c r="A14" i="4"/>
  <c r="A13" i="4"/>
  <c r="B50" i="10" s="1"/>
  <c r="A50" i="10" s="1"/>
  <c r="B4" i="12" s="1"/>
  <c r="A4" i="12" s="1"/>
  <c r="A12" i="4"/>
  <c r="A11" i="4"/>
  <c r="A10" i="4"/>
  <c r="A9" i="4"/>
  <c r="B7" i="8" s="1"/>
  <c r="A7" i="8" s="1"/>
  <c r="H36" i="10" s="1"/>
  <c r="A8" i="4"/>
  <c r="A7" i="4"/>
  <c r="A6" i="4"/>
  <c r="B8" i="14" s="1"/>
  <c r="A8" i="14" s="1"/>
  <c r="A5" i="4"/>
  <c r="B19" i="10" s="1"/>
  <c r="A19" i="10" s="1"/>
  <c r="A4" i="4"/>
  <c r="B6" i="14" s="1"/>
  <c r="A3" i="4"/>
  <c r="B4" i="14" s="1"/>
  <c r="A4" i="14" s="1"/>
  <c r="A2" i="4"/>
  <c r="B2" i="14" s="1"/>
  <c r="A2" i="14" s="1"/>
  <c r="B2" i="15" s="1"/>
  <c r="A2" i="15" s="1"/>
  <c r="A64" i="1"/>
  <c r="H64" i="1" s="1"/>
  <c r="A61" i="1"/>
  <c r="H61" i="1" s="1"/>
  <c r="C29" i="1"/>
  <c r="C27" i="1" s="1"/>
  <c r="C26" i="1" l="1"/>
  <c r="B61" i="1"/>
  <c r="C28" i="1" s="1"/>
  <c r="B6" i="15"/>
  <c r="A6" i="15" s="1"/>
  <c r="B4" i="15"/>
  <c r="A4" i="15" s="1"/>
  <c r="B5" i="15"/>
  <c r="A5" i="15" s="1"/>
  <c r="H72" i="10"/>
  <c r="H68" i="10"/>
  <c r="H64" i="10"/>
  <c r="H73" i="10"/>
  <c r="H69" i="10"/>
  <c r="H65" i="10"/>
  <c r="H74" i="10"/>
  <c r="H66" i="10"/>
  <c r="H71" i="10"/>
  <c r="H70" i="10"/>
  <c r="H67" i="10"/>
  <c r="M52" i="16"/>
  <c r="B83" i="15"/>
  <c r="A83" i="15" s="1"/>
  <c r="M84" i="16"/>
  <c r="B115" i="15"/>
  <c r="A115" i="15" s="1"/>
  <c r="B12" i="15"/>
  <c r="A12" i="15" s="1"/>
  <c r="B13" i="15"/>
  <c r="A13" i="15" s="1"/>
  <c r="H56" i="10"/>
  <c r="H52" i="10"/>
  <c r="H48" i="10"/>
  <c r="H53" i="10"/>
  <c r="H50" i="10"/>
  <c r="H55" i="10"/>
  <c r="H54" i="10"/>
  <c r="H51" i="10"/>
  <c r="H63" i="10"/>
  <c r="H62" i="10"/>
  <c r="M33" i="16"/>
  <c r="B135" i="15"/>
  <c r="A135" i="15" s="1"/>
  <c r="M68" i="16"/>
  <c r="B99" i="15"/>
  <c r="A99" i="15" s="1"/>
  <c r="H41" i="10"/>
  <c r="H42" i="10"/>
  <c r="H43" i="10"/>
  <c r="H39" i="10"/>
  <c r="B33" i="19"/>
  <c r="A33" i="19" s="1"/>
  <c r="B31" i="19"/>
  <c r="A31" i="19" s="1"/>
  <c r="B3" i="17"/>
  <c r="A3" i="17" s="1"/>
  <c r="B32" i="19"/>
  <c r="A32" i="19" s="1"/>
  <c r="B59" i="10"/>
  <c r="A59" i="10" s="1"/>
  <c r="B13" i="12" s="1"/>
  <c r="A13" i="12" s="1"/>
  <c r="B34" i="19"/>
  <c r="A34" i="19" s="1"/>
  <c r="B60" i="10"/>
  <c r="A60" i="10" s="1"/>
  <c r="B14" i="12" s="1"/>
  <c r="A14" i="12" s="1"/>
  <c r="B4" i="10"/>
  <c r="A4" i="10" s="1"/>
  <c r="B20" i="10"/>
  <c r="A20" i="10" s="1"/>
  <c r="B93" i="16"/>
  <c r="A93" i="16" s="1"/>
  <c r="B17" i="19"/>
  <c r="A17" i="19" s="1"/>
  <c r="B15" i="19"/>
  <c r="A15" i="19" s="1"/>
  <c r="B16" i="19"/>
  <c r="A16" i="19" s="1"/>
  <c r="B91" i="14"/>
  <c r="A91" i="14" s="1"/>
  <c r="B92" i="16"/>
  <c r="A92" i="16" s="1"/>
  <c r="B92" i="14"/>
  <c r="A92" i="14" s="1"/>
  <c r="B37" i="10"/>
  <c r="A37" i="10" s="1"/>
  <c r="B16" i="11" s="1"/>
  <c r="A16" i="11" s="1"/>
  <c r="B5" i="19"/>
  <c r="A5" i="19" s="1"/>
  <c r="B3" i="19"/>
  <c r="A3" i="19" s="1"/>
  <c r="B6" i="19"/>
  <c r="A6" i="19" s="1"/>
  <c r="B10" i="16"/>
  <c r="A10" i="16" s="1"/>
  <c r="B6" i="16"/>
  <c r="A6" i="16" s="1"/>
  <c r="B2" i="16"/>
  <c r="A2" i="16" s="1"/>
  <c r="B4" i="19"/>
  <c r="A4" i="19" s="1"/>
  <c r="B11" i="16"/>
  <c r="A11" i="16" s="1"/>
  <c r="B12" i="16"/>
  <c r="A12" i="16" s="1"/>
  <c r="B8" i="16"/>
  <c r="A8" i="16" s="1"/>
  <c r="B4" i="16"/>
  <c r="A4" i="16" s="1"/>
  <c r="B13" i="16"/>
  <c r="A13" i="16" s="1"/>
  <c r="B5" i="16"/>
  <c r="A5" i="16" s="1"/>
  <c r="B7" i="16"/>
  <c r="A7" i="16" s="1"/>
  <c r="B20" i="14"/>
  <c r="A20" i="14" s="1"/>
  <c r="B18" i="14"/>
  <c r="A18" i="14" s="1"/>
  <c r="B16" i="14"/>
  <c r="A16" i="14" s="1"/>
  <c r="B14" i="14"/>
  <c r="A14" i="14" s="1"/>
  <c r="B12" i="14"/>
  <c r="A12" i="14" s="1"/>
  <c r="B10" i="14"/>
  <c r="A10" i="14" s="1"/>
  <c r="B30" i="10"/>
  <c r="A30" i="10" s="1"/>
  <c r="B11" i="11" s="1"/>
  <c r="A11" i="11" s="1"/>
  <c r="B26" i="10"/>
  <c r="A26" i="10" s="1"/>
  <c r="B7" i="11" s="1"/>
  <c r="A7" i="11" s="1"/>
  <c r="B101" i="16"/>
  <c r="A101" i="16" s="1"/>
  <c r="B97" i="16"/>
  <c r="A97" i="16" s="1"/>
  <c r="B21" i="19"/>
  <c r="A21" i="19" s="1"/>
  <c r="B19" i="19"/>
  <c r="A19" i="19" s="1"/>
  <c r="B22" i="19"/>
  <c r="A22" i="19" s="1"/>
  <c r="B102" i="16"/>
  <c r="A102" i="16" s="1"/>
  <c r="B95" i="16"/>
  <c r="A95" i="16" s="1"/>
  <c r="B20" i="19"/>
  <c r="A20" i="19" s="1"/>
  <c r="B100" i="16"/>
  <c r="A100" i="16" s="1"/>
  <c r="B98" i="16"/>
  <c r="A98" i="16" s="1"/>
  <c r="B94" i="16"/>
  <c r="A94" i="16" s="1"/>
  <c r="B93" i="14"/>
  <c r="A93" i="14" s="1"/>
  <c r="B99" i="16"/>
  <c r="A99" i="16" s="1"/>
  <c r="B103" i="16"/>
  <c r="A103" i="16" s="1"/>
  <c r="B96" i="16"/>
  <c r="A96" i="16" s="1"/>
  <c r="B40" i="10"/>
  <c r="A40" i="10" s="1"/>
  <c r="B18" i="11" s="1"/>
  <c r="A18" i="11" s="1"/>
  <c r="B109" i="16"/>
  <c r="A109" i="16" s="1"/>
  <c r="B37" i="19"/>
  <c r="A37" i="19" s="1"/>
  <c r="B35" i="19"/>
  <c r="A35" i="19" s="1"/>
  <c r="B38" i="19"/>
  <c r="A38" i="19" s="1"/>
  <c r="B36" i="19"/>
  <c r="A36" i="19" s="1"/>
  <c r="B99" i="14"/>
  <c r="A99" i="14" s="1"/>
  <c r="B63" i="10"/>
  <c r="A63" i="10" s="1"/>
  <c r="B27" i="11" s="1"/>
  <c r="A27" i="11" s="1"/>
  <c r="B3" i="5"/>
  <c r="A3" i="5" s="1"/>
  <c r="B5" i="5"/>
  <c r="A5" i="5" s="1"/>
  <c r="B7" i="5"/>
  <c r="A7" i="5" s="1"/>
  <c r="B9" i="5"/>
  <c r="A9" i="5" s="1"/>
  <c r="B11" i="5"/>
  <c r="A11" i="5" s="1"/>
  <c r="B13" i="5"/>
  <c r="A13" i="5" s="1"/>
  <c r="B15" i="5"/>
  <c r="A15" i="5" s="1"/>
  <c r="B5" i="7"/>
  <c r="A5" i="7" s="1"/>
  <c r="H15" i="7"/>
  <c r="H18" i="7"/>
  <c r="H22" i="7"/>
  <c r="H26" i="7"/>
  <c r="H30" i="7"/>
  <c r="B8" i="8"/>
  <c r="A8" i="8" s="1"/>
  <c r="H38" i="10" s="1"/>
  <c r="B16" i="8"/>
  <c r="A16" i="8" s="1"/>
  <c r="H61" i="10" s="1"/>
  <c r="B2" i="10"/>
  <c r="A2" i="10" s="1"/>
  <c r="B7" i="10"/>
  <c r="A7" i="10" s="1"/>
  <c r="B23" i="10"/>
  <c r="A23" i="10" s="1"/>
  <c r="B4" i="11" s="1"/>
  <c r="A4" i="11" s="1"/>
  <c r="B25" i="10"/>
  <c r="A25" i="10" s="1"/>
  <c r="B6" i="11" s="1"/>
  <c r="A6" i="11" s="1"/>
  <c r="H32" i="10"/>
  <c r="B38" i="10"/>
  <c r="A38" i="10" s="1"/>
  <c r="B57" i="10"/>
  <c r="A57" i="10" s="1"/>
  <c r="B11" i="12" s="1"/>
  <c r="A11" i="12" s="1"/>
  <c r="B3" i="12"/>
  <c r="A3" i="12" s="1"/>
  <c r="B3" i="14"/>
  <c r="A3" i="14" s="1"/>
  <c r="B3" i="15" s="1"/>
  <c r="A3" i="15" s="1"/>
  <c r="B7" i="14"/>
  <c r="A7" i="14" s="1"/>
  <c r="B11" i="14"/>
  <c r="A11" i="14" s="1"/>
  <c r="B15" i="14"/>
  <c r="A15" i="14" s="1"/>
  <c r="B19" i="14"/>
  <c r="A19" i="14" s="1"/>
  <c r="M112" i="16"/>
  <c r="M16" i="16"/>
  <c r="B118" i="15"/>
  <c r="A118" i="15" s="1"/>
  <c r="M35" i="16"/>
  <c r="B137" i="15"/>
  <c r="A137" i="15" s="1"/>
  <c r="B90" i="14"/>
  <c r="A90" i="14" s="1"/>
  <c r="B98" i="14"/>
  <c r="A98" i="14" s="1"/>
  <c r="B3" i="16"/>
  <c r="A3" i="16" s="1"/>
  <c r="B2" i="19"/>
  <c r="A2" i="19" s="1"/>
  <c r="B64" i="1"/>
  <c r="B113" i="16"/>
  <c r="A113" i="16" s="1"/>
  <c r="B85" i="16"/>
  <c r="A85" i="16" s="1"/>
  <c r="B81" i="16"/>
  <c r="A81" i="16" s="1"/>
  <c r="B77" i="16"/>
  <c r="A77" i="16" s="1"/>
  <c r="B9" i="19"/>
  <c r="A9" i="19" s="1"/>
  <c r="B7" i="19"/>
  <c r="A7" i="19" s="1"/>
  <c r="B111" i="16"/>
  <c r="A111" i="16" s="1"/>
  <c r="B86" i="16"/>
  <c r="A86" i="16" s="1"/>
  <c r="B79" i="16"/>
  <c r="A79" i="16" s="1"/>
  <c r="B74" i="16"/>
  <c r="A74" i="16" s="1"/>
  <c r="B70" i="16"/>
  <c r="A70" i="16" s="1"/>
  <c r="B66" i="16"/>
  <c r="A66" i="16" s="1"/>
  <c r="B62" i="16"/>
  <c r="A62" i="16" s="1"/>
  <c r="B58" i="16"/>
  <c r="A58" i="16" s="1"/>
  <c r="B54" i="16"/>
  <c r="A54" i="16" s="1"/>
  <c r="B50" i="16"/>
  <c r="A50" i="16" s="1"/>
  <c r="B46" i="16"/>
  <c r="A46" i="16" s="1"/>
  <c r="B42" i="16"/>
  <c r="A42" i="16" s="1"/>
  <c r="B38" i="16"/>
  <c r="A38" i="16" s="1"/>
  <c r="B34" i="16"/>
  <c r="A34" i="16" s="1"/>
  <c r="B30" i="16"/>
  <c r="A30" i="16" s="1"/>
  <c r="B26" i="16"/>
  <c r="A26" i="16" s="1"/>
  <c r="B22" i="16"/>
  <c r="A22" i="16" s="1"/>
  <c r="B18" i="16"/>
  <c r="A18" i="16" s="1"/>
  <c r="B14" i="16"/>
  <c r="A14" i="16" s="1"/>
  <c r="B84" i="16"/>
  <c r="A84" i="16" s="1"/>
  <c r="B82" i="16"/>
  <c r="A82" i="16" s="1"/>
  <c r="B75" i="16"/>
  <c r="A75" i="16" s="1"/>
  <c r="B71" i="16"/>
  <c r="A71" i="16" s="1"/>
  <c r="B67" i="16"/>
  <c r="A67" i="16" s="1"/>
  <c r="B63" i="16"/>
  <c r="A63" i="16" s="1"/>
  <c r="B59" i="16"/>
  <c r="A59" i="16" s="1"/>
  <c r="B55" i="16"/>
  <c r="A55" i="16" s="1"/>
  <c r="B51" i="16"/>
  <c r="A51" i="16" s="1"/>
  <c r="B47" i="16"/>
  <c r="A47" i="16" s="1"/>
  <c r="B43" i="16"/>
  <c r="A43" i="16" s="1"/>
  <c r="B39" i="16"/>
  <c r="A39" i="16" s="1"/>
  <c r="B35" i="16"/>
  <c r="A35" i="16" s="1"/>
  <c r="B31" i="16"/>
  <c r="A31" i="16" s="1"/>
  <c r="B27" i="16"/>
  <c r="A27" i="16" s="1"/>
  <c r="B23" i="16"/>
  <c r="A23" i="16" s="1"/>
  <c r="B19" i="16"/>
  <c r="A19" i="16" s="1"/>
  <c r="B15" i="16"/>
  <c r="A15" i="16" s="1"/>
  <c r="B112" i="16"/>
  <c r="A112" i="16" s="1"/>
  <c r="B87" i="16"/>
  <c r="A87" i="16" s="1"/>
  <c r="B80" i="16"/>
  <c r="A80" i="16" s="1"/>
  <c r="B68" i="16"/>
  <c r="A68" i="16" s="1"/>
  <c r="B60" i="16"/>
  <c r="A60" i="16" s="1"/>
  <c r="B52" i="16"/>
  <c r="A52" i="16" s="1"/>
  <c r="B44" i="16"/>
  <c r="A44" i="16" s="1"/>
  <c r="B36" i="16"/>
  <c r="A36" i="16" s="1"/>
  <c r="B28" i="16"/>
  <c r="A28" i="16" s="1"/>
  <c r="B20" i="16"/>
  <c r="A20" i="16" s="1"/>
  <c r="B10" i="19"/>
  <c r="A10" i="19" s="1"/>
  <c r="B83" i="16"/>
  <c r="A83" i="16" s="1"/>
  <c r="B76" i="16"/>
  <c r="A76" i="16" s="1"/>
  <c r="B73" i="16"/>
  <c r="A73" i="16" s="1"/>
  <c r="B65" i="16"/>
  <c r="A65" i="16" s="1"/>
  <c r="B57" i="16"/>
  <c r="A57" i="16" s="1"/>
  <c r="B49" i="16"/>
  <c r="A49" i="16" s="1"/>
  <c r="B41" i="16"/>
  <c r="A41" i="16" s="1"/>
  <c r="B33" i="16"/>
  <c r="A33" i="16" s="1"/>
  <c r="B25" i="16"/>
  <c r="A25" i="16" s="1"/>
  <c r="B17" i="16"/>
  <c r="A17" i="16" s="1"/>
  <c r="B87" i="14"/>
  <c r="A87" i="14" s="1"/>
  <c r="B85" i="14"/>
  <c r="A85" i="14" s="1"/>
  <c r="B83" i="14"/>
  <c r="A83" i="14" s="1"/>
  <c r="B81" i="14"/>
  <c r="A81" i="14" s="1"/>
  <c r="B79" i="14"/>
  <c r="A79" i="14" s="1"/>
  <c r="B77" i="14"/>
  <c r="A77" i="14" s="1"/>
  <c r="B75" i="14"/>
  <c r="A75" i="14" s="1"/>
  <c r="B73" i="14"/>
  <c r="A73" i="14" s="1"/>
  <c r="B71" i="14"/>
  <c r="A71" i="14" s="1"/>
  <c r="B69" i="14"/>
  <c r="A69" i="14" s="1"/>
  <c r="B67" i="14"/>
  <c r="A67" i="14" s="1"/>
  <c r="B65" i="14"/>
  <c r="A65" i="14" s="1"/>
  <c r="B63" i="14"/>
  <c r="A63" i="14" s="1"/>
  <c r="B61" i="14"/>
  <c r="A61" i="14" s="1"/>
  <c r="B59" i="14"/>
  <c r="A59" i="14" s="1"/>
  <c r="B57" i="14"/>
  <c r="A57" i="14" s="1"/>
  <c r="B55" i="14"/>
  <c r="A55" i="14" s="1"/>
  <c r="B53" i="14"/>
  <c r="A53" i="14" s="1"/>
  <c r="B51" i="14"/>
  <c r="A51" i="14" s="1"/>
  <c r="B49" i="14"/>
  <c r="A49" i="14" s="1"/>
  <c r="B47" i="14"/>
  <c r="A47" i="14" s="1"/>
  <c r="B45" i="14"/>
  <c r="A45" i="14" s="1"/>
  <c r="B43" i="14"/>
  <c r="A43" i="14" s="1"/>
  <c r="B41" i="14"/>
  <c r="A41" i="14" s="1"/>
  <c r="B39" i="14"/>
  <c r="A39" i="14" s="1"/>
  <c r="B37" i="14"/>
  <c r="A37" i="14" s="1"/>
  <c r="B35" i="14"/>
  <c r="A35" i="14" s="1"/>
  <c r="B33" i="14"/>
  <c r="A33" i="14" s="1"/>
  <c r="B31" i="14"/>
  <c r="A31" i="14" s="1"/>
  <c r="B8" i="19"/>
  <c r="A8" i="19" s="1"/>
  <c r="B61" i="16"/>
  <c r="A61" i="16" s="1"/>
  <c r="B45" i="16"/>
  <c r="A45" i="16" s="1"/>
  <c r="B29" i="16"/>
  <c r="A29" i="16" s="1"/>
  <c r="B84" i="14"/>
  <c r="A84" i="14" s="1"/>
  <c r="B76" i="14"/>
  <c r="A76" i="14" s="1"/>
  <c r="B68" i="14"/>
  <c r="A68" i="14" s="1"/>
  <c r="B60" i="14"/>
  <c r="A60" i="14" s="1"/>
  <c r="B52" i="14"/>
  <c r="A52" i="14" s="1"/>
  <c r="B44" i="14"/>
  <c r="A44" i="14" s="1"/>
  <c r="B36" i="14"/>
  <c r="A36" i="14" s="1"/>
  <c r="B110" i="16"/>
  <c r="A110" i="16" s="1"/>
  <c r="B64" i="16"/>
  <c r="A64" i="16" s="1"/>
  <c r="B48" i="16"/>
  <c r="A48" i="16" s="1"/>
  <c r="B32" i="16"/>
  <c r="A32" i="16" s="1"/>
  <c r="B16" i="16"/>
  <c r="A16" i="16" s="1"/>
  <c r="B86" i="14"/>
  <c r="A86" i="14" s="1"/>
  <c r="B78" i="14"/>
  <c r="A78" i="14" s="1"/>
  <c r="B70" i="14"/>
  <c r="A70" i="14" s="1"/>
  <c r="B62" i="14"/>
  <c r="A62" i="14" s="1"/>
  <c r="B54" i="14"/>
  <c r="A54" i="14" s="1"/>
  <c r="B46" i="14"/>
  <c r="A46" i="14" s="1"/>
  <c r="B38" i="14"/>
  <c r="A38" i="14" s="1"/>
  <c r="B30" i="14"/>
  <c r="A30" i="14" s="1"/>
  <c r="B28" i="14"/>
  <c r="A28" i="14" s="1"/>
  <c r="B26" i="14"/>
  <c r="A26" i="14" s="1"/>
  <c r="B24" i="14"/>
  <c r="A24" i="14" s="1"/>
  <c r="B22" i="14"/>
  <c r="A22" i="14" s="1"/>
  <c r="B33" i="10"/>
  <c r="A33" i="10" s="1"/>
  <c r="B105" i="16"/>
  <c r="A105" i="16" s="1"/>
  <c r="B25" i="19"/>
  <c r="A25" i="19" s="1"/>
  <c r="B23" i="19"/>
  <c r="A23" i="19" s="1"/>
  <c r="B104" i="16"/>
  <c r="A104" i="16" s="1"/>
  <c r="B107" i="16"/>
  <c r="A107" i="16" s="1"/>
  <c r="B26" i="19"/>
  <c r="A26" i="19" s="1"/>
  <c r="B108" i="16"/>
  <c r="A108" i="16" s="1"/>
  <c r="B95" i="14"/>
  <c r="A95" i="14" s="1"/>
  <c r="B24" i="19"/>
  <c r="A24" i="19" s="1"/>
  <c r="B106" i="16"/>
  <c r="A106" i="16" s="1"/>
  <c r="B96" i="14"/>
  <c r="A96" i="14" s="1"/>
  <c r="B44" i="10"/>
  <c r="A44" i="10" s="1"/>
  <c r="B22" i="11" s="1"/>
  <c r="A22" i="11" s="1"/>
  <c r="B4" i="17"/>
  <c r="A4" i="17" s="1"/>
  <c r="B41" i="19"/>
  <c r="A41" i="19" s="1"/>
  <c r="B39" i="19"/>
  <c r="A39" i="19" s="1"/>
  <c r="B42" i="19"/>
  <c r="A42" i="19" s="1"/>
  <c r="B40" i="19"/>
  <c r="A40" i="19" s="1"/>
  <c r="B75" i="10"/>
  <c r="A75" i="10" s="1"/>
  <c r="B71" i="10"/>
  <c r="A71" i="10" s="1"/>
  <c r="B23" i="12" s="1"/>
  <c r="A23" i="12" s="1"/>
  <c r="B67" i="10"/>
  <c r="A67" i="10" s="1"/>
  <c r="B19" i="12" s="1"/>
  <c r="A19" i="12" s="1"/>
  <c r="B100" i="14"/>
  <c r="A100" i="14" s="1"/>
  <c r="B72" i="10"/>
  <c r="A72" i="10" s="1"/>
  <c r="B24" i="12" s="1"/>
  <c r="A24" i="12" s="1"/>
  <c r="B68" i="10"/>
  <c r="A68" i="10" s="1"/>
  <c r="B20" i="12" s="1"/>
  <c r="A20" i="12" s="1"/>
  <c r="B64" i="10"/>
  <c r="A64" i="10" s="1"/>
  <c r="B16" i="12" s="1"/>
  <c r="A16" i="12" s="1"/>
  <c r="B11" i="7"/>
  <c r="A11" i="7" s="1"/>
  <c r="H14" i="7"/>
  <c r="B17" i="7"/>
  <c r="A17" i="7" s="1"/>
  <c r="B20" i="7"/>
  <c r="A20" i="7" s="1"/>
  <c r="H21" i="7"/>
  <c r="B24" i="7"/>
  <c r="A24" i="7" s="1"/>
  <c r="H25" i="7"/>
  <c r="B28" i="7"/>
  <c r="A28" i="7" s="1"/>
  <c r="H29" i="7"/>
  <c r="B32" i="7"/>
  <c r="A32" i="7" s="1"/>
  <c r="B38" i="7"/>
  <c r="A38" i="7" s="1"/>
  <c r="B3" i="8"/>
  <c r="A3" i="8" s="1"/>
  <c r="B11" i="8"/>
  <c r="A11" i="8" s="1"/>
  <c r="B15" i="8"/>
  <c r="A15" i="8" s="1"/>
  <c r="C16" i="8"/>
  <c r="B19" i="8"/>
  <c r="A19" i="8" s="1"/>
  <c r="H75" i="10" s="1"/>
  <c r="B5" i="10"/>
  <c r="A5" i="10" s="1"/>
  <c r="B8" i="10"/>
  <c r="A8" i="10" s="1"/>
  <c r="B13" i="10"/>
  <c r="A13" i="10" s="1"/>
  <c r="B16" i="10"/>
  <c r="A16" i="10" s="1"/>
  <c r="B21" i="10"/>
  <c r="A21" i="10" s="1"/>
  <c r="B2" i="11" s="1"/>
  <c r="A2" i="11" s="1"/>
  <c r="B27" i="10"/>
  <c r="A27" i="10" s="1"/>
  <c r="B8" i="11" s="1"/>
  <c r="A8" i="11" s="1"/>
  <c r="B29" i="10"/>
  <c r="A29" i="10" s="1"/>
  <c r="B10" i="11" s="1"/>
  <c r="A10" i="11" s="1"/>
  <c r="H40" i="10"/>
  <c r="B42" i="10"/>
  <c r="A42" i="10" s="1"/>
  <c r="B20" i="11" s="1"/>
  <c r="A20" i="11" s="1"/>
  <c r="B58" i="10"/>
  <c r="A58" i="10" s="1"/>
  <c r="B12" i="12" s="1"/>
  <c r="A12" i="12" s="1"/>
  <c r="B66" i="10"/>
  <c r="A66" i="10" s="1"/>
  <c r="B18" i="12" s="1"/>
  <c r="A18" i="12" s="1"/>
  <c r="B74" i="10"/>
  <c r="A74" i="10" s="1"/>
  <c r="B26" i="12" s="1"/>
  <c r="A26" i="12" s="1"/>
  <c r="B32" i="14"/>
  <c r="A32" i="14" s="1"/>
  <c r="B48" i="14"/>
  <c r="A48" i="14" s="1"/>
  <c r="B64" i="14"/>
  <c r="A64" i="14" s="1"/>
  <c r="B80" i="14"/>
  <c r="A80" i="14" s="1"/>
  <c r="B85" i="15"/>
  <c r="A85" i="15" s="1"/>
  <c r="B101" i="15"/>
  <c r="A101" i="15" s="1"/>
  <c r="B122" i="15"/>
  <c r="A122" i="15" s="1"/>
  <c r="B24" i="16"/>
  <c r="A24" i="16" s="1"/>
  <c r="B56" i="16"/>
  <c r="A56" i="16" s="1"/>
  <c r="B78" i="16"/>
  <c r="A78" i="16" s="1"/>
  <c r="B18" i="19"/>
  <c r="A18" i="19" s="1"/>
  <c r="B10" i="7"/>
  <c r="A10" i="7" s="1"/>
  <c r="B33" i="7"/>
  <c r="A33" i="7" s="1"/>
  <c r="B89" i="16"/>
  <c r="A89" i="16" s="1"/>
  <c r="B13" i="19"/>
  <c r="A13" i="19" s="1"/>
  <c r="B11" i="19"/>
  <c r="A11" i="19" s="1"/>
  <c r="B14" i="19"/>
  <c r="A14" i="19" s="1"/>
  <c r="B88" i="16"/>
  <c r="A88" i="16" s="1"/>
  <c r="B12" i="19"/>
  <c r="A12" i="19" s="1"/>
  <c r="B91" i="16"/>
  <c r="A91" i="16" s="1"/>
  <c r="B90" i="16"/>
  <c r="A90" i="16" s="1"/>
  <c r="B89" i="14"/>
  <c r="A89" i="14" s="1"/>
  <c r="B2" i="17"/>
  <c r="A2" i="17" s="1"/>
  <c r="B29" i="19"/>
  <c r="A29" i="19" s="1"/>
  <c r="B27" i="19"/>
  <c r="A27" i="19" s="1"/>
  <c r="B30" i="19"/>
  <c r="A30" i="19" s="1"/>
  <c r="B28" i="19"/>
  <c r="A28" i="19" s="1"/>
  <c r="B97" i="14"/>
  <c r="A97" i="14" s="1"/>
  <c r="B55" i="10"/>
  <c r="A55" i="10" s="1"/>
  <c r="B9" i="12" s="1"/>
  <c r="A9" i="12" s="1"/>
  <c r="B51" i="10"/>
  <c r="A51" i="10" s="1"/>
  <c r="B5" i="12" s="1"/>
  <c r="A5" i="12" s="1"/>
  <c r="B56" i="10"/>
  <c r="A56" i="10" s="1"/>
  <c r="B10" i="12" s="1"/>
  <c r="A10" i="12" s="1"/>
  <c r="B52" i="10"/>
  <c r="A52" i="10" s="1"/>
  <c r="B6" i="12" s="1"/>
  <c r="A6" i="12" s="1"/>
  <c r="B48" i="10"/>
  <c r="A48" i="10" s="1"/>
  <c r="B2" i="12" s="1"/>
  <c r="A2" i="12" s="1"/>
  <c r="A46" i="19"/>
  <c r="A45" i="19"/>
  <c r="A43" i="19"/>
  <c r="A44" i="19"/>
  <c r="A5" i="17"/>
  <c r="A101" i="14"/>
  <c r="A83" i="10"/>
  <c r="A35" i="12" s="1"/>
  <c r="A79" i="10"/>
  <c r="A31" i="12" s="1"/>
  <c r="A84" i="10"/>
  <c r="A36" i="12" s="1"/>
  <c r="A80" i="10"/>
  <c r="A32" i="12" s="1"/>
  <c r="A76" i="10"/>
  <c r="B2" i="5"/>
  <c r="A2" i="5" s="1"/>
  <c r="B4" i="5"/>
  <c r="A4" i="5" s="1"/>
  <c r="B6" i="5"/>
  <c r="A6" i="5" s="1"/>
  <c r="B8" i="5"/>
  <c r="A8" i="5" s="1"/>
  <c r="B10" i="5"/>
  <c r="A10" i="5" s="1"/>
  <c r="B12" i="5"/>
  <c r="A12" i="5" s="1"/>
  <c r="B14" i="5"/>
  <c r="A14" i="5" s="1"/>
  <c r="B16" i="5"/>
  <c r="A16" i="5" s="1"/>
  <c r="B28" i="5"/>
  <c r="A28" i="5" s="1"/>
  <c r="B30" i="5"/>
  <c r="A30" i="5" s="1"/>
  <c r="B2" i="7"/>
  <c r="A2" i="7" s="1"/>
  <c r="B4" i="7"/>
  <c r="A4" i="7" s="1"/>
  <c r="B8" i="7"/>
  <c r="A8" i="7" s="1"/>
  <c r="B19" i="7"/>
  <c r="A19" i="7" s="1"/>
  <c r="H20" i="7"/>
  <c r="B23" i="7"/>
  <c r="A23" i="7" s="1"/>
  <c r="H24" i="7"/>
  <c r="B27" i="7"/>
  <c r="A27" i="7" s="1"/>
  <c r="B31" i="7"/>
  <c r="A31" i="7" s="1"/>
  <c r="B34" i="7"/>
  <c r="A34" i="7" s="1"/>
  <c r="A41" i="7"/>
  <c r="B2" i="8"/>
  <c r="A2" i="8" s="1"/>
  <c r="B6" i="8"/>
  <c r="A6" i="8" s="1"/>
  <c r="H35" i="10" s="1"/>
  <c r="B10" i="8"/>
  <c r="A10" i="8" s="1"/>
  <c r="B14" i="8"/>
  <c r="A14" i="8" s="1"/>
  <c r="H49" i="10" s="1"/>
  <c r="B3" i="10"/>
  <c r="A3" i="10" s="1"/>
  <c r="B6" i="10"/>
  <c r="A6" i="10" s="1"/>
  <c r="B11" i="10"/>
  <c r="A11" i="10" s="1"/>
  <c r="B14" i="10"/>
  <c r="A14" i="10" s="1"/>
  <c r="B22" i="10"/>
  <c r="A22" i="10" s="1"/>
  <c r="B3" i="11" s="1"/>
  <c r="A3" i="11" s="1"/>
  <c r="B24" i="10"/>
  <c r="A24" i="10" s="1"/>
  <c r="B5" i="11" s="1"/>
  <c r="A5" i="11" s="1"/>
  <c r="B31" i="10"/>
  <c r="A31" i="10" s="1"/>
  <c r="B12" i="11" s="1"/>
  <c r="A12" i="11" s="1"/>
  <c r="B35" i="10"/>
  <c r="A35" i="10" s="1"/>
  <c r="B39" i="10"/>
  <c r="A39" i="10" s="1"/>
  <c r="B46" i="10"/>
  <c r="A46" i="10" s="1"/>
  <c r="B24" i="11" s="1"/>
  <c r="A24" i="11" s="1"/>
  <c r="B53" i="10"/>
  <c r="A53" i="10" s="1"/>
  <c r="B7" i="12" s="1"/>
  <c r="A7" i="12" s="1"/>
  <c r="B61" i="10"/>
  <c r="A61" i="10" s="1"/>
  <c r="B69" i="10"/>
  <c r="A69" i="10" s="1"/>
  <c r="B21" i="12" s="1"/>
  <c r="A21" i="12" s="1"/>
  <c r="A77" i="10"/>
  <c r="A29" i="12" s="1"/>
  <c r="A85" i="10"/>
  <c r="B5" i="14"/>
  <c r="A5" i="14" s="1"/>
  <c r="B7" i="15" s="1"/>
  <c r="A7" i="15" s="1"/>
  <c r="B9" i="14"/>
  <c r="A9" i="14" s="1"/>
  <c r="B13" i="14"/>
  <c r="A13" i="14" s="1"/>
  <c r="B17" i="14"/>
  <c r="A17" i="14" s="1"/>
  <c r="B21" i="14"/>
  <c r="A21" i="14" s="1"/>
  <c r="B25" i="14"/>
  <c r="A25" i="14" s="1"/>
  <c r="B29" i="14"/>
  <c r="A29" i="14" s="1"/>
  <c r="B34" i="14"/>
  <c r="A34" i="14" s="1"/>
  <c r="B50" i="14"/>
  <c r="A50" i="14" s="1"/>
  <c r="B66" i="14"/>
  <c r="A66" i="14" s="1"/>
  <c r="B82" i="14"/>
  <c r="A82" i="14" s="1"/>
  <c r="B94" i="14"/>
  <c r="A94" i="14" s="1"/>
  <c r="B37" i="16"/>
  <c r="A37" i="16" s="1"/>
  <c r="B69" i="16"/>
  <c r="A69" i="16" s="1"/>
  <c r="A67" i="18" l="1"/>
  <c r="A71" i="18"/>
  <c r="A75" i="18"/>
  <c r="A79" i="18"/>
  <c r="A83" i="18"/>
  <c r="A87" i="18"/>
  <c r="A63" i="18"/>
  <c r="A64" i="18"/>
  <c r="A68" i="18"/>
  <c r="A72" i="18"/>
  <c r="A76" i="18"/>
  <c r="A80" i="18"/>
  <c r="A84" i="18"/>
  <c r="A88" i="18"/>
  <c r="A65" i="18"/>
  <c r="A69" i="18"/>
  <c r="A73" i="18"/>
  <c r="A77" i="18"/>
  <c r="A81" i="18"/>
  <c r="A85" i="18"/>
  <c r="A66" i="18"/>
  <c r="A70" i="18"/>
  <c r="A74" i="18"/>
  <c r="A78" i="18"/>
  <c r="A82" i="18"/>
  <c r="A86" i="18"/>
  <c r="M78" i="16"/>
  <c r="B109" i="15"/>
  <c r="A109" i="15" s="1"/>
  <c r="B124" i="15"/>
  <c r="A124" i="15" s="1"/>
  <c r="M22" i="16"/>
  <c r="M6" i="16"/>
  <c r="B41" i="15"/>
  <c r="A41" i="15" s="1"/>
  <c r="A28" i="12"/>
  <c r="B180" i="15"/>
  <c r="A180" i="15" s="1"/>
  <c r="B175" i="15"/>
  <c r="A175" i="15" s="1"/>
  <c r="B172" i="15"/>
  <c r="A172" i="15" s="1"/>
  <c r="B177" i="15"/>
  <c r="A177" i="15" s="1"/>
  <c r="B174" i="15"/>
  <c r="A174" i="15" s="1"/>
  <c r="H2" i="17"/>
  <c r="B178" i="15"/>
  <c r="A178" i="15" s="1"/>
  <c r="B173" i="15"/>
  <c r="A173" i="15" s="1"/>
  <c r="B176" i="15"/>
  <c r="A176" i="15" s="1"/>
  <c r="B171" i="15"/>
  <c r="A171" i="15" s="1"/>
  <c r="B179" i="15"/>
  <c r="A179" i="15" s="1"/>
  <c r="M76" i="16"/>
  <c r="B107" i="15"/>
  <c r="A107" i="15" s="1"/>
  <c r="H44" i="10"/>
  <c r="H47" i="10"/>
  <c r="H46" i="10"/>
  <c r="H4" i="17"/>
  <c r="B191" i="15"/>
  <c r="A191" i="15" s="1"/>
  <c r="B188" i="15"/>
  <c r="A188" i="15" s="1"/>
  <c r="B193" i="15"/>
  <c r="A193" i="15" s="1"/>
  <c r="B190" i="15"/>
  <c r="A190" i="15" s="1"/>
  <c r="B194" i="15"/>
  <c r="A194" i="15" s="1"/>
  <c r="B189" i="15"/>
  <c r="A189" i="15" s="1"/>
  <c r="B192" i="15"/>
  <c r="A192" i="15" s="1"/>
  <c r="B187" i="15"/>
  <c r="A187" i="15" s="1"/>
  <c r="B186" i="15"/>
  <c r="A186" i="15" s="1"/>
  <c r="A62" i="18"/>
  <c r="B60" i="18"/>
  <c r="A60" i="18" s="1"/>
  <c r="B58" i="18"/>
  <c r="A58" i="18" s="1"/>
  <c r="B56" i="18"/>
  <c r="A56" i="18" s="1"/>
  <c r="B54" i="18"/>
  <c r="A54" i="18" s="1"/>
  <c r="B52" i="18"/>
  <c r="A52" i="18" s="1"/>
  <c r="B50" i="18"/>
  <c r="A50" i="18" s="1"/>
  <c r="B48" i="18"/>
  <c r="A48" i="18" s="1"/>
  <c r="B46" i="18"/>
  <c r="A46" i="18" s="1"/>
  <c r="B44" i="18"/>
  <c r="A44" i="18" s="1"/>
  <c r="B42" i="18"/>
  <c r="A42" i="18" s="1"/>
  <c r="B40" i="18"/>
  <c r="A40" i="18" s="1"/>
  <c r="B38" i="18"/>
  <c r="A38" i="18" s="1"/>
  <c r="B36" i="18"/>
  <c r="A36" i="18" s="1"/>
  <c r="B34" i="18"/>
  <c r="A34" i="18" s="1"/>
  <c r="B32" i="18"/>
  <c r="A32" i="18" s="1"/>
  <c r="B30" i="18"/>
  <c r="A30" i="18" s="1"/>
  <c r="B28" i="18"/>
  <c r="A28" i="18" s="1"/>
  <c r="B26" i="18"/>
  <c r="A26" i="18" s="1"/>
  <c r="B24" i="18"/>
  <c r="A24" i="18" s="1"/>
  <c r="B22" i="18"/>
  <c r="A22" i="18" s="1"/>
  <c r="B20" i="18"/>
  <c r="A20" i="18" s="1"/>
  <c r="B61" i="18"/>
  <c r="A61" i="18" s="1"/>
  <c r="B59" i="18"/>
  <c r="A59" i="18" s="1"/>
  <c r="B57" i="18"/>
  <c r="A57" i="18" s="1"/>
  <c r="B55" i="18"/>
  <c r="A55" i="18" s="1"/>
  <c r="B53" i="18"/>
  <c r="A53" i="18" s="1"/>
  <c r="B51" i="18"/>
  <c r="A51" i="18" s="1"/>
  <c r="B49" i="18"/>
  <c r="A49" i="18" s="1"/>
  <c r="B47" i="18"/>
  <c r="A47" i="18" s="1"/>
  <c r="B45" i="18"/>
  <c r="A45" i="18" s="1"/>
  <c r="B43" i="18"/>
  <c r="A43" i="18" s="1"/>
  <c r="B41" i="18"/>
  <c r="A41" i="18" s="1"/>
  <c r="B39" i="18"/>
  <c r="A39" i="18" s="1"/>
  <c r="B37" i="18"/>
  <c r="A37" i="18" s="1"/>
  <c r="B35" i="18"/>
  <c r="A35" i="18" s="1"/>
  <c r="B33" i="18"/>
  <c r="A33" i="18" s="1"/>
  <c r="B31" i="18"/>
  <c r="A31" i="18" s="1"/>
  <c r="B29" i="18"/>
  <c r="A29" i="18" s="1"/>
  <c r="B27" i="18"/>
  <c r="A27" i="18" s="1"/>
  <c r="B25" i="18"/>
  <c r="A25" i="18" s="1"/>
  <c r="B23" i="18"/>
  <c r="A23" i="18" s="1"/>
  <c r="B21" i="18"/>
  <c r="A21" i="18" s="1"/>
  <c r="M19" i="16"/>
  <c r="B121" i="15"/>
  <c r="A121" i="15" s="1"/>
  <c r="M39" i="16"/>
  <c r="B141" i="15"/>
  <c r="A141" i="15" s="1"/>
  <c r="M86" i="16"/>
  <c r="M49" i="16"/>
  <c r="B105" i="15"/>
  <c r="A105" i="15" s="1"/>
  <c r="M74" i="16"/>
  <c r="M37" i="16"/>
  <c r="B139" i="15"/>
  <c r="A139" i="15" s="1"/>
  <c r="M72" i="16"/>
  <c r="B103" i="15"/>
  <c r="A103" i="15" s="1"/>
  <c r="M28" i="16"/>
  <c r="B130" i="15"/>
  <c r="A130" i="15" s="1"/>
  <c r="M36" i="16"/>
  <c r="B138" i="15"/>
  <c r="A138" i="15" s="1"/>
  <c r="M44" i="16"/>
  <c r="B146" i="15"/>
  <c r="A146" i="15" s="1"/>
  <c r="M55" i="16"/>
  <c r="B86" i="15"/>
  <c r="A86" i="15" s="1"/>
  <c r="M63" i="16"/>
  <c r="B94" i="15"/>
  <c r="A94" i="15" s="1"/>
  <c r="M71" i="16"/>
  <c r="B102" i="15"/>
  <c r="A102" i="15" s="1"/>
  <c r="M79" i="16"/>
  <c r="B110" i="15"/>
  <c r="A110" i="15" s="1"/>
  <c r="B10" i="15"/>
  <c r="A10" i="15" s="1"/>
  <c r="B11" i="15"/>
  <c r="A11" i="15" s="1"/>
  <c r="B9" i="15"/>
  <c r="A9" i="15" s="1"/>
  <c r="B32" i="15"/>
  <c r="A32" i="15" s="1"/>
  <c r="M5" i="16"/>
  <c r="B80" i="15"/>
  <c r="A80" i="15" s="1"/>
  <c r="B78" i="15"/>
  <c r="A78" i="15" s="1"/>
  <c r="B76" i="15"/>
  <c r="A76" i="15" s="1"/>
  <c r="B72" i="15"/>
  <c r="A72" i="15" s="1"/>
  <c r="B70" i="15"/>
  <c r="A70" i="15" s="1"/>
  <c r="B68" i="15"/>
  <c r="A68" i="15" s="1"/>
  <c r="B79" i="15"/>
  <c r="A79" i="15" s="1"/>
  <c r="B75" i="15"/>
  <c r="A75" i="15" s="1"/>
  <c r="B71" i="15"/>
  <c r="A71" i="15" s="1"/>
  <c r="B67" i="15"/>
  <c r="A67" i="15" s="1"/>
  <c r="B7" i="13"/>
  <c r="A7" i="13" s="1"/>
  <c r="M13" i="16"/>
  <c r="B77" i="15"/>
  <c r="A77" i="15" s="1"/>
  <c r="B69" i="15"/>
  <c r="A69" i="15" s="1"/>
  <c r="B81" i="15"/>
  <c r="A81" i="15" s="1"/>
  <c r="B73" i="15"/>
  <c r="A73" i="15" s="1"/>
  <c r="M62" i="16"/>
  <c r="B93" i="15"/>
  <c r="A93" i="15" s="1"/>
  <c r="M2" i="16"/>
  <c r="B18" i="15"/>
  <c r="A18" i="15" s="1"/>
  <c r="H5" i="17"/>
  <c r="A199" i="15"/>
  <c r="A196" i="15"/>
  <c r="A198" i="15"/>
  <c r="A197" i="15"/>
  <c r="A195" i="15"/>
  <c r="B16" i="18"/>
  <c r="A16" i="18" s="1"/>
  <c r="B14" i="18"/>
  <c r="A14" i="18" s="1"/>
  <c r="B12" i="18"/>
  <c r="A12" i="18" s="1"/>
  <c r="B10" i="18"/>
  <c r="A10" i="18" s="1"/>
  <c r="B8" i="18"/>
  <c r="A8" i="18" s="1"/>
  <c r="B6" i="18"/>
  <c r="A6" i="18" s="1"/>
  <c r="B4" i="18"/>
  <c r="A4" i="18" s="1"/>
  <c r="B2" i="18"/>
  <c r="A2" i="18" s="1"/>
  <c r="B17" i="18"/>
  <c r="A17" i="18" s="1"/>
  <c r="B15" i="18"/>
  <c r="A15" i="18" s="1"/>
  <c r="B13" i="18"/>
  <c r="A13" i="18" s="1"/>
  <c r="B11" i="18"/>
  <c r="A11" i="18" s="1"/>
  <c r="B9" i="18"/>
  <c r="A9" i="18" s="1"/>
  <c r="B7" i="18"/>
  <c r="A7" i="18" s="1"/>
  <c r="B5" i="18"/>
  <c r="A5" i="18" s="1"/>
  <c r="B3" i="18"/>
  <c r="A3" i="18" s="1"/>
  <c r="M87" i="16"/>
  <c r="M60" i="16"/>
  <c r="B91" i="15"/>
  <c r="A91" i="15" s="1"/>
  <c r="M85" i="16"/>
  <c r="C7" i="13"/>
  <c r="C5" i="13"/>
  <c r="C3" i="13"/>
  <c r="H30" i="10"/>
  <c r="H28" i="10"/>
  <c r="H24" i="10"/>
  <c r="H26" i="10"/>
  <c r="M107" i="16"/>
  <c r="M105" i="16"/>
  <c r="M104" i="16"/>
  <c r="B169" i="15"/>
  <c r="A169" i="15" s="1"/>
  <c r="M21" i="16"/>
  <c r="B123" i="15"/>
  <c r="A123" i="15" s="1"/>
  <c r="M47" i="16"/>
  <c r="B149" i="15"/>
  <c r="A149" i="15" s="1"/>
  <c r="M82" i="16"/>
  <c r="B113" i="15"/>
  <c r="A113" i="15" s="1"/>
  <c r="B147" i="15"/>
  <c r="A147" i="15" s="1"/>
  <c r="M45" i="16"/>
  <c r="M80" i="16"/>
  <c r="B111" i="15"/>
  <c r="A111" i="15" s="1"/>
  <c r="B132" i="15"/>
  <c r="A132" i="15" s="1"/>
  <c r="M30" i="16"/>
  <c r="B140" i="15"/>
  <c r="A140" i="15" s="1"/>
  <c r="M38" i="16"/>
  <c r="M113" i="16"/>
  <c r="B148" i="15"/>
  <c r="A148" i="15" s="1"/>
  <c r="M46" i="16"/>
  <c r="M57" i="16"/>
  <c r="B88" i="15"/>
  <c r="A88" i="15" s="1"/>
  <c r="M65" i="16"/>
  <c r="B96" i="15"/>
  <c r="A96" i="15" s="1"/>
  <c r="M73" i="16"/>
  <c r="B104" i="15"/>
  <c r="A104" i="15" s="1"/>
  <c r="B112" i="15"/>
  <c r="A112" i="15" s="1"/>
  <c r="M81" i="16"/>
  <c r="M12" i="16"/>
  <c r="B74" i="15"/>
  <c r="A74" i="15" s="1"/>
  <c r="B6" i="13"/>
  <c r="A6" i="13" s="1"/>
  <c r="M102" i="16"/>
  <c r="M100" i="16"/>
  <c r="M101" i="16"/>
  <c r="B164" i="15"/>
  <c r="A164" i="15" s="1"/>
  <c r="M97" i="16"/>
  <c r="B166" i="15"/>
  <c r="A166" i="15" s="1"/>
  <c r="B157" i="15"/>
  <c r="A157" i="15" s="1"/>
  <c r="B160" i="15"/>
  <c r="A160" i="15" s="1"/>
  <c r="M95" i="16"/>
  <c r="B165" i="15"/>
  <c r="A165" i="15" s="1"/>
  <c r="B154" i="15"/>
  <c r="A154" i="15" s="1"/>
  <c r="B163" i="15"/>
  <c r="A163" i="15" s="1"/>
  <c r="M99" i="16"/>
  <c r="M7" i="16"/>
  <c r="B48" i="15"/>
  <c r="A48" i="15" s="1"/>
  <c r="B46" i="15"/>
  <c r="A46" i="15" s="1"/>
  <c r="B44" i="15"/>
  <c r="A44" i="15" s="1"/>
  <c r="B42" i="15"/>
  <c r="A42" i="15" s="1"/>
  <c r="B40" i="15"/>
  <c r="A40" i="15" s="1"/>
  <c r="B38" i="15"/>
  <c r="A38" i="15" s="1"/>
  <c r="B36" i="15"/>
  <c r="A36" i="15" s="1"/>
  <c r="B34" i="15"/>
  <c r="A34" i="15" s="1"/>
  <c r="B47" i="15"/>
  <c r="A47" i="15" s="1"/>
  <c r="B43" i="15"/>
  <c r="A43" i="15" s="1"/>
  <c r="B39" i="15"/>
  <c r="A39" i="15" s="1"/>
  <c r="B35" i="15"/>
  <c r="A35" i="15" s="1"/>
  <c r="B45" i="15"/>
  <c r="A45" i="15" s="1"/>
  <c r="B37" i="15"/>
  <c r="A37" i="15" s="1"/>
  <c r="B49" i="15"/>
  <c r="A49" i="15" s="1"/>
  <c r="B33" i="15"/>
  <c r="A33" i="15" s="1"/>
  <c r="M93" i="16"/>
  <c r="B153" i="15"/>
  <c r="A153" i="15" s="1"/>
  <c r="M43" i="16"/>
  <c r="B145" i="15"/>
  <c r="A145" i="15" s="1"/>
  <c r="B116" i="15"/>
  <c r="A116" i="15" s="1"/>
  <c r="M14" i="16"/>
  <c r="B17" i="11"/>
  <c r="A17" i="11" s="1"/>
  <c r="H12" i="7"/>
  <c r="C6" i="13"/>
  <c r="C4" i="13"/>
  <c r="C2" i="13"/>
  <c r="H27" i="10"/>
  <c r="H23" i="10"/>
  <c r="H29" i="10"/>
  <c r="H25" i="10"/>
  <c r="M89" i="16"/>
  <c r="B150" i="15"/>
  <c r="A150" i="15" s="1"/>
  <c r="M88" i="16"/>
  <c r="M41" i="16"/>
  <c r="B143" i="15"/>
  <c r="A143" i="15" s="1"/>
  <c r="M106" i="16"/>
  <c r="M108" i="16"/>
  <c r="B170" i="15"/>
  <c r="A170" i="15" s="1"/>
  <c r="M15" i="16"/>
  <c r="B117" i="15"/>
  <c r="A117" i="15" s="1"/>
  <c r="M23" i="16"/>
  <c r="M48" i="16"/>
  <c r="M50" i="16"/>
  <c r="B125" i="15"/>
  <c r="A125" i="15" s="1"/>
  <c r="M58" i="16"/>
  <c r="B89" i="15"/>
  <c r="A89" i="15" s="1"/>
  <c r="M56" i="16"/>
  <c r="B87" i="15"/>
  <c r="A87" i="15" s="1"/>
  <c r="M24" i="16"/>
  <c r="B126" i="15"/>
  <c r="A126" i="15" s="1"/>
  <c r="M32" i="16"/>
  <c r="B134" i="15"/>
  <c r="A134" i="15" s="1"/>
  <c r="M40" i="16"/>
  <c r="B142" i="15"/>
  <c r="A142" i="15" s="1"/>
  <c r="M51" i="16"/>
  <c r="B82" i="15"/>
  <c r="A82" i="15" s="1"/>
  <c r="M59" i="16"/>
  <c r="B90" i="15"/>
  <c r="A90" i="15" s="1"/>
  <c r="M67" i="16"/>
  <c r="B98" i="15"/>
  <c r="A98" i="15" s="1"/>
  <c r="M75" i="16"/>
  <c r="M111" i="16"/>
  <c r="B106" i="15"/>
  <c r="A106" i="15" s="1"/>
  <c r="M83" i="16"/>
  <c r="B114" i="15"/>
  <c r="A114" i="15" s="1"/>
  <c r="H3" i="17"/>
  <c r="B183" i="15"/>
  <c r="A183" i="15" s="1"/>
  <c r="B182" i="15"/>
  <c r="A182" i="15" s="1"/>
  <c r="B184" i="15"/>
  <c r="A184" i="15" s="1"/>
  <c r="B181" i="15"/>
  <c r="A181" i="15" s="1"/>
  <c r="B58" i="15"/>
  <c r="A58" i="15" s="1"/>
  <c r="M8" i="16"/>
  <c r="B2" i="13"/>
  <c r="A2" i="13" s="1"/>
  <c r="M9" i="16"/>
  <c r="B51" i="15"/>
  <c r="A51" i="15" s="1"/>
  <c r="B3" i="13"/>
  <c r="A3" i="13" s="1"/>
  <c r="M18" i="16"/>
  <c r="B120" i="15"/>
  <c r="A120" i="15" s="1"/>
  <c r="M98" i="16"/>
  <c r="M94" i="16"/>
  <c r="M103" i="16"/>
  <c r="M96" i="16"/>
  <c r="B167" i="15"/>
  <c r="A167" i="15" s="1"/>
  <c r="B159" i="15"/>
  <c r="A159" i="15" s="1"/>
  <c r="B156" i="15"/>
  <c r="A156" i="15" s="1"/>
  <c r="B161" i="15"/>
  <c r="A161" i="15" s="1"/>
  <c r="B158" i="15"/>
  <c r="A158" i="15" s="1"/>
  <c r="B162" i="15"/>
  <c r="A162" i="15" s="1"/>
  <c r="B155" i="15"/>
  <c r="A155" i="15" s="1"/>
  <c r="B168" i="15"/>
  <c r="A168" i="15" s="1"/>
  <c r="M27" i="16"/>
  <c r="B129" i="15"/>
  <c r="A129" i="15" s="1"/>
  <c r="B64" i="15"/>
  <c r="A64" i="15" s="1"/>
  <c r="B62" i="15"/>
  <c r="A62" i="15" s="1"/>
  <c r="B60" i="15"/>
  <c r="A60" i="15" s="1"/>
  <c r="B56" i="15"/>
  <c r="A56" i="15" s="1"/>
  <c r="B54" i="15"/>
  <c r="A54" i="15" s="1"/>
  <c r="B52" i="15"/>
  <c r="A52" i="15" s="1"/>
  <c r="B50" i="15"/>
  <c r="A50" i="15" s="1"/>
  <c r="B63" i="15"/>
  <c r="A63" i="15" s="1"/>
  <c r="B59" i="15"/>
  <c r="A59" i="15" s="1"/>
  <c r="B55" i="15"/>
  <c r="A55" i="15" s="1"/>
  <c r="B4" i="13"/>
  <c r="A4" i="13" s="1"/>
  <c r="B61" i="15"/>
  <c r="A61" i="15" s="1"/>
  <c r="B53" i="15"/>
  <c r="A53" i="15" s="1"/>
  <c r="M10" i="16"/>
  <c r="B65" i="15"/>
  <c r="A65" i="15" s="1"/>
  <c r="B57" i="15"/>
  <c r="A57" i="15" s="1"/>
  <c r="B15" i="12"/>
  <c r="A15" i="12" s="1"/>
  <c r="H33" i="7"/>
  <c r="H9" i="7"/>
  <c r="B14" i="11"/>
  <c r="A14" i="11" s="1"/>
  <c r="M25" i="16"/>
  <c r="B127" i="15"/>
  <c r="A127" i="15" s="1"/>
  <c r="H60" i="10"/>
  <c r="H57" i="10"/>
  <c r="H58" i="10"/>
  <c r="H59" i="10"/>
  <c r="H39" i="7"/>
  <c r="B27" i="12"/>
  <c r="A27" i="12" s="1"/>
  <c r="H40" i="7"/>
  <c r="M17" i="16"/>
  <c r="B119" i="15"/>
  <c r="A119" i="15" s="1"/>
  <c r="M31" i="16"/>
  <c r="B133" i="15"/>
  <c r="A133" i="15" s="1"/>
  <c r="M66" i="16"/>
  <c r="B97" i="15"/>
  <c r="A97" i="15" s="1"/>
  <c r="B131" i="15"/>
  <c r="A131" i="15" s="1"/>
  <c r="M29" i="16"/>
  <c r="M64" i="16"/>
  <c r="B95" i="15"/>
  <c r="A95" i="15" s="1"/>
  <c r="B128" i="15"/>
  <c r="A128" i="15" s="1"/>
  <c r="M26" i="16"/>
  <c r="M34" i="16"/>
  <c r="B136" i="15"/>
  <c r="A136" i="15" s="1"/>
  <c r="B144" i="15"/>
  <c r="A144" i="15" s="1"/>
  <c r="M42" i="16"/>
  <c r="M110" i="16"/>
  <c r="B84" i="15"/>
  <c r="A84" i="15" s="1"/>
  <c r="M53" i="16"/>
  <c r="B92" i="15"/>
  <c r="A92" i="15" s="1"/>
  <c r="M61" i="16"/>
  <c r="B100" i="15"/>
  <c r="A100" i="15" s="1"/>
  <c r="M69" i="16"/>
  <c r="M77" i="16"/>
  <c r="B108" i="15"/>
  <c r="A108" i="15" s="1"/>
  <c r="M90" i="16"/>
  <c r="M91" i="16"/>
  <c r="B151" i="15"/>
  <c r="A151" i="15" s="1"/>
  <c r="M4" i="16"/>
  <c r="B30" i="15"/>
  <c r="A30" i="15" s="1"/>
  <c r="B28" i="15"/>
  <c r="A28" i="15" s="1"/>
  <c r="B26" i="15"/>
  <c r="A26" i="15" s="1"/>
  <c r="B24" i="15"/>
  <c r="A24" i="15" s="1"/>
  <c r="B22" i="15"/>
  <c r="A22" i="15" s="1"/>
  <c r="B20" i="15"/>
  <c r="A20" i="15" s="1"/>
  <c r="B16" i="15"/>
  <c r="A16" i="15" s="1"/>
  <c r="B14" i="15"/>
  <c r="A14" i="15" s="1"/>
  <c r="B31" i="15"/>
  <c r="A31" i="15" s="1"/>
  <c r="B23" i="15"/>
  <c r="A23" i="15" s="1"/>
  <c r="B19" i="15"/>
  <c r="A19" i="15" s="1"/>
  <c r="B15" i="15"/>
  <c r="A15" i="15" s="1"/>
  <c r="B29" i="15"/>
  <c r="A29" i="15" s="1"/>
  <c r="B21" i="15"/>
  <c r="A21" i="15" s="1"/>
  <c r="B17" i="15"/>
  <c r="A17" i="15" s="1"/>
  <c r="B25" i="15"/>
  <c r="A25" i="15" s="1"/>
  <c r="M109" i="16"/>
  <c r="B185" i="15"/>
  <c r="A185" i="15" s="1"/>
  <c r="M3" i="16"/>
  <c r="B27" i="15"/>
  <c r="A27" i="15" s="1"/>
  <c r="M11" i="16"/>
  <c r="B66" i="15"/>
  <c r="A66" i="15" s="1"/>
  <c r="B5" i="13"/>
  <c r="A5" i="13" s="1"/>
  <c r="M92" i="16"/>
  <c r="B152" i="15"/>
  <c r="A152" i="15" s="1"/>
  <c r="B18" i="18"/>
  <c r="A18" i="18" s="1"/>
  <c r="B19" i="18"/>
  <c r="A19" i="18" s="1"/>
</calcChain>
</file>

<file path=xl/sharedStrings.xml><?xml version="1.0" encoding="utf-8"?>
<sst xmlns="http://schemas.openxmlformats.org/spreadsheetml/2006/main" count="2550" uniqueCount="1103">
  <si>
    <t>ntp_server</t>
  </si>
  <si>
    <t>interco_DCN</t>
  </si>
  <si>
    <t>snmp_server</t>
  </si>
  <si>
    <t>OOB</t>
  </si>
  <si>
    <t>snmp_com</t>
  </si>
  <si>
    <t>OAM</t>
  </si>
  <si>
    <t>syslog_server</t>
  </si>
  <si>
    <t>storage</t>
  </si>
  <si>
    <t>smtp_server</t>
  </si>
  <si>
    <t>vsan_10</t>
  </si>
  <si>
    <t>domain</t>
  </si>
  <si>
    <t>vsan_20</t>
  </si>
  <si>
    <t>netapp_certif</t>
  </si>
  <si>
    <t>vsan_11</t>
  </si>
  <si>
    <t>fi_certif</t>
  </si>
  <si>
    <t>vsan_21</t>
  </si>
  <si>
    <t>adm_certif</t>
  </si>
  <si>
    <t>tenant</t>
  </si>
  <si>
    <t>repo_certif</t>
  </si>
  <si>
    <t>pxe</t>
  </si>
  <si>
    <t>vcsa_certif</t>
  </si>
  <si>
    <t>heartbeat</t>
  </si>
  <si>
    <t xml:space="preserve">Expression de Besoins </t>
  </si>
  <si>
    <t>director_certif</t>
  </si>
  <si>
    <t>internal</t>
  </si>
  <si>
    <t>osp6_certif</t>
  </si>
  <si>
    <t>vmotion</t>
  </si>
  <si>
    <t>osp10_certif</t>
  </si>
  <si>
    <t>iSCSI_A</t>
  </si>
  <si>
    <t>central_site</t>
  </si>
  <si>
    <t>iSCSI_B</t>
  </si>
  <si>
    <t>Expressions de besoin des Données Externes 
Socle d'hébergement NFV</t>
  </si>
  <si>
    <t>Production/Validation</t>
  </si>
  <si>
    <t>Date du document :</t>
  </si>
  <si>
    <t>Référence :</t>
  </si>
  <si>
    <t>Version :</t>
  </si>
  <si>
    <t>Fichier:</t>
  </si>
  <si>
    <t>STATUT DU DOCUMENT :      Q  En cours              £   A approuver                  £  Approuvé</t>
  </si>
  <si>
    <t>LISTE DE DIFFUSION</t>
  </si>
  <si>
    <t>Société/Entité</t>
  </si>
  <si>
    <t>Destinataires</t>
  </si>
  <si>
    <t>Pour :</t>
  </si>
  <si>
    <t xml:space="preserve">  Appro.       Comment.          Action          Info</t>
  </si>
  <si>
    <t>Atos</t>
  </si>
  <si>
    <t>x</t>
  </si>
  <si>
    <t>SFR</t>
  </si>
  <si>
    <t>VERIFICATION / APPROBATION</t>
  </si>
  <si>
    <t>Nom</t>
  </si>
  <si>
    <t>Fonction</t>
  </si>
  <si>
    <t>Commentaires</t>
  </si>
  <si>
    <t>Date</t>
  </si>
  <si>
    <t>Sébastien Guérinot</t>
  </si>
  <si>
    <t>Chef de Projet SFR - NFV</t>
  </si>
  <si>
    <t>Julien Esposito</t>
  </si>
  <si>
    <t>Responsable technique SFR NFV socle</t>
  </si>
  <si>
    <t>Olivier Jard</t>
  </si>
  <si>
    <t>Chef de Projet Atos - NFV</t>
  </si>
  <si>
    <t>Eric Chevalier</t>
  </si>
  <si>
    <t>Architecte Atos NFV socle</t>
  </si>
  <si>
    <t>Documents de Référence</t>
  </si>
  <si>
    <t>Référence</t>
  </si>
  <si>
    <t>Nom du Document</t>
  </si>
  <si>
    <t>LP75001</t>
  </si>
  <si>
    <t>NFVsocle-LP75001-vx.x-DAT</t>
  </si>
  <si>
    <t>Dernière MàJ</t>
  </si>
  <si>
    <t>dernière Version</t>
  </si>
  <si>
    <t>Historique</t>
  </si>
  <si>
    <t>Qui</t>
  </si>
  <si>
    <t>Etat courant</t>
  </si>
  <si>
    <t>Dernière MàJ Modèle</t>
  </si>
  <si>
    <t>dernière Version Modèle</t>
  </si>
  <si>
    <t>Historique de l'EB</t>
  </si>
  <si>
    <t>n° version</t>
  </si>
  <si>
    <t>Modifications réalisées</t>
  </si>
  <si>
    <t>Auteur</t>
  </si>
  <si>
    <t>1.0</t>
  </si>
  <si>
    <t>Création POP 7 Corbas</t>
  </si>
  <si>
    <t>OJA</t>
  </si>
  <si>
    <t>1.1</t>
  </si>
  <si>
    <t xml:space="preserve">Création VNF vPEAKFLOW </t>
  </si>
  <si>
    <t>AGH</t>
  </si>
  <si>
    <t>1.2</t>
  </si>
  <si>
    <t>Création VNF vDNS</t>
  </si>
  <si>
    <t>1.3</t>
  </si>
  <si>
    <t>Onglet StorageVolume : Ajout liaison network NFS
Onglet Compute : Correction de la blade vdns déjà utilisée par vPEAKFLOW par : cor2-nfv01-bl1005</t>
  </si>
  <si>
    <t>1.4</t>
  </si>
  <si>
    <t xml:space="preserve">Onglet storage volume : Mise à jour taille datastore vpeakflow
Onglet Network : MAJ MTU OVS </t>
  </si>
  <si>
    <t>1.5</t>
  </si>
  <si>
    <t>Onglet Storage : correction nommage NAS vRadi</t>
  </si>
  <si>
    <t>1.6</t>
  </si>
  <si>
    <t xml:space="preserve">Création VNF vSMSC </t>
  </si>
  <si>
    <t>1.7</t>
  </si>
  <si>
    <t>Onglet Network : renommage réseau et ajout ip pool NFS
Onglet Net-VDS : renommae PG</t>
  </si>
  <si>
    <t>1.8</t>
  </si>
  <si>
    <t xml:space="preserve">Onglet StorageVolume : Découpage du DataStore vSMSC et 4 DataStores
</t>
  </si>
  <si>
    <t>1.9</t>
  </si>
  <si>
    <t>Onglet Flavor: ajout de 4 nouveaux Flavors vgilan.other.large.pci.nfvXX-blXXXX</t>
  </si>
  <si>
    <t>1.10</t>
  </si>
  <si>
    <t>Onglet ExternalEnvironment : Mise à jour adresse NTP et SMTP</t>
  </si>
  <si>
    <t>1.11</t>
  </si>
  <si>
    <t>Ajout VLAN (Network) pour la VNF de vSMSC</t>
  </si>
  <si>
    <t>FGR</t>
  </si>
  <si>
    <t>1.12</t>
  </si>
  <si>
    <t>Onglet Net-VDS : Ajout PG pour les VLAN VNF vSMSC précédents :
VSMSC_SIGTRAN3   3443
VSMSC_SIGTRAN4   3444</t>
  </si>
  <si>
    <t>1.13</t>
  </si>
  <si>
    <t>onglet (Compute) : ligne 184 ajout d'une blade                                                                                                                             (StorageVolume) ligne 32 : agrandissement du datastore existant pour passer de 4700 GB à 8700 GB                                                                                                    (StorageVolume) ligne 33 : l'agrandissement du partage NFS de 1500 GB à 2000 GB</t>
  </si>
  <si>
    <t>MBO</t>
  </si>
  <si>
    <t xml:space="preserve">
</t>
  </si>
  <si>
    <t>Date Filtre</t>
  </si>
  <si>
    <t>Filtrage des dates de modification dans les feuilles Excel =&gt; passage en jaune cellule date si date plus récente que le filtre</t>
  </si>
  <si>
    <t>Historique du modèle de l'EB</t>
  </si>
  <si>
    <t>0.7</t>
  </si>
  <si>
    <t>Template initial (Tables de données VNF):
1 Onglet = 1 table
Nom du champs en première ligne (En bleu les foreign keys - aka relation)
Colonne A : Couleur grise clé primaire automatique non modifiable
contrôle des champs : Menu déroulant ou valeurs libres : numérique ou texte, tailles min max indiquées en première ligne
Le - indique une plage
Le ; indique une valeur unique</t>
  </si>
  <si>
    <t>ECH/OJA</t>
  </si>
  <si>
    <t>0.9</t>
  </si>
  <si>
    <t>Prise en compte du mail de C/R du 5/12/2018 :
Ajout des données socle
Mise à jour du modèle de données
Par simplification, les données Socle constantes définies par règle d'ingénierie seront décrites dans la documentation et ne sont pas renseignées dans l'EB.
Les données Socle sont identifiées en couleur colonne A</t>
  </si>
  <si>
    <t>Ajustement technique pour les listes
Ajout de Bdx1
Renommage de Flavor.PCI_PT-SRIOV _Interface_Count en Flavor.PCI_PT _Interface_Count
Ajout de vsan_20 et vsan_21 dans la liste Network.vim_name
Renommage de Network.vnf_name en Network.vnf_network_name
Renommage de Network.vim_name en Network.vim_network_name
Renommage de ComputePool.vnf_name en ComputePool.vnf_pool_name
Renommage de ComputePool.vim_name en ComputePool.vim_pool_name</t>
  </si>
  <si>
    <t xml:space="preserve">Onglet VMwareCluster: ajustement de la clé trop courte dans certains cas
Onglet Network: suppression de la liste colonne H introduite par erreur
Onglet VNF-VIM: Introduction de 2 site_name de validation pour mise en cohérence Désign et Modèle de données
Onglet AdapterPolicy: Renommage "Receive_Ring Size" en "Receive_Ring_Size"
Modification du calcul des clés pour Compute, DRSrule,User,Net-Neutron,Net-VDS
Onglet VMwareCluster: Modification de la signification de HA_reserv
Onglet NIC: Ajout d'une colonne pour indiquer le nombre de VF sriov
Onglet Network, champ vim_network_name: ajout de "interco_DCN" dans la liste
Ajout onglet ACL
</t>
  </si>
  <si>
    <t>Onglet Flavor: ajout du champ Numa_Node
Onglet AdapterPolicy: ajout du champ site_name (+ modification calcul clé)</t>
  </si>
  <si>
    <t>ECH</t>
  </si>
  <si>
    <t>key</t>
  </si>
  <si>
    <t>site_name [Enum]</t>
  </si>
  <si>
    <t>isANSSI [Enum]</t>
  </si>
  <si>
    <t>vnf_name Char [2-20]</t>
  </si>
  <si>
    <t>vim_name [Enum]</t>
  </si>
  <si>
    <t>virt_type [Enum]</t>
  </si>
  <si>
    <t>ID int [1-1000]</t>
  </si>
  <si>
    <t>cor2</t>
  </si>
  <si>
    <t>false</t>
  </si>
  <si>
    <t>vim_common</t>
  </si>
  <si>
    <t>vim_osp10</t>
  </si>
  <si>
    <t>true</t>
  </si>
  <si>
    <t>vim_vmware</t>
  </si>
  <si>
    <t>vPCDI</t>
  </si>
  <si>
    <t>OSP10</t>
  </si>
  <si>
    <t>vGILAN</t>
  </si>
  <si>
    <t>vQOS</t>
  </si>
  <si>
    <t>vDOOR</t>
  </si>
  <si>
    <t>vPCRF</t>
  </si>
  <si>
    <t>vRADI</t>
  </si>
  <si>
    <t>vFVMS</t>
  </si>
  <si>
    <t>VMware65</t>
  </si>
  <si>
    <t>vPEAKFLOW</t>
  </si>
  <si>
    <t>vDNS</t>
  </si>
  <si>
    <t>vSMSC</t>
  </si>
  <si>
    <t>Fin Contrôle Champs</t>
  </si>
  <si>
    <t>VIM</t>
  </si>
  <si>
    <t>type [Enum]</t>
  </si>
  <si>
    <t>value [Char]</t>
  </si>
  <si>
    <t>10.130.162.142</t>
  </si>
  <si>
    <t>10.130.196.154</t>
  </si>
  <si>
    <t>10.130.194.55</t>
  </si>
  <si>
    <t>socnfvro</t>
  </si>
  <si>
    <t>10.130.57.6</t>
  </si>
  <si>
    <t>10.130.196.132</t>
  </si>
  <si>
    <t>10.130.45.217</t>
  </si>
  <si>
    <t>nfv.private.sfr.com</t>
  </si>
  <si>
    <t>***</t>
  </si>
  <si>
    <t>VNF-VIM</t>
  </si>
  <si>
    <t>description Char [1-100]</t>
  </si>
  <si>
    <t>source
Network ou 'any'</t>
  </si>
  <si>
    <t>destination
Network ou 'any'</t>
  </si>
  <si>
    <t>protocol
[Enum]</t>
  </si>
  <si>
    <t>dest_port Int [1-65535]
Uniquement si protocol=TCP/UDP</t>
  </si>
  <si>
    <t>description Char [1-20]</t>
  </si>
  <si>
    <t>store_name [Enum]</t>
  </si>
  <si>
    <t>size Go Int [1-200 000]
A ne renseigner que si store&lt;&gt;local</t>
  </si>
  <si>
    <t>datastore-fcoe.name Char [1-20]
A ne renseigner que si type datastore-fcoe</t>
  </si>
  <si>
    <t>Network
A ne renseigner que si type nas-nfs</t>
  </si>
  <si>
    <t>glance</t>
  </si>
  <si>
    <t>stor01</t>
  </si>
  <si>
    <t>glance-nfs</t>
  </si>
  <si>
    <t>vm_cinder</t>
  </si>
  <si>
    <t>stor11</t>
  </si>
  <si>
    <t>cinder-iscsi</t>
  </si>
  <si>
    <t>vm_nova</t>
  </si>
  <si>
    <t>local</t>
  </si>
  <si>
    <t>nova-local</t>
  </si>
  <si>
    <t>vm_pod2</t>
  </si>
  <si>
    <t>cinder-nfs</t>
  </si>
  <si>
    <t>vm_pod3</t>
  </si>
  <si>
    <t>stor02</t>
  </si>
  <si>
    <t>stor12</t>
  </si>
  <si>
    <t>data</t>
  </si>
  <si>
    <t>nas-nfs</t>
  </si>
  <si>
    <t>nfs</t>
  </si>
  <si>
    <t>log</t>
  </si>
  <si>
    <t>backup</t>
  </si>
  <si>
    <t>db</t>
  </si>
  <si>
    <t>vm_pod1</t>
  </si>
  <si>
    <t>datastore-fcoe</t>
  </si>
  <si>
    <t>vfvms-ds01</t>
  </si>
  <si>
    <t>storage0</t>
  </si>
  <si>
    <t>storage1</t>
  </si>
  <si>
    <t>storage2</t>
  </si>
  <si>
    <t>storage3</t>
  </si>
  <si>
    <t>storage4</t>
  </si>
  <si>
    <t>storage5</t>
  </si>
  <si>
    <t>storage6</t>
  </si>
  <si>
    <t>storage7</t>
  </si>
  <si>
    <t>storage8</t>
  </si>
  <si>
    <t>storage9</t>
  </si>
  <si>
    <t>temp</t>
  </si>
  <si>
    <t>stats</t>
  </si>
  <si>
    <t>livraison</t>
  </si>
  <si>
    <t>vpeakflow-ds01</t>
  </si>
  <si>
    <t>Datastore1</t>
  </si>
  <si>
    <t>vsmsc-ds01</t>
  </si>
  <si>
    <t>Datastore2</t>
  </si>
  <si>
    <t>vsmsc-ds02</t>
  </si>
  <si>
    <t>Datastore3</t>
  </si>
  <si>
    <t>vsmsc-ds03</t>
  </si>
  <si>
    <t>Datastore4</t>
  </si>
  <si>
    <t>vsmsc-ds04</t>
  </si>
  <si>
    <t>CDR1</t>
  </si>
  <si>
    <t>CDR2</t>
  </si>
  <si>
    <t>VNF</t>
  </si>
  <si>
    <t>AdapterPolicy</t>
  </si>
  <si>
    <t>compute_NICs Char [1-1000]</t>
  </si>
  <si>
    <t>VF_count Int [1-64]
Uniquement si relié à un réseau sriov</t>
  </si>
  <si>
    <t>vnic7</t>
  </si>
  <si>
    <t>vnic8</t>
  </si>
  <si>
    <t>vnic7;vnic8;vnic9;vnic10;vnic11;vnic12</t>
  </si>
  <si>
    <t>vnic9</t>
  </si>
  <si>
    <t>vnic5</t>
  </si>
  <si>
    <t>vnic6</t>
  </si>
  <si>
    <t>isUCSdefault [Enum]</t>
  </si>
  <si>
    <t>name Char [1-16]</t>
  </si>
  <si>
    <t>Transmit_Queues Int [1-1000]</t>
  </si>
  <si>
    <t>Transmit_Ring_Size Int [64-4096]</t>
  </si>
  <si>
    <t>Receive_Queues Int [1-1000]</t>
  </si>
  <si>
    <t>Receive_Ring_Size Int [64-4096]</t>
  </si>
  <si>
    <t>Completion_Queues Int [1-2000]</t>
  </si>
  <si>
    <t>Interrupts Int [1-1024]</t>
  </si>
  <si>
    <t>Transmit_Checksum_Offload [Enum]</t>
  </si>
  <si>
    <t>Receive_Checksum_Offload  [Enum]</t>
  </si>
  <si>
    <t>TCP_Segmentation_Offload [Enum]</t>
  </si>
  <si>
    <t>TCP_Large_Receive_Offload [Enum]</t>
  </si>
  <si>
    <t>Receive_Side_Scaling [Enum]</t>
  </si>
  <si>
    <t>Accelerated_Receive_Flow_Steering [Enum]</t>
  </si>
  <si>
    <t>Network_Virtualization_using_Generic_Routing_Encapsulation [Enum]</t>
  </si>
  <si>
    <t>Virtual_Extensible_LAN [Enum]</t>
  </si>
  <si>
    <t>Failback_Timeout (Seconds) Int [1-600]</t>
  </si>
  <si>
    <t>Interrupt_Mode  [enum]</t>
  </si>
  <si>
    <t>Interrupt_Coalescing_Type [enum]</t>
  </si>
  <si>
    <t xml:space="preserve">Interrupt_Timer (us) Int [1-65535 </t>
  </si>
  <si>
    <t>RoCE [Enum]</t>
  </si>
  <si>
    <t>Advance_Filter [Enum]</t>
  </si>
  <si>
    <t>Interrupt_Scaling [Enum]</t>
  </si>
  <si>
    <t>description Char [1-1000]</t>
  </si>
  <si>
    <t>Linux</t>
  </si>
  <si>
    <t xml:space="preserve"> Enabled</t>
  </si>
  <si>
    <t xml:space="preserve"> Disabled</t>
  </si>
  <si>
    <t>MSI-X</t>
  </si>
  <si>
    <t xml:space="preserve"> Min</t>
  </si>
  <si>
    <t>Recommended adapter settings for linux</t>
  </si>
  <si>
    <t>VMWare</t>
  </si>
  <si>
    <t>Recommended adapter settings for Vmware</t>
  </si>
  <si>
    <t>VGILAN</t>
  </si>
  <si>
    <t>Optimisations testées par vGI-LAN F5</t>
  </si>
  <si>
    <t>DPDK-CUST</t>
  </si>
  <si>
    <t>Optimisations testées par vPC-DI Cisco</t>
  </si>
  <si>
    <t>DPDK-CUST16</t>
  </si>
  <si>
    <t>Optimisations testées par vPC-DI Cisco 16 iftasks</t>
  </si>
  <si>
    <t>vnf_network_name Char [1-50]</t>
  </si>
  <si>
    <t>vim_network_name [Enum]</t>
  </si>
  <si>
    <t>vlan_id_list Char [1-1000]</t>
  </si>
  <si>
    <t>mtu Int [1-9000]</t>
  </si>
  <si>
    <t>NIC
A ne remplir que si type sriov, pci_pt,ovs_vlan, vds</t>
  </si>
  <si>
    <t>subnet Char [1-18]
A ne remplir que si type external_l3 ou ovs_vlan; ou réseau NAS VNF; ou reseau IP socle</t>
  </si>
  <si>
    <t>gateway Char [1-15]</t>
  </si>
  <si>
    <t>IP_pool_start Char [1-15]</t>
  </si>
  <si>
    <t>IP_pool_end Char [1-15]</t>
  </si>
  <si>
    <t>10.211.236.0/22</t>
  </si>
  <si>
    <t>10.211.236.1</t>
  </si>
  <si>
    <t>10.211.236.32</t>
  </si>
  <si>
    <t>10.211.237.255</t>
  </si>
  <si>
    <t>10</t>
  </si>
  <si>
    <t>10.211.248.0/23</t>
  </si>
  <si>
    <t>10.211.248.1</t>
  </si>
  <si>
    <t>1017</t>
  </si>
  <si>
    <t>10.1.8.0/23</t>
  </si>
  <si>
    <t>1030</t>
  </si>
  <si>
    <t>1031</t>
  </si>
  <si>
    <t>1021</t>
  </si>
  <si>
    <t>10.1.6.0/23</t>
  </si>
  <si>
    <t>1022</t>
  </si>
  <si>
    <t>10.1.10.0/23</t>
  </si>
  <si>
    <t>1023</t>
  </si>
  <si>
    <t>10.1.12.0/23</t>
  </si>
  <si>
    <t>10.211.238.32</t>
  </si>
  <si>
    <t>10.211.239.254</t>
  </si>
  <si>
    <t>42</t>
  </si>
  <si>
    <t>10.211.250.0/24</t>
  </si>
  <si>
    <t>10.211.250.1</t>
  </si>
  <si>
    <t>2021</t>
  </si>
  <si>
    <t>10.1.16.0/23</t>
  </si>
  <si>
    <t>2020</t>
  </si>
  <si>
    <t>2022</t>
  </si>
  <si>
    <t>2023</t>
  </si>
  <si>
    <t>2024</t>
  </si>
  <si>
    <t>10.1.14.0/24</t>
  </si>
  <si>
    <t>2025</t>
  </si>
  <si>
    <t>10.1.15.0/24</t>
  </si>
  <si>
    <t>1018</t>
  </si>
  <si>
    <t>10.1.2.0/24</t>
  </si>
  <si>
    <t>22</t>
  </si>
  <si>
    <t>external_l3</t>
  </si>
  <si>
    <t>10.211.234.32/28</t>
  </si>
  <si>
    <t>10.211.234.33</t>
  </si>
  <si>
    <t>VNF-MGMT</t>
  </si>
  <si>
    <t>1233</t>
  </si>
  <si>
    <t>10.2.5.128/25</t>
  </si>
  <si>
    <t>10.2.5.129</t>
  </si>
  <si>
    <t>DI-LAN-1228</t>
  </si>
  <si>
    <t>1228</t>
  </si>
  <si>
    <t>sriov</t>
  </si>
  <si>
    <t>DI-ALL-1229</t>
  </si>
  <si>
    <t>1229-1232;1234-1243;3024-3031</t>
  </si>
  <si>
    <t>DI-LAN-1244</t>
  </si>
  <si>
    <t>1244</t>
  </si>
  <si>
    <t>DI-ALL-1245</t>
  </si>
  <si>
    <t>1245-1259;3040-3047</t>
  </si>
  <si>
    <t>DI-LAN-1951</t>
  </si>
  <si>
    <t>1951</t>
  </si>
  <si>
    <t>DI-ALL-1952</t>
  </si>
  <si>
    <t>1952-1954;3477-3496</t>
  </si>
  <si>
    <t>DI-LAN-1955</t>
  </si>
  <si>
    <t>DI-ALL-1956</t>
  </si>
  <si>
    <t>1956-1958;3497-3516</t>
  </si>
  <si>
    <t>13</t>
  </si>
  <si>
    <t>10.211.233.0/24</t>
  </si>
  <si>
    <t>10.211.233.1</t>
  </si>
  <si>
    <t>pod2</t>
  </si>
  <si>
    <t>1064-1227;3080-3087</t>
  </si>
  <si>
    <t>pci_pt</t>
  </si>
  <si>
    <t>pod3</t>
  </si>
  <si>
    <t>1064-1227;3320-3327</t>
  </si>
  <si>
    <t>65</t>
  </si>
  <si>
    <t>ovs_vlan</t>
  </si>
  <si>
    <t>10.15.172.0/28</t>
  </si>
  <si>
    <t>NFS</t>
  </si>
  <si>
    <t>1561</t>
  </si>
  <si>
    <t>10.37.0.0/24</t>
  </si>
  <si>
    <t>10.37.0.220</t>
  </si>
  <si>
    <t>10.37.0.240</t>
  </si>
  <si>
    <t>EXTERNAL</t>
  </si>
  <si>
    <t>3592-3599</t>
  </si>
  <si>
    <t>16</t>
  </si>
  <si>
    <t>10.211.234.64/28</t>
  </si>
  <si>
    <t>10.211.234.65</t>
  </si>
  <si>
    <t>10.211.234.66</t>
  </si>
  <si>
    <t>10.211.234.78</t>
  </si>
  <si>
    <t>all</t>
  </si>
  <si>
    <t>1489-1520;3096-3127</t>
  </si>
  <si>
    <t>15</t>
  </si>
  <si>
    <t>10.211.251.0/24</t>
  </si>
  <si>
    <t>10.211.251.1</t>
  </si>
  <si>
    <t>10.211.251.240</t>
  </si>
  <si>
    <t>10.211.251.249</t>
  </si>
  <si>
    <t>1481</t>
  </si>
  <si>
    <t>10.7.0.0/24</t>
  </si>
  <si>
    <t>10.7.0.220</t>
  </si>
  <si>
    <t>10.7.0.240</t>
  </si>
  <si>
    <t>SIPBIB_VPCRF </t>
  </si>
  <si>
    <t>1482</t>
  </si>
  <si>
    <t>10.187.176.0/23</t>
  </si>
  <si>
    <t>CASEFRONT_VPCRF </t>
  </si>
  <si>
    <t>1483</t>
  </si>
  <si>
    <t>10.187.174.0/23</t>
  </si>
  <si>
    <t>RTSFR_VPCRF </t>
  </si>
  <si>
    <t>1485</t>
  </si>
  <si>
    <t>10.231.205.0/24</t>
  </si>
  <si>
    <t>66</t>
  </si>
  <si>
    <t>10.15.172.32/27</t>
  </si>
  <si>
    <t>10.15.172.33</t>
  </si>
  <si>
    <t>10.15.172.53</t>
  </si>
  <si>
    <t>10.15.172.62</t>
  </si>
  <si>
    <t>10.38.0.0/24</t>
  </si>
  <si>
    <t>10.38.0.220</t>
  </si>
  <si>
    <t>10.38.0.240</t>
  </si>
  <si>
    <t>CASEFRONT_VRADI</t>
  </si>
  <si>
    <t>10.231.201.0/26</t>
  </si>
  <si>
    <t>RTSFR_VRADI</t>
  </si>
  <si>
    <t>10.231.201.64/26</t>
  </si>
  <si>
    <t>69</t>
  </si>
  <si>
    <t>vds</t>
  </si>
  <si>
    <t>NFS_VFVMS</t>
  </si>
  <si>
    <t>1569</t>
  </si>
  <si>
    <t>10.39.0.0/24</t>
  </si>
  <si>
    <t>10.39.0.220</t>
  </si>
  <si>
    <t>10.39.0.240</t>
  </si>
  <si>
    <t>BACKEND_VFVMS</t>
  </si>
  <si>
    <t>1570</t>
  </si>
  <si>
    <t>RTSFR_VFVMS</t>
  </si>
  <si>
    <t>1571</t>
  </si>
  <si>
    <t>CASEFRONT_VFVMS</t>
  </si>
  <si>
    <t>1572</t>
  </si>
  <si>
    <t>P2S_VFVMS</t>
  </si>
  <si>
    <t>1573</t>
  </si>
  <si>
    <t>VPN_M_RTP_VFVMS</t>
  </si>
  <si>
    <t>1574</t>
  </si>
  <si>
    <t>VOIP_CPTL_VFVMS</t>
  </si>
  <si>
    <t>1575</t>
  </si>
  <si>
    <t>R_SIPDNS_VFVMS</t>
  </si>
  <si>
    <t>1576</t>
  </si>
  <si>
    <t>VPEAKFLOW_OAM</t>
  </si>
  <si>
    <t>VPEAKFLOW_CASEFRONT</t>
  </si>
  <si>
    <t>VPEAKFLOW_RTSFR</t>
  </si>
  <si>
    <t>VPEAKFLOW_NETFLOW</t>
  </si>
  <si>
    <t>VPEAKFLOW_NFS</t>
  </si>
  <si>
    <t>10.45.0.0/24</t>
  </si>
  <si>
    <t>10.45.0.220</t>
  </si>
  <si>
    <t>10.45.0.240</t>
  </si>
  <si>
    <t>10.15.172.160/29</t>
  </si>
  <si>
    <t>10.15.172.161</t>
  </si>
  <si>
    <t>10.15.172.164</t>
  </si>
  <si>
    <t>10.15.172.166</t>
  </si>
  <si>
    <t>DNS</t>
  </si>
  <si>
    <t>10.187.219.0/28</t>
  </si>
  <si>
    <t>VSMSC_OAM</t>
  </si>
  <si>
    <t>VSMSC_BACKEND</t>
  </si>
  <si>
    <t>VSMSC_SIU</t>
  </si>
  <si>
    <t>VSMSC_HBIT1</t>
  </si>
  <si>
    <t>VSMSC_HBIT2</t>
  </si>
  <si>
    <t>VSMSC_CASEFRONT</t>
  </si>
  <si>
    <t>VSMSC_RTSFR</t>
  </si>
  <si>
    <t>VSMSC_SIGTRAN1</t>
  </si>
  <si>
    <t>VSMSC_SIGTRAN2</t>
  </si>
  <si>
    <t>VSMSC_SIGTRAN3</t>
  </si>
  <si>
    <t>VSMSC_SIGTRAN4</t>
  </si>
  <si>
    <t>VSMSC_NFS</t>
  </si>
  <si>
    <t>10.44.0.0/24</t>
  </si>
  <si>
    <t>10.44.0.220</t>
  </si>
  <si>
    <t>10.44.0.240</t>
  </si>
  <si>
    <t>Network</t>
  </si>
  <si>
    <t>network_name Char [1-50]</t>
  </si>
  <si>
    <t>subnet_name Char [1-50]</t>
  </si>
  <si>
    <t>useDHCP [Enum]</t>
  </si>
  <si>
    <t>external_vpcdi</t>
  </si>
  <si>
    <t>subnet_external_vpcdi</t>
  </si>
  <si>
    <t>vnf-mgmt-ext</t>
  </si>
  <si>
    <t>vpcdi_di_1228</t>
  </si>
  <si>
    <t>vpcdi_di_1228_subnet</t>
  </si>
  <si>
    <t>vpcdi_all_1229</t>
  </si>
  <si>
    <t>vpcdi_all_1229_subnet</t>
  </si>
  <si>
    <t>vpcdi_di_1244</t>
  </si>
  <si>
    <t>vpcdi_di_1244_subnet</t>
  </si>
  <si>
    <t>vpcdi_all_1245</t>
  </si>
  <si>
    <t>vpcdi_all_1245_subnet</t>
  </si>
  <si>
    <t>vmme_di_1951</t>
  </si>
  <si>
    <t>vmme_di_1951_subnet</t>
  </si>
  <si>
    <t>vmme_all_1952</t>
  </si>
  <si>
    <t>vmme_all_1952_subnet</t>
  </si>
  <si>
    <t>vmme_di_1955</t>
  </si>
  <si>
    <t>vmme_di_1955_subnet</t>
  </si>
  <si>
    <t>vmme_all_1956</t>
  </si>
  <si>
    <t>vmme_all_1956_subnet</t>
  </si>
  <si>
    <t>external_vgilan</t>
  </si>
  <si>
    <t>subnet_external_vgilan</t>
  </si>
  <si>
    <t>oam_vqos</t>
  </si>
  <si>
    <t>oam_vqos_subnet</t>
  </si>
  <si>
    <t>nfs_vqos</t>
  </si>
  <si>
    <t>nfs_vqos_subnet</t>
  </si>
  <si>
    <t>external_vqos</t>
  </si>
  <si>
    <t>external_vqos_subnet</t>
  </si>
  <si>
    <t>external_vdoor</t>
  </si>
  <si>
    <t>subnet_external_vdoor</t>
  </si>
  <si>
    <t>oam_vpcrf</t>
  </si>
  <si>
    <t>oam_vpcrf_subnet</t>
  </si>
  <si>
    <t>nfs_vpcrf</t>
  </si>
  <si>
    <t>nfs_vpcrf_subnet</t>
  </si>
  <si>
    <t>sipbib_vpcrf</t>
  </si>
  <si>
    <t>sipbib_vpcrf_subnet</t>
  </si>
  <si>
    <t>casefront_vpcrf</t>
  </si>
  <si>
    <t>casefront_vpcrf_subnet</t>
  </si>
  <si>
    <t>rtsfr_vpcrf</t>
  </si>
  <si>
    <t>rtsfr_vpcrf_subnet</t>
  </si>
  <si>
    <t>oam_vradi</t>
  </si>
  <si>
    <t>oam_vradi_subnet</t>
  </si>
  <si>
    <t>nfs_vradi</t>
  </si>
  <si>
    <t>nfs_vradi_subnet</t>
  </si>
  <si>
    <t>casefront_vradi</t>
  </si>
  <si>
    <t>casefront_vradi_subnet</t>
  </si>
  <si>
    <t>rtsfr_vradi</t>
  </si>
  <si>
    <t>rtsfr_vradi_subnet</t>
  </si>
  <si>
    <t>oam_vdns</t>
  </si>
  <si>
    <t>oam_vdns_subnet</t>
  </si>
  <si>
    <t>dns_vdns</t>
  </si>
  <si>
    <t>dns_vdns_subnet</t>
  </si>
  <si>
    <t>vds_name Char [1-1000]</t>
  </si>
  <si>
    <t>pg_name Char [1-1000]</t>
  </si>
  <si>
    <t>mode [Enum]</t>
  </si>
  <si>
    <t>vfvms-vsw01</t>
  </si>
  <si>
    <t>PG_VFVMS_OAM</t>
  </si>
  <si>
    <t>access</t>
  </si>
  <si>
    <t>vfvms-vsw02</t>
  </si>
  <si>
    <t>PG_VFVMS_NFS_VFVMS</t>
  </si>
  <si>
    <t>PG_VFVMS_BACKEND_VFVMS</t>
  </si>
  <si>
    <t>PG_VFVMS_RTSFR_VFVMS</t>
  </si>
  <si>
    <t>PG_VFVMS_CASEFRONT_VFVMS</t>
  </si>
  <si>
    <t>PG_VFVMS_P2S_VFVMS</t>
  </si>
  <si>
    <t>PG_VFVMS_VPN_M_RTP_VFVMS</t>
  </si>
  <si>
    <t>PG_VFVMS_VOIP_CPTL_VFVMS</t>
  </si>
  <si>
    <t>PG_VFVMS_R_SIPDNS_VFVMS</t>
  </si>
  <si>
    <t>vpeakflow-vsw01</t>
  </si>
  <si>
    <t>PG_VPEAKFLOW_OAM</t>
  </si>
  <si>
    <t>PG_VPEAKFLOW_CASEFRONT</t>
  </si>
  <si>
    <t>PG_VPEAKFLOW_RTSFR</t>
  </si>
  <si>
    <t>PG_VPEAKFLOW_NETFLOW</t>
  </si>
  <si>
    <t>vpeakflow-vsw02</t>
  </si>
  <si>
    <t>PG_VPEAKFLOW_NFS</t>
  </si>
  <si>
    <t>vsmsc-vsw01</t>
  </si>
  <si>
    <t>PG_VSMSC_OAM</t>
  </si>
  <si>
    <t>PG_VSMSC_BACKEND</t>
  </si>
  <si>
    <t>PG_VSMSC_SIU</t>
  </si>
  <si>
    <t>PG_VSMSC_HBIT1</t>
  </si>
  <si>
    <t>PG_VSMSC_HBIT2</t>
  </si>
  <si>
    <t>PG_VSMSC_CASEFRONT</t>
  </si>
  <si>
    <t>PG_VSMSC_RTSFR</t>
  </si>
  <si>
    <t>PG_VSMSC_SIGTRAN1</t>
  </si>
  <si>
    <t>PG_VSMSC_SIGTRAN2</t>
  </si>
  <si>
    <t>PG_VSMSC_SIGTRAN3</t>
  </si>
  <si>
    <t>PG_VSMSC_SIGTRAN4</t>
  </si>
  <si>
    <t>vsmsc-vsw02</t>
  </si>
  <si>
    <t>PG_VSMSC_NFS</t>
  </si>
  <si>
    <t>ComputePool</t>
  </si>
  <si>
    <t>NIC</t>
  </si>
  <si>
    <t>vnf_pool_name Char [1-50]</t>
  </si>
  <si>
    <t>vim_pool_name [Enum]</t>
  </si>
  <si>
    <t>primary</t>
  </si>
  <si>
    <t>secondary</t>
  </si>
  <si>
    <t>controller</t>
  </si>
  <si>
    <t>esxi</t>
  </si>
  <si>
    <t>ag-vpc1-cf1</t>
  </si>
  <si>
    <t>ag-vpc1-cf2</t>
  </si>
  <si>
    <t>ag-vpc1-sf</t>
  </si>
  <si>
    <t>ag-vpc2-cf1</t>
  </si>
  <si>
    <t>ag-vpc2-cf2</t>
  </si>
  <si>
    <t>ag-vpc2-sf</t>
  </si>
  <si>
    <t>ag-vmme3-cf1</t>
  </si>
  <si>
    <t>ag-vmme3-cf2</t>
  </si>
  <si>
    <t>ag-vmme3-sf</t>
  </si>
  <si>
    <t>ag-vmme4-cf1</t>
  </si>
  <si>
    <t>ag-vmme4-cf2</t>
  </si>
  <si>
    <t>ag-vmme4-sf</t>
  </si>
  <si>
    <t>ag_vgilan_nfv03_bl0101</t>
  </si>
  <si>
    <t>ag_vgilan_nfv03_bl0102</t>
  </si>
  <si>
    <t>ag_vgilan_nfv03_bl0104</t>
  </si>
  <si>
    <t>ag_vgilan_nfv03_bl0105</t>
  </si>
  <si>
    <t>ag_vgilan_nfv03_bl0106</t>
  </si>
  <si>
    <t>ag_vgilan_nfv03_bl0107</t>
  </si>
  <si>
    <t>ag_vgilan_nfv03_bl0108</t>
  </si>
  <si>
    <t>ag_vgilan_nfv03_bl0201</t>
  </si>
  <si>
    <t>ag_vgilan_nfv03_bl0202</t>
  </si>
  <si>
    <t>ag_vgilan_nfv03_bl0203</t>
  </si>
  <si>
    <t>ag_vgilan_nfv03_bl0204</t>
  </si>
  <si>
    <t>ag_vgilan_nfv03_bl0205</t>
  </si>
  <si>
    <t>ag_vgilan_nfv03_bl0206</t>
  </si>
  <si>
    <t>ag_vgilan_nfv03_bl0207</t>
  </si>
  <si>
    <t>ag_vgilan_nfv03_bl0301</t>
  </si>
  <si>
    <t>ag_vgilan_nfv03_bl0302</t>
  </si>
  <si>
    <t>ag_vgilan_nfv03_bl0304</t>
  </si>
  <si>
    <t>ag_vgilan_nfv03_bl0305</t>
  </si>
  <si>
    <t>ag_vgilan_nfv03_bl0306</t>
  </si>
  <si>
    <t>ag_vgilan_nfv03_bl0307</t>
  </si>
  <si>
    <t>ag_vgilan_nfv03_bl0308</t>
  </si>
  <si>
    <t>ag_vgilan_nfv03_bl0401</t>
  </si>
  <si>
    <t>ag_vgilan_nfv03_bl0402</t>
  </si>
  <si>
    <t>ag_vgilan_nfv03_bl0403</t>
  </si>
  <si>
    <t>ag_vgilan_nfv03_bl0404</t>
  </si>
  <si>
    <t>ag_vgilan_nfv03_bl0405</t>
  </si>
  <si>
    <t>ag_vgilan_nfv03_bl0406</t>
  </si>
  <si>
    <t>ag_vgilan_nfv03_bl0407</t>
  </si>
  <si>
    <t>ag_vgilan_nfv03_bl0502</t>
  </si>
  <si>
    <t>ag_vgilan_nfv03_bl0504</t>
  </si>
  <si>
    <t>ag_vgilan_nfv03_bl0505</t>
  </si>
  <si>
    <t>ag_vgilan_nfv03_bl0506</t>
  </si>
  <si>
    <t>ag_vgilan_nfv03_bl0507</t>
  </si>
  <si>
    <t>ag_vgilan_nfv03_bl0508</t>
  </si>
  <si>
    <t>ag_vgilan_nfv02_bl0101</t>
  </si>
  <si>
    <t>ag_vgilan_nfv02_bl0102</t>
  </si>
  <si>
    <t>ag_vgilan_nfv02_bl0104</t>
  </si>
  <si>
    <t>ag_vgilan_nfv02_bl0105</t>
  </si>
  <si>
    <t>ag_vgilan_nfv02_bl0106</t>
  </si>
  <si>
    <t>ag_vgilan_nfv02_bl0107</t>
  </si>
  <si>
    <t>ag_vgilan_nfv02_bl0108</t>
  </si>
  <si>
    <t>ag_vgilan_nfv02_bl0201</t>
  </si>
  <si>
    <t>ag_vgilan_nfv02_bl0202</t>
  </si>
  <si>
    <t>ag_vgilan_nfv02_bl0203</t>
  </si>
  <si>
    <t>ag_vgilan_nfv02_bl0204</t>
  </si>
  <si>
    <t>ag_vgilan_nfv02_bl0205</t>
  </si>
  <si>
    <t>ag_vgilan_nfv02_bl0206</t>
  </si>
  <si>
    <t>ag_vgilan_nfv02_bl0207</t>
  </si>
  <si>
    <t>ag_vgilan_nfv02_bl0301</t>
  </si>
  <si>
    <t>ag_vgilan_nfv02_bl0302</t>
  </si>
  <si>
    <t>ag_vgilan_nfv02_bl0304</t>
  </si>
  <si>
    <t>ag_vgilan_nfv02_bl0305</t>
  </si>
  <si>
    <t>ag_vgilan_nfv02_bl0306</t>
  </si>
  <si>
    <t>ag_vgilan_nfv02_bl0307</t>
  </si>
  <si>
    <t>ag_vgilan_nfv02_bl0308</t>
  </si>
  <si>
    <t>ag_vgilan_nfv02_bl0401</t>
  </si>
  <si>
    <t>ag_vgilan_nfv02_bl0402</t>
  </si>
  <si>
    <t>ag_vgilan_nfv02_bl0403</t>
  </si>
  <si>
    <t>ag_vgilan_nfv02_bl0404</t>
  </si>
  <si>
    <t>ag_vgilan_nfv02_bl0405</t>
  </si>
  <si>
    <t>ag_vgilan_nfv02_bl0406</t>
  </si>
  <si>
    <t>ag_vgilan_nfv02_bl0407</t>
  </si>
  <si>
    <t>ag_vgilan_nfv02_bl0502</t>
  </si>
  <si>
    <t>ag_vgilan_nfv02_bl0504</t>
  </si>
  <si>
    <t>ag_vgilan_nfv02_bl0505</t>
  </si>
  <si>
    <t>ag_vgilan_nfv02_bl0506</t>
  </si>
  <si>
    <t>ag_vgilan_nfv02_bl0507</t>
  </si>
  <si>
    <t>ag_vgilan_nfv02_bl0508</t>
  </si>
  <si>
    <t>ag_vqos1</t>
  </si>
  <si>
    <t>ag_vqos2</t>
  </si>
  <si>
    <t>ag_vdoor_nfv01_bl0803</t>
  </si>
  <si>
    <t>ag_vdoor_nfv01_bl0906</t>
  </si>
  <si>
    <t>ag_vpcrf1</t>
  </si>
  <si>
    <t>ag_vpcrf2</t>
  </si>
  <si>
    <t>ag_vradi1</t>
  </si>
  <si>
    <t>ag_vradi2</t>
  </si>
  <si>
    <t>vfvms_65</t>
  </si>
  <si>
    <t>vpeakflow_65</t>
  </si>
  <si>
    <t>ag_vdns1</t>
  </si>
  <si>
    <t>vsmsc_65</t>
  </si>
  <si>
    <t>name Char [1-1000]</t>
  </si>
  <si>
    <t>primary_fabric_interco [Enum]</t>
  </si>
  <si>
    <t>hyperthreading [Enum]</t>
  </si>
  <si>
    <t>cor2-nfv01-bl0908</t>
  </si>
  <si>
    <t>fiB</t>
  </si>
  <si>
    <t>nHT</t>
  </si>
  <si>
    <t>cor2-nfv02-bl0208</t>
  </si>
  <si>
    <t>cor2-nfv01-bl1006</t>
  </si>
  <si>
    <t>cor2-nfv02-bl0408</t>
  </si>
  <si>
    <t>fiA</t>
  </si>
  <si>
    <t>cor2-nfv03-bl0408</t>
  </si>
  <si>
    <t>cor2-nfv05-bl0101</t>
  </si>
  <si>
    <t>cor2-nfv05-bl0401</t>
  </si>
  <si>
    <t>cor2-nfv05-bl0102</t>
  </si>
  <si>
    <t>cor2-nfv05-bl0201</t>
  </si>
  <si>
    <t>cor2-nfv05-bl0402</t>
  </si>
  <si>
    <t>cor2-nfv01-bl0308</t>
  </si>
  <si>
    <t>HT</t>
  </si>
  <si>
    <t>cor2-nfv01-bl0907</t>
  </si>
  <si>
    <t>cor2-nfv05-bl0104</t>
  </si>
  <si>
    <t>cor2-nfv05-bl0105</t>
  </si>
  <si>
    <t>cor2-nfv05-bl0106</t>
  </si>
  <si>
    <t>cor2-nfv05-bl0107</t>
  </si>
  <si>
    <t>cor2-nfv05-bl0202</t>
  </si>
  <si>
    <t>cor2-nfv05-bl0301</t>
  </si>
  <si>
    <t>cor2-nfv05-bl0302</t>
  </si>
  <si>
    <t>cor2-nfv05-bl0303</t>
  </si>
  <si>
    <t>cor2-nfv05-bl0304</t>
  </si>
  <si>
    <t>cor2-nfv05-bl0404</t>
  </si>
  <si>
    <t>cor2-nfv05-bl0405</t>
  </si>
  <si>
    <t>cor2-nfv05-bl0406</t>
  </si>
  <si>
    <t>cor2-nfv05-bl0407</t>
  </si>
  <si>
    <t>cor2-nfv05-bl0502</t>
  </si>
  <si>
    <t>cor2-nfv05-bl0601</t>
  </si>
  <si>
    <t>cor2-nfv05-bl0602</t>
  </si>
  <si>
    <t>cor2-nfv05-bl0603</t>
  </si>
  <si>
    <t>cor2-nfv05-bl0604</t>
  </si>
  <si>
    <t>cor2-nfv05-bl0103</t>
  </si>
  <si>
    <t>cor2-nfv05-bl0203</t>
  </si>
  <si>
    <t>cor2-nfv05-bl0204</t>
  </si>
  <si>
    <t>cor2-nfv05-bl0205</t>
  </si>
  <si>
    <t>cor2-nfv05-bl0206</t>
  </si>
  <si>
    <t>cor2-nfv05-bl0305</t>
  </si>
  <si>
    <t>cor2-nfv05-bl0306</t>
  </si>
  <si>
    <t>cor2-nfv05-bl0307</t>
  </si>
  <si>
    <t>cor2-nfv05-bl0308</t>
  </si>
  <si>
    <t>cor2-nfv05-bl0403</t>
  </si>
  <si>
    <t>cor2-nfv05-bl0503</t>
  </si>
  <si>
    <t>cor2-nfv05-bl0504</t>
  </si>
  <si>
    <t>cor2-nfv05-bl0505</t>
  </si>
  <si>
    <t>cor2-nfv05-bl0506</t>
  </si>
  <si>
    <t>cor2-nfv05-bl0605</t>
  </si>
  <si>
    <t>cor2-nfv05-bl0606</t>
  </si>
  <si>
    <t>cor2-nfv05-bl0607</t>
  </si>
  <si>
    <t>cor2-nfv05-bl0608</t>
  </si>
  <si>
    <t>cor2-nfv05-bl0108</t>
  </si>
  <si>
    <t>cor2-nfv05-bl0207</t>
  </si>
  <si>
    <t>cor2-nfv05-bl0208</t>
  </si>
  <si>
    <t>cor2-nfv05-bl1001</t>
  </si>
  <si>
    <t>cor2-nfv05-bl1002</t>
  </si>
  <si>
    <t>cor2-nfv05-bl0408</t>
  </si>
  <si>
    <t>cor2-nfv05-bl0507</t>
  </si>
  <si>
    <t>cor2-nfv05-bl0508</t>
  </si>
  <si>
    <t>cor2-nfv05-bl0701</t>
  </si>
  <si>
    <t>cor2-nfv05-bl0702</t>
  </si>
  <si>
    <t>cor2-nfv05-bl0703</t>
  </si>
  <si>
    <t>cor2-nfv05-bl0704</t>
  </si>
  <si>
    <t>cor2-nfv05-bl0705</t>
  </si>
  <si>
    <t>cor2-nfv05-bl0706</t>
  </si>
  <si>
    <t>cor2-nfv05-bl0707</t>
  </si>
  <si>
    <t>cor2-nfv05-bl0708</t>
  </si>
  <si>
    <t>cor2-nfv05-bl0801</t>
  </si>
  <si>
    <t>cor2-nfv05-bl0802</t>
  </si>
  <si>
    <t>cor2-nfv05-bl0803</t>
  </si>
  <si>
    <t>cor2-nfv05-bl0804</t>
  </si>
  <si>
    <t>cor2-nfv05-bl0805</t>
  </si>
  <si>
    <t>cor2-nfv05-bl0806</t>
  </si>
  <si>
    <t>cor2-nfv05-bl0807</t>
  </si>
  <si>
    <t>cor2-nfv05-bl0808</t>
  </si>
  <si>
    <t>cor2-nfv05-bl0901</t>
  </si>
  <si>
    <t>cor2-nfv05-bl0902</t>
  </si>
  <si>
    <t>cor2-nfv05-bl0903</t>
  </si>
  <si>
    <t>cor2-nfv05-bl0904</t>
  </si>
  <si>
    <t>cor2-nfv05-bl0905</t>
  </si>
  <si>
    <t>cor2-nfv05-bl0906</t>
  </si>
  <si>
    <t>cor2-nfv05-bl0907</t>
  </si>
  <si>
    <t>cor2-nfv05-bl0908</t>
  </si>
  <si>
    <t>cor2-nfv02-bl0101</t>
  </si>
  <si>
    <t>cor2-nfv02-bl0102</t>
  </si>
  <si>
    <t>cor2-nfv02-bl0104</t>
  </si>
  <si>
    <t>cor2-nfv02-bl0105</t>
  </si>
  <si>
    <t>cor2-nfv02-bl0106</t>
  </si>
  <si>
    <t>cor2-nfv02-bl0107</t>
  </si>
  <si>
    <t>cor2-nfv02-bl0108</t>
  </si>
  <si>
    <t>cor2-nfv02-bl0201</t>
  </si>
  <si>
    <t>cor2-nfv02-bl0202</t>
  </si>
  <si>
    <t>cor2-nfv02-bl0203</t>
  </si>
  <si>
    <t>cor2-nfv02-bl0204</t>
  </si>
  <si>
    <t>cor2-nfv02-bl0205</t>
  </si>
  <si>
    <t>cor2-nfv02-bl0206</t>
  </si>
  <si>
    <t>cor2-nfv02-bl0207</t>
  </si>
  <si>
    <t>cor2-nfv02-bl0301</t>
  </si>
  <si>
    <t>cor2-nfv02-bl0302</t>
  </si>
  <si>
    <t>cor2-nfv02-bl0304</t>
  </si>
  <si>
    <t>cor2-nfv02-bl0305</t>
  </si>
  <si>
    <t>cor2-nfv02-bl0306</t>
  </si>
  <si>
    <t>cor2-nfv02-bl0307</t>
  </si>
  <si>
    <t>cor2-nfv02-bl0308</t>
  </si>
  <si>
    <t>cor2-nfv02-bl0401</t>
  </si>
  <si>
    <t>cor2-nfv02-bl0402</t>
  </si>
  <si>
    <t>cor2-nfv02-bl0403</t>
  </si>
  <si>
    <t>cor2-nfv02-bl0404</t>
  </si>
  <si>
    <t>cor2-nfv02-bl0405</t>
  </si>
  <si>
    <t>cor2-nfv02-bl0406</t>
  </si>
  <si>
    <t>cor2-nfv02-bl0407</t>
  </si>
  <si>
    <t>cor2-nfv02-bl0502</t>
  </si>
  <si>
    <t>cor2-nfv02-bl0504</t>
  </si>
  <si>
    <t>cor2-nfv02-bl0505</t>
  </si>
  <si>
    <t>cor2-nfv02-bl0506</t>
  </si>
  <si>
    <t>cor2-nfv02-bl0507</t>
  </si>
  <si>
    <t>cor2-nfv02-bl0508</t>
  </si>
  <si>
    <t>cor2-nfv03-bl0101</t>
  </si>
  <si>
    <t>cor2-nfv03-bl0102</t>
  </si>
  <si>
    <t>cor2-nfv03-bl0104</t>
  </si>
  <si>
    <t>cor2-nfv03-bl0105</t>
  </si>
  <si>
    <t>cor2-nfv03-bl0106</t>
  </si>
  <si>
    <t>cor2-nfv03-bl0107</t>
  </si>
  <si>
    <t>cor2-nfv03-bl0108</t>
  </si>
  <si>
    <t>cor2-nfv03-bl0201</t>
  </si>
  <si>
    <t>cor2-nfv03-bl0202</t>
  </si>
  <si>
    <t>cor2-nfv03-bl0203</t>
  </si>
  <si>
    <t>cor2-nfv03-bl0204</t>
  </si>
  <si>
    <t>cor2-nfv03-bl0205</t>
  </si>
  <si>
    <t>cor2-nfv03-bl0206</t>
  </si>
  <si>
    <t>cor2-nfv03-bl0207</t>
  </si>
  <si>
    <t>cor2-nfv03-bl0301</t>
  </si>
  <si>
    <t>cor2-nfv03-bl0302</t>
  </si>
  <si>
    <t>cor2-nfv03-bl0304</t>
  </si>
  <si>
    <t>cor2-nfv03-bl0305</t>
  </si>
  <si>
    <t>cor2-nfv03-bl0306</t>
  </si>
  <si>
    <t>cor2-nfv03-bl0307</t>
  </si>
  <si>
    <t>cor2-nfv03-bl0308</t>
  </si>
  <si>
    <t>cor2-nfv03-bl0401</t>
  </si>
  <si>
    <t>cor2-nfv03-bl0402</t>
  </si>
  <si>
    <t>cor2-nfv03-bl0403</t>
  </si>
  <si>
    <t>cor2-nfv03-bl0404</t>
  </si>
  <si>
    <t>cor2-nfv03-bl0405</t>
  </si>
  <si>
    <t>cor2-nfv03-bl0406</t>
  </si>
  <si>
    <t>cor2-nfv03-bl0407</t>
  </si>
  <si>
    <t>cor2-nfv03-bl0502</t>
  </si>
  <si>
    <t>cor2-nfv03-bl0504</t>
  </si>
  <si>
    <t>cor2-nfv03-bl0505</t>
  </si>
  <si>
    <t>cor2-nfv03-bl0506</t>
  </si>
  <si>
    <t>cor2-nfv03-bl0507</t>
  </si>
  <si>
    <t>cor2-nfv03-bl0508</t>
  </si>
  <si>
    <t>cor2-nfv03-bl0208</t>
  </si>
  <si>
    <t>cor2-nfv03-bl0501</t>
  </si>
  <si>
    <t>cor2-nfv01-bl0803</t>
  </si>
  <si>
    <t>cor2-nfv01-bl0906</t>
  </si>
  <si>
    <t>cor2-nfv01-bl0305</t>
  </si>
  <si>
    <t>cor2-nfv01-bl0306</t>
  </si>
  <si>
    <t>cor2-nfv01-bl0307</t>
  </si>
  <si>
    <t>cor2-nfv01-bl0502</t>
  </si>
  <si>
    <t>cor2-nfv01-bl0503</t>
  </si>
  <si>
    <t>cor2-nfv01-bl0504</t>
  </si>
  <si>
    <t>cor2-nfv01-bl0804</t>
  </si>
  <si>
    <t>cor2-nfv01-bl0805</t>
  </si>
  <si>
    <t>cor2-nfv01-bl0806</t>
  </si>
  <si>
    <t>cor2-nfv01-bl0807</t>
  </si>
  <si>
    <t>cor2-nfv01-bl0905</t>
  </si>
  <si>
    <t>cor2-nfv01-bl1001</t>
  </si>
  <si>
    <t>cor2-nfv01-bl1002</t>
  </si>
  <si>
    <t>cor2-nfv01-bl1003</t>
  </si>
  <si>
    <t>cor2-nfv01-bl1004</t>
  </si>
  <si>
    <t>cor2-nfv01-bl0303</t>
  </si>
  <si>
    <t>cor2-nfv01-bl0903</t>
  </si>
  <si>
    <t>cor2-nfv01-bl0106</t>
  </si>
  <si>
    <t>cor2-nfv01-bl0205</t>
  </si>
  <si>
    <t>cor2-nfv01-bl0403</t>
  </si>
  <si>
    <t>cor2-nfv01-bl0404</t>
  </si>
  <si>
    <t>cor2-nfv01-bl0405</t>
  </si>
  <si>
    <t>cor2-nfv01-bl0406</t>
  </si>
  <si>
    <t>cor2-nfv01-bl0505</t>
  </si>
  <si>
    <t>cor2-nfv01-bl0506</t>
  </si>
  <si>
    <t>cor2-nfv01-bl0606</t>
  </si>
  <si>
    <t>cor2-nfv01-bl0705</t>
  </si>
  <si>
    <t>cor2-nfv01-bl0107</t>
  </si>
  <si>
    <t>cor2-nfv01-bl0108</t>
  </si>
  <si>
    <t>cor2-nfv01-bl0206</t>
  </si>
  <si>
    <t>cor2-nfv01-bl0207</t>
  </si>
  <si>
    <t>cor2-nfv01-bl1005</t>
  </si>
  <si>
    <t>cor2-nfv01-bl0101</t>
  </si>
  <si>
    <t>cor2-nfv01-bl0103</t>
  </si>
  <si>
    <t>cor2-nfv01-bl0202</t>
  </si>
  <si>
    <t>cor2-nfv01-bl0601</t>
  </si>
  <si>
    <t>cor2-nfv01-bl0603</t>
  </si>
  <si>
    <t>cor2-nfv01-bl0102</t>
  </si>
  <si>
    <t>cor2-nfv01-bl0201</t>
  </si>
  <si>
    <t>cor2-nfv01-bl0203</t>
  </si>
  <si>
    <t>cor2-nfv01-bl0602</t>
  </si>
  <si>
    <t>name Char [1-50]</t>
  </si>
  <si>
    <t>RAM_Size Go Int [1-1000]</t>
  </si>
  <si>
    <t>vCPU_Count Int [1-100]</t>
  </si>
  <si>
    <t>Ephemeral_Main_Disk_Size Go Int [0-10000]</t>
  </si>
  <si>
    <t>Ephemeral Second Disk Size Go Int [1-10000]</t>
  </si>
  <si>
    <t xml:space="preserve"> Ephemeral_Swap_Disk_Size Go Int [0-10000]</t>
  </si>
  <si>
    <t>CPU_Pinning [Enum]</t>
  </si>
  <si>
    <t>Numa_Node [Enum]</t>
  </si>
  <si>
    <t>PCI_PT_Interface_Count Int [0-10]</t>
  </si>
  <si>
    <t>AZ_NameChar [1-20]</t>
  </si>
  <si>
    <t>Huges_Pages_Activation [Enum]</t>
  </si>
  <si>
    <t>Huges_Pages_Size Go Int [1-16]
A ne renseigner que si colonne M=true</t>
  </si>
  <si>
    <t>vpc1-cf1</t>
  </si>
  <si>
    <t>Default</t>
  </si>
  <si>
    <t>az-vpc1-cf1</t>
  </si>
  <si>
    <t>vpc1-cf2</t>
  </si>
  <si>
    <t>az-vpc1-cf2</t>
  </si>
  <si>
    <t>vpc1-sf</t>
  </si>
  <si>
    <t>az-vpc1-sf</t>
  </si>
  <si>
    <t>vpc2-cf1</t>
  </si>
  <si>
    <t>az-vpc2-cf1</t>
  </si>
  <si>
    <t>vpc2-cf2</t>
  </si>
  <si>
    <t>az-vpc2-cf2</t>
  </si>
  <si>
    <t>vpc2-sf</t>
  </si>
  <si>
    <t>az-vpc2-sf</t>
  </si>
  <si>
    <t>vmme3-cf1</t>
  </si>
  <si>
    <t>az-vpc3-cf1</t>
  </si>
  <si>
    <t>vmme3-cf2</t>
  </si>
  <si>
    <t>az-vpc3-cf2</t>
  </si>
  <si>
    <t>vmme3-sf</t>
  </si>
  <si>
    <t>az-vpc3-sf</t>
  </si>
  <si>
    <t>vmme4-cf1</t>
  </si>
  <si>
    <t>az-vpc4-cf1</t>
  </si>
  <si>
    <t>vmme4-cf2</t>
  </si>
  <si>
    <t>az-vpc4-cf2</t>
  </si>
  <si>
    <t>vmme4-sf</t>
  </si>
  <si>
    <t>az-vpc4-sf</t>
  </si>
  <si>
    <t>vgilan.F5.xl.pci.nfv03-bl0101</t>
  </si>
  <si>
    <t>az_vgilan</t>
  </si>
  <si>
    <t>vgilan.F5.xl.pci.nfv03-bl0102</t>
  </si>
  <si>
    <t>vgilan.F5.xl.pci.nfv03-bl0104</t>
  </si>
  <si>
    <t>vgilan.F5.xl.pci.nfv03-bl0105</t>
  </si>
  <si>
    <t>vgilan.F5.xl.pci.nfv03-bl0106</t>
  </si>
  <si>
    <t>vgilan.F5.xl.pci.nfv03-bl0107</t>
  </si>
  <si>
    <t>vgilan.F5.xl.pci.nfv03-bl0108</t>
  </si>
  <si>
    <t>vgilan.F5.xl.pci.nfv03-bl0201</t>
  </si>
  <si>
    <t>vgilan.F5.xl.pci.nfv03-bl0202</t>
  </si>
  <si>
    <t>vgilan.F5.xl.pci.nfv03-bl0203</t>
  </si>
  <si>
    <t>vgilan.F5.xl.pci.nfv03-bl0204</t>
  </si>
  <si>
    <t>vgilan.F5.xl.pci.nfv03-bl0205</t>
  </si>
  <si>
    <t>vgilan.F5.xl.pci.nfv03-bl0206</t>
  </si>
  <si>
    <t>vgilan.F5.xl.pci.nfv03-bl0207</t>
  </si>
  <si>
    <t>vgilan.F5.xl.pci.nfv03-bl0301</t>
  </si>
  <si>
    <t>vgilan.F5.xl.pci.nfv03-bl0302</t>
  </si>
  <si>
    <t>vgilan.F5.xl.pci.nfv03-bl0304</t>
  </si>
  <si>
    <t>vgilan.F5.xl.pci.nfv03-bl0305</t>
  </si>
  <si>
    <t>vgilan.F5.xl.pci.nfv03-bl0306</t>
  </si>
  <si>
    <t>vgilan.F5.xl.pci.nfv03-bl0307</t>
  </si>
  <si>
    <t>vgilan.F5.xl.pci.nfv03-bl0308</t>
  </si>
  <si>
    <t>vgilan.F5.xl.pci.nfv03-bl0401</t>
  </si>
  <si>
    <t>vgilan.F5.xl.pci.nfv03-bl0402</t>
  </si>
  <si>
    <t>vgilan.F5.xl.pci.nfv03-bl0403</t>
  </si>
  <si>
    <t>vgilan.F5.xl.pci.nfv03-bl0404</t>
  </si>
  <si>
    <t>vgilan.F5.xl.pci.nfv03-bl0405</t>
  </si>
  <si>
    <t>vgilan.F5.xl.pci.nfv03-bl0406</t>
  </si>
  <si>
    <t>vgilan.F5.xl.pci.nfv03-bl0407</t>
  </si>
  <si>
    <t>vgilan.F5.xl.pci.nfv03-bl0502</t>
  </si>
  <si>
    <t>vgilan.F5.xl.pci.nfv03-bl0504</t>
  </si>
  <si>
    <t>vgilan.F5.xl.pci.nfv03-bl0505</t>
  </si>
  <si>
    <t>vgilan.F5.xl.pci.nfv03-bl0506</t>
  </si>
  <si>
    <t>vgilan.F5.xl.pci.nfv03-bl0507</t>
  </si>
  <si>
    <t>vgilan.F5.xl.pci.nfv03-bl0508</t>
  </si>
  <si>
    <t>vgilan.other.medium.pci.nfv03-bl0203</t>
  </si>
  <si>
    <t>vgilan.other.medium.pci.nfv03-bl0403</t>
  </si>
  <si>
    <t>vgilan.other.small.pci.nfv03-bl0203</t>
  </si>
  <si>
    <t>vgilan.F5.xl.pci.nfv02-bl0101</t>
  </si>
  <si>
    <t>vgilan.F5.xl.pci.nfv02-bl0102</t>
  </si>
  <si>
    <t>vgilan.F5.xl.pci.nfv02-bl0104</t>
  </si>
  <si>
    <t>vgilan.F5.xl.pci.nfv02-bl0105</t>
  </si>
  <si>
    <t>vgilan.F5.xl.pci.nfv02-bl0106</t>
  </si>
  <si>
    <t>vgilan.F5.xl.pci.nfv02-bl0107</t>
  </si>
  <si>
    <t>vgilan.F5.xl.pci.nfv02-bl0108</t>
  </si>
  <si>
    <t>vgilan.F5.xl.pci.nfv02-bl0201</t>
  </si>
  <si>
    <t>vgilan.F5.xl.pci.nfv02-bl0202</t>
  </si>
  <si>
    <t>vgilan.F5.xl.pci.nfv02-bl0203</t>
  </si>
  <si>
    <t>vgilan.F5.xl.pci.nfv02-bl0204</t>
  </si>
  <si>
    <t>vgilan.F5.xl.pci.nfv02-bl0205</t>
  </si>
  <si>
    <t>vgilan.F5.xl.pci.nfv02-bl0206</t>
  </si>
  <si>
    <t>vgilan.F5.xl.pci.nfv02-bl0207</t>
  </si>
  <si>
    <t>vgilan.F5.xl.pci.nfv02-bl0301</t>
  </si>
  <si>
    <t>vgilan.F5.xl.pci.nfv02-bl0302</t>
  </si>
  <si>
    <t>vgilan.F5.xl.pci.nfv02-bl0304</t>
  </si>
  <si>
    <t>vgilan.F5.xl.pci.nfv02-bl0305</t>
  </si>
  <si>
    <t>vgilan.F5.xl.pci.nfv02-bl0306</t>
  </si>
  <si>
    <t>vgilan.F5.xl.pci.nfv02-bl0307</t>
  </si>
  <si>
    <t>vgilan.F5.xl.pci.nfv02-bl0308</t>
  </si>
  <si>
    <t>vgilan.F5.xl.pci.nfv02-bl0401</t>
  </si>
  <si>
    <t>vgilan.F5.xl.pci.nfv02-bl0402</t>
  </si>
  <si>
    <t>vgilan.F5.xl.pci.nfv02-bl0403</t>
  </si>
  <si>
    <t>vgilan.F5.xl.pci.nfv02-bl0404</t>
  </si>
  <si>
    <t>vgilan.F5.xl.pci.nfv02-bl0405</t>
  </si>
  <si>
    <t>vgilan.F5.xl.pci.nfv02-bl0406</t>
  </si>
  <si>
    <t>vgilan.F5.xl.pci.nfv02-bl0407</t>
  </si>
  <si>
    <t>vgilan.F5.xl.pci.nfv02-bl0502</t>
  </si>
  <si>
    <t>vgilan.F5.xl.pci.nfv02-bl0504</t>
  </si>
  <si>
    <t>vgilan.F5.xl.pci.nfv02-bl0505</t>
  </si>
  <si>
    <t>vgilan.F5.xl.pci.nfv02-bl0506</t>
  </si>
  <si>
    <t>vgilan.F5.xl.pci.nfv02-bl0507</t>
  </si>
  <si>
    <t>vgilan.F5.xl.pci.nfv02-bl0508</t>
  </si>
  <si>
    <t>vgilan.other.medium.pci.nfv02-bl0203</t>
  </si>
  <si>
    <t>vgilan.other.medium.pci.nfv02-bl0403</t>
  </si>
  <si>
    <t>vgilan.other.small.pci.nfv02-bl0203</t>
  </si>
  <si>
    <t>vqos.nperf1</t>
  </si>
  <si>
    <t>az_vqos1</t>
  </si>
  <si>
    <t>vqos.ookla1</t>
  </si>
  <si>
    <t>vqos.ripe2</t>
  </si>
  <si>
    <t>az_vqos2</t>
  </si>
  <si>
    <t>vqos.tools2</t>
  </si>
  <si>
    <t>vdoor.F5.large.pci.nfv01_bl0803</t>
  </si>
  <si>
    <t>az_vdoor</t>
  </si>
  <si>
    <t>vdoor.F5.large.pci.nfv01_bl0906</t>
  </si>
  <si>
    <t>vpcrf.admin2</t>
  </si>
  <si>
    <t>az_vpcrf2</t>
  </si>
  <si>
    <t>vpcrf.diameter1</t>
  </si>
  <si>
    <t>az_vpcrf1</t>
  </si>
  <si>
    <t>vpcrf.diameter2</t>
  </si>
  <si>
    <t>vpcrf.ipsdb1</t>
  </si>
  <si>
    <t>vpcrf.ipsdb2</t>
  </si>
  <si>
    <t>vpcrf.vsef1</t>
  </si>
  <si>
    <t>vpcrf.vtoolz1</t>
  </si>
  <si>
    <t>vpcrf.vsprweb1</t>
  </si>
  <si>
    <t>vpcrf.vsprdyndb1</t>
  </si>
  <si>
    <t>vpcrf.vsprdyndb2</t>
  </si>
  <si>
    <t>vradi.admin</t>
  </si>
  <si>
    <t>az_vradi1</t>
  </si>
  <si>
    <t>vradi.front1</t>
  </si>
  <si>
    <t>vradi.front2</t>
  </si>
  <si>
    <t>az_vradi2</t>
  </si>
  <si>
    <t>vradi.db1</t>
  </si>
  <si>
    <t>vradi.db2</t>
  </si>
  <si>
    <t>vdns.F5.large</t>
  </si>
  <si>
    <t>az_vdns</t>
  </si>
  <si>
    <t>vgilan.other.large.pci.nfv02-bl0104</t>
  </si>
  <si>
    <t>vgilan.other.large.pci.nfv02-bl0404</t>
  </si>
  <si>
    <t>vgilan.other.large.pci.nfv03-bl0104</t>
  </si>
  <si>
    <t>vgilan.other.large.pci.nfv03-bl0404</t>
  </si>
  <si>
    <t>EVC [Enum]</t>
  </si>
  <si>
    <t>isHA [Enum]</t>
  </si>
  <si>
    <t>HA_reserv Char [0-10]
Uniquement isHA=true</t>
  </si>
  <si>
    <t>DRS_mode [Enum]</t>
  </si>
  <si>
    <t>Ivy Bridge</t>
  </si>
  <si>
    <t>FullyAutomated</t>
  </si>
  <si>
    <t>VMwareCluster</t>
  </si>
  <si>
    <t>action Char [1-1000] [Enum]</t>
  </si>
  <si>
    <t>VM_names Char [1-1000]</t>
  </si>
  <si>
    <t>vFVMS_BASE</t>
  </si>
  <si>
    <t>SEPARER</t>
  </si>
  <si>
    <t>BASE01</t>
  </si>
  <si>
    <t>BASE02</t>
  </si>
  <si>
    <t>vFVMS_SMS</t>
  </si>
  <si>
    <t>SMS01</t>
  </si>
  <si>
    <t>SMS02</t>
  </si>
  <si>
    <t>vFVMS_GWXML</t>
  </si>
  <si>
    <t>GWXML01</t>
  </si>
  <si>
    <t>GWXML02</t>
  </si>
  <si>
    <t>GWXML03</t>
  </si>
  <si>
    <t>GWXML04</t>
  </si>
  <si>
    <t>vFVMS_VMS</t>
  </si>
  <si>
    <t>VMS01</t>
  </si>
  <si>
    <t>VMS02</t>
  </si>
  <si>
    <t>VMS03</t>
  </si>
  <si>
    <t>VMS04</t>
  </si>
  <si>
    <t>VMS05</t>
  </si>
  <si>
    <t>VMS06</t>
  </si>
  <si>
    <t>VMS07</t>
  </si>
  <si>
    <t>VMS08</t>
  </si>
  <si>
    <t>vPEAKFLOW_TRA</t>
  </si>
  <si>
    <t>TRA01</t>
  </si>
  <si>
    <t>TRA02</t>
  </si>
  <si>
    <t>vSMSC_SERV1</t>
  </si>
  <si>
    <t>SERV01</t>
  </si>
  <si>
    <t>SERV02</t>
  </si>
  <si>
    <t>SERV03</t>
  </si>
  <si>
    <t>SERV04</t>
  </si>
  <si>
    <t>SERV05</t>
  </si>
  <si>
    <t>vSMSC_SERV2</t>
  </si>
  <si>
    <t>SERV06</t>
  </si>
  <si>
    <t>SERV07</t>
  </si>
  <si>
    <t>SERV08</t>
  </si>
  <si>
    <t>SERV09</t>
  </si>
  <si>
    <t>SERV10</t>
  </si>
  <si>
    <t>vSMSC_SIU</t>
  </si>
  <si>
    <t>SIU01</t>
  </si>
  <si>
    <t>SIU02</t>
  </si>
  <si>
    <t>SIU03</t>
  </si>
  <si>
    <t>SIU04</t>
  </si>
  <si>
    <t>SIU05</t>
  </si>
  <si>
    <t>SIU06</t>
  </si>
  <si>
    <t>vSMSC_OMM</t>
  </si>
  <si>
    <t>OMM01</t>
  </si>
  <si>
    <t>OMM02</t>
  </si>
  <si>
    <t>vSMSC_LOG1</t>
  </si>
  <si>
    <t>LOG01</t>
  </si>
  <si>
    <t>LOG02</t>
  </si>
  <si>
    <t>LOG03</t>
  </si>
  <si>
    <t>LOG04</t>
  </si>
  <si>
    <t>vSMSC_LOG2</t>
  </si>
  <si>
    <t>LOG05</t>
  </si>
  <si>
    <t>LOG06</t>
  </si>
  <si>
    <t>LOG07</t>
  </si>
  <si>
    <t>LOG08</t>
  </si>
  <si>
    <t>vSMSC_LOG3</t>
  </si>
  <si>
    <t>LOG09</t>
  </si>
  <si>
    <t>LOG10</t>
  </si>
  <si>
    <t>LOG11</t>
  </si>
  <si>
    <t>LOG12</t>
  </si>
  <si>
    <t>vSMSC_U31</t>
  </si>
  <si>
    <t>U3101</t>
  </si>
  <si>
    <t>U3102</t>
  </si>
  <si>
    <t>U3103</t>
  </si>
  <si>
    <t>vSMSC_SMPP</t>
  </si>
  <si>
    <t>SMPP01</t>
  </si>
  <si>
    <t>SMPP02</t>
  </si>
  <si>
    <t>vSMSC_CDR</t>
  </si>
  <si>
    <t>CDR01</t>
  </si>
  <si>
    <t>CDR02</t>
  </si>
  <si>
    <t>vSMSC_DCACHE1</t>
  </si>
  <si>
    <t>DCACHE01</t>
  </si>
  <si>
    <t>DCACHE02</t>
  </si>
  <si>
    <t>DCACHE03</t>
  </si>
  <si>
    <t>vSMSC_DCACHE2</t>
  </si>
  <si>
    <t>DCACHE04</t>
  </si>
  <si>
    <t>DCACHE05</t>
  </si>
  <si>
    <t>DCACHE06</t>
  </si>
  <si>
    <t>isMember [Enum]
A ne renseigner que si OSP</t>
  </si>
  <si>
    <t>isHeat [Enum]
A ne renseigner que si OSP</t>
  </si>
  <si>
    <t>vpcdi1-01</t>
  </si>
  <si>
    <t>vpcdi1-02</t>
  </si>
  <si>
    <t>sfr-vpcdi1-01</t>
  </si>
  <si>
    <t>sfr-vpcdi1-02</t>
  </si>
  <si>
    <t>escvpcdi1-01</t>
  </si>
  <si>
    <t>vgilan-01</t>
  </si>
  <si>
    <t>vgilan-02</t>
  </si>
  <si>
    <t>sfr-vgilan-01</t>
  </si>
  <si>
    <t>sfr-vgilan-02</t>
  </si>
  <si>
    <t>vqos-01</t>
  </si>
  <si>
    <t>vqos-02</t>
  </si>
  <si>
    <t>sfr-vqos-01</t>
  </si>
  <si>
    <t>sfr-vqos-02</t>
  </si>
  <si>
    <t>vdoor-01</t>
  </si>
  <si>
    <t>vdoor-02</t>
  </si>
  <si>
    <t>sfr-vdoor-01</t>
  </si>
  <si>
    <t>sfr-vdoor-02</t>
  </si>
  <si>
    <t>vpcrf-01</t>
  </si>
  <si>
    <t>vpcrf-02</t>
  </si>
  <si>
    <t>sfr-vpcrf-01</t>
  </si>
  <si>
    <t>sfr-vpcrf-02</t>
  </si>
  <si>
    <t>vradi-01</t>
  </si>
  <si>
    <t>vradi-02</t>
  </si>
  <si>
    <t>sfr-vradi-01</t>
  </si>
  <si>
    <t>sfr-vradi-02</t>
  </si>
  <si>
    <t>vfvms-01</t>
  </si>
  <si>
    <t>vfvms-02</t>
  </si>
  <si>
    <t>sfr-vfvms-01</t>
  </si>
  <si>
    <t>sfr-vfvms-02</t>
  </si>
  <si>
    <t>vpeakflow-01</t>
  </si>
  <si>
    <t>vpeakflow-02</t>
  </si>
  <si>
    <t>sfr-vpeakflow-01</t>
  </si>
  <si>
    <t>sfr-vpeakflow-02</t>
  </si>
  <si>
    <t>vdns-01</t>
  </si>
  <si>
    <t>vdns-02</t>
  </si>
  <si>
    <t>sfr-vdns-01</t>
  </si>
  <si>
    <t>sfr-vdns-02</t>
  </si>
  <si>
    <t>vsmsc-01</t>
  </si>
  <si>
    <t>vsmsc-02</t>
  </si>
  <si>
    <t>sfr-vsmsc-01</t>
  </si>
  <si>
    <t>sfr-vsmsc-02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</si>
</sst>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164" formatCode="dd\-mm\-yyyy"/>
    <numFmt numFmtId="165" formatCode="[$-40C]d\ mmmm\ yyyy;@"/>
    <numFmt numFmtId="166" formatCode="dd/mm/yy;@"/>
    <numFmt numFmtId="167" formatCode="_-* #,##0.00\ [$€]_-;\-* #,##0.00\ [$€]_-;_-* &quot;-&quot;??\ [$€]_-;_-@_-"/>
    <numFmt numFmtId="168" formatCode="_-* #,##0.00\ _€_-;\-* #,##0.00\ _€_-;_-* &quot;-&quot;??\ _€_-;_-@_-"/>
  </numFmts>
  <fonts count="44" x14ac:knownFonts="1">
    <font>
      <sz val="11"/>
      <color theme="1"/>
      <name val="Calibri"/>
      <family val="2"/>
      <scheme val="minor"/>
    </font>
    <font>
      <sz val="11"/>
      <color theme="1"/>
      <name val="Calibri"/>
      <family val="2"/>
    </font>
    <font>
      <b/>
      <sz val="11"/>
      <color theme="1"/>
      <name val="Calibri"/>
      <family val="2"/>
      <scheme val="minor"/>
    </font>
    <font>
      <sz val="11"/>
      <color theme="1"/>
      <name val="Calibri"/>
      <family val="2"/>
      <scheme val="minor"/>
    </font>
    <font>
      <sz val="11"/>
      <color rgb="FF9C0006"/>
      <name val="Calibri"/>
      <family val="2"/>
      <scheme val="minor"/>
    </font>
    <font>
      <u/>
      <sz val="11"/>
      <color theme="10"/>
      <name val="Calibri"/>
      <family val="2"/>
      <scheme val="minor"/>
    </font>
    <font>
      <sz val="10"/>
      <color theme="1"/>
      <name val="Arial"/>
      <family val="2"/>
    </font>
    <font>
      <i/>
      <sz val="10"/>
      <color rgb="FF7F7F7F"/>
      <name val="Arial"/>
      <family val="2"/>
    </font>
    <font>
      <b/>
      <sz val="10"/>
      <color theme="3"/>
      <name val="Arial"/>
      <family val="2"/>
    </font>
    <font>
      <sz val="10"/>
      <name val="Arial"/>
      <family val="2"/>
    </font>
    <font>
      <sz val="12"/>
      <name val="Times New Roman"/>
      <family val="1"/>
    </font>
    <font>
      <u/>
      <sz val="10"/>
      <color indexed="12"/>
      <name val="Arial"/>
      <family val="2"/>
    </font>
    <font>
      <b/>
      <u/>
      <sz val="11"/>
      <color theme="0"/>
      <name val="Calibri"/>
      <family val="2"/>
      <scheme val="minor"/>
    </font>
    <font>
      <u/>
      <sz val="11"/>
      <name val="Calibri"/>
      <family val="2"/>
      <scheme val="minor"/>
    </font>
    <font>
      <u/>
      <sz val="11"/>
      <color theme="0"/>
      <name val="Calibri"/>
      <family val="2"/>
      <scheme val="minor"/>
    </font>
    <font>
      <sz val="12"/>
      <color theme="1"/>
      <name val="Times New Roman"/>
      <family val="2"/>
    </font>
    <font>
      <b/>
      <sz val="10"/>
      <color theme="4"/>
      <name val="Arial"/>
      <family val="2"/>
    </font>
    <font>
      <u/>
      <sz val="10"/>
      <color theme="10"/>
      <name val="Arial"/>
      <family val="2"/>
    </font>
    <font>
      <b/>
      <u/>
      <sz val="11"/>
      <color theme="10"/>
      <name val="Calibri"/>
      <family val="2"/>
      <scheme val="minor"/>
    </font>
    <font>
      <b/>
      <sz val="10"/>
      <color rgb="FFFF0000"/>
      <name val="Arial"/>
      <family val="2"/>
    </font>
    <font>
      <sz val="10"/>
      <color rgb="FFFF0000"/>
      <name val="Arial"/>
      <family val="2"/>
    </font>
    <font>
      <b/>
      <sz val="10"/>
      <color indexed="10"/>
      <name val="Arial"/>
      <family val="2"/>
    </font>
    <font>
      <b/>
      <sz val="10"/>
      <color indexed="12"/>
      <name val="Arial"/>
      <family val="2"/>
    </font>
    <font>
      <sz val="3"/>
      <name val="Arial"/>
      <family val="2"/>
    </font>
    <font>
      <b/>
      <sz val="3"/>
      <color indexed="18"/>
      <name val="Arial"/>
      <family val="2"/>
    </font>
    <font>
      <b/>
      <sz val="10"/>
      <name val="Arial"/>
      <family val="2"/>
    </font>
    <font>
      <b/>
      <sz val="10"/>
      <color theme="0"/>
      <name val="Arial"/>
      <family val="2"/>
    </font>
    <font>
      <sz val="8"/>
      <name val="Arial"/>
      <family val="2"/>
    </font>
    <font>
      <sz val="9"/>
      <name val="Arial"/>
      <family val="2"/>
    </font>
    <font>
      <b/>
      <sz val="11"/>
      <name val="Arial"/>
      <family val="2"/>
    </font>
    <font>
      <sz val="11"/>
      <name val="Arial"/>
      <family val="2"/>
    </font>
    <font>
      <b/>
      <sz val="12"/>
      <name val="Arial"/>
      <family val="2"/>
    </font>
    <font>
      <b/>
      <sz val="14"/>
      <name val="Arial"/>
      <family val="2"/>
    </font>
    <font>
      <sz val="20"/>
      <name val="Arial"/>
      <family val="2"/>
    </font>
    <font>
      <b/>
      <sz val="20"/>
      <color rgb="FFFF0000"/>
      <name val="Arial"/>
      <family val="2"/>
    </font>
    <font>
      <b/>
      <sz val="20"/>
      <name val="Arial"/>
      <family val="2"/>
    </font>
    <font>
      <b/>
      <sz val="22"/>
      <name val="Arial"/>
      <family val="2"/>
    </font>
    <font>
      <sz val="28"/>
      <name val="Arial"/>
      <family val="2"/>
    </font>
    <font>
      <b/>
      <sz val="24"/>
      <name val="Arial"/>
      <family val="2"/>
    </font>
    <font>
      <b/>
      <i/>
      <sz val="11"/>
      <color theme="1"/>
      <name val="Calibri"/>
      <family val="2"/>
      <scheme val="minor"/>
    </font>
    <font>
      <i/>
      <sz val="11"/>
      <color theme="1"/>
      <name val="Calibri"/>
      <family val="2"/>
      <scheme val="minor"/>
    </font>
    <font>
      <b/>
      <i/>
      <sz val="10"/>
      <color theme="1"/>
      <name val="Arial"/>
      <family val="2"/>
    </font>
    <font>
      <b/>
      <i/>
      <sz val="11"/>
      <name val="Calibri"/>
      <family val="2"/>
      <scheme val="minor"/>
    </font>
    <font>
      <sz val="11"/>
      <name val="Calibri"/>
      <family val="2"/>
      <scheme val="minor"/>
    </font>
  </fonts>
  <fills count="11">
    <fill>
      <patternFill patternType="none"/>
    </fill>
    <fill>
      <patternFill patternType="gray125"/>
    </fill>
    <fill>
      <patternFill patternType="solid">
        <fgColor rgb="FFFFC7CE"/>
      </patternFill>
    </fill>
    <fill>
      <patternFill patternType="solid">
        <fgColor theme="0" tint="-0.34998626667073579"/>
        <bgColor indexed="64"/>
      </patternFill>
    </fill>
    <fill>
      <patternFill patternType="solid">
        <fgColor theme="0" tint="-0.14999847407452621"/>
        <bgColor theme="0"/>
      </patternFill>
    </fill>
    <fill>
      <patternFill patternType="solid">
        <fgColor rgb="FF00B0F0"/>
        <bgColor theme="0"/>
      </patternFill>
    </fill>
    <fill>
      <patternFill patternType="solid">
        <fgColor indexed="65"/>
        <bgColor theme="0"/>
      </patternFill>
    </fill>
    <fill>
      <patternFill patternType="solid">
        <fgColor indexed="22"/>
        <bgColor theme="0"/>
      </patternFill>
    </fill>
    <fill>
      <patternFill patternType="solid">
        <fgColor theme="3" tint="0.39997558519241921"/>
        <bgColor theme="0"/>
      </patternFill>
    </fill>
    <fill>
      <patternFill patternType="solid">
        <fgColor theme="0"/>
        <bgColor indexed="64"/>
      </patternFill>
    </fill>
    <fill>
      <patternFill patternType="solid">
        <fgColor theme="0"/>
        <bgColor theme="0"/>
      </patternFill>
    </fill>
  </fills>
  <borders count="71">
    <border>
      <left/>
      <right/>
      <top/>
      <bottom/>
      <diagonal/>
    </border>
    <border>
      <left style="thin">
        <color indexed="64"/>
      </left>
      <right style="thin">
        <color indexed="64"/>
      </right>
      <top style="thin">
        <color indexed="64"/>
      </top>
      <bottom style="thin">
        <color indexed="64"/>
      </bottom>
      <diagonal/>
    </border>
    <border>
      <left/>
      <right/>
      <top/>
      <bottom style="thin">
        <color theme="3"/>
      </bottom>
      <diagonal/>
    </border>
    <border>
      <left/>
      <right/>
      <top/>
      <bottom style="thick">
        <color theme="3"/>
      </bottom>
      <diagonal/>
    </border>
    <border>
      <left/>
      <right/>
      <top/>
      <bottom style="dotted">
        <color theme="3"/>
      </bottom>
      <diagonal/>
    </border>
    <border>
      <left style="thin">
        <color rgb="FF7030A0"/>
      </left>
      <right/>
      <top style="thin">
        <color rgb="FF7030A0"/>
      </top>
      <bottom style="thin">
        <color rgb="FF7030A0"/>
      </bottom>
      <diagonal/>
    </border>
    <border>
      <left style="thin">
        <color rgb="FF7F7F7F"/>
      </left>
      <right style="thin">
        <color rgb="FF7F7F7F"/>
      </right>
      <top style="thin">
        <color rgb="FF7F7F7F"/>
      </top>
      <bottom style="double">
        <color theme="3"/>
      </bottom>
      <diagonal/>
    </border>
    <border>
      <left style="medium">
        <color theme="3" tint="0.39994506668294322"/>
      </left>
      <right style="medium">
        <color theme="3" tint="0.39994506668294322"/>
      </right>
      <top style="medium">
        <color theme="3" tint="0.39994506668294322"/>
      </top>
      <bottom style="medium">
        <color theme="3" tint="0.39994506668294322"/>
      </bottom>
      <diagonal/>
    </border>
    <border>
      <left/>
      <right style="medium">
        <color theme="3" tint="0.39994506668294322"/>
      </right>
      <top style="medium">
        <color theme="3" tint="0.39994506668294322"/>
      </top>
      <bottom style="medium">
        <color theme="3" tint="0.39994506668294322"/>
      </bottom>
      <diagonal/>
    </border>
    <border>
      <left/>
      <right/>
      <top style="medium">
        <color theme="3" tint="0.39994506668294322"/>
      </top>
      <bottom style="medium">
        <color theme="3" tint="0.39994506668294322"/>
      </bottom>
      <diagonal/>
    </border>
    <border>
      <left style="medium">
        <color theme="3" tint="0.39994506668294322"/>
      </left>
      <right/>
      <top style="medium">
        <color theme="3" tint="0.39994506668294322"/>
      </top>
      <bottom style="medium">
        <color theme="3" tint="0.39994506668294322"/>
      </bottom>
      <diagonal/>
    </border>
    <border>
      <left style="thin">
        <color theme="3" tint="0.39994506668294322"/>
      </left>
      <right style="medium">
        <color theme="3" tint="0.39994506668294322"/>
      </right>
      <top style="thin">
        <color theme="3" tint="0.39994506668294322"/>
      </top>
      <bottom style="medium">
        <color theme="3" tint="0.39994506668294322"/>
      </bottom>
      <diagonal/>
    </border>
    <border>
      <left style="thin">
        <color theme="3" tint="0.39994506668294322"/>
      </left>
      <right style="thin">
        <color theme="3" tint="0.39994506668294322"/>
      </right>
      <top style="thin">
        <color theme="3" tint="0.39994506668294322"/>
      </top>
      <bottom style="medium">
        <color theme="3" tint="0.39994506668294322"/>
      </bottom>
      <diagonal/>
    </border>
    <border>
      <left style="medium">
        <color theme="3" tint="0.39994506668294322"/>
      </left>
      <right style="thin">
        <color theme="3" tint="0.39994506668294322"/>
      </right>
      <top style="thin">
        <color theme="3" tint="0.39994506668294322"/>
      </top>
      <bottom style="medium">
        <color theme="3" tint="0.39994506668294322"/>
      </bottom>
      <diagonal/>
    </border>
    <border>
      <left style="thin">
        <color theme="3" tint="0.39994506668294322"/>
      </left>
      <right style="medium">
        <color theme="3" tint="0.39994506668294322"/>
      </right>
      <top style="thin">
        <color theme="3" tint="0.39994506668294322"/>
      </top>
      <bottom style="thin">
        <color theme="3" tint="0.39994506668294322"/>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medium">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style="medium">
        <color theme="3" tint="0.39994506668294322"/>
      </right>
      <top style="medium">
        <color theme="3" tint="0.39994506668294322"/>
      </top>
      <bottom style="medium">
        <color theme="3" tint="0.39991454817346722"/>
      </bottom>
      <diagonal/>
    </border>
    <border>
      <left style="thin">
        <color theme="3" tint="0.39994506668294322"/>
      </left>
      <right style="thin">
        <color theme="3" tint="0.39994506668294322"/>
      </right>
      <top style="medium">
        <color theme="3" tint="0.39994506668294322"/>
      </top>
      <bottom style="medium">
        <color theme="3" tint="0.39991454817346722"/>
      </bottom>
      <diagonal/>
    </border>
    <border>
      <left style="medium">
        <color theme="3" tint="0.39994506668294322"/>
      </left>
      <right style="thin">
        <color theme="3" tint="0.39994506668294322"/>
      </right>
      <top style="medium">
        <color theme="3" tint="0.39994506668294322"/>
      </top>
      <bottom style="medium">
        <color theme="3" tint="0.39991454817346722"/>
      </bottom>
      <diagonal/>
    </border>
    <border>
      <left style="thin">
        <color theme="3" tint="0.39994506668294322"/>
      </left>
      <right style="thick">
        <color theme="3" tint="0.39994506668294322"/>
      </right>
      <top style="thin">
        <color theme="3" tint="0.39994506668294322"/>
      </top>
      <bottom style="thin">
        <color theme="3" tint="0.39994506668294322"/>
      </bottom>
      <diagonal/>
    </border>
    <border>
      <left style="thick">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style="thin">
        <color theme="3" tint="0.39994506668294322"/>
      </right>
      <top/>
      <bottom style="thin">
        <color theme="3" tint="0.39994506668294322"/>
      </bottom>
      <diagonal/>
    </border>
    <border>
      <left style="thick">
        <color theme="3" tint="0.39994506668294322"/>
      </left>
      <right style="thin">
        <color theme="3" tint="0.39994506668294322"/>
      </right>
      <top/>
      <bottom style="thin">
        <color theme="3" tint="0.39994506668294322"/>
      </bottom>
      <diagonal/>
    </border>
    <border>
      <left style="thin">
        <color theme="3" tint="0.39994506668294322"/>
      </left>
      <right style="thick">
        <color theme="3" tint="0.39994506668294322"/>
      </right>
      <top style="thick">
        <color theme="3" tint="0.39994506668294322"/>
      </top>
      <bottom style="medium">
        <color theme="3" tint="0.39991454817346722"/>
      </bottom>
      <diagonal/>
    </border>
    <border>
      <left style="thin">
        <color theme="3" tint="0.39994506668294322"/>
      </left>
      <right style="thin">
        <color theme="3" tint="0.39994506668294322"/>
      </right>
      <top style="thick">
        <color theme="3" tint="0.39994506668294322"/>
      </top>
      <bottom style="medium">
        <color theme="3" tint="0.39991454817346722"/>
      </bottom>
      <diagonal/>
    </border>
    <border>
      <left style="thick">
        <color theme="3" tint="0.39994506668294322"/>
      </left>
      <right style="thin">
        <color theme="3" tint="0.39994506668294322"/>
      </right>
      <top style="thick">
        <color theme="3" tint="0.39994506668294322"/>
      </top>
      <bottom style="medium">
        <color theme="3" tint="0.39991454817346722"/>
      </bottom>
      <diagonal/>
    </border>
    <border>
      <left style="thick">
        <color indexed="50"/>
      </left>
      <right/>
      <top/>
      <bottom/>
      <diagonal/>
    </border>
    <border>
      <left style="thin">
        <color theme="3" tint="0.39991454817346722"/>
      </left>
      <right style="thick">
        <color theme="3" tint="0.39994506668294322"/>
      </right>
      <top style="thin">
        <color theme="3" tint="0.39991454817346722"/>
      </top>
      <bottom style="thick">
        <color theme="3" tint="0.39994506668294322"/>
      </bottom>
      <diagonal/>
    </border>
    <border>
      <left style="thin">
        <color theme="3" tint="0.39991454817346722"/>
      </left>
      <right style="thin">
        <color theme="3" tint="0.39991454817346722"/>
      </right>
      <top style="thin">
        <color theme="3" tint="0.39991454817346722"/>
      </top>
      <bottom style="thick">
        <color theme="3" tint="0.39994506668294322"/>
      </bottom>
      <diagonal/>
    </border>
    <border>
      <left style="thick">
        <color theme="3" tint="0.39994506668294322"/>
      </left>
      <right style="thin">
        <color theme="3" tint="0.39991454817346722"/>
      </right>
      <top style="thin">
        <color theme="3" tint="0.39991454817346722"/>
      </top>
      <bottom style="thick">
        <color theme="3" tint="0.39994506668294322"/>
      </bottom>
      <diagonal/>
    </border>
    <border>
      <left style="thin">
        <color theme="3" tint="0.39991454817346722"/>
      </left>
      <right style="thick">
        <color theme="3" tint="0.39994506668294322"/>
      </right>
      <top style="thin">
        <color theme="3" tint="0.39991454817346722"/>
      </top>
      <bottom style="thin">
        <color theme="3" tint="0.39991454817346722"/>
      </bottom>
      <diagonal/>
    </border>
    <border>
      <left style="thin">
        <color theme="3" tint="0.39991454817346722"/>
      </left>
      <right style="thin">
        <color theme="3" tint="0.39991454817346722"/>
      </right>
      <top style="thin">
        <color theme="3" tint="0.39991454817346722"/>
      </top>
      <bottom style="thin">
        <color theme="3" tint="0.39991454817346722"/>
      </bottom>
      <diagonal/>
    </border>
    <border>
      <left style="thick">
        <color theme="3" tint="0.39994506668294322"/>
      </left>
      <right style="thin">
        <color theme="3" tint="0.39991454817346722"/>
      </right>
      <top style="thin">
        <color theme="3" tint="0.39991454817346722"/>
      </top>
      <bottom style="thin">
        <color theme="3" tint="0.39991454817346722"/>
      </bottom>
      <diagonal/>
    </border>
    <border>
      <left style="thin">
        <color theme="3" tint="0.39991454817346722"/>
      </left>
      <right style="thick">
        <color theme="3" tint="0.39994506668294322"/>
      </right>
      <top style="thick">
        <color theme="3" tint="0.39994506668294322"/>
      </top>
      <bottom style="thin">
        <color theme="3" tint="0.39991454817346722"/>
      </bottom>
      <diagonal/>
    </border>
    <border>
      <left style="thin">
        <color theme="3" tint="0.39991454817346722"/>
      </left>
      <right style="thin">
        <color theme="3" tint="0.39991454817346722"/>
      </right>
      <top style="thick">
        <color theme="3" tint="0.39994506668294322"/>
      </top>
      <bottom style="thin">
        <color theme="3" tint="0.39991454817346722"/>
      </bottom>
      <diagonal/>
    </border>
    <border>
      <left style="thick">
        <color theme="3" tint="0.39994506668294322"/>
      </left>
      <right style="thin">
        <color theme="3" tint="0.39991454817346722"/>
      </right>
      <top style="thick">
        <color theme="3" tint="0.39994506668294322"/>
      </top>
      <bottom style="thin">
        <color theme="3" tint="0.39991454817346722"/>
      </bottom>
      <diagonal/>
    </border>
    <border>
      <left/>
      <right style="thick">
        <color theme="3" tint="0.39994506668294322"/>
      </right>
      <top/>
      <bottom style="thick">
        <color theme="3" tint="0.39994506668294322"/>
      </bottom>
      <diagonal/>
    </border>
    <border>
      <left/>
      <right/>
      <top/>
      <bottom style="thick">
        <color theme="3" tint="0.39994506668294322"/>
      </bottom>
      <diagonal/>
    </border>
    <border>
      <left style="thick">
        <color theme="3" tint="0.39994506668294322"/>
      </left>
      <right/>
      <top/>
      <bottom style="thick">
        <color theme="3" tint="0.39994506668294322"/>
      </bottom>
      <diagonal/>
    </border>
    <border>
      <left/>
      <right style="thick">
        <color theme="3" tint="0.39994506668294322"/>
      </right>
      <top style="thick">
        <color theme="3" tint="0.39991454817346722"/>
      </top>
      <bottom/>
      <diagonal/>
    </border>
    <border>
      <left/>
      <right/>
      <top style="thick">
        <color theme="3" tint="0.39991454817346722"/>
      </top>
      <bottom/>
      <diagonal/>
    </border>
    <border>
      <left/>
      <right style="thick">
        <color theme="3" tint="0.39994506668294322"/>
      </right>
      <top style="thick">
        <color theme="3" tint="0.39994506668294322"/>
      </top>
      <bottom style="thick">
        <color theme="3" tint="0.39994506668294322"/>
      </bottom>
      <diagonal/>
    </border>
    <border>
      <left/>
      <right/>
      <top style="thick">
        <color theme="3" tint="0.39994506668294322"/>
      </top>
      <bottom style="thick">
        <color theme="3" tint="0.39994506668294322"/>
      </bottom>
      <diagonal/>
    </border>
    <border>
      <left/>
      <right style="thick">
        <color theme="3" tint="0.39994506668294322"/>
      </right>
      <top style="thin">
        <color theme="3" tint="0.39994506668294322"/>
      </top>
      <bottom style="thick">
        <color theme="3" tint="0.39994506668294322"/>
      </bottom>
      <diagonal/>
    </border>
    <border>
      <left/>
      <right style="thin">
        <color theme="3" tint="0.39994506668294322"/>
      </right>
      <top style="thin">
        <color theme="3" tint="0.39994506668294322"/>
      </top>
      <bottom style="thick">
        <color theme="3" tint="0.39994506668294322"/>
      </bottom>
      <diagonal/>
    </border>
    <border>
      <left/>
      <right/>
      <top style="thick">
        <color theme="3" tint="0.39994506668294322"/>
      </top>
      <bottom style="medium">
        <color theme="3" tint="0.39991454817346722"/>
      </bottom>
      <diagonal/>
    </border>
    <border>
      <left/>
      <right style="thick">
        <color theme="3" tint="0.39994506668294322"/>
      </right>
      <top style="thick">
        <color theme="3" tint="0.39994506668294322"/>
      </top>
      <bottom style="medium">
        <color theme="3" tint="0.39991454817346722"/>
      </bottom>
      <diagonal/>
    </border>
    <border>
      <left/>
      <right/>
      <top style="medium">
        <color theme="3" tint="0.39991454817346722"/>
      </top>
      <bottom style="thin">
        <color theme="3" tint="0.39994506668294322"/>
      </bottom>
      <diagonal/>
    </border>
    <border>
      <left/>
      <right style="thick">
        <color theme="3" tint="0.39994506668294322"/>
      </right>
      <top style="medium">
        <color theme="3" tint="0.39991454817346722"/>
      </top>
      <bottom style="thin">
        <color theme="3" tint="0.39994506668294322"/>
      </bottom>
      <diagonal/>
    </border>
    <border>
      <left/>
      <right/>
      <top style="thin">
        <color theme="3" tint="0.39994506668294322"/>
      </top>
      <bottom style="thin">
        <color theme="3" tint="0.39994506668294322"/>
      </bottom>
      <diagonal/>
    </border>
    <border>
      <left/>
      <right style="thick">
        <color theme="3" tint="0.39994506668294322"/>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right/>
      <top style="thin">
        <color theme="3" tint="0.39994506668294322"/>
      </top>
      <bottom style="medium">
        <color theme="3" tint="0.39994506668294322"/>
      </bottom>
      <diagonal/>
    </border>
    <border>
      <left/>
      <right style="thin">
        <color theme="3" tint="0.39994506668294322"/>
      </right>
      <top style="thin">
        <color theme="3" tint="0.39994506668294322"/>
      </top>
      <bottom style="medium">
        <color theme="3" tint="0.39994506668294322"/>
      </bottom>
      <diagonal/>
    </border>
    <border>
      <left/>
      <right/>
      <top style="medium">
        <color theme="3" tint="0.39994506668294322"/>
      </top>
      <bottom style="medium">
        <color theme="3" tint="0.39991454817346722"/>
      </bottom>
      <diagonal/>
    </border>
    <border>
      <left/>
      <right style="thin">
        <color theme="3" tint="0.39994506668294322"/>
      </right>
      <top style="medium">
        <color theme="3" tint="0.39994506668294322"/>
      </top>
      <bottom style="medium">
        <color theme="3" tint="0.39991454817346722"/>
      </bottom>
      <diagonal/>
    </border>
    <border>
      <left style="thick">
        <color theme="3" tint="0.39994506668294322"/>
      </left>
      <right style="thick">
        <color theme="3" tint="0.39994506668294322"/>
      </right>
      <top style="thick">
        <color theme="3" tint="0.39994506668294322"/>
      </top>
      <bottom style="thick">
        <color theme="3" tint="0.39994506668294322"/>
      </bottom>
      <diagonal/>
    </border>
    <border>
      <left style="thick">
        <color theme="3" tint="0.39994506668294322"/>
      </left>
      <right style="thick">
        <color theme="3" tint="0.39994506668294322"/>
      </right>
      <top style="thick">
        <color theme="3" tint="0.39991454817346722"/>
      </top>
      <bottom style="thick">
        <color theme="3" tint="0.39994506668294322"/>
      </bottom>
      <diagonal/>
    </border>
    <border>
      <left/>
      <right/>
      <top style="thick">
        <color theme="3" tint="0.39991454817346722"/>
      </top>
      <bottom style="thick">
        <color theme="3" tint="0.39994506668294322"/>
      </bottom>
      <diagonal/>
    </border>
    <border>
      <left style="thick">
        <color theme="3" tint="0.39994506668294322"/>
      </left>
      <right style="thick">
        <color theme="3" tint="0.39994506668294322"/>
      </right>
      <top style="thick">
        <color theme="3" tint="0.39991454817346722"/>
      </top>
      <bottom/>
      <diagonal/>
    </border>
    <border>
      <left style="thick">
        <color theme="3" tint="0.39994506668294322"/>
      </left>
      <right style="thick">
        <color theme="3" tint="0.39994506668294322"/>
      </right>
      <top/>
      <bottom style="thick">
        <color theme="3" tint="0.39994506668294322"/>
      </bottom>
      <diagonal/>
    </border>
    <border>
      <left/>
      <right style="thin">
        <color theme="3" tint="0.39991454817346722"/>
      </right>
      <top style="thick">
        <color theme="3" tint="0.39994506668294322"/>
      </top>
      <bottom style="thin">
        <color theme="3" tint="0.39991454817346722"/>
      </bottom>
      <diagonal/>
    </border>
    <border>
      <left/>
      <right style="thin">
        <color theme="3" tint="0.39991454817346722"/>
      </right>
      <top style="thin">
        <color theme="3" tint="0.39991454817346722"/>
      </top>
      <bottom style="thin">
        <color theme="3" tint="0.39991454817346722"/>
      </bottom>
      <diagonal/>
    </border>
    <border>
      <left/>
      <right style="thin">
        <color theme="3" tint="0.39991454817346722"/>
      </right>
      <top style="thin">
        <color theme="3" tint="0.39991454817346722"/>
      </top>
      <bottom style="thick">
        <color theme="3" tint="0.39994506668294322"/>
      </bottom>
      <diagonal/>
    </border>
    <border>
      <left/>
      <right style="thin">
        <color theme="3" tint="0.39994506668294322"/>
      </right>
      <top style="thick">
        <color theme="3" tint="0.39994506668294322"/>
      </top>
      <bottom style="medium">
        <color theme="3" tint="0.39991454817346722"/>
      </bottom>
      <diagonal/>
    </border>
    <border>
      <left/>
      <right style="thin">
        <color theme="3" tint="0.39994506668294322"/>
      </right>
      <top/>
      <bottom style="thin">
        <color theme="3" tint="0.39994506668294322"/>
      </bottom>
      <diagonal/>
    </border>
    <border>
      <left style="thin">
        <color theme="3" tint="0.39994506668294322"/>
      </left>
      <right style="thick">
        <color theme="3" tint="0.39994506668294322"/>
      </right>
      <top style="thin">
        <color theme="3" tint="0.39994506668294322"/>
      </top>
      <bottom style="thick">
        <color theme="3" tint="0.39994506668294322"/>
      </bottom>
      <diagonal/>
    </border>
    <border>
      <left style="thin">
        <color theme="3" tint="0.39994506668294322"/>
      </left>
      <right style="thin">
        <color theme="3" tint="0.39994506668294322"/>
      </right>
      <top style="thin">
        <color theme="3" tint="0.39994506668294322"/>
      </top>
      <bottom style="thick">
        <color theme="3" tint="0.39994506668294322"/>
      </bottom>
      <diagonal/>
    </border>
    <border>
      <left style="thick">
        <color theme="3" tint="0.39994506668294322"/>
      </left>
      <right style="thin">
        <color theme="3" tint="0.39994506668294322"/>
      </right>
      <top style="thin">
        <color theme="3" tint="0.39994506668294322"/>
      </top>
      <bottom style="thick">
        <color theme="3" tint="0.39994506668294322"/>
      </bottom>
      <diagonal/>
    </border>
    <border>
      <left style="thin">
        <color theme="3" tint="0.39994506668294322"/>
      </left>
      <right style="thick">
        <color theme="3" tint="0.39994506668294322"/>
      </right>
      <top style="medium">
        <color theme="3" tint="0.39991454817346722"/>
      </top>
      <bottom style="thin">
        <color theme="3" tint="0.39994506668294322"/>
      </bottom>
      <diagonal/>
    </border>
  </borders>
  <cellStyleXfs count="614">
    <xf numFmtId="0" fontId="0" fillId="0" borderId="0"/>
    <xf numFmtId="0" fontId="5" fillId="0" borderId="0"/>
    <xf numFmtId="0" fontId="6" fillId="0" borderId="2"/>
    <xf numFmtId="0" fontId="6" fillId="0" borderId="0"/>
    <xf numFmtId="0" fontId="8" fillId="0" borderId="3">
      <alignment wrapText="1"/>
    </xf>
    <xf numFmtId="0" fontId="7" fillId="0" borderId="4">
      <alignment wrapText="1"/>
    </xf>
    <xf numFmtId="165" fontId="9" fillId="0" borderId="0"/>
    <xf numFmtId="165" fontId="9" fillId="0" borderId="0"/>
    <xf numFmtId="0" fontId="10" fillId="0" borderId="0"/>
    <xf numFmtId="0" fontId="3" fillId="0" borderId="0"/>
    <xf numFmtId="0" fontId="9" fillId="0" borderId="0"/>
    <xf numFmtId="0" fontId="10" fillId="0" borderId="0"/>
    <xf numFmtId="44" fontId="9" fillId="0" borderId="0"/>
    <xf numFmtId="0" fontId="6" fillId="0" borderId="0"/>
    <xf numFmtId="9" fontId="9" fillId="0" borderId="0"/>
    <xf numFmtId="165" fontId="10" fillId="0" borderId="0"/>
    <xf numFmtId="165" fontId="10" fillId="0" borderId="0"/>
    <xf numFmtId="165" fontId="11" fillId="0" borderId="0">
      <alignment vertical="top"/>
      <protection locked="0"/>
    </xf>
    <xf numFmtId="165" fontId="3" fillId="0" borderId="0"/>
    <xf numFmtId="165" fontId="13" fillId="0" borderId="0">
      <protection locked="0"/>
    </xf>
    <xf numFmtId="165" fontId="13" fillId="0" borderId="0"/>
    <xf numFmtId="165" fontId="12" fillId="3" borderId="5">
      <alignment horizontal="center"/>
    </xf>
    <xf numFmtId="165" fontId="14" fillId="0" borderId="0"/>
    <xf numFmtId="165" fontId="9" fillId="0" borderId="0"/>
    <xf numFmtId="165" fontId="6" fillId="0" borderId="0"/>
    <xf numFmtId="165" fontId="3" fillId="0" borderId="0"/>
    <xf numFmtId="165" fontId="9" fillId="0" borderId="0"/>
    <xf numFmtId="165" fontId="10" fillId="0" borderId="0"/>
    <xf numFmtId="165" fontId="10" fillId="0" borderId="0"/>
    <xf numFmtId="165" fontId="11" fillId="0" borderId="0">
      <alignment vertical="top"/>
      <protection locked="0"/>
    </xf>
    <xf numFmtId="165" fontId="6" fillId="0" borderId="0"/>
    <xf numFmtId="165" fontId="11" fillId="0" borderId="0">
      <alignment vertical="top"/>
      <protection locked="0"/>
    </xf>
    <xf numFmtId="165" fontId="11" fillId="0" borderId="0">
      <alignment vertical="top"/>
      <protection locked="0"/>
    </xf>
    <xf numFmtId="165" fontId="11" fillId="0" borderId="0">
      <alignment vertical="top"/>
      <protection locked="0"/>
    </xf>
    <xf numFmtId="165" fontId="11" fillId="0" borderId="0">
      <alignment vertical="top"/>
      <protection locked="0"/>
    </xf>
    <xf numFmtId="165" fontId="11" fillId="0" borderId="0">
      <alignment vertical="top"/>
      <protection locked="0"/>
    </xf>
    <xf numFmtId="165" fontId="11" fillId="0" borderId="0">
      <alignment vertical="top"/>
      <protection locked="0"/>
    </xf>
    <xf numFmtId="165" fontId="11" fillId="0" borderId="0">
      <alignment vertical="top"/>
      <protection locked="0"/>
    </xf>
    <xf numFmtId="165" fontId="9" fillId="0" borderId="0"/>
    <xf numFmtId="165" fontId="6" fillId="0" borderId="0"/>
    <xf numFmtId="165" fontId="6" fillId="0" borderId="0"/>
    <xf numFmtId="0" fontId="3" fillId="0" borderId="0"/>
    <xf numFmtId="165" fontId="6" fillId="0" borderId="0"/>
    <xf numFmtId="165" fontId="9" fillId="0" borderId="0"/>
    <xf numFmtId="165" fontId="10" fillId="0" borderId="0"/>
    <xf numFmtId="165" fontId="10" fillId="0" borderId="0"/>
    <xf numFmtId="165" fontId="11" fillId="0" borderId="0">
      <alignment vertical="top"/>
      <protection locked="0"/>
    </xf>
    <xf numFmtId="165" fontId="6" fillId="0" borderId="0"/>
    <xf numFmtId="165" fontId="3" fillId="0" borderId="0"/>
    <xf numFmtId="165" fontId="6" fillId="0" borderId="0"/>
    <xf numFmtId="165" fontId="6" fillId="0" borderId="0"/>
    <xf numFmtId="165" fontId="6" fillId="0" borderId="0"/>
    <xf numFmtId="165" fontId="3" fillId="0" borderId="0"/>
    <xf numFmtId="9" fontId="9" fillId="0" borderId="0"/>
    <xf numFmtId="165" fontId="11" fillId="0" borderId="0">
      <alignment vertical="top"/>
      <protection locked="0"/>
    </xf>
    <xf numFmtId="165" fontId="11" fillId="0" borderId="0">
      <alignment vertical="top"/>
      <protection locked="0"/>
    </xf>
    <xf numFmtId="165" fontId="11" fillId="0" borderId="0">
      <alignment vertical="top"/>
      <protection locked="0"/>
    </xf>
    <xf numFmtId="165" fontId="11" fillId="0" borderId="0">
      <alignment vertical="top"/>
      <protection locked="0"/>
    </xf>
    <xf numFmtId="165" fontId="11" fillId="0" borderId="0">
      <alignment vertical="top"/>
      <protection locked="0"/>
    </xf>
    <xf numFmtId="165" fontId="11" fillId="0" borderId="0">
      <alignment vertical="top"/>
      <protection locked="0"/>
    </xf>
    <xf numFmtId="165" fontId="9" fillId="0" borderId="0"/>
    <xf numFmtId="165" fontId="6" fillId="0" borderId="0"/>
    <xf numFmtId="165" fontId="3" fillId="0" borderId="0"/>
    <xf numFmtId="165" fontId="6" fillId="0" borderId="0"/>
    <xf numFmtId="165" fontId="6" fillId="0" borderId="0"/>
    <xf numFmtId="165" fontId="6" fillId="0" borderId="0"/>
    <xf numFmtId="165" fontId="6" fillId="0" borderId="0"/>
    <xf numFmtId="165" fontId="6" fillId="0" borderId="0"/>
    <xf numFmtId="165" fontId="6" fillId="0" borderId="0"/>
    <xf numFmtId="0" fontId="3" fillId="0" borderId="0"/>
    <xf numFmtId="165" fontId="11" fillId="0" borderId="0">
      <alignment vertical="top"/>
      <protection locked="0"/>
    </xf>
    <xf numFmtId="165" fontId="9" fillId="0" borderId="0"/>
    <xf numFmtId="165" fontId="11" fillId="0" borderId="0">
      <alignment vertical="top"/>
      <protection locked="0"/>
    </xf>
    <xf numFmtId="165" fontId="9" fillId="0" borderId="0"/>
    <xf numFmtId="165" fontId="9" fillId="0" borderId="0"/>
    <xf numFmtId="0" fontId="6" fillId="0" borderId="0"/>
    <xf numFmtId="0" fontId="4" fillId="2" borderId="0"/>
    <xf numFmtId="167" fontId="9" fillId="0" borderId="0"/>
    <xf numFmtId="168" fontId="6" fillId="0" borderId="0"/>
    <xf numFmtId="0" fontId="4" fillId="2" borderId="0"/>
    <xf numFmtId="0" fontId="9" fillId="0" borderId="0"/>
    <xf numFmtId="0" fontId="6" fillId="0" borderId="0"/>
    <xf numFmtId="165" fontId="9"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9" fillId="0" borderId="0"/>
    <xf numFmtId="165" fontId="9" fillId="0" borderId="0"/>
    <xf numFmtId="0" fontId="6" fillId="0" borderId="0"/>
    <xf numFmtId="168" fontId="6" fillId="0" borderId="0"/>
    <xf numFmtId="0" fontId="6" fillId="0" borderId="0"/>
    <xf numFmtId="168" fontId="6" fillId="0" borderId="0"/>
    <xf numFmtId="0" fontId="6" fillId="0" borderId="0"/>
    <xf numFmtId="168" fontId="6" fillId="0" borderId="0"/>
    <xf numFmtId="0" fontId="6" fillId="0" borderId="0"/>
    <xf numFmtId="168" fontId="6" fillId="0" borderId="0"/>
    <xf numFmtId="167" fontId="9" fillId="0" borderId="0"/>
    <xf numFmtId="0" fontId="9" fillId="0" borderId="0"/>
    <xf numFmtId="0" fontId="9" fillId="0" borderId="0"/>
    <xf numFmtId="0" fontId="15" fillId="0" borderId="0"/>
    <xf numFmtId="0" fontId="3" fillId="0" borderId="0"/>
    <xf numFmtId="0" fontId="9" fillId="0" borderId="0"/>
    <xf numFmtId="0" fontId="9" fillId="0" borderId="0"/>
    <xf numFmtId="0" fontId="6" fillId="0" borderId="0"/>
    <xf numFmtId="49" fontId="16" fillId="0" borderId="6">
      <alignment horizontal="center" vertical="center" wrapText="1"/>
    </xf>
    <xf numFmtId="0" fontId="6" fillId="0" borderId="0"/>
    <xf numFmtId="0" fontId="9" fillId="0" borderId="0"/>
    <xf numFmtId="167" fontId="9" fillId="0" borderId="0"/>
    <xf numFmtId="0" fontId="5" fillId="0" borderId="0"/>
    <xf numFmtId="0" fontId="5" fillId="0" borderId="0"/>
    <xf numFmtId="165" fontId="11" fillId="0" borderId="0">
      <alignment vertical="top"/>
      <protection locked="0"/>
    </xf>
    <xf numFmtId="0" fontId="3" fillId="0" borderId="0"/>
    <xf numFmtId="165" fontId="3" fillId="0" borderId="0"/>
    <xf numFmtId="165" fontId="3" fillId="0" borderId="0"/>
    <xf numFmtId="0" fontId="9"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9" fillId="0" borderId="0"/>
    <xf numFmtId="0" fontId="10" fillId="0" borderId="0"/>
    <xf numFmtId="0" fontId="6" fillId="0" borderId="0"/>
    <xf numFmtId="168" fontId="6" fillId="0" borderId="0"/>
    <xf numFmtId="0" fontId="3" fillId="0" borderId="0"/>
    <xf numFmtId="0" fontId="3" fillId="0" borderId="0"/>
    <xf numFmtId="0" fontId="9" fillId="0" borderId="0"/>
    <xf numFmtId="0" fontId="17" fillId="0" borderId="0"/>
    <xf numFmtId="0" fontId="3" fillId="0" borderId="0"/>
    <xf numFmtId="0" fontId="6" fillId="0" borderId="2"/>
    <xf numFmtId="0" fontId="9" fillId="0" borderId="0"/>
    <xf numFmtId="0" fontId="6" fillId="0" borderId="0"/>
    <xf numFmtId="165" fontId="6" fillId="0" borderId="0"/>
    <xf numFmtId="165" fontId="6" fillId="0" borderId="0"/>
    <xf numFmtId="165" fontId="6" fillId="0" borderId="0"/>
    <xf numFmtId="165" fontId="6" fillId="0" borderId="0"/>
    <xf numFmtId="0" fontId="3"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9" fillId="0" borderId="0"/>
    <xf numFmtId="0"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0" fontId="3" fillId="0" borderId="0"/>
    <xf numFmtId="0" fontId="9" fillId="0" borderId="0"/>
    <xf numFmtId="0" fontId="6" fillId="0" borderId="0"/>
    <xf numFmtId="165" fontId="9" fillId="0" borderId="0"/>
    <xf numFmtId="44" fontId="9" fillId="0" borderId="0"/>
    <xf numFmtId="168" fontId="6" fillId="0" borderId="0"/>
    <xf numFmtId="168" fontId="6" fillId="0" borderId="0"/>
    <xf numFmtId="168" fontId="6" fillId="0" borderId="0"/>
    <xf numFmtId="168" fontId="6" fillId="0" borderId="0"/>
    <xf numFmtId="168" fontId="6" fillId="0" borderId="0"/>
    <xf numFmtId="168" fontId="6" fillId="0" borderId="0"/>
    <xf numFmtId="0" fontId="9" fillId="0" borderId="0"/>
    <xf numFmtId="44" fontId="9" fillId="0" borderId="0"/>
    <xf numFmtId="168" fontId="6" fillId="0" borderId="0"/>
    <xf numFmtId="168" fontId="6" fillId="0" borderId="0"/>
    <xf numFmtId="168" fontId="6" fillId="0" borderId="0"/>
    <xf numFmtId="168" fontId="6" fillId="0" borderId="0"/>
    <xf numFmtId="168" fontId="6" fillId="0" borderId="0"/>
    <xf numFmtId="168" fontId="6" fillId="0" borderId="0"/>
    <xf numFmtId="44" fontId="9" fillId="0" borderId="0"/>
    <xf numFmtId="168" fontId="6" fillId="0" borderId="0"/>
    <xf numFmtId="168" fontId="6" fillId="0" borderId="0"/>
    <xf numFmtId="168" fontId="6" fillId="0" borderId="0"/>
    <xf numFmtId="168" fontId="6" fillId="0" borderId="0"/>
    <xf numFmtId="168" fontId="6" fillId="0" borderId="0"/>
    <xf numFmtId="168" fontId="6" fillId="0" borderId="0"/>
    <xf numFmtId="0" fontId="1" fillId="0" borderId="0"/>
    <xf numFmtId="0" fontId="10" fillId="0" borderId="0"/>
    <xf numFmtId="165" fontId="10" fillId="0" borderId="0"/>
    <xf numFmtId="0" fontId="10" fillId="0" borderId="0"/>
    <xf numFmtId="44" fontId="9" fillId="0" borderId="0"/>
    <xf numFmtId="168" fontId="6" fillId="0" borderId="0"/>
    <xf numFmtId="168" fontId="6" fillId="0" borderId="0"/>
    <xf numFmtId="168" fontId="6" fillId="0" borderId="0"/>
    <xf numFmtId="168" fontId="6" fillId="0" borderId="0"/>
    <xf numFmtId="168" fontId="6" fillId="0" borderId="0"/>
    <xf numFmtId="168" fontId="6" fillId="0" borderId="0"/>
    <xf numFmtId="0" fontId="9" fillId="0" borderId="0"/>
    <xf numFmtId="44" fontId="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168" fontId="6" fillId="0" borderId="0"/>
    <xf numFmtId="168" fontId="6" fillId="0" borderId="0"/>
    <xf numFmtId="168" fontId="6" fillId="0" borderId="0"/>
    <xf numFmtId="168" fontId="6" fillId="0" borderId="0"/>
    <xf numFmtId="168" fontId="6" fillId="0" borderId="0"/>
    <xf numFmtId="168" fontId="6" fillId="0" borderId="0"/>
    <xf numFmtId="168" fontId="6" fillId="0" borderId="0"/>
    <xf numFmtId="168" fontId="6" fillId="0" borderId="0"/>
    <xf numFmtId="168" fontId="6" fillId="0" borderId="0"/>
    <xf numFmtId="168" fontId="6" fillId="0" borderId="0"/>
    <xf numFmtId="168" fontId="6" fillId="0" borderId="0"/>
    <xf numFmtId="0" fontId="3" fillId="0" borderId="0"/>
    <xf numFmtId="167" fontId="9"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9" fillId="0" borderId="0"/>
    <xf numFmtId="165" fontId="9"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5" fontId="6" fillId="0" borderId="0"/>
    <xf numFmtId="165" fontId="6" fillId="0" borderId="0"/>
    <xf numFmtId="165" fontId="6" fillId="0" borderId="0"/>
    <xf numFmtId="165" fontId="6" fillId="0" borderId="0"/>
    <xf numFmtId="0" fontId="3" fillId="0" borderId="0"/>
    <xf numFmtId="165" fontId="6" fillId="0" borderId="0"/>
    <xf numFmtId="165" fontId="6" fillId="0" borderId="0"/>
    <xf numFmtId="165" fontId="6" fillId="0" borderId="0"/>
    <xf numFmtId="165" fontId="6" fillId="0" borderId="0"/>
    <xf numFmtId="165" fontId="3" fillId="0" borderId="0"/>
    <xf numFmtId="165" fontId="3" fillId="0" borderId="0"/>
    <xf numFmtId="165" fontId="3" fillId="0" borderId="0"/>
    <xf numFmtId="165" fontId="6" fillId="0" borderId="0"/>
    <xf numFmtId="165" fontId="6" fillId="0" borderId="0"/>
    <xf numFmtId="165" fontId="3" fillId="0" borderId="0"/>
    <xf numFmtId="165" fontId="3" fillId="0" borderId="0"/>
    <xf numFmtId="165" fontId="3" fillId="0" borderId="0"/>
    <xf numFmtId="0" fontId="6" fillId="0" borderId="0"/>
    <xf numFmtId="0" fontId="6" fillId="0" borderId="0"/>
    <xf numFmtId="0" fontId="6" fillId="0" borderId="0"/>
    <xf numFmtId="0" fontId="6" fillId="0" borderId="0"/>
    <xf numFmtId="165" fontId="6" fillId="0" borderId="0"/>
    <xf numFmtId="165" fontId="6" fillId="0" borderId="0"/>
    <xf numFmtId="165" fontId="6" fillId="0" borderId="0"/>
    <xf numFmtId="165" fontId="6" fillId="0" borderId="0"/>
    <xf numFmtId="0" fontId="3" fillId="0" borderId="0"/>
    <xf numFmtId="165" fontId="6" fillId="0" borderId="0"/>
    <xf numFmtId="165" fontId="6" fillId="0" borderId="0"/>
    <xf numFmtId="165" fontId="6" fillId="0" borderId="0"/>
    <xf numFmtId="165" fontId="6" fillId="0" borderId="0"/>
    <xf numFmtId="0" fontId="3" fillId="0" borderId="0"/>
    <xf numFmtId="165"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17" fillId="0" borderId="0"/>
    <xf numFmtId="0" fontId="17" fillId="0" borderId="0"/>
    <xf numFmtId="0" fontId="17" fillId="0" borderId="0"/>
    <xf numFmtId="0" fontId="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168" fontId="6" fillId="0" borderId="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3" fillId="0" borderId="0"/>
    <xf numFmtId="165" fontId="6" fillId="0" borderId="0"/>
    <xf numFmtId="165" fontId="6" fillId="0" borderId="0"/>
    <xf numFmtId="165" fontId="6" fillId="0" borderId="0"/>
    <xf numFmtId="165" fontId="6" fillId="0" borderId="0"/>
    <xf numFmtId="165"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6" fillId="0" borderId="0"/>
    <xf numFmtId="165" fontId="6" fillId="0" borderId="0"/>
    <xf numFmtId="0" fontId="3" fillId="0" borderId="0"/>
    <xf numFmtId="165" fontId="6" fillId="0" borderId="0"/>
    <xf numFmtId="165" fontId="6" fillId="0" borderId="0"/>
    <xf numFmtId="0" fontId="3" fillId="0" borderId="0"/>
    <xf numFmtId="0" fontId="1" fillId="0" borderId="0"/>
    <xf numFmtId="0" fontId="1" fillId="0" borderId="0"/>
  </cellStyleXfs>
  <cellXfs count="192">
    <xf numFmtId="0" fontId="0" fillId="0" borderId="0" xfId="0"/>
    <xf numFmtId="0" fontId="0" fillId="0" borderId="0" xfId="0"/>
    <xf numFmtId="0" fontId="0" fillId="0" borderId="0" xfId="0" applyProtection="1">
      <protection locked="0"/>
    </xf>
    <xf numFmtId="0" fontId="0" fillId="0" borderId="1" xfId="0" applyBorder="1" applyProtection="1">
      <protection locked="0"/>
    </xf>
    <xf numFmtId="0" fontId="0" fillId="6" borderId="0" xfId="0" applyFill="1"/>
    <xf numFmtId="0" fontId="0" fillId="6" borderId="1" xfId="0" applyFill="1" applyBorder="1" applyProtection="1">
      <protection locked="0"/>
    </xf>
    <xf numFmtId="0" fontId="0" fillId="6" borderId="1" xfId="0" applyFill="1" applyBorder="1" applyAlignment="1" applyProtection="1">
      <alignment wrapText="1"/>
      <protection locked="0"/>
    </xf>
    <xf numFmtId="0" fontId="0" fillId="4" borderId="0" xfId="0" applyFill="1"/>
    <xf numFmtId="0" fontId="6" fillId="6" borderId="0" xfId="3" applyFill="1"/>
    <xf numFmtId="0" fontId="6" fillId="6" borderId="0" xfId="3" applyFill="1" applyProtection="1">
      <protection locked="0"/>
    </xf>
    <xf numFmtId="0" fontId="0" fillId="0" borderId="1" xfId="2" applyFont="1" applyBorder="1" applyAlignment="1" applyProtection="1">
      <alignment horizontal="left"/>
      <protection locked="0"/>
    </xf>
    <xf numFmtId="0" fontId="0" fillId="6" borderId="1" xfId="0" quotePrefix="1" applyFill="1" applyBorder="1" applyProtection="1">
      <protection locked="0"/>
    </xf>
    <xf numFmtId="1" fontId="0" fillId="6" borderId="1" xfId="0" applyNumberFormat="1" applyFill="1" applyBorder="1" applyProtection="1">
      <protection locked="0"/>
    </xf>
    <xf numFmtId="1" fontId="0" fillId="6" borderId="0" xfId="0" applyNumberFormat="1" applyFill="1" applyProtection="1">
      <protection locked="0"/>
    </xf>
    <xf numFmtId="0" fontId="28" fillId="6" borderId="0" xfId="8" applyFont="1" applyFill="1"/>
    <xf numFmtId="0" fontId="19" fillId="6" borderId="0" xfId="80" applyFont="1" applyFill="1" applyAlignment="1">
      <alignment vertical="center"/>
    </xf>
    <xf numFmtId="0" fontId="20" fillId="6" borderId="0" xfId="80" applyFont="1" applyFill="1" applyAlignment="1">
      <alignment vertical="center"/>
    </xf>
    <xf numFmtId="0" fontId="9" fillId="6" borderId="0" xfId="203" applyFont="1" applyFill="1" applyAlignment="1">
      <alignment horizontal="center"/>
    </xf>
    <xf numFmtId="0" fontId="9" fillId="6" borderId="0" xfId="203" applyFont="1" applyFill="1" applyAlignment="1">
      <alignment horizontal="left"/>
    </xf>
    <xf numFmtId="0" fontId="22" fillId="7" borderId="7" xfId="203" applyFont="1" applyFill="1" applyBorder="1" applyAlignment="1">
      <alignment horizontal="center"/>
    </xf>
    <xf numFmtId="0" fontId="23" fillId="6" borderId="0" xfId="203" applyFont="1" applyFill="1"/>
    <xf numFmtId="0" fontId="24" fillId="7" borderId="9" xfId="203" applyFont="1" applyFill="1" applyBorder="1" applyAlignment="1">
      <alignment vertical="top"/>
    </xf>
    <xf numFmtId="0" fontId="24" fillId="7" borderId="10" xfId="203" applyFont="1" applyFill="1" applyBorder="1" applyAlignment="1">
      <alignment vertical="top"/>
    </xf>
    <xf numFmtId="0" fontId="9" fillId="6" borderId="0" xfId="203" applyFont="1" applyFill="1"/>
    <xf numFmtId="0" fontId="9" fillId="6" borderId="0" xfId="203" applyFont="1" applyFill="1" applyAlignment="1">
      <alignment vertical="top" wrapText="1"/>
    </xf>
    <xf numFmtId="0" fontId="25" fillId="6" borderId="0" xfId="203" applyFont="1" applyFill="1" applyAlignment="1">
      <alignment horizontal="center" vertical="top" wrapText="1"/>
    </xf>
    <xf numFmtId="0" fontId="26" fillId="8" borderId="17" xfId="203" applyFont="1" applyFill="1" applyBorder="1" applyAlignment="1">
      <alignment horizontal="center" vertical="top" wrapText="1"/>
    </xf>
    <xf numFmtId="0" fontId="27" fillId="6" borderId="0" xfId="203" applyFont="1" applyFill="1"/>
    <xf numFmtId="0" fontId="27" fillId="6" borderId="0" xfId="203" applyFont="1" applyFill="1" applyAlignment="1">
      <alignment horizontal="center"/>
    </xf>
    <xf numFmtId="14" fontId="28" fillId="6" borderId="0" xfId="205" applyNumberFormat="1" applyFont="1" applyFill="1" applyAlignment="1">
      <alignment horizontal="center"/>
    </xf>
    <xf numFmtId="0" fontId="28" fillId="6" borderId="0" xfId="8" applyFont="1" applyFill="1" applyAlignment="1">
      <alignment vertical="top"/>
    </xf>
    <xf numFmtId="14" fontId="28" fillId="6" borderId="7" xfId="8" applyNumberFormat="1" applyFont="1" applyFill="1" applyBorder="1" applyAlignment="1">
      <alignment horizontal="center" vertical="top"/>
    </xf>
    <xf numFmtId="0" fontId="30" fillId="6" borderId="34" xfId="80" applyFont="1" applyFill="1" applyBorder="1" applyAlignment="1">
      <alignment horizontal="center" vertical="center" wrapText="1"/>
    </xf>
    <xf numFmtId="0" fontId="29" fillId="6" borderId="0" xfId="80" applyFont="1" applyFill="1" applyAlignment="1">
      <alignment vertical="center"/>
    </xf>
    <xf numFmtId="165" fontId="34" fillId="6" borderId="0" xfId="7" applyFont="1" applyFill="1" applyAlignment="1">
      <alignment horizontal="right" vertical="center"/>
    </xf>
    <xf numFmtId="165" fontId="33" fillId="6" borderId="0" xfId="7" applyFont="1" applyFill="1" applyAlignment="1">
      <alignment vertical="center"/>
    </xf>
    <xf numFmtId="165" fontId="36" fillId="6" borderId="0" xfId="6" applyFont="1" applyFill="1" applyAlignment="1">
      <alignment vertical="center"/>
    </xf>
    <xf numFmtId="165" fontId="9" fillId="6" borderId="0" xfId="6" applyFill="1"/>
    <xf numFmtId="0" fontId="9" fillId="6" borderId="0" xfId="80" applyFill="1" applyAlignment="1">
      <alignment vertical="center"/>
    </xf>
    <xf numFmtId="0" fontId="24" fillId="7" borderId="8" xfId="203" applyFont="1" applyFill="1" applyBorder="1" applyAlignment="1">
      <alignment vertical="top"/>
    </xf>
    <xf numFmtId="14" fontId="28" fillId="6" borderId="0" xfId="205" applyNumberFormat="1" applyFont="1" applyFill="1"/>
    <xf numFmtId="14" fontId="28" fillId="6" borderId="0" xfId="8" applyNumberFormat="1" applyFont="1" applyFill="1"/>
    <xf numFmtId="0" fontId="30" fillId="6" borderId="28" xfId="80" applyFont="1" applyFill="1" applyBorder="1" applyAlignment="1">
      <alignment horizontal="center" vertical="center" wrapText="1"/>
    </xf>
    <xf numFmtId="0" fontId="30" fillId="6" borderId="31" xfId="80" applyFont="1" applyFill="1" applyBorder="1" applyAlignment="1">
      <alignment horizontal="center" vertical="center" wrapText="1"/>
    </xf>
    <xf numFmtId="14" fontId="29" fillId="6" borderId="0" xfId="80" applyNumberFormat="1" applyFont="1" applyFill="1" applyAlignment="1">
      <alignment vertical="center"/>
    </xf>
    <xf numFmtId="165" fontId="29" fillId="6" borderId="0" xfId="80" applyNumberFormat="1" applyFont="1" applyFill="1" applyAlignment="1">
      <alignment horizontal="left" vertical="center"/>
    </xf>
    <xf numFmtId="0" fontId="32" fillId="6" borderId="0" xfId="80" applyFont="1" applyFill="1" applyAlignment="1">
      <alignment vertical="center"/>
    </xf>
    <xf numFmtId="165" fontId="9" fillId="6" borderId="0" xfId="7" applyFill="1" applyAlignment="1">
      <alignment vertical="center"/>
    </xf>
    <xf numFmtId="165" fontId="9" fillId="6" borderId="0" xfId="6" applyFill="1" applyAlignment="1">
      <alignment vertical="center"/>
    </xf>
    <xf numFmtId="14" fontId="19" fillId="6" borderId="0" xfId="80" applyNumberFormat="1" applyFont="1" applyFill="1" applyAlignment="1">
      <alignment vertical="center"/>
    </xf>
    <xf numFmtId="0" fontId="2" fillId="4" borderId="1" xfId="0" applyFont="1" applyFill="1" applyBorder="1" applyAlignment="1">
      <alignment horizontal="center" vertical="center"/>
    </xf>
    <xf numFmtId="1" fontId="39" fillId="6" borderId="1" xfId="0" applyNumberFormat="1" applyFont="1" applyFill="1" applyBorder="1" applyAlignment="1" applyProtection="1">
      <alignment horizontal="center" vertical="center"/>
      <protection locked="0"/>
    </xf>
    <xf numFmtId="0" fontId="39" fillId="6" borderId="1" xfId="0" applyFont="1" applyFill="1" applyBorder="1" applyAlignment="1" applyProtection="1">
      <alignment horizontal="center" vertical="center"/>
      <protection locked="0"/>
    </xf>
    <xf numFmtId="0" fontId="2" fillId="4" borderId="1" xfId="0" applyFont="1" applyFill="1" applyBorder="1" applyAlignment="1">
      <alignment horizontal="center"/>
    </xf>
    <xf numFmtId="0" fontId="39" fillId="6" borderId="1" xfId="0" applyFont="1" applyFill="1" applyBorder="1" applyAlignment="1" applyProtection="1">
      <alignment horizontal="center"/>
      <protection locked="0"/>
    </xf>
    <xf numFmtId="0" fontId="39" fillId="0" borderId="1" xfId="0" applyFont="1" applyBorder="1" applyAlignment="1" applyProtection="1">
      <alignment horizontal="center"/>
      <protection locked="0"/>
    </xf>
    <xf numFmtId="0" fontId="18" fillId="5" borderId="1" xfId="1" applyFont="1" applyFill="1" applyBorder="1" applyAlignment="1" applyProtection="1">
      <alignment horizontal="center" wrapText="1"/>
      <protection locked="0"/>
    </xf>
    <xf numFmtId="0" fontId="2" fillId="6" borderId="0" xfId="0" applyFont="1" applyFill="1" applyAlignment="1">
      <alignment horizontal="center"/>
    </xf>
    <xf numFmtId="2" fontId="39" fillId="0" borderId="1" xfId="0" applyNumberFormat="1" applyFont="1" applyBorder="1" applyAlignment="1" applyProtection="1">
      <alignment horizontal="center" wrapText="1"/>
      <protection locked="0"/>
    </xf>
    <xf numFmtId="2" fontId="40" fillId="0" borderId="1" xfId="0" applyNumberFormat="1" applyFont="1" applyBorder="1" applyAlignment="1" applyProtection="1">
      <alignment horizontal="center" wrapText="1"/>
      <protection locked="0"/>
    </xf>
    <xf numFmtId="2" fontId="41" fillId="6" borderId="1" xfId="3" applyNumberFormat="1" applyFont="1" applyFill="1" applyBorder="1" applyAlignment="1" applyProtection="1">
      <alignment wrapText="1"/>
      <protection locked="0"/>
    </xf>
    <xf numFmtId="0" fontId="0" fillId="9" borderId="1" xfId="0" applyFill="1" applyBorder="1" applyProtection="1">
      <protection locked="0"/>
    </xf>
    <xf numFmtId="0" fontId="0" fillId="10" borderId="0" xfId="0" applyFill="1"/>
    <xf numFmtId="0" fontId="43" fillId="6" borderId="1" xfId="0" applyFont="1" applyFill="1" applyBorder="1" applyProtection="1">
      <protection locked="0"/>
    </xf>
    <xf numFmtId="0" fontId="2" fillId="4" borderId="1" xfId="0" applyFont="1" applyFill="1" applyBorder="1" applyAlignment="1">
      <alignment horizontal="center" vertical="top"/>
    </xf>
    <xf numFmtId="0" fontId="18" fillId="5" borderId="1" xfId="1" applyFont="1" applyFill="1" applyBorder="1" applyAlignment="1" applyProtection="1">
      <alignment horizontal="center" vertical="top" wrapText="1"/>
      <protection locked="0"/>
    </xf>
    <xf numFmtId="0" fontId="39" fillId="6" borderId="1" xfId="0" applyFont="1" applyFill="1" applyBorder="1" applyAlignment="1" applyProtection="1">
      <alignment horizontal="center" vertical="top"/>
      <protection locked="0"/>
    </xf>
    <xf numFmtId="0" fontId="42" fillId="6" borderId="1" xfId="0" applyFont="1" applyFill="1" applyBorder="1" applyAlignment="1" applyProtection="1">
      <alignment horizontal="center" vertical="top" wrapText="1"/>
      <protection locked="0"/>
    </xf>
    <xf numFmtId="0" fontId="39" fillId="6" borderId="1" xfId="0" applyFont="1" applyFill="1" applyBorder="1" applyAlignment="1" applyProtection="1">
      <alignment horizontal="center" vertical="top" wrapText="1"/>
      <protection locked="0"/>
    </xf>
    <xf numFmtId="0" fontId="2" fillId="6" borderId="0" xfId="0" applyFont="1" applyFill="1" applyAlignment="1">
      <alignment vertical="top"/>
    </xf>
    <xf numFmtId="0" fontId="39" fillId="10" borderId="1" xfId="0" applyFont="1" applyFill="1" applyBorder="1" applyAlignment="1" applyProtection="1">
      <alignment horizontal="center" vertical="top"/>
      <protection locked="0"/>
    </xf>
    <xf numFmtId="0" fontId="39" fillId="10" borderId="1" xfId="0" applyFont="1" applyFill="1" applyBorder="1" applyAlignment="1" applyProtection="1">
      <alignment horizontal="center" vertical="top" wrapText="1"/>
      <protection locked="0"/>
    </xf>
    <xf numFmtId="0" fontId="2" fillId="6" borderId="1" xfId="0" applyFont="1" applyFill="1" applyBorder="1" applyAlignment="1">
      <alignment vertical="top"/>
    </xf>
    <xf numFmtId="0" fontId="0" fillId="6" borderId="1" xfId="0" applyFill="1" applyBorder="1" applyAlignment="1" applyProtection="1">
      <alignment vertical="top"/>
      <protection locked="0"/>
    </xf>
    <xf numFmtId="0" fontId="2" fillId="6" borderId="0" xfId="0" applyFont="1" applyFill="1" applyAlignment="1">
      <alignment horizontal="center" vertical="top"/>
    </xf>
    <xf numFmtId="0" fontId="40" fillId="6" borderId="0" xfId="0" applyFont="1" applyFill="1"/>
    <xf numFmtId="0" fontId="0" fillId="4" borderId="1" xfId="0" applyFill="1" applyBorder="1"/>
    <xf numFmtId="0" fontId="0" fillId="6" borderId="1" xfId="3" applyFont="1" applyFill="1" applyBorder="1" applyAlignment="1" applyProtection="1">
      <alignment vertical="center"/>
      <protection locked="0"/>
    </xf>
    <xf numFmtId="0" fontId="0" fillId="6" borderId="1" xfId="3" applyFont="1" applyFill="1" applyBorder="1" applyAlignment="1" applyProtection="1">
      <alignment wrapText="1"/>
      <protection locked="0"/>
    </xf>
    <xf numFmtId="0" fontId="0" fillId="6" borderId="1" xfId="3" applyFont="1" applyFill="1" applyBorder="1" applyProtection="1">
      <protection locked="0"/>
    </xf>
    <xf numFmtId="0" fontId="9" fillId="6" borderId="15" xfId="203" applyFont="1" applyFill="1" applyBorder="1" applyAlignment="1" applyProtection="1">
      <alignment horizontal="center" vertical="top" wrapText="1"/>
      <protection locked="0"/>
    </xf>
    <xf numFmtId="0" fontId="9" fillId="6" borderId="15" xfId="203" applyFont="1" applyFill="1" applyBorder="1" applyAlignment="1" applyProtection="1">
      <alignment horizontal="center" vertical="top"/>
      <protection locked="0"/>
    </xf>
    <xf numFmtId="14" fontId="9" fillId="6" borderId="16" xfId="203" applyNumberFormat="1" applyFont="1" applyFill="1" applyBorder="1" applyAlignment="1" applyProtection="1">
      <alignment horizontal="center" vertical="top" wrapText="1"/>
      <protection locked="0"/>
    </xf>
    <xf numFmtId="14" fontId="9" fillId="6" borderId="16" xfId="203" applyNumberFormat="1" applyFont="1" applyFill="1" applyBorder="1" applyAlignment="1" applyProtection="1">
      <alignment horizontal="center" vertical="top"/>
      <protection locked="0"/>
    </xf>
    <xf numFmtId="0" fontId="9" fillId="6" borderId="12" xfId="203" applyFont="1" applyFill="1" applyBorder="1" applyAlignment="1" applyProtection="1">
      <alignment horizontal="center" vertical="top" wrapText="1"/>
      <protection locked="0"/>
    </xf>
    <xf numFmtId="0" fontId="0" fillId="6" borderId="0" xfId="0" applyFill="1" applyProtection="1">
      <protection locked="0"/>
    </xf>
    <xf numFmtId="49" fontId="9" fillId="6" borderId="15" xfId="203" applyNumberFormat="1" applyFont="1" applyFill="1" applyBorder="1" applyAlignment="1" applyProtection="1">
      <alignment horizontal="center" vertical="top" wrapText="1"/>
      <protection locked="0"/>
    </xf>
    <xf numFmtId="49" fontId="9" fillId="6" borderId="12" xfId="203" applyNumberFormat="1" applyFont="1" applyFill="1" applyBorder="1" applyAlignment="1" applyProtection="1">
      <alignment horizontal="center" vertical="top" wrapText="1"/>
      <protection locked="0"/>
    </xf>
    <xf numFmtId="0" fontId="9" fillId="6" borderId="15" xfId="203" quotePrefix="1" applyFont="1" applyFill="1" applyBorder="1" applyAlignment="1" applyProtection="1">
      <alignment horizontal="center" vertical="top" wrapText="1"/>
      <protection locked="0"/>
    </xf>
    <xf numFmtId="0" fontId="0" fillId="6" borderId="0" xfId="0" applyFill="1" applyAlignment="1">
      <alignment vertical="top"/>
    </xf>
    <xf numFmtId="0" fontId="39" fillId="5" borderId="1" xfId="0" applyFont="1" applyFill="1" applyBorder="1" applyAlignment="1" applyProtection="1">
      <alignment horizontal="center" vertical="top" wrapText="1"/>
      <protection locked="0"/>
    </xf>
    <xf numFmtId="0" fontId="0" fillId="6" borderId="1" xfId="0" applyFill="1" applyBorder="1" applyAlignment="1" applyProtection="1">
      <alignment horizontal="left"/>
      <protection locked="0"/>
    </xf>
    <xf numFmtId="0" fontId="39" fillId="6" borderId="1" xfId="0" applyFont="1" applyFill="1" applyBorder="1" applyAlignment="1" applyProtection="1">
      <alignment horizontal="center" vertical="center" wrapText="1"/>
      <protection locked="0"/>
    </xf>
    <xf numFmtId="0" fontId="0" fillId="10" borderId="1" xfId="0" quotePrefix="1" applyFill="1" applyBorder="1" applyProtection="1">
      <protection locked="0"/>
    </xf>
    <xf numFmtId="0" fontId="0" fillId="10" borderId="1" xfId="0" applyFill="1" applyBorder="1" applyAlignment="1" applyProtection="1">
      <alignment vertical="top"/>
      <protection locked="0"/>
    </xf>
    <xf numFmtId="0" fontId="0" fillId="10" borderId="1" xfId="0" applyFill="1" applyBorder="1"/>
    <xf numFmtId="0" fontId="0" fillId="9" borderId="0" xfId="0" applyFill="1"/>
    <xf numFmtId="0" fontId="0" fillId="10" borderId="1" xfId="0" applyFill="1" applyBorder="1" applyAlignment="1" applyProtection="1">
      <alignment horizontal="left"/>
      <protection locked="0"/>
    </xf>
    <xf numFmtId="0" fontId="0" fillId="10" borderId="1" xfId="0" quotePrefix="1" applyFill="1" applyBorder="1" applyAlignment="1" applyProtection="1">
      <alignment vertical="top"/>
      <protection locked="0"/>
    </xf>
    <xf numFmtId="0" fontId="0" fillId="10" borderId="1" xfId="0" quotePrefix="1" applyFill="1" applyBorder="1" applyAlignment="1" applyProtection="1">
      <alignment horizontal="left"/>
      <protection locked="0"/>
    </xf>
    <xf numFmtId="0" fontId="43" fillId="10" borderId="1" xfId="0" applyFont="1" applyFill="1" applyBorder="1" applyProtection="1">
      <protection locked="0"/>
    </xf>
    <xf numFmtId="0" fontId="0" fillId="0" borderId="1" xfId="0" applyBorder="1"/>
    <xf numFmtId="0" fontId="0" fillId="10" borderId="1" xfId="0" applyFill="1" applyBorder="1" applyProtection="1">
      <protection locked="0"/>
    </xf>
    <xf numFmtId="0" fontId="30" fillId="6" borderId="35" xfId="80" applyFont="1" applyFill="1" applyBorder="1" applyAlignment="1">
      <alignment horizontal="center" vertical="center" wrapText="1"/>
    </xf>
    <xf numFmtId="0" fontId="30" fillId="6" borderId="32" xfId="80" applyFont="1" applyFill="1" applyBorder="1" applyAlignment="1">
      <alignment horizontal="center" vertical="center" wrapText="1"/>
    </xf>
    <xf numFmtId="0" fontId="30" fillId="6" borderId="29" xfId="80" applyFont="1" applyFill="1" applyBorder="1" applyAlignment="1">
      <alignment horizontal="center" vertical="center" wrapText="1"/>
    </xf>
    <xf numFmtId="0" fontId="37" fillId="6" borderId="0" xfId="80" applyFont="1" applyFill="1" applyAlignment="1">
      <alignment vertical="center"/>
    </xf>
    <xf numFmtId="0" fontId="26" fillId="8" borderId="18" xfId="203" applyFont="1" applyFill="1" applyBorder="1" applyAlignment="1">
      <alignment horizontal="center" vertical="top" wrapText="1"/>
    </xf>
    <xf numFmtId="0" fontId="28" fillId="6" borderId="7" xfId="8" applyFont="1" applyFill="1" applyBorder="1" applyAlignment="1">
      <alignment horizontal="center"/>
    </xf>
    <xf numFmtId="0" fontId="28" fillId="6" borderId="7" xfId="8" applyFont="1" applyFill="1" applyBorder="1" applyAlignment="1">
      <alignment horizontal="center" vertical="top"/>
    </xf>
    <xf numFmtId="164" fontId="27" fillId="6" borderId="0" xfId="203" applyNumberFormat="1" applyFont="1" applyFill="1"/>
    <xf numFmtId="164" fontId="26" fillId="8" borderId="19" xfId="203" applyNumberFormat="1" applyFont="1" applyFill="1" applyBorder="1" applyAlignment="1">
      <alignment horizontal="center" vertical="top" wrapText="1"/>
    </xf>
    <xf numFmtId="164" fontId="9" fillId="6" borderId="16" xfId="203" applyNumberFormat="1" applyFont="1" applyFill="1" applyBorder="1" applyAlignment="1" applyProtection="1">
      <alignment horizontal="center" vertical="top" wrapText="1"/>
      <protection locked="0"/>
    </xf>
    <xf numFmtId="166" fontId="9" fillId="6" borderId="14" xfId="203" applyNumberFormat="1" applyFont="1" applyFill="1" applyBorder="1" applyAlignment="1" applyProtection="1">
      <alignment horizontal="center" vertical="top" wrapText="1"/>
      <protection locked="0"/>
    </xf>
    <xf numFmtId="164" fontId="9" fillId="6" borderId="13" xfId="203" applyNumberFormat="1" applyFont="1" applyFill="1" applyBorder="1" applyAlignment="1" applyProtection="1">
      <alignment horizontal="center" vertical="top" wrapText="1"/>
      <protection locked="0"/>
    </xf>
    <xf numFmtId="166" fontId="9" fillId="6" borderId="11" xfId="203" applyNumberFormat="1" applyFont="1" applyFill="1" applyBorder="1" applyAlignment="1" applyProtection="1">
      <alignment horizontal="center" vertical="top" wrapText="1"/>
      <protection locked="0"/>
    </xf>
    <xf numFmtId="164" fontId="9" fillId="6" borderId="0" xfId="203" applyNumberFormat="1" applyFont="1" applyFill="1"/>
    <xf numFmtId="164" fontId="21" fillId="7" borderId="7" xfId="203" applyNumberFormat="1" applyFont="1" applyFill="1" applyBorder="1" applyAlignment="1">
      <alignment horizontal="center" vertical="top"/>
    </xf>
    <xf numFmtId="164" fontId="9" fillId="6" borderId="16" xfId="203" applyNumberFormat="1" applyFont="1" applyFill="1" applyBorder="1" applyAlignment="1" applyProtection="1">
      <alignment horizontal="center" vertical="top"/>
      <protection locked="0"/>
    </xf>
    <xf numFmtId="166" fontId="9" fillId="6" borderId="14" xfId="203" applyNumberFormat="1" applyFont="1" applyFill="1" applyBorder="1" applyAlignment="1" applyProtection="1">
      <alignment horizontal="center" vertical="top"/>
      <protection locked="0"/>
    </xf>
    <xf numFmtId="164" fontId="9" fillId="6" borderId="15" xfId="203" applyNumberFormat="1" applyFont="1" applyFill="1" applyBorder="1" applyAlignment="1" applyProtection="1">
      <alignment horizontal="center" vertical="top" wrapText="1"/>
      <protection locked="0"/>
    </xf>
    <xf numFmtId="0" fontId="0" fillId="10" borderId="1" xfId="0" applyFill="1" applyBorder="1" applyAlignment="1" applyProtection="1">
      <alignment horizontal="right"/>
      <protection locked="0"/>
    </xf>
    <xf numFmtId="0" fontId="29" fillId="7" borderId="27" xfId="80" applyFont="1" applyFill="1" applyBorder="1" applyAlignment="1">
      <alignment vertical="center" wrapText="1"/>
    </xf>
    <xf numFmtId="0" fontId="9" fillId="6" borderId="0" xfId="80" applyFill="1" applyAlignment="1">
      <alignment vertical="center"/>
    </xf>
    <xf numFmtId="0" fontId="28" fillId="6" borderId="7" xfId="8" applyFont="1" applyFill="1" applyBorder="1" applyAlignment="1">
      <alignment horizontal="center"/>
    </xf>
    <xf numFmtId="0" fontId="0" fillId="0" borderId="9" xfId="0" applyBorder="1"/>
    <xf numFmtId="0" fontId="0" fillId="0" borderId="8" xfId="0" applyBorder="1"/>
    <xf numFmtId="0" fontId="28" fillId="6" borderId="7" xfId="8" applyFont="1" applyFill="1" applyBorder="1" applyAlignment="1">
      <alignment horizontal="center" vertical="top"/>
    </xf>
    <xf numFmtId="0" fontId="9" fillId="6" borderId="15" xfId="203" applyFont="1" applyFill="1" applyBorder="1" applyAlignment="1" applyProtection="1">
      <alignment vertical="top" wrapText="1"/>
      <protection locked="0"/>
    </xf>
    <xf numFmtId="0" fontId="0" fillId="0" borderId="50" xfId="0" applyBorder="1"/>
    <xf numFmtId="0" fontId="0" fillId="0" borderId="52" xfId="0" applyBorder="1"/>
    <xf numFmtId="0" fontId="9" fillId="6" borderId="12" xfId="203" quotePrefix="1" applyFont="1" applyFill="1" applyBorder="1" applyAlignment="1" applyProtection="1">
      <alignment vertical="top" wrapText="1"/>
      <protection locked="0"/>
    </xf>
    <xf numFmtId="0" fontId="0" fillId="0" borderId="53" xfId="0" applyBorder="1"/>
    <xf numFmtId="0" fontId="0" fillId="0" borderId="54" xfId="0" applyBorder="1"/>
    <xf numFmtId="165" fontId="9" fillId="6" borderId="15" xfId="204" applyFont="1" applyFill="1" applyBorder="1" applyAlignment="1" applyProtection="1">
      <alignment vertical="top" wrapText="1"/>
      <protection locked="0"/>
    </xf>
    <xf numFmtId="165" fontId="9" fillId="6" borderId="15" xfId="203" applyNumberFormat="1" applyFont="1" applyFill="1" applyBorder="1" applyAlignment="1" applyProtection="1">
      <alignment vertical="top" wrapText="1"/>
      <protection locked="0"/>
    </xf>
    <xf numFmtId="0" fontId="9" fillId="6" borderId="15" xfId="203" quotePrefix="1" applyFont="1" applyFill="1" applyBorder="1" applyAlignment="1" applyProtection="1">
      <alignment vertical="top" wrapText="1"/>
      <protection locked="0"/>
    </xf>
    <xf numFmtId="0" fontId="26" fillId="8" borderId="18" xfId="203" applyFont="1" applyFill="1" applyBorder="1" applyAlignment="1">
      <alignment horizontal="center" vertical="top" wrapText="1"/>
    </xf>
    <xf numFmtId="0" fontId="0" fillId="0" borderId="55" xfId="0" applyBorder="1"/>
    <xf numFmtId="0" fontId="0" fillId="0" borderId="56" xfId="0" applyBorder="1"/>
    <xf numFmtId="0" fontId="27" fillId="6" borderId="0" xfId="203" applyFont="1" applyFill="1"/>
    <xf numFmtId="0" fontId="29" fillId="7" borderId="0" xfId="80" applyFont="1" applyFill="1" applyAlignment="1">
      <alignment horizontal="left" vertical="center" wrapText="1"/>
    </xf>
    <xf numFmtId="0" fontId="37" fillId="6" borderId="0" xfId="80" applyFont="1" applyFill="1" applyAlignment="1">
      <alignment vertical="center"/>
    </xf>
    <xf numFmtId="0" fontId="38" fillId="6" borderId="0" xfId="80" applyFont="1" applyFill="1" applyAlignment="1">
      <alignment horizontal="left" vertical="center" wrapText="1"/>
    </xf>
    <xf numFmtId="0" fontId="35" fillId="6" borderId="0" xfId="80" applyFont="1" applyFill="1" applyAlignment="1">
      <alignment horizontal="left" vertical="center" wrapText="1"/>
    </xf>
    <xf numFmtId="0" fontId="31" fillId="6" borderId="57" xfId="80" applyFont="1" applyFill="1" applyBorder="1" applyAlignment="1">
      <alignment horizontal="center" vertical="center" wrapText="1"/>
    </xf>
    <xf numFmtId="0" fontId="0" fillId="0" borderId="43" xfId="0" applyBorder="1"/>
    <xf numFmtId="0" fontId="0" fillId="0" borderId="42" xfId="0" applyBorder="1"/>
    <xf numFmtId="0" fontId="29" fillId="6" borderId="58" xfId="80" applyFont="1" applyFill="1" applyBorder="1" applyAlignment="1">
      <alignment horizontal="center" vertical="center" wrapText="1"/>
    </xf>
    <xf numFmtId="0" fontId="0" fillId="0" borderId="40" xfId="0" applyBorder="1"/>
    <xf numFmtId="0" fontId="0" fillId="0" borderId="39" xfId="0" applyBorder="1"/>
    <xf numFmtId="0" fontId="0" fillId="0" borderId="37" xfId="0" applyBorder="1"/>
    <xf numFmtId="0" fontId="29" fillId="6" borderId="59" xfId="80" applyFont="1" applyFill="1" applyBorder="1" applyAlignment="1">
      <alignment horizontal="center" vertical="center" wrapText="1"/>
    </xf>
    <xf numFmtId="0" fontId="0" fillId="0" borderId="41" xfId="0" applyBorder="1"/>
    <xf numFmtId="0" fontId="0" fillId="0" borderId="38" xfId="0" applyBorder="1"/>
    <xf numFmtId="0" fontId="29" fillId="6" borderId="60" xfId="80" applyFont="1" applyFill="1" applyBorder="1" applyAlignment="1">
      <alignment horizontal="center" vertical="center" wrapText="1"/>
    </xf>
    <xf numFmtId="0" fontId="29" fillId="6" borderId="61" xfId="80" applyFont="1" applyFill="1" applyBorder="1" applyAlignment="1">
      <alignment horizontal="justify" vertical="center" wrapText="1"/>
    </xf>
    <xf numFmtId="0" fontId="30" fillId="6" borderId="36" xfId="80" applyFont="1" applyFill="1" applyBorder="1" applyAlignment="1">
      <alignment horizontal="center" vertical="center" wrapText="1"/>
    </xf>
    <xf numFmtId="0" fontId="0" fillId="0" borderId="62" xfId="0" applyBorder="1"/>
    <xf numFmtId="0" fontId="30" fillId="6" borderId="35" xfId="80" applyFont="1" applyFill="1" applyBorder="1" applyAlignment="1">
      <alignment horizontal="center" vertical="center" wrapText="1"/>
    </xf>
    <xf numFmtId="0" fontId="30" fillId="6" borderId="33" xfId="80" applyFont="1" applyFill="1" applyBorder="1" applyAlignment="1">
      <alignment horizontal="center" vertical="center" wrapText="1"/>
    </xf>
    <xf numFmtId="0" fontId="0" fillId="0" borderId="63" xfId="0" applyBorder="1"/>
    <xf numFmtId="0" fontId="30" fillId="6" borderId="32" xfId="80" applyFont="1" applyFill="1" applyBorder="1" applyAlignment="1">
      <alignment horizontal="center" vertical="center" wrapText="1"/>
    </xf>
    <xf numFmtId="0" fontId="30" fillId="6" borderId="30" xfId="80" applyFont="1" applyFill="1" applyBorder="1" applyAlignment="1">
      <alignment horizontal="center" vertical="center" wrapText="1"/>
    </xf>
    <xf numFmtId="0" fontId="0" fillId="0" borderId="64" xfId="0" applyBorder="1"/>
    <xf numFmtId="0" fontId="30" fillId="6" borderId="29" xfId="80" applyFont="1" applyFill="1" applyBorder="1" applyAlignment="1">
      <alignment horizontal="center" vertical="center" wrapText="1"/>
    </xf>
    <xf numFmtId="0" fontId="29" fillId="6" borderId="26" xfId="80" applyFont="1" applyFill="1" applyBorder="1" applyAlignment="1">
      <alignment horizontal="left" vertical="center" wrapText="1"/>
    </xf>
    <xf numFmtId="0" fontId="0" fillId="0" borderId="65" xfId="0" applyBorder="1"/>
    <xf numFmtId="0" fontId="29" fillId="6" borderId="25" xfId="80" applyFont="1" applyFill="1" applyBorder="1" applyAlignment="1">
      <alignment horizontal="center" vertical="center" wrapText="1"/>
    </xf>
    <xf numFmtId="0" fontId="9" fillId="6" borderId="23" xfId="80" applyFill="1" applyBorder="1" applyAlignment="1">
      <alignment vertical="center" wrapText="1"/>
    </xf>
    <xf numFmtId="0" fontId="0" fillId="0" borderId="66" xfId="0" applyBorder="1"/>
    <xf numFmtId="0" fontId="9" fillId="6" borderId="22" xfId="80" applyFill="1" applyBorder="1" applyAlignment="1">
      <alignment horizontal="center" vertical="center" wrapText="1"/>
    </xf>
    <xf numFmtId="0" fontId="9" fillId="6" borderId="22" xfId="80" applyFill="1" applyBorder="1" applyAlignment="1">
      <alignment vertical="center"/>
    </xf>
    <xf numFmtId="0" fontId="9" fillId="6" borderId="21" xfId="80" applyFill="1" applyBorder="1" applyAlignment="1">
      <alignment vertical="center" wrapText="1"/>
    </xf>
    <xf numFmtId="0" fontId="9" fillId="6" borderId="15" xfId="80" applyFill="1" applyBorder="1" applyAlignment="1">
      <alignment horizontal="center" vertical="center" wrapText="1"/>
    </xf>
    <xf numFmtId="0" fontId="9" fillId="6" borderId="15" xfId="80" applyFill="1" applyBorder="1" applyAlignment="1">
      <alignment vertical="center"/>
    </xf>
    <xf numFmtId="0" fontId="9" fillId="6" borderId="21" xfId="80" applyFill="1" applyBorder="1" applyAlignment="1">
      <alignment horizontal="left" vertical="center" wrapText="1"/>
    </xf>
    <xf numFmtId="0" fontId="9" fillId="6" borderId="67" xfId="80" applyFill="1" applyBorder="1" applyAlignment="1">
      <alignment vertical="center"/>
    </xf>
    <xf numFmtId="0" fontId="0" fillId="0" borderId="44" xfId="0" applyBorder="1"/>
    <xf numFmtId="0" fontId="9" fillId="6" borderId="68" xfId="80" applyFill="1" applyBorder="1" applyAlignment="1">
      <alignment vertical="center"/>
    </xf>
    <xf numFmtId="0" fontId="0" fillId="0" borderId="45" xfId="0" applyBorder="1"/>
    <xf numFmtId="0" fontId="9" fillId="6" borderId="68" xfId="80" applyFill="1" applyBorder="1" applyAlignment="1">
      <alignment horizontal="center" vertical="center" wrapText="1"/>
    </xf>
    <xf numFmtId="0" fontId="9" fillId="6" borderId="69" xfId="80" applyFill="1" applyBorder="1" applyAlignment="1">
      <alignment horizontal="left" vertical="center" wrapText="1"/>
    </xf>
    <xf numFmtId="0" fontId="29" fillId="6" borderId="24" xfId="80" applyFont="1" applyFill="1" applyBorder="1" applyAlignment="1">
      <alignment horizontal="center" vertical="center" wrapText="1"/>
    </xf>
    <xf numFmtId="0" fontId="0" fillId="0" borderId="46" xfId="0" applyBorder="1"/>
    <xf numFmtId="0" fontId="0" fillId="0" borderId="47" xfId="0" applyBorder="1"/>
    <xf numFmtId="0" fontId="9" fillId="6" borderId="70" xfId="80" applyFill="1" applyBorder="1" applyAlignment="1">
      <alignment horizontal="center" vertical="center" wrapText="1"/>
    </xf>
    <xf numFmtId="0" fontId="0" fillId="0" borderId="48" xfId="0" applyBorder="1"/>
    <xf numFmtId="0" fontId="0" fillId="0" borderId="49" xfId="0" applyBorder="1"/>
    <xf numFmtId="0" fontId="9" fillId="6" borderId="20" xfId="80" applyFill="1" applyBorder="1" applyAlignment="1">
      <alignment horizontal="center" vertical="center" wrapText="1"/>
    </xf>
    <xf numFmtId="0" fontId="0" fillId="0" borderId="51" xfId="0" applyBorder="1"/>
    <xf numFmtId="0" fontId="9" fillId="6" borderId="23" xfId="80" applyFill="1" applyBorder="1" applyAlignment="1">
      <alignment horizontal="center" vertical="center" wrapText="1"/>
    </xf>
  </cellXfs>
  <cellStyles count="614">
    <cellStyle name=" Writer Import]_x000d__x000a_Display Dialog=No_x000d__x000a__x000d__x000a_[Horizontal Arrange]_x000d__x000a_Dimensions Interlocking=Yes_x000d__x000a_Sum Hierarchy=Yes_x000d__x000a_Generate" xfId="119" xr:uid="{00000000-0005-0000-0000-000077000000}"/>
    <cellStyle name=" Writer Import]_x000d__x000a_Display Dialog=No_x000d__x000a__x000d__x000a_[Horizontal Arrange]_x000d__x000a_Dimensions Interlocking=Yes_x000d__x000a_Sum Hierarchy=Yes_x000d__x000a_Generate 2" xfId="23" xr:uid="{00000000-0005-0000-0000-000017000000}"/>
    <cellStyle name="_x000d__x000a_JournalTemplate=C:\COMFO\CTALK\JOURSTD.TPL_x000d__x000a_LbStateAddress=3 3 0 251 1 89 2 311_x000d__x000a_LbStateJou" xfId="8" xr:uid="{00000000-0005-0000-0000-000008000000}"/>
    <cellStyle name="_x000d__x000a_JournalTemplate=C:\COMFO\CTALK\JOURSTD.TPL_x000d__x000a_LbStateAddress=3 3 0 251 1 89 2 311_x000d__x000a_LbStateJou 2" xfId="28" xr:uid="{00000000-0005-0000-0000-00001C000000}"/>
    <cellStyle name="_x000d__x000a_JournalTemplate=C:\COMFO\CTALK\JOURSTD.TPL_x000d__x000a_LbStateAddress=3 3 0 251 1 89 2 311_x000d__x000a_LbStateJou 3" xfId="45" xr:uid="{00000000-0005-0000-0000-00002D000000}"/>
    <cellStyle name="_x000d__x000a_JournalTemplate=C:\COMFO\CTALK\JOURSTD.TPL_x000d__x000a_LbStateAddress=3 3 0 251 1 89 2 311_x000d__x000a_LbStateJou 4" xfId="16" xr:uid="{00000000-0005-0000-0000-000010000000}"/>
    <cellStyle name="%" xfId="120" xr:uid="{00000000-0005-0000-0000-000078000000}"/>
    <cellStyle name="bla" xfId="2" xr:uid="{00000000-0005-0000-0000-000002000000}"/>
    <cellStyle name="bla 2" xfId="147" xr:uid="{00000000-0005-0000-0000-000093000000}"/>
    <cellStyle name="Entete" xfId="117" xr:uid="{00000000-0005-0000-0000-000075000000}"/>
    <cellStyle name="Euro" xfId="12" xr:uid="{00000000-0005-0000-0000-00000C000000}"/>
    <cellStyle name="Euro 2" xfId="180" xr:uid="{00000000-0005-0000-0000-0000B4000000}"/>
    <cellStyle name="Euro 2 2" xfId="195" xr:uid="{00000000-0005-0000-0000-0000C3000000}"/>
    <cellStyle name="Euro 2 3" xfId="214" xr:uid="{00000000-0005-0000-0000-0000D6000000}"/>
    <cellStyle name="Euro 3" xfId="188" xr:uid="{00000000-0005-0000-0000-0000BC000000}"/>
    <cellStyle name="Euro 4" xfId="206" xr:uid="{00000000-0005-0000-0000-0000CE000000}"/>
    <cellStyle name="Insatisfaisant 2" xfId="76" xr:uid="{00000000-0005-0000-0000-00004C000000}"/>
    <cellStyle name="Insatisfaisant 3" xfId="79" xr:uid="{00000000-0005-0000-0000-00004F000000}"/>
    <cellStyle name="Lien hypertexte" xfId="1" builtinId="8"/>
    <cellStyle name="Lien hypertexte - Suppr" xfId="22" xr:uid="{00000000-0005-0000-0000-000016000000}"/>
    <cellStyle name="Lien hypertexte 10" xfId="37" xr:uid="{00000000-0005-0000-0000-000025000000}"/>
    <cellStyle name="Lien hypertexte 100" xfId="299" xr:uid="{00000000-0005-0000-0000-00002B010000}"/>
    <cellStyle name="Lien hypertexte 101" xfId="300" xr:uid="{00000000-0005-0000-0000-00002C010000}"/>
    <cellStyle name="Lien hypertexte 102" xfId="301" xr:uid="{00000000-0005-0000-0000-00002D010000}"/>
    <cellStyle name="Lien hypertexte 103" xfId="302" xr:uid="{00000000-0005-0000-0000-00002E010000}"/>
    <cellStyle name="Lien hypertexte 104" xfId="303" xr:uid="{00000000-0005-0000-0000-00002F010000}"/>
    <cellStyle name="Lien hypertexte 105" xfId="304" xr:uid="{00000000-0005-0000-0000-000030010000}"/>
    <cellStyle name="Lien hypertexte 106" xfId="305" xr:uid="{00000000-0005-0000-0000-000031010000}"/>
    <cellStyle name="Lien hypertexte 107" xfId="306" xr:uid="{00000000-0005-0000-0000-000032010000}"/>
    <cellStyle name="Lien hypertexte 108" xfId="307" xr:uid="{00000000-0005-0000-0000-000033010000}"/>
    <cellStyle name="Lien hypertexte 109" xfId="308" xr:uid="{00000000-0005-0000-0000-000034010000}"/>
    <cellStyle name="Lien hypertexte 11" xfId="46" xr:uid="{00000000-0005-0000-0000-00002E000000}"/>
    <cellStyle name="Lien hypertexte 110" xfId="309" xr:uid="{00000000-0005-0000-0000-000035010000}"/>
    <cellStyle name="Lien hypertexte 111" xfId="310" xr:uid="{00000000-0005-0000-0000-000036010000}"/>
    <cellStyle name="Lien hypertexte 112" xfId="311" xr:uid="{00000000-0005-0000-0000-000037010000}"/>
    <cellStyle name="Lien hypertexte 113" xfId="312" xr:uid="{00000000-0005-0000-0000-000038010000}"/>
    <cellStyle name="Lien hypertexte 114" xfId="313" xr:uid="{00000000-0005-0000-0000-000039010000}"/>
    <cellStyle name="Lien hypertexte 115" xfId="314" xr:uid="{00000000-0005-0000-0000-00003A010000}"/>
    <cellStyle name="Lien hypertexte 116" xfId="315" xr:uid="{00000000-0005-0000-0000-00003B010000}"/>
    <cellStyle name="Lien hypertexte 117" xfId="316" xr:uid="{00000000-0005-0000-0000-00003C010000}"/>
    <cellStyle name="Lien hypertexte 118" xfId="317" xr:uid="{00000000-0005-0000-0000-00003D010000}"/>
    <cellStyle name="Lien hypertexte 119" xfId="318" xr:uid="{00000000-0005-0000-0000-00003E010000}"/>
    <cellStyle name="Lien hypertexte 12" xfId="54" xr:uid="{00000000-0005-0000-0000-000036000000}"/>
    <cellStyle name="Lien hypertexte 120" xfId="319" xr:uid="{00000000-0005-0000-0000-00003F010000}"/>
    <cellStyle name="Lien hypertexte 121" xfId="320" xr:uid="{00000000-0005-0000-0000-000040010000}"/>
    <cellStyle name="Lien hypertexte 122" xfId="321" xr:uid="{00000000-0005-0000-0000-000041010000}"/>
    <cellStyle name="Lien hypertexte 123" xfId="322" xr:uid="{00000000-0005-0000-0000-000042010000}"/>
    <cellStyle name="Lien hypertexte 124" xfId="323" xr:uid="{00000000-0005-0000-0000-000043010000}"/>
    <cellStyle name="Lien hypertexte 125" xfId="324" xr:uid="{00000000-0005-0000-0000-000044010000}"/>
    <cellStyle name="Lien hypertexte 126" xfId="325" xr:uid="{00000000-0005-0000-0000-000045010000}"/>
    <cellStyle name="Lien hypertexte 127" xfId="326" xr:uid="{00000000-0005-0000-0000-000046010000}"/>
    <cellStyle name="Lien hypertexte 128" xfId="327" xr:uid="{00000000-0005-0000-0000-000047010000}"/>
    <cellStyle name="Lien hypertexte 129" xfId="328" xr:uid="{00000000-0005-0000-0000-000048010000}"/>
    <cellStyle name="Lien hypertexte 13" xfId="55" xr:uid="{00000000-0005-0000-0000-000037000000}"/>
    <cellStyle name="Lien hypertexte 130" xfId="329" xr:uid="{00000000-0005-0000-0000-000049010000}"/>
    <cellStyle name="Lien hypertexte 131" xfId="330" xr:uid="{00000000-0005-0000-0000-00004A010000}"/>
    <cellStyle name="Lien hypertexte 132" xfId="331" xr:uid="{00000000-0005-0000-0000-00004B010000}"/>
    <cellStyle name="Lien hypertexte 133" xfId="332" xr:uid="{00000000-0005-0000-0000-00004C010000}"/>
    <cellStyle name="Lien hypertexte 134" xfId="333" xr:uid="{00000000-0005-0000-0000-00004D010000}"/>
    <cellStyle name="Lien hypertexte 135" xfId="334" xr:uid="{00000000-0005-0000-0000-00004E010000}"/>
    <cellStyle name="Lien hypertexte 136" xfId="335" xr:uid="{00000000-0005-0000-0000-00004F010000}"/>
    <cellStyle name="Lien hypertexte 137" xfId="336" xr:uid="{00000000-0005-0000-0000-000050010000}"/>
    <cellStyle name="Lien hypertexte 138" xfId="337" xr:uid="{00000000-0005-0000-0000-000051010000}"/>
    <cellStyle name="Lien hypertexte 139" xfId="338" xr:uid="{00000000-0005-0000-0000-000052010000}"/>
    <cellStyle name="Lien hypertexte 14" xfId="57" xr:uid="{00000000-0005-0000-0000-000039000000}"/>
    <cellStyle name="Lien hypertexte 140" xfId="339" xr:uid="{00000000-0005-0000-0000-000053010000}"/>
    <cellStyle name="Lien hypertexte 141" xfId="340" xr:uid="{00000000-0005-0000-0000-000054010000}"/>
    <cellStyle name="Lien hypertexte 142" xfId="341" xr:uid="{00000000-0005-0000-0000-000055010000}"/>
    <cellStyle name="Lien hypertexte 143" xfId="342" xr:uid="{00000000-0005-0000-0000-000056010000}"/>
    <cellStyle name="Lien hypertexte 144" xfId="343" xr:uid="{00000000-0005-0000-0000-000057010000}"/>
    <cellStyle name="Lien hypertexte 145" xfId="344" xr:uid="{00000000-0005-0000-0000-000058010000}"/>
    <cellStyle name="Lien hypertexte 146" xfId="345" xr:uid="{00000000-0005-0000-0000-000059010000}"/>
    <cellStyle name="Lien hypertexte 147" xfId="346" xr:uid="{00000000-0005-0000-0000-00005A010000}"/>
    <cellStyle name="Lien hypertexte 148" xfId="347" xr:uid="{00000000-0005-0000-0000-00005B010000}"/>
    <cellStyle name="Lien hypertexte 149" xfId="348" xr:uid="{00000000-0005-0000-0000-00005C010000}"/>
    <cellStyle name="Lien hypertexte 15" xfId="59" xr:uid="{00000000-0005-0000-0000-00003B000000}"/>
    <cellStyle name="Lien hypertexte 150" xfId="349" xr:uid="{00000000-0005-0000-0000-00005D010000}"/>
    <cellStyle name="Lien hypertexte 151" xfId="350" xr:uid="{00000000-0005-0000-0000-00005E010000}"/>
    <cellStyle name="Lien hypertexte 152" xfId="351" xr:uid="{00000000-0005-0000-0000-00005F010000}"/>
    <cellStyle name="Lien hypertexte 153" xfId="352" xr:uid="{00000000-0005-0000-0000-000060010000}"/>
    <cellStyle name="Lien hypertexte 154" xfId="353" xr:uid="{00000000-0005-0000-0000-000061010000}"/>
    <cellStyle name="Lien hypertexte 155" xfId="354" xr:uid="{00000000-0005-0000-0000-000062010000}"/>
    <cellStyle name="Lien hypertexte 156" xfId="355" xr:uid="{00000000-0005-0000-0000-000063010000}"/>
    <cellStyle name="Lien hypertexte 157" xfId="356" xr:uid="{00000000-0005-0000-0000-000064010000}"/>
    <cellStyle name="Lien hypertexte 158" xfId="357" xr:uid="{00000000-0005-0000-0000-000065010000}"/>
    <cellStyle name="Lien hypertexte 159" xfId="358" xr:uid="{00000000-0005-0000-0000-000066010000}"/>
    <cellStyle name="Lien hypertexte 16" xfId="56" xr:uid="{00000000-0005-0000-0000-000038000000}"/>
    <cellStyle name="Lien hypertexte 160" xfId="359" xr:uid="{00000000-0005-0000-0000-000067010000}"/>
    <cellStyle name="Lien hypertexte 161" xfId="360" xr:uid="{00000000-0005-0000-0000-000068010000}"/>
    <cellStyle name="Lien hypertexte 162" xfId="361" xr:uid="{00000000-0005-0000-0000-000069010000}"/>
    <cellStyle name="Lien hypertexte 163" xfId="362" xr:uid="{00000000-0005-0000-0000-00006A010000}"/>
    <cellStyle name="Lien hypertexte 164" xfId="363" xr:uid="{00000000-0005-0000-0000-00006B010000}"/>
    <cellStyle name="Lien hypertexte 165" xfId="364" xr:uid="{00000000-0005-0000-0000-00006C010000}"/>
    <cellStyle name="Lien hypertexte 166" xfId="365" xr:uid="{00000000-0005-0000-0000-00006D010000}"/>
    <cellStyle name="Lien hypertexte 167" xfId="366" xr:uid="{00000000-0005-0000-0000-00006E010000}"/>
    <cellStyle name="Lien hypertexte 168" xfId="367" xr:uid="{00000000-0005-0000-0000-00006F010000}"/>
    <cellStyle name="Lien hypertexte 169" xfId="368" xr:uid="{00000000-0005-0000-0000-000070010000}"/>
    <cellStyle name="Lien hypertexte 17" xfId="58" xr:uid="{00000000-0005-0000-0000-00003A000000}"/>
    <cellStyle name="Lien hypertexte 170" xfId="369" xr:uid="{00000000-0005-0000-0000-000071010000}"/>
    <cellStyle name="Lien hypertexte 171" xfId="370" xr:uid="{00000000-0005-0000-0000-000072010000}"/>
    <cellStyle name="Lien hypertexte 172" xfId="371" xr:uid="{00000000-0005-0000-0000-000073010000}"/>
    <cellStyle name="Lien hypertexte 173" xfId="372" xr:uid="{00000000-0005-0000-0000-000074010000}"/>
    <cellStyle name="Lien hypertexte 174" xfId="373" xr:uid="{00000000-0005-0000-0000-000075010000}"/>
    <cellStyle name="Lien hypertexte 175" xfId="374" xr:uid="{00000000-0005-0000-0000-000076010000}"/>
    <cellStyle name="Lien hypertexte 176" xfId="375" xr:uid="{00000000-0005-0000-0000-000077010000}"/>
    <cellStyle name="Lien hypertexte 18" xfId="17" xr:uid="{00000000-0005-0000-0000-000011000000}"/>
    <cellStyle name="Lien hypertexte 19" xfId="70" xr:uid="{00000000-0005-0000-0000-000046000000}"/>
    <cellStyle name="Lien hypertexte 2" xfId="19" xr:uid="{00000000-0005-0000-0000-000013000000}"/>
    <cellStyle name="Lien hypertexte 2 2" xfId="145" xr:uid="{00000000-0005-0000-0000-000091000000}"/>
    <cellStyle name="Lien hypertexte 20" xfId="72" xr:uid="{00000000-0005-0000-0000-000048000000}"/>
    <cellStyle name="Lien hypertexte 21" xfId="121" xr:uid="{00000000-0005-0000-0000-000079000000}"/>
    <cellStyle name="Lien hypertexte 22" xfId="122" xr:uid="{00000000-0005-0000-0000-00007A000000}"/>
    <cellStyle name="Lien hypertexte 23" xfId="123" xr:uid="{00000000-0005-0000-0000-00007B000000}"/>
    <cellStyle name="Lien hypertexte 24" xfId="215" xr:uid="{00000000-0005-0000-0000-0000D7000000}"/>
    <cellStyle name="Lien hypertexte 25" xfId="216" xr:uid="{00000000-0005-0000-0000-0000D8000000}"/>
    <cellStyle name="Lien hypertexte 26" xfId="217" xr:uid="{00000000-0005-0000-0000-0000D9000000}"/>
    <cellStyle name="Lien hypertexte 27" xfId="218" xr:uid="{00000000-0005-0000-0000-0000DA000000}"/>
    <cellStyle name="Lien hypertexte 28" xfId="219" xr:uid="{00000000-0005-0000-0000-0000DB000000}"/>
    <cellStyle name="Lien hypertexte 29" xfId="220" xr:uid="{00000000-0005-0000-0000-0000DC000000}"/>
    <cellStyle name="Lien hypertexte 3" xfId="29" xr:uid="{00000000-0005-0000-0000-00001D000000}"/>
    <cellStyle name="Lien hypertexte 30" xfId="221" xr:uid="{00000000-0005-0000-0000-0000DD000000}"/>
    <cellStyle name="Lien hypertexte 31" xfId="295" xr:uid="{00000000-0005-0000-0000-000027010000}"/>
    <cellStyle name="Lien hypertexte 32" xfId="296" xr:uid="{00000000-0005-0000-0000-000028010000}"/>
    <cellStyle name="Lien hypertexte 33" xfId="297" xr:uid="{00000000-0005-0000-0000-000029010000}"/>
    <cellStyle name="Lien hypertexte 34" xfId="376" xr:uid="{00000000-0005-0000-0000-000078010000}"/>
    <cellStyle name="Lien hypertexte 35" xfId="377" xr:uid="{00000000-0005-0000-0000-000079010000}"/>
    <cellStyle name="Lien hypertexte 36" xfId="378" xr:uid="{00000000-0005-0000-0000-00007A010000}"/>
    <cellStyle name="Lien hypertexte 37" xfId="379" xr:uid="{00000000-0005-0000-0000-00007B010000}"/>
    <cellStyle name="Lien hypertexte 38" xfId="380" xr:uid="{00000000-0005-0000-0000-00007C010000}"/>
    <cellStyle name="Lien hypertexte 39" xfId="381" xr:uid="{00000000-0005-0000-0000-00007D010000}"/>
    <cellStyle name="Lien hypertexte 4" xfId="31" xr:uid="{00000000-0005-0000-0000-00001F000000}"/>
    <cellStyle name="Lien hypertexte 40" xfId="382" xr:uid="{00000000-0005-0000-0000-00007E010000}"/>
    <cellStyle name="Lien hypertexte 41" xfId="383" xr:uid="{00000000-0005-0000-0000-00007F010000}"/>
    <cellStyle name="Lien hypertexte 42" xfId="384" xr:uid="{00000000-0005-0000-0000-000080010000}"/>
    <cellStyle name="Lien hypertexte 43" xfId="385" xr:uid="{00000000-0005-0000-0000-000081010000}"/>
    <cellStyle name="Lien hypertexte 44" xfId="386" xr:uid="{00000000-0005-0000-0000-000082010000}"/>
    <cellStyle name="Lien hypertexte 45" xfId="387" xr:uid="{00000000-0005-0000-0000-000083010000}"/>
    <cellStyle name="Lien hypertexte 46" xfId="388" xr:uid="{00000000-0005-0000-0000-000084010000}"/>
    <cellStyle name="Lien hypertexte 47" xfId="389" xr:uid="{00000000-0005-0000-0000-000085010000}"/>
    <cellStyle name="Lien hypertexte 48" xfId="390" xr:uid="{00000000-0005-0000-0000-000086010000}"/>
    <cellStyle name="Lien hypertexte 49" xfId="391" xr:uid="{00000000-0005-0000-0000-000087010000}"/>
    <cellStyle name="Lien hypertexte 5" xfId="32" xr:uid="{00000000-0005-0000-0000-000020000000}"/>
    <cellStyle name="Lien hypertexte 50" xfId="392" xr:uid="{00000000-0005-0000-0000-000088010000}"/>
    <cellStyle name="Lien hypertexte 51" xfId="393" xr:uid="{00000000-0005-0000-0000-000089010000}"/>
    <cellStyle name="Lien hypertexte 52" xfId="394" xr:uid="{00000000-0005-0000-0000-00008A010000}"/>
    <cellStyle name="Lien hypertexte 53" xfId="395" xr:uid="{00000000-0005-0000-0000-00008B010000}"/>
    <cellStyle name="Lien hypertexte 54" xfId="396" xr:uid="{00000000-0005-0000-0000-00008C010000}"/>
    <cellStyle name="Lien hypertexte 55" xfId="397" xr:uid="{00000000-0005-0000-0000-00008D010000}"/>
    <cellStyle name="Lien hypertexte 56" xfId="398" xr:uid="{00000000-0005-0000-0000-00008E010000}"/>
    <cellStyle name="Lien hypertexte 57" xfId="399" xr:uid="{00000000-0005-0000-0000-00008F010000}"/>
    <cellStyle name="Lien hypertexte 58" xfId="400" xr:uid="{00000000-0005-0000-0000-000090010000}"/>
    <cellStyle name="Lien hypertexte 59" xfId="401" xr:uid="{00000000-0005-0000-0000-000091010000}"/>
    <cellStyle name="Lien hypertexte 6" xfId="33" xr:uid="{00000000-0005-0000-0000-000021000000}"/>
    <cellStyle name="Lien hypertexte 60" xfId="402" xr:uid="{00000000-0005-0000-0000-000092010000}"/>
    <cellStyle name="Lien hypertexte 61" xfId="403" xr:uid="{00000000-0005-0000-0000-000093010000}"/>
    <cellStyle name="Lien hypertexte 62" xfId="404" xr:uid="{00000000-0005-0000-0000-000094010000}"/>
    <cellStyle name="Lien hypertexte 63" xfId="405" xr:uid="{00000000-0005-0000-0000-000095010000}"/>
    <cellStyle name="Lien hypertexte 64" xfId="406" xr:uid="{00000000-0005-0000-0000-000096010000}"/>
    <cellStyle name="Lien hypertexte 65" xfId="407" xr:uid="{00000000-0005-0000-0000-000097010000}"/>
    <cellStyle name="Lien hypertexte 66" xfId="408" xr:uid="{00000000-0005-0000-0000-000098010000}"/>
    <cellStyle name="Lien hypertexte 67" xfId="409" xr:uid="{00000000-0005-0000-0000-000099010000}"/>
    <cellStyle name="Lien hypertexte 68" xfId="410" xr:uid="{00000000-0005-0000-0000-00009A010000}"/>
    <cellStyle name="Lien hypertexte 69" xfId="411" xr:uid="{00000000-0005-0000-0000-00009B010000}"/>
    <cellStyle name="Lien hypertexte 7" xfId="34" xr:uid="{00000000-0005-0000-0000-000022000000}"/>
    <cellStyle name="Lien hypertexte 70" xfId="412" xr:uid="{00000000-0005-0000-0000-00009C010000}"/>
    <cellStyle name="Lien hypertexte 71" xfId="413" xr:uid="{00000000-0005-0000-0000-00009D010000}"/>
    <cellStyle name="Lien hypertexte 72" xfId="414" xr:uid="{00000000-0005-0000-0000-00009E010000}"/>
    <cellStyle name="Lien hypertexte 73" xfId="415" xr:uid="{00000000-0005-0000-0000-00009F010000}"/>
    <cellStyle name="Lien hypertexte 74" xfId="416" xr:uid="{00000000-0005-0000-0000-0000A0010000}"/>
    <cellStyle name="Lien hypertexte 75" xfId="417" xr:uid="{00000000-0005-0000-0000-0000A1010000}"/>
    <cellStyle name="Lien hypertexte 76" xfId="418" xr:uid="{00000000-0005-0000-0000-0000A2010000}"/>
    <cellStyle name="Lien hypertexte 77" xfId="419" xr:uid="{00000000-0005-0000-0000-0000A3010000}"/>
    <cellStyle name="Lien hypertexte 78" xfId="420" xr:uid="{00000000-0005-0000-0000-0000A4010000}"/>
    <cellStyle name="Lien hypertexte 79" xfId="421" xr:uid="{00000000-0005-0000-0000-0000A5010000}"/>
    <cellStyle name="Lien hypertexte 8" xfId="35" xr:uid="{00000000-0005-0000-0000-000023000000}"/>
    <cellStyle name="Lien hypertexte 80" xfId="422" xr:uid="{00000000-0005-0000-0000-0000A6010000}"/>
    <cellStyle name="Lien hypertexte 81" xfId="423" xr:uid="{00000000-0005-0000-0000-0000A7010000}"/>
    <cellStyle name="Lien hypertexte 82" xfId="424" xr:uid="{00000000-0005-0000-0000-0000A8010000}"/>
    <cellStyle name="Lien hypertexte 83" xfId="425" xr:uid="{00000000-0005-0000-0000-0000A9010000}"/>
    <cellStyle name="Lien hypertexte 84" xfId="426" xr:uid="{00000000-0005-0000-0000-0000AA010000}"/>
    <cellStyle name="Lien hypertexte 85" xfId="427" xr:uid="{00000000-0005-0000-0000-0000AB010000}"/>
    <cellStyle name="Lien hypertexte 86" xfId="428" xr:uid="{00000000-0005-0000-0000-0000AC010000}"/>
    <cellStyle name="Lien hypertexte 87" xfId="429" xr:uid="{00000000-0005-0000-0000-0000AD010000}"/>
    <cellStyle name="Lien hypertexte 88" xfId="430" xr:uid="{00000000-0005-0000-0000-0000AE010000}"/>
    <cellStyle name="Lien hypertexte 89" xfId="431" xr:uid="{00000000-0005-0000-0000-0000AF010000}"/>
    <cellStyle name="Lien hypertexte 9" xfId="36" xr:uid="{00000000-0005-0000-0000-000024000000}"/>
    <cellStyle name="Lien hypertexte 90" xfId="432" xr:uid="{00000000-0005-0000-0000-0000B0010000}"/>
    <cellStyle name="Lien hypertexte 91" xfId="433" xr:uid="{00000000-0005-0000-0000-0000B1010000}"/>
    <cellStyle name="Lien hypertexte 92" xfId="434" xr:uid="{00000000-0005-0000-0000-0000B2010000}"/>
    <cellStyle name="Lien hypertexte 93" xfId="435" xr:uid="{00000000-0005-0000-0000-0000B3010000}"/>
    <cellStyle name="Lien hypertexte 94" xfId="436" xr:uid="{00000000-0005-0000-0000-0000B4010000}"/>
    <cellStyle name="Lien hypertexte 95" xfId="437" xr:uid="{00000000-0005-0000-0000-0000B5010000}"/>
    <cellStyle name="Lien hypertexte 96" xfId="438" xr:uid="{00000000-0005-0000-0000-0000B6010000}"/>
    <cellStyle name="Lien hypertexte 97" xfId="439" xr:uid="{00000000-0005-0000-0000-0000B7010000}"/>
    <cellStyle name="Lien hypertexte 98" xfId="440" xr:uid="{00000000-0005-0000-0000-0000B8010000}"/>
    <cellStyle name="Lien hypertexte 99" xfId="441" xr:uid="{00000000-0005-0000-0000-0000B9010000}"/>
    <cellStyle name="Lien hypertexte visité 2" xfId="20" xr:uid="{00000000-0005-0000-0000-000014000000}"/>
    <cellStyle name="Milliers 2" xfId="78" xr:uid="{00000000-0005-0000-0000-00004E000000}"/>
    <cellStyle name="Milliers 2 2" xfId="102" xr:uid="{00000000-0005-0000-0000-000066000000}"/>
    <cellStyle name="Milliers 2 2 2" xfId="182" xr:uid="{00000000-0005-0000-0000-0000B6000000}"/>
    <cellStyle name="Milliers 2 2 2 2" xfId="197" xr:uid="{00000000-0005-0000-0000-0000C5000000}"/>
    <cellStyle name="Milliers 2 2 2 3" xfId="222" xr:uid="{00000000-0005-0000-0000-0000DE000000}"/>
    <cellStyle name="Milliers 2 2 3" xfId="190" xr:uid="{00000000-0005-0000-0000-0000BE000000}"/>
    <cellStyle name="Milliers 2 2 3 2" xfId="223" xr:uid="{00000000-0005-0000-0000-0000DF000000}"/>
    <cellStyle name="Milliers 2 2 4" xfId="442" xr:uid="{00000000-0005-0000-0000-0000BA010000}"/>
    <cellStyle name="Milliers 2 2 5" xfId="208" xr:uid="{00000000-0005-0000-0000-0000D0000000}"/>
    <cellStyle name="Milliers 2 3" xfId="181" xr:uid="{00000000-0005-0000-0000-0000B5000000}"/>
    <cellStyle name="Milliers 2 3 2" xfId="196" xr:uid="{00000000-0005-0000-0000-0000C4000000}"/>
    <cellStyle name="Milliers 2 3 3" xfId="224" xr:uid="{00000000-0005-0000-0000-0000E0000000}"/>
    <cellStyle name="Milliers 2 4" xfId="189" xr:uid="{00000000-0005-0000-0000-0000BD000000}"/>
    <cellStyle name="Milliers 2 4 2" xfId="225" xr:uid="{00000000-0005-0000-0000-0000E1000000}"/>
    <cellStyle name="Milliers 2 5" xfId="443" xr:uid="{00000000-0005-0000-0000-0000BB010000}"/>
    <cellStyle name="Milliers 2 6" xfId="207" xr:uid="{00000000-0005-0000-0000-0000CF000000}"/>
    <cellStyle name="Milliers 3" xfId="104" xr:uid="{00000000-0005-0000-0000-000068000000}"/>
    <cellStyle name="Milliers 3 2" xfId="183" xr:uid="{00000000-0005-0000-0000-0000B7000000}"/>
    <cellStyle name="Milliers 3 2 2" xfId="198" xr:uid="{00000000-0005-0000-0000-0000C6000000}"/>
    <cellStyle name="Milliers 3 2 3" xfId="226" xr:uid="{00000000-0005-0000-0000-0000E2000000}"/>
    <cellStyle name="Milliers 3 3" xfId="191" xr:uid="{00000000-0005-0000-0000-0000BF000000}"/>
    <cellStyle name="Milliers 3 3 2" xfId="227" xr:uid="{00000000-0005-0000-0000-0000E3000000}"/>
    <cellStyle name="Milliers 3 4" xfId="444" xr:uid="{00000000-0005-0000-0000-0000BC010000}"/>
    <cellStyle name="Milliers 3 5" xfId="209" xr:uid="{00000000-0005-0000-0000-0000D1000000}"/>
    <cellStyle name="Milliers 4" xfId="106" xr:uid="{00000000-0005-0000-0000-00006A000000}"/>
    <cellStyle name="Milliers 4 2" xfId="184" xr:uid="{00000000-0005-0000-0000-0000B8000000}"/>
    <cellStyle name="Milliers 4 2 2" xfId="199" xr:uid="{00000000-0005-0000-0000-0000C7000000}"/>
    <cellStyle name="Milliers 4 2 3" xfId="228" xr:uid="{00000000-0005-0000-0000-0000E4000000}"/>
    <cellStyle name="Milliers 4 3" xfId="192" xr:uid="{00000000-0005-0000-0000-0000C0000000}"/>
    <cellStyle name="Milliers 4 3 2" xfId="229" xr:uid="{00000000-0005-0000-0000-0000E5000000}"/>
    <cellStyle name="Milliers 4 4" xfId="445" xr:uid="{00000000-0005-0000-0000-0000BD010000}"/>
    <cellStyle name="Milliers 4 5" xfId="210" xr:uid="{00000000-0005-0000-0000-0000D2000000}"/>
    <cellStyle name="Milliers 5" xfId="108" xr:uid="{00000000-0005-0000-0000-00006C000000}"/>
    <cellStyle name="Milliers 5 2" xfId="185" xr:uid="{00000000-0005-0000-0000-0000B9000000}"/>
    <cellStyle name="Milliers 5 2 2" xfId="200" xr:uid="{00000000-0005-0000-0000-0000C8000000}"/>
    <cellStyle name="Milliers 5 2 3" xfId="230" xr:uid="{00000000-0005-0000-0000-0000E6000000}"/>
    <cellStyle name="Milliers 5 3" xfId="193" xr:uid="{00000000-0005-0000-0000-0000C1000000}"/>
    <cellStyle name="Milliers 5 3 2" xfId="231" xr:uid="{00000000-0005-0000-0000-0000E7000000}"/>
    <cellStyle name="Milliers 5 4" xfId="446" xr:uid="{00000000-0005-0000-0000-0000BE010000}"/>
    <cellStyle name="Milliers 5 5" xfId="211" xr:uid="{00000000-0005-0000-0000-0000D3000000}"/>
    <cellStyle name="Milliers 6" xfId="141" xr:uid="{00000000-0005-0000-0000-00008D000000}"/>
    <cellStyle name="Milliers 6 2" xfId="186" xr:uid="{00000000-0005-0000-0000-0000BA000000}"/>
    <cellStyle name="Milliers 6 2 2" xfId="201" xr:uid="{00000000-0005-0000-0000-0000C9000000}"/>
    <cellStyle name="Milliers 6 2 3" xfId="232" xr:uid="{00000000-0005-0000-0000-0000E8000000}"/>
    <cellStyle name="Milliers 6 3" xfId="194" xr:uid="{00000000-0005-0000-0000-0000C2000000}"/>
    <cellStyle name="Milliers 6 4" xfId="212" xr:uid="{00000000-0005-0000-0000-0000D4000000}"/>
    <cellStyle name="Normal" xfId="0" builtinId="0"/>
    <cellStyle name="Normal 10" xfId="62" xr:uid="{00000000-0005-0000-0000-00003E000000}"/>
    <cellStyle name="Normal 10 2" xfId="69" xr:uid="{00000000-0005-0000-0000-000045000000}"/>
    <cellStyle name="Normal 10 2 2" xfId="109" xr:uid="{00000000-0005-0000-0000-00006D000000}"/>
    <cellStyle name="Normal 10 2 2 2" xfId="176" xr:uid="{00000000-0005-0000-0000-0000B0000000}"/>
    <cellStyle name="Normal 10 2 2 2 2" xfId="233" xr:uid="{00000000-0005-0000-0000-0000E9000000}"/>
    <cellStyle name="Normal 10 2 2 3" xfId="234" xr:uid="{00000000-0005-0000-0000-0000EA000000}"/>
    <cellStyle name="Normal 10 2 2 4" xfId="235" xr:uid="{00000000-0005-0000-0000-0000EB000000}"/>
    <cellStyle name="Normal 10 2 3" xfId="124" xr:uid="{00000000-0005-0000-0000-00007C000000}"/>
    <cellStyle name="Normal 10 2 3 2" xfId="236" xr:uid="{00000000-0005-0000-0000-0000EC000000}"/>
    <cellStyle name="Normal 10 2 4" xfId="237" xr:uid="{00000000-0005-0000-0000-0000ED000000}"/>
    <cellStyle name="Normal 10 3" xfId="125" xr:uid="{00000000-0005-0000-0000-00007D000000}"/>
    <cellStyle name="Normal 10 3 2" xfId="238" xr:uid="{00000000-0005-0000-0000-0000EE000000}"/>
    <cellStyle name="Normal 10 4" xfId="126" xr:uid="{00000000-0005-0000-0000-00007E000000}"/>
    <cellStyle name="Normal 10 4 2" xfId="239" xr:uid="{00000000-0005-0000-0000-0000EF000000}"/>
    <cellStyle name="Normal 10 5" xfId="240" xr:uid="{00000000-0005-0000-0000-0000F0000000}"/>
    <cellStyle name="Normal 11" xfId="6" xr:uid="{00000000-0005-0000-0000-000006000000}"/>
    <cellStyle name="Normal 11 2" xfId="82" xr:uid="{00000000-0005-0000-0000-000052000000}"/>
    <cellStyle name="Normal 11 2 2" xfId="168" xr:uid="{00000000-0005-0000-0000-0000A8000000}"/>
    <cellStyle name="Normal 11 2 3" xfId="241" xr:uid="{00000000-0005-0000-0000-0000F1000000}"/>
    <cellStyle name="Normal 12" xfId="7" xr:uid="{00000000-0005-0000-0000-000007000000}"/>
    <cellStyle name="Normal 12 2" xfId="74" xr:uid="{00000000-0005-0000-0000-00004A000000}"/>
    <cellStyle name="Normal 12 2 2" xfId="110" xr:uid="{00000000-0005-0000-0000-00006E000000}"/>
    <cellStyle name="Normal 13" xfId="71" xr:uid="{00000000-0005-0000-0000-000047000000}"/>
    <cellStyle name="Normal 13 2" xfId="99" xr:uid="{00000000-0005-0000-0000-000063000000}"/>
    <cellStyle name="Normal 14" xfId="73" xr:uid="{00000000-0005-0000-0000-000049000000}"/>
    <cellStyle name="Normal 14 2" xfId="100" xr:uid="{00000000-0005-0000-0000-000064000000}"/>
    <cellStyle name="Normal 14 2 2" xfId="177" xr:uid="{00000000-0005-0000-0000-0000B1000000}"/>
    <cellStyle name="Normal 14 2 3" xfId="242" xr:uid="{00000000-0005-0000-0000-0000F2000000}"/>
    <cellStyle name="Normal 14 3" xfId="127" xr:uid="{00000000-0005-0000-0000-00007F000000}"/>
    <cellStyle name="Normal 15" xfId="75" xr:uid="{00000000-0005-0000-0000-00004B000000}"/>
    <cellStyle name="Normal 15 2" xfId="101" xr:uid="{00000000-0005-0000-0000-000065000000}"/>
    <cellStyle name="Normal 15 2 2" xfId="243" xr:uid="{00000000-0005-0000-0000-0000F3000000}"/>
    <cellStyle name="Normal 15 2 3" xfId="244" xr:uid="{00000000-0005-0000-0000-0000F4000000}"/>
    <cellStyle name="Normal 15 2 4" xfId="447" xr:uid="{00000000-0005-0000-0000-0000BF010000}"/>
    <cellStyle name="Normal 15 3" xfId="167" xr:uid="{00000000-0005-0000-0000-0000A7000000}"/>
    <cellStyle name="Normal 15 4" xfId="245" xr:uid="{00000000-0005-0000-0000-0000F5000000}"/>
    <cellStyle name="Normal 15 5" xfId="246" xr:uid="{00000000-0005-0000-0000-0000F6000000}"/>
    <cellStyle name="Normal 15 6" xfId="448" xr:uid="{00000000-0005-0000-0000-0000C0010000}"/>
    <cellStyle name="Normal 16" xfId="103" xr:uid="{00000000-0005-0000-0000-000067000000}"/>
    <cellStyle name="Normal 16 2" xfId="178" xr:uid="{00000000-0005-0000-0000-0000B2000000}"/>
    <cellStyle name="Normal 17" xfId="105" xr:uid="{00000000-0005-0000-0000-000069000000}"/>
    <cellStyle name="Normal 17 2" xfId="179" xr:uid="{00000000-0005-0000-0000-0000B3000000}"/>
    <cellStyle name="Normal 17 2 2" xfId="111" xr:uid="{00000000-0005-0000-0000-00006F000000}"/>
    <cellStyle name="Normal 17 3" xfId="247" xr:uid="{00000000-0005-0000-0000-0000F7000000}"/>
    <cellStyle name="Normal 17 4" xfId="248" xr:uid="{00000000-0005-0000-0000-0000F8000000}"/>
    <cellStyle name="Normal 17 5" xfId="449" xr:uid="{00000000-0005-0000-0000-0000C1010000}"/>
    <cellStyle name="Normal 18" xfId="107" xr:uid="{00000000-0005-0000-0000-00006B000000}"/>
    <cellStyle name="Normal 18 2" xfId="148" xr:uid="{00000000-0005-0000-0000-000094000000}"/>
    <cellStyle name="Normal 18 3" xfId="249" xr:uid="{00000000-0005-0000-0000-0000F9000000}"/>
    <cellStyle name="Normal 18 4" xfId="250" xr:uid="{00000000-0005-0000-0000-0000FA000000}"/>
    <cellStyle name="Normal 18 5" xfId="450" xr:uid="{00000000-0005-0000-0000-0000C2010000}"/>
    <cellStyle name="Normal 19" xfId="116" xr:uid="{00000000-0005-0000-0000-000074000000}"/>
    <cellStyle name="Normal 19 2" xfId="251" xr:uid="{00000000-0005-0000-0000-0000FB000000}"/>
    <cellStyle name="Normal 19 3" xfId="252" xr:uid="{00000000-0005-0000-0000-0000FC000000}"/>
    <cellStyle name="Normal 19 4" xfId="451" xr:uid="{00000000-0005-0000-0000-0000C3010000}"/>
    <cellStyle name="Normal 2" xfId="3" xr:uid="{00000000-0005-0000-0000-000003000000}"/>
    <cellStyle name="Normal 2 10" xfId="149" xr:uid="{00000000-0005-0000-0000-000095000000}"/>
    <cellStyle name="Normal 2 11" xfId="13" xr:uid="{00000000-0005-0000-0000-00000D000000}"/>
    <cellStyle name="Normal 2 12" xfId="9" xr:uid="{00000000-0005-0000-0000-000009000000}"/>
    <cellStyle name="Normal 2 13" xfId="613" xr:uid="{00000000-0005-0000-0000-000065020000}"/>
    <cellStyle name="Normal 2 2" xfId="30" xr:uid="{00000000-0005-0000-0000-00001E000000}"/>
    <cellStyle name="Normal 2 2 2" xfId="40" xr:uid="{00000000-0005-0000-0000-000028000000}"/>
    <cellStyle name="Normal 2 2 2 2" xfId="67" xr:uid="{00000000-0005-0000-0000-000043000000}"/>
    <cellStyle name="Normal 2 2 2 2 2" xfId="97" xr:uid="{00000000-0005-0000-0000-000061000000}"/>
    <cellStyle name="Normal 2 2 2 2 2 2" xfId="174" xr:uid="{00000000-0005-0000-0000-0000AE000000}"/>
    <cellStyle name="Normal 2 2 2 2 3" xfId="165" xr:uid="{00000000-0005-0000-0000-0000A5000000}"/>
    <cellStyle name="Normal 2 2 2 2 4" xfId="452" xr:uid="{00000000-0005-0000-0000-0000C4010000}"/>
    <cellStyle name="Normal 2 2 2 3" xfId="51" xr:uid="{00000000-0005-0000-0000-000033000000}"/>
    <cellStyle name="Normal 2 2 2 3 2" xfId="91" xr:uid="{00000000-0005-0000-0000-00005B000000}"/>
    <cellStyle name="Normal 2 2 2 3 2 2" xfId="253" xr:uid="{00000000-0005-0000-0000-0000FD000000}"/>
    <cellStyle name="Normal 2 2 2 3 2 3" xfId="254" xr:uid="{00000000-0005-0000-0000-0000FE000000}"/>
    <cellStyle name="Normal 2 2 2 3 2 4" xfId="453" xr:uid="{00000000-0005-0000-0000-0000C5010000}"/>
    <cellStyle name="Normal 2 2 2 3 3" xfId="159" xr:uid="{00000000-0005-0000-0000-00009F000000}"/>
    <cellStyle name="Normal 2 2 2 4" xfId="86" xr:uid="{00000000-0005-0000-0000-000056000000}"/>
    <cellStyle name="Normal 2 2 2 4 2" xfId="255" xr:uid="{00000000-0005-0000-0000-0000FF000000}"/>
    <cellStyle name="Normal 2 2 2 4 3" xfId="256" xr:uid="{00000000-0005-0000-0000-000000010000}"/>
    <cellStyle name="Normal 2 2 2 4 4" xfId="454" xr:uid="{00000000-0005-0000-0000-0000C6010000}"/>
    <cellStyle name="Normal 2 2 2 5" xfId="143" xr:uid="{00000000-0005-0000-0000-00008F000000}"/>
    <cellStyle name="Normal 2 2 2 5 2" xfId="257" xr:uid="{00000000-0005-0000-0000-000001010000}"/>
    <cellStyle name="Normal 2 2 2 6" xfId="153" xr:uid="{00000000-0005-0000-0000-000099000000}"/>
    <cellStyle name="Normal 2 2 3" xfId="65" xr:uid="{00000000-0005-0000-0000-000041000000}"/>
    <cellStyle name="Normal 2 2 3 2" xfId="95" xr:uid="{00000000-0005-0000-0000-00005F000000}"/>
    <cellStyle name="Normal 2 2 3 2 2" xfId="172" xr:uid="{00000000-0005-0000-0000-0000AC000000}"/>
    <cellStyle name="Normal 2 2 3 3" xfId="163" xr:uid="{00000000-0005-0000-0000-0000A3000000}"/>
    <cellStyle name="Normal 2 2 4" xfId="49" xr:uid="{00000000-0005-0000-0000-000031000000}"/>
    <cellStyle name="Normal 2 2 4 2" xfId="89" xr:uid="{00000000-0005-0000-0000-000059000000}"/>
    <cellStyle name="Normal 2 2 4 2 2" xfId="258" xr:uid="{00000000-0005-0000-0000-000002010000}"/>
    <cellStyle name="Normal 2 2 4 2 3" xfId="259" xr:uid="{00000000-0005-0000-0000-000003010000}"/>
    <cellStyle name="Normal 2 2 4 2 4" xfId="455" xr:uid="{00000000-0005-0000-0000-0000C7010000}"/>
    <cellStyle name="Normal 2 2 4 3" xfId="157" xr:uid="{00000000-0005-0000-0000-00009D000000}"/>
    <cellStyle name="Normal 2 2 5" xfId="84" xr:uid="{00000000-0005-0000-0000-000054000000}"/>
    <cellStyle name="Normal 2 2 5 2" xfId="260" xr:uid="{00000000-0005-0000-0000-000004010000}"/>
    <cellStyle name="Normal 2 2 5 3" xfId="261" xr:uid="{00000000-0005-0000-0000-000005010000}"/>
    <cellStyle name="Normal 2 2 5 4" xfId="456" xr:uid="{00000000-0005-0000-0000-0000C8010000}"/>
    <cellStyle name="Normal 2 2 6" xfId="112" xr:uid="{00000000-0005-0000-0000-000070000000}"/>
    <cellStyle name="Normal 2 2 7" xfId="151" xr:uid="{00000000-0005-0000-0000-000097000000}"/>
    <cellStyle name="Normal 2 3" xfId="48" xr:uid="{00000000-0005-0000-0000-000030000000}"/>
    <cellStyle name="Normal 2 3 2" xfId="128" xr:uid="{00000000-0005-0000-0000-000080000000}"/>
    <cellStyle name="Normal 2 3 2 2" xfId="262" xr:uid="{00000000-0005-0000-0000-000006010000}"/>
    <cellStyle name="Normal 2 3 3" xfId="129" xr:uid="{00000000-0005-0000-0000-000081000000}"/>
    <cellStyle name="Normal 2 3 3 2" xfId="263" xr:uid="{00000000-0005-0000-0000-000007010000}"/>
    <cellStyle name="Normal 2 3 4" xfId="264" xr:uid="{00000000-0005-0000-0000-000008010000}"/>
    <cellStyle name="Normal 2 4" xfId="61" xr:uid="{00000000-0005-0000-0000-00003D000000}"/>
    <cellStyle name="Normal 2 4 2" xfId="68" xr:uid="{00000000-0005-0000-0000-000044000000}"/>
    <cellStyle name="Normal 2 4 2 2" xfId="98" xr:uid="{00000000-0005-0000-0000-000062000000}"/>
    <cellStyle name="Normal 2 4 2 2 2" xfId="175" xr:uid="{00000000-0005-0000-0000-0000AF000000}"/>
    <cellStyle name="Normal 2 4 2 3" xfId="166" xr:uid="{00000000-0005-0000-0000-0000A6000000}"/>
    <cellStyle name="Normal 2 4 3" xfId="92" xr:uid="{00000000-0005-0000-0000-00005C000000}"/>
    <cellStyle name="Normal 2 4 3 2" xfId="169" xr:uid="{00000000-0005-0000-0000-0000A9000000}"/>
    <cellStyle name="Normal 2 4 4" xfId="160" xr:uid="{00000000-0005-0000-0000-0000A0000000}"/>
    <cellStyle name="Normal 2 5" xfId="63" xr:uid="{00000000-0005-0000-0000-00003F000000}"/>
    <cellStyle name="Normal 2 5 2" xfId="93" xr:uid="{00000000-0005-0000-0000-00005D000000}"/>
    <cellStyle name="Normal 2 5 2 2" xfId="170" xr:uid="{00000000-0005-0000-0000-0000AA000000}"/>
    <cellStyle name="Normal 2 5 3" xfId="161" xr:uid="{00000000-0005-0000-0000-0000A1000000}"/>
    <cellStyle name="Normal 2 6" xfId="42" xr:uid="{00000000-0005-0000-0000-00002A000000}"/>
    <cellStyle name="Normal 2 6 2" xfId="87" xr:uid="{00000000-0005-0000-0000-000057000000}"/>
    <cellStyle name="Normal 2 6 2 2" xfId="265" xr:uid="{00000000-0005-0000-0000-000009010000}"/>
    <cellStyle name="Normal 2 6 2 3" xfId="266" xr:uid="{00000000-0005-0000-0000-00000A010000}"/>
    <cellStyle name="Normal 2 6 2 4" xfId="457" xr:uid="{00000000-0005-0000-0000-0000C9010000}"/>
    <cellStyle name="Normal 2 6 3" xfId="155" xr:uid="{00000000-0005-0000-0000-00009B000000}"/>
    <cellStyle name="Normal 2 7" xfId="25" xr:uid="{00000000-0005-0000-0000-000019000000}"/>
    <cellStyle name="Normal 2 7 2" xfId="130" xr:uid="{00000000-0005-0000-0000-000082000000}"/>
    <cellStyle name="Normal 2 7 2 2" xfId="267" xr:uid="{00000000-0005-0000-0000-00000B010000}"/>
    <cellStyle name="Normal 2 7 3" xfId="131" xr:uid="{00000000-0005-0000-0000-000083000000}"/>
    <cellStyle name="Normal 2 7 3 2" xfId="268" xr:uid="{00000000-0005-0000-0000-00000C010000}"/>
    <cellStyle name="Normal 2 7 4" xfId="269" xr:uid="{00000000-0005-0000-0000-00000D010000}"/>
    <cellStyle name="Normal 2 8" xfId="80" xr:uid="{00000000-0005-0000-0000-000050000000}"/>
    <cellStyle name="Normal 2 9" xfId="81" xr:uid="{00000000-0005-0000-0000-000051000000}"/>
    <cellStyle name="Normal 2 9 2" xfId="270" xr:uid="{00000000-0005-0000-0000-00000E010000}"/>
    <cellStyle name="Normal 2 9 3" xfId="271" xr:uid="{00000000-0005-0000-0000-00000F010000}"/>
    <cellStyle name="Normal 2 9 4" xfId="458" xr:uid="{00000000-0005-0000-0000-0000CA010000}"/>
    <cellStyle name="Normal 20" xfId="118" xr:uid="{00000000-0005-0000-0000-000076000000}"/>
    <cellStyle name="Normal 20 2" xfId="272" xr:uid="{00000000-0005-0000-0000-000010010000}"/>
    <cellStyle name="Normal 20 3" xfId="273" xr:uid="{00000000-0005-0000-0000-000011010000}"/>
    <cellStyle name="Normal 20 4" xfId="459" xr:uid="{00000000-0005-0000-0000-0000CB010000}"/>
    <cellStyle name="Normal 21" xfId="140" xr:uid="{00000000-0005-0000-0000-00008C000000}"/>
    <cellStyle name="Normal 22" xfId="10" xr:uid="{00000000-0005-0000-0000-00000A000000}"/>
    <cellStyle name="Normal 22 10" xfId="460" xr:uid="{00000000-0005-0000-0000-0000CC010000}"/>
    <cellStyle name="Normal 22 11" xfId="461" xr:uid="{00000000-0005-0000-0000-0000CD010000}"/>
    <cellStyle name="Normal 22 12" xfId="462" xr:uid="{00000000-0005-0000-0000-0000CE010000}"/>
    <cellStyle name="Normal 22 13" xfId="463" xr:uid="{00000000-0005-0000-0000-0000CF010000}"/>
    <cellStyle name="Normal 22 14" xfId="464" xr:uid="{00000000-0005-0000-0000-0000D0010000}"/>
    <cellStyle name="Normal 22 15" xfId="465" xr:uid="{00000000-0005-0000-0000-0000D1010000}"/>
    <cellStyle name="Normal 22 2" xfId="187" xr:uid="{00000000-0005-0000-0000-0000BB000000}"/>
    <cellStyle name="Normal 22 2 2" xfId="467" xr:uid="{00000000-0005-0000-0000-0000D3010000}"/>
    <cellStyle name="Normal 22 2 2 2" xfId="468" xr:uid="{00000000-0005-0000-0000-0000D4010000}"/>
    <cellStyle name="Normal 22 2 2 2 2" xfId="469" xr:uid="{00000000-0005-0000-0000-0000D5010000}"/>
    <cellStyle name="Normal 22 2 2 2 3" xfId="470" xr:uid="{00000000-0005-0000-0000-0000D6010000}"/>
    <cellStyle name="Normal 22 2 2 2 4" xfId="471" xr:uid="{00000000-0005-0000-0000-0000D7010000}"/>
    <cellStyle name="Normal 22 2 2 2 5" xfId="472" xr:uid="{00000000-0005-0000-0000-0000D8010000}"/>
    <cellStyle name="Normal 22 2 2 3" xfId="473" xr:uid="{00000000-0005-0000-0000-0000D9010000}"/>
    <cellStyle name="Normal 22 2 2 4" xfId="474" xr:uid="{00000000-0005-0000-0000-0000DA010000}"/>
    <cellStyle name="Normal 22 2 2 5" xfId="475" xr:uid="{00000000-0005-0000-0000-0000DB010000}"/>
    <cellStyle name="Normal 22 2 2 6" xfId="476" xr:uid="{00000000-0005-0000-0000-0000DC010000}"/>
    <cellStyle name="Normal 22 2 3" xfId="477" xr:uid="{00000000-0005-0000-0000-0000DD010000}"/>
    <cellStyle name="Normal 22 2 3 2" xfId="478" xr:uid="{00000000-0005-0000-0000-0000DE010000}"/>
    <cellStyle name="Normal 22 2 3 3" xfId="479" xr:uid="{00000000-0005-0000-0000-0000DF010000}"/>
    <cellStyle name="Normal 22 2 3 4" xfId="480" xr:uid="{00000000-0005-0000-0000-0000E0010000}"/>
    <cellStyle name="Normal 22 2 3 5" xfId="481" xr:uid="{00000000-0005-0000-0000-0000E1010000}"/>
    <cellStyle name="Normal 22 2 4" xfId="482" xr:uid="{00000000-0005-0000-0000-0000E2010000}"/>
    <cellStyle name="Normal 22 2 4 2" xfId="483" xr:uid="{00000000-0005-0000-0000-0000E3010000}"/>
    <cellStyle name="Normal 22 2 4 3" xfId="484" xr:uid="{00000000-0005-0000-0000-0000E4010000}"/>
    <cellStyle name="Normal 22 2 4 4" xfId="485" xr:uid="{00000000-0005-0000-0000-0000E5010000}"/>
    <cellStyle name="Normal 22 2 4 5" xfId="486" xr:uid="{00000000-0005-0000-0000-0000E6010000}"/>
    <cellStyle name="Normal 22 2 5" xfId="487" xr:uid="{00000000-0005-0000-0000-0000E7010000}"/>
    <cellStyle name="Normal 22 2 6" xfId="488" xr:uid="{00000000-0005-0000-0000-0000E8010000}"/>
    <cellStyle name="Normal 22 2 7" xfId="489" xr:uid="{00000000-0005-0000-0000-0000E9010000}"/>
    <cellStyle name="Normal 22 2 8" xfId="490" xr:uid="{00000000-0005-0000-0000-0000EA010000}"/>
    <cellStyle name="Normal 22 2 9" xfId="466" xr:uid="{00000000-0005-0000-0000-0000D2010000}"/>
    <cellStyle name="Normal 22 3" xfId="491" xr:uid="{00000000-0005-0000-0000-0000EB010000}"/>
    <cellStyle name="Normal 22 3 2" xfId="492" xr:uid="{00000000-0005-0000-0000-0000EC010000}"/>
    <cellStyle name="Normal 22 3 2 2" xfId="493" xr:uid="{00000000-0005-0000-0000-0000ED010000}"/>
    <cellStyle name="Normal 22 3 2 2 2" xfId="494" xr:uid="{00000000-0005-0000-0000-0000EE010000}"/>
    <cellStyle name="Normal 22 3 2 2 3" xfId="495" xr:uid="{00000000-0005-0000-0000-0000EF010000}"/>
    <cellStyle name="Normal 22 3 2 2 4" xfId="496" xr:uid="{00000000-0005-0000-0000-0000F0010000}"/>
    <cellStyle name="Normal 22 3 2 2 5" xfId="497" xr:uid="{00000000-0005-0000-0000-0000F1010000}"/>
    <cellStyle name="Normal 22 3 2 3" xfId="498" xr:uid="{00000000-0005-0000-0000-0000F2010000}"/>
    <cellStyle name="Normal 22 3 2 4" xfId="499" xr:uid="{00000000-0005-0000-0000-0000F3010000}"/>
    <cellStyle name="Normal 22 3 2 5" xfId="500" xr:uid="{00000000-0005-0000-0000-0000F4010000}"/>
    <cellStyle name="Normal 22 3 2 6" xfId="501" xr:uid="{00000000-0005-0000-0000-0000F5010000}"/>
    <cellStyle name="Normal 22 3 3" xfId="502" xr:uid="{00000000-0005-0000-0000-0000F6010000}"/>
    <cellStyle name="Normal 22 3 3 2" xfId="503" xr:uid="{00000000-0005-0000-0000-0000F7010000}"/>
    <cellStyle name="Normal 22 3 3 3" xfId="504" xr:uid="{00000000-0005-0000-0000-0000F8010000}"/>
    <cellStyle name="Normal 22 3 3 4" xfId="505" xr:uid="{00000000-0005-0000-0000-0000F9010000}"/>
    <cellStyle name="Normal 22 3 3 5" xfId="506" xr:uid="{00000000-0005-0000-0000-0000FA010000}"/>
    <cellStyle name="Normal 22 3 4" xfId="507" xr:uid="{00000000-0005-0000-0000-0000FB010000}"/>
    <cellStyle name="Normal 22 3 4 2" xfId="508" xr:uid="{00000000-0005-0000-0000-0000FC010000}"/>
    <cellStyle name="Normal 22 3 4 3" xfId="509" xr:uid="{00000000-0005-0000-0000-0000FD010000}"/>
    <cellStyle name="Normal 22 3 4 4" xfId="510" xr:uid="{00000000-0005-0000-0000-0000FE010000}"/>
    <cellStyle name="Normal 22 3 4 5" xfId="511" xr:uid="{00000000-0005-0000-0000-0000FF010000}"/>
    <cellStyle name="Normal 22 3 5" xfId="512" xr:uid="{00000000-0005-0000-0000-000000020000}"/>
    <cellStyle name="Normal 22 3 6" xfId="513" xr:uid="{00000000-0005-0000-0000-000001020000}"/>
    <cellStyle name="Normal 22 3 7" xfId="514" xr:uid="{00000000-0005-0000-0000-000002020000}"/>
    <cellStyle name="Normal 22 3 8" xfId="515" xr:uid="{00000000-0005-0000-0000-000003020000}"/>
    <cellStyle name="Normal 22 4" xfId="516" xr:uid="{00000000-0005-0000-0000-000004020000}"/>
    <cellStyle name="Normal 22 4 2" xfId="517" xr:uid="{00000000-0005-0000-0000-000005020000}"/>
    <cellStyle name="Normal 22 4 2 2" xfId="518" xr:uid="{00000000-0005-0000-0000-000006020000}"/>
    <cellStyle name="Normal 22 4 2 2 2" xfId="519" xr:uid="{00000000-0005-0000-0000-000007020000}"/>
    <cellStyle name="Normal 22 4 2 2 3" xfId="520" xr:uid="{00000000-0005-0000-0000-000008020000}"/>
    <cellStyle name="Normal 22 4 2 2 4" xfId="521" xr:uid="{00000000-0005-0000-0000-000009020000}"/>
    <cellStyle name="Normal 22 4 2 2 5" xfId="522" xr:uid="{00000000-0005-0000-0000-00000A020000}"/>
    <cellStyle name="Normal 22 4 2 3" xfId="523" xr:uid="{00000000-0005-0000-0000-00000B020000}"/>
    <cellStyle name="Normal 22 4 2 4" xfId="524" xr:uid="{00000000-0005-0000-0000-00000C020000}"/>
    <cellStyle name="Normal 22 4 2 5" xfId="525" xr:uid="{00000000-0005-0000-0000-00000D020000}"/>
    <cellStyle name="Normal 22 4 2 6" xfId="526" xr:uid="{00000000-0005-0000-0000-00000E020000}"/>
    <cellStyle name="Normal 22 4 3" xfId="527" xr:uid="{00000000-0005-0000-0000-00000F020000}"/>
    <cellStyle name="Normal 22 4 3 2" xfId="528" xr:uid="{00000000-0005-0000-0000-000010020000}"/>
    <cellStyle name="Normal 22 4 3 3" xfId="529" xr:uid="{00000000-0005-0000-0000-000011020000}"/>
    <cellStyle name="Normal 22 4 3 4" xfId="530" xr:uid="{00000000-0005-0000-0000-000012020000}"/>
    <cellStyle name="Normal 22 4 3 5" xfId="531" xr:uid="{00000000-0005-0000-0000-000013020000}"/>
    <cellStyle name="Normal 22 4 4" xfId="532" xr:uid="{00000000-0005-0000-0000-000014020000}"/>
    <cellStyle name="Normal 22 4 4 2" xfId="533" xr:uid="{00000000-0005-0000-0000-000015020000}"/>
    <cellStyle name="Normal 22 4 4 3" xfId="534" xr:uid="{00000000-0005-0000-0000-000016020000}"/>
    <cellStyle name="Normal 22 4 4 4" xfId="535" xr:uid="{00000000-0005-0000-0000-000017020000}"/>
    <cellStyle name="Normal 22 4 4 5" xfId="536" xr:uid="{00000000-0005-0000-0000-000018020000}"/>
    <cellStyle name="Normal 22 4 5" xfId="537" xr:uid="{00000000-0005-0000-0000-000019020000}"/>
    <cellStyle name="Normal 22 4 6" xfId="538" xr:uid="{00000000-0005-0000-0000-00001A020000}"/>
    <cellStyle name="Normal 22 4 7" xfId="539" xr:uid="{00000000-0005-0000-0000-00001B020000}"/>
    <cellStyle name="Normal 22 4 8" xfId="540" xr:uid="{00000000-0005-0000-0000-00001C020000}"/>
    <cellStyle name="Normal 22 5" xfId="541" xr:uid="{00000000-0005-0000-0000-00001D020000}"/>
    <cellStyle name="Normal 22 5 2" xfId="542" xr:uid="{00000000-0005-0000-0000-00001E020000}"/>
    <cellStyle name="Normal 22 5 2 2" xfId="543" xr:uid="{00000000-0005-0000-0000-00001F020000}"/>
    <cellStyle name="Normal 22 5 2 2 2" xfId="544" xr:uid="{00000000-0005-0000-0000-000020020000}"/>
    <cellStyle name="Normal 22 5 2 2 3" xfId="545" xr:uid="{00000000-0005-0000-0000-000021020000}"/>
    <cellStyle name="Normal 22 5 2 2 4" xfId="546" xr:uid="{00000000-0005-0000-0000-000022020000}"/>
    <cellStyle name="Normal 22 5 2 2 5" xfId="547" xr:uid="{00000000-0005-0000-0000-000023020000}"/>
    <cellStyle name="Normal 22 5 2 3" xfId="548" xr:uid="{00000000-0005-0000-0000-000024020000}"/>
    <cellStyle name="Normal 22 5 2 4" xfId="549" xr:uid="{00000000-0005-0000-0000-000025020000}"/>
    <cellStyle name="Normal 22 5 2 5" xfId="550" xr:uid="{00000000-0005-0000-0000-000026020000}"/>
    <cellStyle name="Normal 22 5 2 6" xfId="551" xr:uid="{00000000-0005-0000-0000-000027020000}"/>
    <cellStyle name="Normal 22 5 3" xfId="552" xr:uid="{00000000-0005-0000-0000-000028020000}"/>
    <cellStyle name="Normal 22 5 3 2" xfId="553" xr:uid="{00000000-0005-0000-0000-000029020000}"/>
    <cellStyle name="Normal 22 5 3 3" xfId="554" xr:uid="{00000000-0005-0000-0000-00002A020000}"/>
    <cellStyle name="Normal 22 5 3 4" xfId="555" xr:uid="{00000000-0005-0000-0000-00002B020000}"/>
    <cellStyle name="Normal 22 5 3 5" xfId="556" xr:uid="{00000000-0005-0000-0000-00002C020000}"/>
    <cellStyle name="Normal 22 5 4" xfId="557" xr:uid="{00000000-0005-0000-0000-00002D020000}"/>
    <cellStyle name="Normal 22 5 4 2" xfId="558" xr:uid="{00000000-0005-0000-0000-00002E020000}"/>
    <cellStyle name="Normal 22 5 4 3" xfId="559" xr:uid="{00000000-0005-0000-0000-00002F020000}"/>
    <cellStyle name="Normal 22 5 4 4" xfId="560" xr:uid="{00000000-0005-0000-0000-000030020000}"/>
    <cellStyle name="Normal 22 5 4 5" xfId="561" xr:uid="{00000000-0005-0000-0000-000031020000}"/>
    <cellStyle name="Normal 22 5 5" xfId="562" xr:uid="{00000000-0005-0000-0000-000032020000}"/>
    <cellStyle name="Normal 22 5 6" xfId="563" xr:uid="{00000000-0005-0000-0000-000033020000}"/>
    <cellStyle name="Normal 22 5 7" xfId="564" xr:uid="{00000000-0005-0000-0000-000034020000}"/>
    <cellStyle name="Normal 22 5 8" xfId="565" xr:uid="{00000000-0005-0000-0000-000035020000}"/>
    <cellStyle name="Normal 22 6" xfId="566" xr:uid="{00000000-0005-0000-0000-000036020000}"/>
    <cellStyle name="Normal 22 6 2" xfId="567" xr:uid="{00000000-0005-0000-0000-000037020000}"/>
    <cellStyle name="Normal 22 6 2 2" xfId="568" xr:uid="{00000000-0005-0000-0000-000038020000}"/>
    <cellStyle name="Normal 22 6 2 3" xfId="569" xr:uid="{00000000-0005-0000-0000-000039020000}"/>
    <cellStyle name="Normal 22 6 2 4" xfId="570" xr:uid="{00000000-0005-0000-0000-00003A020000}"/>
    <cellStyle name="Normal 22 6 2 5" xfId="571" xr:uid="{00000000-0005-0000-0000-00003B020000}"/>
    <cellStyle name="Normal 22 6 3" xfId="572" xr:uid="{00000000-0005-0000-0000-00003C020000}"/>
    <cellStyle name="Normal 22 6 3 2" xfId="573" xr:uid="{00000000-0005-0000-0000-00003D020000}"/>
    <cellStyle name="Normal 22 6 3 3" xfId="574" xr:uid="{00000000-0005-0000-0000-00003E020000}"/>
    <cellStyle name="Normal 22 6 3 4" xfId="575" xr:uid="{00000000-0005-0000-0000-00003F020000}"/>
    <cellStyle name="Normal 22 6 3 5" xfId="576" xr:uid="{00000000-0005-0000-0000-000040020000}"/>
    <cellStyle name="Normal 22 6 4" xfId="577" xr:uid="{00000000-0005-0000-0000-000041020000}"/>
    <cellStyle name="Normal 22 6 5" xfId="578" xr:uid="{00000000-0005-0000-0000-000042020000}"/>
    <cellStyle name="Normal 22 6 6" xfId="579" xr:uid="{00000000-0005-0000-0000-000043020000}"/>
    <cellStyle name="Normal 22 6 7" xfId="580" xr:uid="{00000000-0005-0000-0000-000044020000}"/>
    <cellStyle name="Normal 22 7" xfId="581" xr:uid="{00000000-0005-0000-0000-000045020000}"/>
    <cellStyle name="Normal 22 7 2" xfId="582" xr:uid="{00000000-0005-0000-0000-000046020000}"/>
    <cellStyle name="Normal 22 7 2 2" xfId="583" xr:uid="{00000000-0005-0000-0000-000047020000}"/>
    <cellStyle name="Normal 22 7 2 3" xfId="584" xr:uid="{00000000-0005-0000-0000-000048020000}"/>
    <cellStyle name="Normal 22 7 2 4" xfId="585" xr:uid="{00000000-0005-0000-0000-000049020000}"/>
    <cellStyle name="Normal 22 7 2 5" xfId="586" xr:uid="{00000000-0005-0000-0000-00004A020000}"/>
    <cellStyle name="Normal 22 7 3" xfId="587" xr:uid="{00000000-0005-0000-0000-00004B020000}"/>
    <cellStyle name="Normal 22 7 3 2" xfId="588" xr:uid="{00000000-0005-0000-0000-00004C020000}"/>
    <cellStyle name="Normal 22 7 3 3" xfId="589" xr:uid="{00000000-0005-0000-0000-00004D020000}"/>
    <cellStyle name="Normal 22 7 3 4" xfId="590" xr:uid="{00000000-0005-0000-0000-00004E020000}"/>
    <cellStyle name="Normal 22 7 3 5" xfId="591" xr:uid="{00000000-0005-0000-0000-00004F020000}"/>
    <cellStyle name="Normal 22 7 4" xfId="592" xr:uid="{00000000-0005-0000-0000-000050020000}"/>
    <cellStyle name="Normal 22 7 5" xfId="593" xr:uid="{00000000-0005-0000-0000-000051020000}"/>
    <cellStyle name="Normal 22 7 6" xfId="594" xr:uid="{00000000-0005-0000-0000-000052020000}"/>
    <cellStyle name="Normal 22 7 7" xfId="595" xr:uid="{00000000-0005-0000-0000-000053020000}"/>
    <cellStyle name="Normal 22 8" xfId="596" xr:uid="{00000000-0005-0000-0000-000054020000}"/>
    <cellStyle name="Normal 22 8 2" xfId="597" xr:uid="{00000000-0005-0000-0000-000055020000}"/>
    <cellStyle name="Normal 22 8 3" xfId="598" xr:uid="{00000000-0005-0000-0000-000056020000}"/>
    <cellStyle name="Normal 22 8 4" xfId="599" xr:uid="{00000000-0005-0000-0000-000057020000}"/>
    <cellStyle name="Normal 22 8 5" xfId="600" xr:uid="{00000000-0005-0000-0000-000058020000}"/>
    <cellStyle name="Normal 22 9" xfId="601" xr:uid="{00000000-0005-0000-0000-000059020000}"/>
    <cellStyle name="Normal 22 9 2" xfId="602" xr:uid="{00000000-0005-0000-0000-00005A020000}"/>
    <cellStyle name="Normal 22 9 3" xfId="603" xr:uid="{00000000-0005-0000-0000-00005B020000}"/>
    <cellStyle name="Normal 22 9 4" xfId="604" xr:uid="{00000000-0005-0000-0000-00005C020000}"/>
    <cellStyle name="Normal 22 9 5" xfId="605" xr:uid="{00000000-0005-0000-0000-00005D020000}"/>
    <cellStyle name="Normal 23" xfId="213" xr:uid="{00000000-0005-0000-0000-0000D5000000}"/>
    <cellStyle name="Normal 24" xfId="298" xr:uid="{00000000-0005-0000-0000-00002A010000}"/>
    <cellStyle name="Normal 25" xfId="202" xr:uid="{00000000-0005-0000-0000-0000CA000000}"/>
    <cellStyle name="Normal 26" xfId="612" xr:uid="{00000000-0005-0000-0000-000064020000}"/>
    <cellStyle name="Normal 3" xfId="24" xr:uid="{00000000-0005-0000-0000-000018000000}"/>
    <cellStyle name="Normal 3 2" xfId="39" xr:uid="{00000000-0005-0000-0000-000027000000}"/>
    <cellStyle name="Normal 3 2 2" xfId="66" xr:uid="{00000000-0005-0000-0000-000042000000}"/>
    <cellStyle name="Normal 3 2 2 2" xfId="96" xr:uid="{00000000-0005-0000-0000-000060000000}"/>
    <cellStyle name="Normal 3 2 2 2 2" xfId="173" xr:uid="{00000000-0005-0000-0000-0000AD000000}"/>
    <cellStyle name="Normal 3 2 2 3" xfId="164" xr:uid="{00000000-0005-0000-0000-0000A4000000}"/>
    <cellStyle name="Normal 3 2 3" xfId="50" xr:uid="{00000000-0005-0000-0000-000032000000}"/>
    <cellStyle name="Normal 3 2 3 2" xfId="90" xr:uid="{00000000-0005-0000-0000-00005A000000}"/>
    <cellStyle name="Normal 3 2 3 2 2" xfId="274" xr:uid="{00000000-0005-0000-0000-000012010000}"/>
    <cellStyle name="Normal 3 2 3 2 3" xfId="275" xr:uid="{00000000-0005-0000-0000-000013010000}"/>
    <cellStyle name="Normal 3 2 3 2 4" xfId="606" xr:uid="{00000000-0005-0000-0000-00005E020000}"/>
    <cellStyle name="Normal 3 2 3 3" xfId="158" xr:uid="{00000000-0005-0000-0000-00009E000000}"/>
    <cellStyle name="Normal 3 2 4" xfId="85" xr:uid="{00000000-0005-0000-0000-000055000000}"/>
    <cellStyle name="Normal 3 2 4 2" xfId="276" xr:uid="{00000000-0005-0000-0000-000014010000}"/>
    <cellStyle name="Normal 3 2 4 3" xfId="277" xr:uid="{00000000-0005-0000-0000-000015010000}"/>
    <cellStyle name="Normal 3 2 4 4" xfId="607" xr:uid="{00000000-0005-0000-0000-00005F020000}"/>
    <cellStyle name="Normal 3 2 5" xfId="144" xr:uid="{00000000-0005-0000-0000-000090000000}"/>
    <cellStyle name="Normal 3 2 6" xfId="146" xr:uid="{00000000-0005-0000-0000-000092000000}"/>
    <cellStyle name="Normal 3 2 6 2" xfId="278" xr:uid="{00000000-0005-0000-0000-000016010000}"/>
    <cellStyle name="Normal 3 2 7" xfId="152" xr:uid="{00000000-0005-0000-0000-000098000000}"/>
    <cellStyle name="Normal 3 3" xfId="64" xr:uid="{00000000-0005-0000-0000-000040000000}"/>
    <cellStyle name="Normal 3 3 2" xfId="94" xr:uid="{00000000-0005-0000-0000-00005E000000}"/>
    <cellStyle name="Normal 3 3 2 2" xfId="171" xr:uid="{00000000-0005-0000-0000-0000AB000000}"/>
    <cellStyle name="Normal 3 3 3" xfId="162" xr:uid="{00000000-0005-0000-0000-0000A2000000}"/>
    <cellStyle name="Normal 3 3 4" xfId="608" xr:uid="{00000000-0005-0000-0000-000060020000}"/>
    <cellStyle name="Normal 3 4" xfId="47" xr:uid="{00000000-0005-0000-0000-00002F000000}"/>
    <cellStyle name="Normal 3 4 2" xfId="88" xr:uid="{00000000-0005-0000-0000-000058000000}"/>
    <cellStyle name="Normal 3 4 2 2" xfId="279" xr:uid="{00000000-0005-0000-0000-000017010000}"/>
    <cellStyle name="Normal 3 4 2 3" xfId="280" xr:uid="{00000000-0005-0000-0000-000018010000}"/>
    <cellStyle name="Normal 3 4 2 4" xfId="609" xr:uid="{00000000-0005-0000-0000-000061020000}"/>
    <cellStyle name="Normal 3 4 3" xfId="156" xr:uid="{00000000-0005-0000-0000-00009C000000}"/>
    <cellStyle name="Normal 3 5" xfId="83" xr:uid="{00000000-0005-0000-0000-000053000000}"/>
    <cellStyle name="Normal 3 5 2" xfId="281" xr:uid="{00000000-0005-0000-0000-000019010000}"/>
    <cellStyle name="Normal 3 5 3" xfId="282" xr:uid="{00000000-0005-0000-0000-00001A010000}"/>
    <cellStyle name="Normal 3 5 4" xfId="610" xr:uid="{00000000-0005-0000-0000-000062020000}"/>
    <cellStyle name="Normal 3 6" xfId="113" xr:uid="{00000000-0005-0000-0000-000071000000}"/>
    <cellStyle name="Normal 3 6 2" xfId="283" xr:uid="{00000000-0005-0000-0000-00001B010000}"/>
    <cellStyle name="Normal 3 7" xfId="150" xr:uid="{00000000-0005-0000-0000-000096000000}"/>
    <cellStyle name="Normal 4" xfId="18" xr:uid="{00000000-0005-0000-0000-000012000000}"/>
    <cellStyle name="Normal 4 2" xfId="132" xr:uid="{00000000-0005-0000-0000-000084000000}"/>
    <cellStyle name="Normal 4 2 2" xfId="284" xr:uid="{00000000-0005-0000-0000-00001C010000}"/>
    <cellStyle name="Normal 4 2 3" xfId="611" xr:uid="{00000000-0005-0000-0000-000063020000}"/>
    <cellStyle name="Normal 4 3" xfId="133" xr:uid="{00000000-0005-0000-0000-000085000000}"/>
    <cellStyle name="Normal 4 3 2" xfId="285" xr:uid="{00000000-0005-0000-0000-00001D010000}"/>
    <cellStyle name="Normal 4 4" xfId="142" xr:uid="{00000000-0005-0000-0000-00008E000000}"/>
    <cellStyle name="Normal 4 4 2" xfId="286" xr:uid="{00000000-0005-0000-0000-00001E010000}"/>
    <cellStyle name="Normal 4 5" xfId="287" xr:uid="{00000000-0005-0000-0000-00001F010000}"/>
    <cellStyle name="Normal 45 2 5" xfId="114" xr:uid="{00000000-0005-0000-0000-000072000000}"/>
    <cellStyle name="Normal 5" xfId="26" xr:uid="{00000000-0005-0000-0000-00001A000000}"/>
    <cellStyle name="Normal 6" xfId="38" xr:uid="{00000000-0005-0000-0000-000026000000}"/>
    <cellStyle name="Normal 69" xfId="115" xr:uid="{00000000-0005-0000-0000-000073000000}"/>
    <cellStyle name="Normal 7" xfId="41" xr:uid="{00000000-0005-0000-0000-000029000000}"/>
    <cellStyle name="Normal 7 2" xfId="52" xr:uid="{00000000-0005-0000-0000-000034000000}"/>
    <cellStyle name="Normal 7 2 2" xfId="134" xr:uid="{00000000-0005-0000-0000-000086000000}"/>
    <cellStyle name="Normal 7 2 2 2" xfId="288" xr:uid="{00000000-0005-0000-0000-000020010000}"/>
    <cellStyle name="Normal 7 2 3" xfId="135" xr:uid="{00000000-0005-0000-0000-000087000000}"/>
    <cellStyle name="Normal 7 2 3 2" xfId="289" xr:uid="{00000000-0005-0000-0000-000021010000}"/>
    <cellStyle name="Normal 7 2 4" xfId="290" xr:uid="{00000000-0005-0000-0000-000022010000}"/>
    <cellStyle name="Normal 7 3" xfId="136" xr:uid="{00000000-0005-0000-0000-000088000000}"/>
    <cellStyle name="Normal 7 3 2" xfId="291" xr:uid="{00000000-0005-0000-0000-000023010000}"/>
    <cellStyle name="Normal 7 4" xfId="137" xr:uid="{00000000-0005-0000-0000-000089000000}"/>
    <cellStyle name="Normal 7 4 2" xfId="292" xr:uid="{00000000-0005-0000-0000-000024010000}"/>
    <cellStyle name="Normal 7 5" xfId="154" xr:uid="{00000000-0005-0000-0000-00009A000000}"/>
    <cellStyle name="Normal 7 5 2" xfId="293" xr:uid="{00000000-0005-0000-0000-000025010000}"/>
    <cellStyle name="Normal 7 6" xfId="294" xr:uid="{00000000-0005-0000-0000-000026010000}"/>
    <cellStyle name="Normal 77" xfId="77" xr:uid="{00000000-0005-0000-0000-00004D000000}"/>
    <cellStyle name="Normal 8" xfId="43" xr:uid="{00000000-0005-0000-0000-00002B000000}"/>
    <cellStyle name="Normal 9" xfId="60" xr:uid="{00000000-0005-0000-0000-00003C000000}"/>
    <cellStyle name="Normal_CDCvsTH-0001-V0.6 Overall Comparison" xfId="205" xr:uid="{00000000-0005-0000-0000-0000CD000000}"/>
    <cellStyle name="Normal_SBX-LP51215-v2.4.3k - Architecture de routage et plan d'adressage IP de Champlan" xfId="203" xr:uid="{00000000-0005-0000-0000-0000CB000000}"/>
    <cellStyle name="Normal_SBX-LP51215-v2.4.3k - Architecture de routage et plan d'adressage IP de Champlan 2" xfId="204" xr:uid="{00000000-0005-0000-0000-0000CC000000}"/>
    <cellStyle name="Pourcentage 2" xfId="14" xr:uid="{00000000-0005-0000-0000-00000E000000}"/>
    <cellStyle name="Pourcentage 3" xfId="53" xr:uid="{00000000-0005-0000-0000-000035000000}"/>
    <cellStyle name="Pourcentage 4" xfId="138" xr:uid="{00000000-0005-0000-0000-00008A000000}"/>
    <cellStyle name="Style 1" xfId="11" xr:uid="{00000000-0005-0000-0000-00000B000000}"/>
    <cellStyle name="Style 1 2" xfId="21" xr:uid="{00000000-0005-0000-0000-000015000000}"/>
    <cellStyle name="Style 1 3" xfId="27" xr:uid="{00000000-0005-0000-0000-00001B000000}"/>
    <cellStyle name="Style 1 4" xfId="44" xr:uid="{00000000-0005-0000-0000-00002C000000}"/>
    <cellStyle name="Style 1 5" xfId="15" xr:uid="{00000000-0005-0000-0000-00000F000000}"/>
    <cellStyle name="Style 1 5 2" xfId="139" xr:uid="{00000000-0005-0000-0000-00008B000000}"/>
    <cellStyle name="Texte explicatif 2" xfId="5" xr:uid="{00000000-0005-0000-0000-000005000000}"/>
    <cellStyle name="Titre 2" xfId="4" xr:uid="{00000000-0005-0000-0000-000004000000}"/>
  </cellStyles>
  <dxfs count="66">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rgb="FFFFC000"/>
        </patternFill>
      </fill>
    </dxf>
    <dxf>
      <fill>
        <patternFill>
          <bgColor rgb="FF92D050"/>
        </patternFill>
      </fill>
    </dxf>
    <dxf>
      <fill>
        <patternFill>
          <bgColor rgb="FF00B0F0"/>
        </patternFill>
      </fill>
    </dxf>
    <dxf>
      <fill>
        <patternFill>
          <bgColor theme="5" tint="0.39994506668294322"/>
        </patternFill>
      </fill>
    </dxf>
    <dxf>
      <fill>
        <patternFill>
          <bgColor rgb="FFFFC000"/>
        </patternFill>
      </fill>
    </dxf>
    <dxf>
      <fill>
        <patternFill>
          <bgColor rgb="FF92D050"/>
        </patternFill>
      </fill>
    </dxf>
    <dxf>
      <fill>
        <patternFill>
          <bgColor rgb="FF00B0F0"/>
        </patternFill>
      </fill>
    </dxf>
    <dxf>
      <fill>
        <patternFill>
          <bgColor theme="5" tint="0.39994506668294322"/>
        </patternFill>
      </fill>
    </dxf>
    <dxf>
      <fill>
        <patternFill>
          <bgColor rgb="FFFFC000"/>
        </patternFill>
      </fill>
    </dxf>
    <dxf>
      <fill>
        <patternFill>
          <bgColor rgb="FF92D050"/>
        </patternFill>
      </fill>
    </dxf>
    <dxf>
      <fill>
        <patternFill>
          <bgColor rgb="FF00B0F0"/>
        </patternFill>
      </fill>
    </dxf>
    <dxf>
      <fill>
        <patternFill>
          <bgColor theme="5" tint="0.39994506668294322"/>
        </patternFill>
      </fill>
    </dxf>
    <dxf>
      <fill>
        <patternFill>
          <bgColor rgb="FFFFC000"/>
        </patternFill>
      </fill>
    </dxf>
    <dxf>
      <fill>
        <patternFill>
          <bgColor rgb="FF92D050"/>
        </patternFill>
      </fill>
    </dxf>
    <dxf>
      <fill>
        <patternFill>
          <bgColor rgb="FF00B0F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outlinePr summaryBelow="0" summaryRight="0"/>
  </sheetPr>
  <dimension ref="A1:O142"/>
  <sheetViews>
    <sheetView topLeftCell="A73" workbookViewId="0">
      <selection activeCell="A82" sqref="A82:H82"/>
    </sheetView>
  </sheetViews>
  <sheetFormatPr baseColWidth="10" defaultColWidth="11.5703125" defaultRowHeight="15" outlineLevelRow="1" x14ac:dyDescent="0.25"/>
  <cols>
    <col min="1" max="1" width="18.140625" style="38" customWidth="1"/>
    <col min="2" max="2" width="25" style="38" customWidth="1"/>
    <col min="3" max="4" width="25.28515625" style="38" customWidth="1"/>
    <col min="5" max="5" width="11.5703125" style="38" customWidth="1"/>
    <col min="6" max="6" width="13.7109375" style="38" customWidth="1"/>
    <col min="7" max="7" width="9" style="38" customWidth="1"/>
    <col min="8" max="10" width="11.5703125" style="38" customWidth="1"/>
    <col min="11" max="11" width="13.7109375" style="4" hidden="1" customWidth="1"/>
    <col min="12" max="12" width="39" style="4" hidden="1" customWidth="1"/>
    <col min="13" max="13" width="11.5703125" style="38" customWidth="1"/>
    <col min="14" max="16384" width="11.5703125" style="38"/>
  </cols>
  <sheetData>
    <row r="1" spans="1:12" x14ac:dyDescent="0.25">
      <c r="L1" s="69"/>
    </row>
    <row r="2" spans="1:12" x14ac:dyDescent="0.25">
      <c r="K2" s="75" t="s">
        <v>0</v>
      </c>
      <c r="L2" s="89" t="s">
        <v>1</v>
      </c>
    </row>
    <row r="3" spans="1:12" x14ac:dyDescent="0.25">
      <c r="K3" s="75" t="s">
        <v>2</v>
      </c>
      <c r="L3" s="85" t="s">
        <v>3</v>
      </c>
    </row>
    <row r="4" spans="1:12" x14ac:dyDescent="0.25">
      <c r="K4" s="75" t="s">
        <v>4</v>
      </c>
      <c r="L4" s="85" t="s">
        <v>5</v>
      </c>
    </row>
    <row r="5" spans="1:12" x14ac:dyDescent="0.25">
      <c r="K5" s="75" t="s">
        <v>6</v>
      </c>
      <c r="L5" s="85" t="s">
        <v>7</v>
      </c>
    </row>
    <row r="6" spans="1:12" x14ac:dyDescent="0.25">
      <c r="K6" s="75" t="s">
        <v>8</v>
      </c>
      <c r="L6" s="85" t="s">
        <v>9</v>
      </c>
    </row>
    <row r="7" spans="1:12" x14ac:dyDescent="0.25">
      <c r="K7" s="75" t="s">
        <v>10</v>
      </c>
      <c r="L7" s="85" t="s">
        <v>11</v>
      </c>
    </row>
    <row r="8" spans="1:12" x14ac:dyDescent="0.25">
      <c r="K8" s="75" t="s">
        <v>12</v>
      </c>
      <c r="L8" s="85" t="s">
        <v>13</v>
      </c>
    </row>
    <row r="9" spans="1:12" s="106" customFormat="1" ht="34.5" customHeight="1" x14ac:dyDescent="0.25">
      <c r="B9" s="142"/>
      <c r="C9" s="142"/>
      <c r="D9" s="142"/>
      <c r="E9" s="142"/>
      <c r="K9" s="75" t="s">
        <v>14</v>
      </c>
      <c r="L9" s="85" t="s">
        <v>15</v>
      </c>
    </row>
    <row r="10" spans="1:12" x14ac:dyDescent="0.25">
      <c r="A10" s="37"/>
      <c r="B10" s="37"/>
      <c r="C10" s="37"/>
      <c r="D10" s="37"/>
      <c r="E10" s="37"/>
      <c r="F10" s="48"/>
      <c r="G10" s="48"/>
      <c r="H10" s="48"/>
      <c r="K10" s="75" t="s">
        <v>16</v>
      </c>
      <c r="L10" s="85" t="s">
        <v>17</v>
      </c>
    </row>
    <row r="11" spans="1:12" x14ac:dyDescent="0.25">
      <c r="A11" s="37"/>
      <c r="B11" s="37"/>
      <c r="C11" s="37"/>
      <c r="D11" s="37"/>
      <c r="E11" s="37"/>
      <c r="F11" s="48"/>
      <c r="G11" s="48"/>
      <c r="H11" s="48"/>
      <c r="K11" s="75" t="s">
        <v>18</v>
      </c>
      <c r="L11" s="85" t="s">
        <v>19</v>
      </c>
    </row>
    <row r="12" spans="1:12" x14ac:dyDescent="0.25">
      <c r="A12" s="37"/>
      <c r="B12" s="37"/>
      <c r="C12" s="37"/>
      <c r="D12" s="37"/>
      <c r="E12" s="37"/>
      <c r="F12" s="48"/>
      <c r="G12" s="48"/>
      <c r="H12" s="48"/>
      <c r="K12" s="75" t="s">
        <v>20</v>
      </c>
      <c r="L12" s="85" t="s">
        <v>21</v>
      </c>
    </row>
    <row r="13" spans="1:12" ht="27.75" customHeight="1" x14ac:dyDescent="0.25">
      <c r="A13" s="37"/>
      <c r="B13" s="36" t="s">
        <v>22</v>
      </c>
      <c r="C13" s="37"/>
      <c r="D13" s="37"/>
      <c r="E13" s="37"/>
      <c r="F13" s="48"/>
      <c r="G13" s="48"/>
      <c r="H13" s="48"/>
      <c r="K13" s="75" t="s">
        <v>23</v>
      </c>
      <c r="L13" s="85" t="s">
        <v>24</v>
      </c>
    </row>
    <row r="14" spans="1:12" x14ac:dyDescent="0.25">
      <c r="A14" s="37"/>
      <c r="B14" s="37"/>
      <c r="C14" s="37"/>
      <c r="D14" s="37"/>
      <c r="E14" s="37"/>
      <c r="F14" s="48"/>
      <c r="G14" s="48"/>
      <c r="H14" s="48"/>
      <c r="K14" s="75" t="s">
        <v>25</v>
      </c>
      <c r="L14" s="85" t="s">
        <v>26</v>
      </c>
    </row>
    <row r="15" spans="1:12" ht="27.75" customHeight="1" x14ac:dyDescent="0.25">
      <c r="A15" s="37"/>
      <c r="B15" s="36"/>
      <c r="C15" s="37"/>
      <c r="D15" s="37"/>
      <c r="E15" s="37"/>
      <c r="F15" s="48"/>
      <c r="G15" s="48"/>
      <c r="H15" s="48"/>
      <c r="K15" s="75" t="s">
        <v>27</v>
      </c>
      <c r="L15" s="85" t="s">
        <v>28</v>
      </c>
    </row>
    <row r="16" spans="1:12" x14ac:dyDescent="0.25">
      <c r="A16" s="37"/>
      <c r="B16" s="37"/>
      <c r="C16" s="37"/>
      <c r="D16" s="37"/>
      <c r="E16" s="37"/>
      <c r="F16" s="48"/>
      <c r="G16" s="48"/>
      <c r="H16" s="48"/>
      <c r="K16" s="75" t="s">
        <v>29</v>
      </c>
      <c r="L16" s="85" t="s">
        <v>30</v>
      </c>
    </row>
    <row r="17" spans="1:15" x14ac:dyDescent="0.25">
      <c r="K17" s="75"/>
    </row>
    <row r="18" spans="1:15" ht="96.75" customHeight="1" x14ac:dyDescent="0.25">
      <c r="B18" s="143" t="s">
        <v>31</v>
      </c>
      <c r="C18" s="123"/>
      <c r="D18" s="123"/>
      <c r="E18" s="123"/>
      <c r="F18" s="123"/>
      <c r="K18" s="75"/>
    </row>
    <row r="19" spans="1:15" ht="26.25" customHeight="1" x14ac:dyDescent="0.25">
      <c r="B19" s="144" t="s">
        <v>32</v>
      </c>
      <c r="C19" s="123"/>
      <c r="D19" s="123"/>
      <c r="E19" s="123"/>
      <c r="F19" s="123"/>
    </row>
    <row r="20" spans="1:15" ht="26.25" customHeight="1" x14ac:dyDescent="0.25">
      <c r="B20" s="144"/>
      <c r="C20" s="123"/>
      <c r="D20" s="123"/>
      <c r="E20" s="123"/>
      <c r="F20" s="123"/>
    </row>
    <row r="23" spans="1:15" ht="26.25" customHeight="1" x14ac:dyDescent="0.25">
      <c r="A23" s="47"/>
      <c r="B23" s="35"/>
      <c r="C23" s="35"/>
      <c r="D23" s="35"/>
      <c r="E23" s="34"/>
      <c r="F23" s="35"/>
      <c r="G23" s="35"/>
      <c r="H23" s="35"/>
      <c r="I23" s="47"/>
      <c r="J23" s="47"/>
      <c r="M23" s="47"/>
      <c r="N23" s="47"/>
      <c r="O23" s="47"/>
    </row>
    <row r="26" spans="1:15" ht="18" customHeight="1" x14ac:dyDescent="0.25">
      <c r="B26" s="46" t="s">
        <v>33</v>
      </c>
      <c r="C26" s="45">
        <f>A61</f>
        <v>44357</v>
      </c>
      <c r="L26" s="89"/>
    </row>
    <row r="27" spans="1:15" ht="18" customHeight="1" x14ac:dyDescent="0.25">
      <c r="B27" s="46" t="s">
        <v>34</v>
      </c>
      <c r="C27" s="33" t="str">
        <f ca="1">MID(C29,10,7)</f>
        <v>sx</v>
      </c>
      <c r="L27" s="89"/>
    </row>
    <row r="28" spans="1:15" ht="18" customHeight="1" x14ac:dyDescent="0.25">
      <c r="B28" s="46" t="s">
        <v>35</v>
      </c>
      <c r="C28" s="44" t="str">
        <f>B61</f>
        <v>1.13</v>
      </c>
      <c r="L28" s="89"/>
    </row>
    <row r="29" spans="1:15" ht="18" customHeight="1" x14ac:dyDescent="0.25">
      <c r="B29" s="46" t="s">
        <v>36</v>
      </c>
      <c r="C29" s="44" t="str">
        <f ca="1">MID(CELL("nomfichier",A11),SEARCH("[",CELL("nomfichier",A11))+1,SEARCH("]",CELL("nomfichier",A11))-SEARCH("[",CELL("nomfichier",A11))-1)</f>
        <v>v2_old.xlsx</v>
      </c>
      <c r="L29" s="89"/>
    </row>
    <row r="33" spans="1:12" ht="15.75" customHeight="1" thickBot="1" x14ac:dyDescent="0.3"/>
    <row r="34" spans="1:12" ht="15.6" customHeight="1" thickTop="1" thickBot="1" x14ac:dyDescent="0.3">
      <c r="B34" s="145" t="s">
        <v>37</v>
      </c>
      <c r="C34" s="146"/>
      <c r="D34" s="146"/>
      <c r="E34" s="146"/>
      <c r="F34" s="147"/>
    </row>
    <row r="35" spans="1:12" ht="15.75" customHeight="1" thickTop="1" x14ac:dyDescent="0.25">
      <c r="L35" s="89"/>
    </row>
    <row r="36" spans="1:12" x14ac:dyDescent="0.25">
      <c r="L36" s="89"/>
    </row>
    <row r="37" spans="1:12" ht="15.75" customHeight="1" thickBot="1" x14ac:dyDescent="0.3">
      <c r="A37" s="141" t="s">
        <v>38</v>
      </c>
      <c r="B37" s="123"/>
      <c r="C37" s="123"/>
      <c r="D37" s="123"/>
      <c r="E37" s="123"/>
      <c r="F37" s="123"/>
      <c r="G37" s="123"/>
      <c r="H37" s="123"/>
    </row>
    <row r="38" spans="1:12" ht="13.9" customHeight="1" thickTop="1" x14ac:dyDescent="0.25">
      <c r="A38" s="148" t="s">
        <v>39</v>
      </c>
      <c r="B38" s="149"/>
      <c r="C38" s="152" t="s">
        <v>40</v>
      </c>
      <c r="D38" s="153"/>
      <c r="E38" s="155" t="s">
        <v>41</v>
      </c>
      <c r="F38" s="153"/>
      <c r="G38" s="153"/>
      <c r="H38" s="149"/>
    </row>
    <row r="39" spans="1:12" ht="15.75" customHeight="1" thickBot="1" x14ac:dyDescent="0.3">
      <c r="A39" s="150"/>
      <c r="B39" s="151"/>
      <c r="C39" s="154"/>
      <c r="D39" s="154"/>
      <c r="E39" s="156" t="s">
        <v>42</v>
      </c>
      <c r="F39" s="154"/>
      <c r="G39" s="154"/>
      <c r="H39" s="151"/>
    </row>
    <row r="40" spans="1:12" ht="15.75" customHeight="1" thickTop="1" x14ac:dyDescent="0.25">
      <c r="A40" s="157" t="s">
        <v>43</v>
      </c>
      <c r="B40" s="158"/>
      <c r="C40" s="159"/>
      <c r="D40" s="158"/>
      <c r="E40" s="103"/>
      <c r="F40" s="103"/>
      <c r="G40" s="103" t="s">
        <v>44</v>
      </c>
      <c r="H40" s="32"/>
    </row>
    <row r="41" spans="1:12" x14ac:dyDescent="0.25">
      <c r="A41" s="160" t="s">
        <v>45</v>
      </c>
      <c r="B41" s="161"/>
      <c r="C41" s="162"/>
      <c r="D41" s="161"/>
      <c r="E41" s="104"/>
      <c r="F41" s="104"/>
      <c r="G41" s="104"/>
      <c r="H41" s="43" t="s">
        <v>44</v>
      </c>
    </row>
    <row r="42" spans="1:12" x14ac:dyDescent="0.25">
      <c r="A42" s="160"/>
      <c r="B42" s="161"/>
      <c r="C42" s="162"/>
      <c r="D42" s="161"/>
      <c r="E42" s="104"/>
      <c r="F42" s="104"/>
      <c r="G42" s="104"/>
      <c r="H42" s="43"/>
    </row>
    <row r="43" spans="1:12" ht="15.75" customHeight="1" thickBot="1" x14ac:dyDescent="0.3">
      <c r="A43" s="163"/>
      <c r="B43" s="164"/>
      <c r="C43" s="165"/>
      <c r="D43" s="164"/>
      <c r="E43" s="105"/>
      <c r="F43" s="105"/>
      <c r="G43" s="105"/>
      <c r="H43" s="42"/>
    </row>
    <row r="44" spans="1:12" ht="15.75" customHeight="1" thickTop="1" x14ac:dyDescent="0.25"/>
    <row r="46" spans="1:12" ht="15.75" customHeight="1" thickBot="1" x14ac:dyDescent="0.3">
      <c r="A46" s="122" t="s">
        <v>46</v>
      </c>
      <c r="B46" s="123"/>
      <c r="C46" s="123"/>
      <c r="D46" s="123"/>
      <c r="E46" s="123"/>
      <c r="F46" s="123"/>
      <c r="G46" s="123"/>
      <c r="H46" s="123"/>
    </row>
    <row r="47" spans="1:12" ht="16.5" customHeight="1" thickTop="1" thickBot="1" x14ac:dyDescent="0.3">
      <c r="A47" s="166" t="s">
        <v>47</v>
      </c>
      <c r="B47" s="167"/>
      <c r="C47" s="168" t="s">
        <v>48</v>
      </c>
      <c r="D47" s="167"/>
      <c r="E47" s="168" t="s">
        <v>49</v>
      </c>
      <c r="F47" s="167"/>
      <c r="G47" s="168" t="s">
        <v>50</v>
      </c>
      <c r="H47" s="167"/>
    </row>
    <row r="48" spans="1:12" x14ac:dyDescent="0.25">
      <c r="A48" s="169" t="s">
        <v>51</v>
      </c>
      <c r="B48" s="170"/>
      <c r="C48" s="171" t="s">
        <v>52</v>
      </c>
      <c r="D48" s="170"/>
      <c r="E48" s="172"/>
      <c r="F48" s="170"/>
      <c r="G48" s="172"/>
      <c r="H48" s="170"/>
    </row>
    <row r="49" spans="1:15" x14ac:dyDescent="0.25">
      <c r="A49" s="173" t="s">
        <v>53</v>
      </c>
      <c r="B49" s="130"/>
      <c r="C49" s="174" t="s">
        <v>54</v>
      </c>
      <c r="D49" s="130"/>
      <c r="E49" s="175"/>
      <c r="F49" s="130"/>
      <c r="G49" s="175"/>
      <c r="H49" s="130"/>
    </row>
    <row r="50" spans="1:15" x14ac:dyDescent="0.25">
      <c r="A50" s="173" t="s">
        <v>55</v>
      </c>
      <c r="B50" s="130"/>
      <c r="C50" s="174" t="s">
        <v>56</v>
      </c>
      <c r="D50" s="130"/>
      <c r="E50" s="175"/>
      <c r="F50" s="130"/>
      <c r="G50" s="175"/>
      <c r="H50" s="130"/>
    </row>
    <row r="51" spans="1:15" x14ac:dyDescent="0.25">
      <c r="A51" s="176" t="s">
        <v>57</v>
      </c>
      <c r="B51" s="130"/>
      <c r="C51" s="174" t="s">
        <v>58</v>
      </c>
      <c r="D51" s="130"/>
      <c r="E51" s="175"/>
      <c r="F51" s="130"/>
      <c r="G51" s="175"/>
      <c r="H51" s="130"/>
    </row>
    <row r="52" spans="1:15" x14ac:dyDescent="0.25">
      <c r="A52" s="176"/>
      <c r="B52" s="130"/>
      <c r="C52" s="174"/>
      <c r="D52" s="130"/>
      <c r="E52" s="175"/>
      <c r="F52" s="130"/>
      <c r="G52" s="175"/>
      <c r="H52" s="130"/>
    </row>
    <row r="53" spans="1:15" ht="13.5" customHeight="1" thickBot="1" x14ac:dyDescent="0.3">
      <c r="A53" s="182"/>
      <c r="B53" s="180"/>
      <c r="C53" s="181"/>
      <c r="D53" s="180"/>
      <c r="E53" s="179"/>
      <c r="F53" s="180"/>
      <c r="G53" s="177"/>
      <c r="H53" s="178"/>
    </row>
    <row r="54" spans="1:15" ht="15.75" customHeight="1" thickTop="1" x14ac:dyDescent="0.25"/>
    <row r="55" spans="1:15" ht="15.75" customHeight="1" thickBot="1" x14ac:dyDescent="0.3">
      <c r="A55" s="122" t="s">
        <v>59</v>
      </c>
      <c r="B55" s="123"/>
      <c r="C55" s="123"/>
      <c r="D55" s="123"/>
      <c r="E55" s="123"/>
      <c r="F55" s="123"/>
      <c r="G55" s="123"/>
      <c r="H55" s="123"/>
    </row>
    <row r="56" spans="1:15" ht="16.5" customHeight="1" thickTop="1" thickBot="1" x14ac:dyDescent="0.3">
      <c r="A56" s="166" t="s">
        <v>60</v>
      </c>
      <c r="B56" s="167"/>
      <c r="C56" s="183" t="s">
        <v>61</v>
      </c>
      <c r="D56" s="184"/>
      <c r="E56" s="184"/>
      <c r="F56" s="184"/>
      <c r="G56" s="184"/>
      <c r="H56" s="185"/>
    </row>
    <row r="57" spans="1:15" ht="14.25" customHeight="1" x14ac:dyDescent="0.25">
      <c r="A57" s="191" t="s">
        <v>62</v>
      </c>
      <c r="B57" s="170"/>
      <c r="C57" s="186" t="s">
        <v>63</v>
      </c>
      <c r="D57" s="187"/>
      <c r="E57" s="187"/>
      <c r="F57" s="187"/>
      <c r="G57" s="187"/>
      <c r="H57" s="188"/>
    </row>
    <row r="58" spans="1:15" x14ac:dyDescent="0.25">
      <c r="A58" s="173"/>
      <c r="B58" s="130"/>
      <c r="C58" s="189"/>
      <c r="D58" s="129"/>
      <c r="E58" s="129"/>
      <c r="F58" s="129"/>
      <c r="G58" s="129"/>
      <c r="H58" s="190"/>
    </row>
    <row r="59" spans="1:15" ht="15.75" customHeight="1" thickBot="1" x14ac:dyDescent="0.3"/>
    <row r="60" spans="1:15" s="14" customFormat="1" ht="13.15" customHeight="1" thickBot="1" x14ac:dyDescent="0.3">
      <c r="A60" s="108" t="s">
        <v>64</v>
      </c>
      <c r="B60" s="108" t="s">
        <v>65</v>
      </c>
      <c r="C60" s="124" t="s">
        <v>66</v>
      </c>
      <c r="D60" s="125"/>
      <c r="E60" s="125"/>
      <c r="F60" s="125"/>
      <c r="G60" s="126"/>
      <c r="H60" s="108" t="s">
        <v>67</v>
      </c>
      <c r="K60" s="4"/>
      <c r="L60" s="4"/>
      <c r="N60" s="41"/>
    </row>
    <row r="61" spans="1:15" s="30" customFormat="1" ht="15.75" customHeight="1" thickBot="1" x14ac:dyDescent="0.3">
      <c r="A61" s="31">
        <f>MAX(A68:A98)</f>
        <v>44357</v>
      </c>
      <c r="B61" s="31" t="str">
        <f>VLOOKUP(A61,A68:B98,2)</f>
        <v>1.13</v>
      </c>
      <c r="C61" s="127" t="s">
        <v>68</v>
      </c>
      <c r="D61" s="125"/>
      <c r="E61" s="125"/>
      <c r="F61" s="125"/>
      <c r="G61" s="126"/>
      <c r="H61" s="109" t="str">
        <f>VLOOKUP(A61,A68:H98,8)</f>
        <v>MBO</v>
      </c>
      <c r="K61" s="4"/>
      <c r="L61" s="4"/>
      <c r="N61" s="29"/>
      <c r="O61" s="40"/>
    </row>
    <row r="62" spans="1:15" s="27" customFormat="1" ht="15.75" customHeight="1" thickBot="1" x14ac:dyDescent="0.3">
      <c r="A62" s="28"/>
      <c r="B62" s="28"/>
      <c r="D62" s="28"/>
      <c r="H62" s="110"/>
      <c r="K62" s="4"/>
      <c r="L62" s="4"/>
    </row>
    <row r="63" spans="1:15" s="14" customFormat="1" ht="13.15" customHeight="1" thickBot="1" x14ac:dyDescent="0.3">
      <c r="A63" s="108" t="s">
        <v>69</v>
      </c>
      <c r="B63" s="108" t="s">
        <v>70</v>
      </c>
      <c r="C63" s="124" t="s">
        <v>66</v>
      </c>
      <c r="D63" s="125"/>
      <c r="E63" s="125"/>
      <c r="F63" s="125"/>
      <c r="G63" s="126"/>
      <c r="H63" s="108" t="s">
        <v>67</v>
      </c>
      <c r="K63" s="4"/>
      <c r="L63" s="4"/>
      <c r="N63" s="41"/>
    </row>
    <row r="64" spans="1:15" s="30" customFormat="1" ht="15.75" customHeight="1" thickBot="1" x14ac:dyDescent="0.3">
      <c r="A64" s="31">
        <f>MAX(A114:A142)</f>
        <v>43803</v>
      </c>
      <c r="B64" s="31" t="str">
        <f>VLOOKUP(A64,A114:B142,2)</f>
        <v>1.2</v>
      </c>
      <c r="C64" s="127" t="s">
        <v>68</v>
      </c>
      <c r="D64" s="125"/>
      <c r="E64" s="125"/>
      <c r="F64" s="125"/>
      <c r="G64" s="126"/>
      <c r="H64" s="109" t="str">
        <f>VLOOKUP(A64,A114:H142,8)</f>
        <v>ECH</v>
      </c>
      <c r="K64" s="4"/>
      <c r="L64" s="4"/>
      <c r="N64" s="29"/>
      <c r="O64" s="40"/>
    </row>
    <row r="65" spans="1:12" s="27" customFormat="1" x14ac:dyDescent="0.25">
      <c r="A65" s="28"/>
      <c r="B65" s="28"/>
      <c r="D65" s="28"/>
      <c r="H65" s="110"/>
      <c r="K65" s="4"/>
      <c r="L65" s="4"/>
    </row>
    <row r="66" spans="1:12" s="27" customFormat="1" ht="15.75" customHeight="1" thickBot="1" x14ac:dyDescent="0.3">
      <c r="A66" s="122" t="s">
        <v>71</v>
      </c>
      <c r="B66" s="140"/>
      <c r="C66" s="140"/>
      <c r="D66" s="140"/>
      <c r="E66" s="140"/>
      <c r="F66" s="140"/>
      <c r="G66" s="140"/>
      <c r="H66" s="140"/>
      <c r="K66" s="4"/>
      <c r="L66" s="4"/>
    </row>
    <row r="67" spans="1:12" s="25" customFormat="1" ht="15.75" customHeight="1" thickBot="1" x14ac:dyDescent="0.3">
      <c r="A67" s="111" t="s">
        <v>50</v>
      </c>
      <c r="B67" s="107" t="s">
        <v>72</v>
      </c>
      <c r="C67" s="137" t="s">
        <v>73</v>
      </c>
      <c r="D67" s="138"/>
      <c r="E67" s="138"/>
      <c r="F67" s="138"/>
      <c r="G67" s="139"/>
      <c r="H67" s="26" t="s">
        <v>74</v>
      </c>
      <c r="K67" s="4"/>
      <c r="L67" s="4"/>
    </row>
    <row r="68" spans="1:12" s="24" customFormat="1" x14ac:dyDescent="0.25">
      <c r="A68" s="112">
        <v>43909</v>
      </c>
      <c r="B68" s="80" t="s">
        <v>75</v>
      </c>
      <c r="C68" s="128" t="s">
        <v>76</v>
      </c>
      <c r="D68" s="129"/>
      <c r="E68" s="129"/>
      <c r="F68" s="129"/>
      <c r="G68" s="130"/>
      <c r="H68" s="113" t="s">
        <v>77</v>
      </c>
      <c r="K68" s="4"/>
      <c r="L68" s="4"/>
    </row>
    <row r="69" spans="1:12" s="23" customFormat="1" x14ac:dyDescent="0.25">
      <c r="A69" s="112">
        <v>43930</v>
      </c>
      <c r="B69" s="80" t="s">
        <v>78</v>
      </c>
      <c r="C69" s="128" t="s">
        <v>79</v>
      </c>
      <c r="D69" s="129"/>
      <c r="E69" s="129"/>
      <c r="F69" s="129"/>
      <c r="G69" s="130"/>
      <c r="H69" s="113" t="s">
        <v>80</v>
      </c>
      <c r="K69" s="4"/>
      <c r="L69" s="4"/>
    </row>
    <row r="70" spans="1:12" s="24" customFormat="1" x14ac:dyDescent="0.25">
      <c r="A70" s="112">
        <v>43941</v>
      </c>
      <c r="B70" s="80" t="s">
        <v>81</v>
      </c>
      <c r="C70" s="128" t="s">
        <v>82</v>
      </c>
      <c r="D70" s="129"/>
      <c r="E70" s="129"/>
      <c r="F70" s="129"/>
      <c r="G70" s="130"/>
      <c r="H70" s="113" t="s">
        <v>80</v>
      </c>
      <c r="K70" s="4"/>
      <c r="L70" s="4"/>
    </row>
    <row r="71" spans="1:12" s="24" customFormat="1" ht="46.5" customHeight="1" x14ac:dyDescent="0.25">
      <c r="A71" s="112">
        <v>43945</v>
      </c>
      <c r="B71" s="80" t="s">
        <v>83</v>
      </c>
      <c r="C71" s="128" t="s">
        <v>84</v>
      </c>
      <c r="D71" s="129"/>
      <c r="E71" s="129"/>
      <c r="F71" s="129"/>
      <c r="G71" s="130"/>
      <c r="H71" s="113" t="s">
        <v>77</v>
      </c>
      <c r="K71" s="4"/>
      <c r="L71" s="4"/>
    </row>
    <row r="72" spans="1:12" s="24" customFormat="1" ht="34.5" customHeight="1" x14ac:dyDescent="0.25">
      <c r="A72" s="112">
        <v>43964</v>
      </c>
      <c r="B72" s="80" t="s">
        <v>85</v>
      </c>
      <c r="C72" s="128" t="s">
        <v>86</v>
      </c>
      <c r="D72" s="129"/>
      <c r="E72" s="129"/>
      <c r="F72" s="129"/>
      <c r="G72" s="130"/>
      <c r="H72" s="113" t="s">
        <v>77</v>
      </c>
      <c r="K72" s="4"/>
      <c r="L72" s="4"/>
    </row>
    <row r="73" spans="1:12" s="24" customFormat="1" ht="34.5" customHeight="1" x14ac:dyDescent="0.25">
      <c r="A73" s="112">
        <v>43977</v>
      </c>
      <c r="B73" s="80" t="s">
        <v>87</v>
      </c>
      <c r="C73" s="128" t="s">
        <v>88</v>
      </c>
      <c r="D73" s="129"/>
      <c r="E73" s="129"/>
      <c r="F73" s="129"/>
      <c r="G73" s="130"/>
      <c r="H73" s="113" t="s">
        <v>77</v>
      </c>
      <c r="K73" s="4"/>
      <c r="L73" s="4"/>
    </row>
    <row r="74" spans="1:12" s="24" customFormat="1" ht="15" customHeight="1" x14ac:dyDescent="0.25">
      <c r="A74" s="112">
        <v>44028</v>
      </c>
      <c r="B74" s="80" t="s">
        <v>89</v>
      </c>
      <c r="C74" s="128" t="s">
        <v>90</v>
      </c>
      <c r="D74" s="129"/>
      <c r="E74" s="129"/>
      <c r="F74" s="129"/>
      <c r="G74" s="130"/>
      <c r="H74" s="113" t="s">
        <v>80</v>
      </c>
      <c r="K74" s="4"/>
      <c r="L74" s="4"/>
    </row>
    <row r="75" spans="1:12" s="24" customFormat="1" ht="36" customHeight="1" x14ac:dyDescent="0.25">
      <c r="A75" s="112">
        <v>44032</v>
      </c>
      <c r="B75" s="80" t="s">
        <v>91</v>
      </c>
      <c r="C75" s="128" t="s">
        <v>92</v>
      </c>
      <c r="D75" s="129"/>
      <c r="E75" s="129"/>
      <c r="F75" s="129"/>
      <c r="G75" s="130"/>
      <c r="H75" s="113" t="s">
        <v>77</v>
      </c>
      <c r="K75" s="4"/>
      <c r="L75" s="4"/>
    </row>
    <row r="76" spans="1:12" s="24" customFormat="1" x14ac:dyDescent="0.25">
      <c r="A76" s="112">
        <v>44061</v>
      </c>
      <c r="B76" s="80" t="s">
        <v>93</v>
      </c>
      <c r="C76" s="128" t="s">
        <v>94</v>
      </c>
      <c r="D76" s="129"/>
      <c r="E76" s="129"/>
      <c r="F76" s="129"/>
      <c r="G76" s="130"/>
      <c r="H76" s="113" t="s">
        <v>77</v>
      </c>
      <c r="K76" s="4"/>
      <c r="L76" s="4"/>
    </row>
    <row r="77" spans="1:12" s="24" customFormat="1" x14ac:dyDescent="0.25">
      <c r="A77" s="112">
        <v>44089</v>
      </c>
      <c r="B77" s="86" t="s">
        <v>95</v>
      </c>
      <c r="C77" s="128" t="s">
        <v>96</v>
      </c>
      <c r="D77" s="129"/>
      <c r="E77" s="129"/>
      <c r="F77" s="129"/>
      <c r="G77" s="130"/>
      <c r="H77" s="113" t="s">
        <v>80</v>
      </c>
      <c r="K77" s="4"/>
      <c r="L77" s="4"/>
    </row>
    <row r="78" spans="1:12" s="24" customFormat="1" x14ac:dyDescent="0.25">
      <c r="A78" s="112">
        <v>44091</v>
      </c>
      <c r="B78" s="86" t="s">
        <v>97</v>
      </c>
      <c r="C78" s="128" t="s">
        <v>98</v>
      </c>
      <c r="D78" s="129"/>
      <c r="E78" s="129"/>
      <c r="F78" s="129"/>
      <c r="G78" s="130"/>
      <c r="H78" s="113" t="s">
        <v>77</v>
      </c>
      <c r="K78" s="4"/>
      <c r="L78" s="4"/>
    </row>
    <row r="79" spans="1:12" s="24" customFormat="1" x14ac:dyDescent="0.25">
      <c r="A79" s="112">
        <v>44244</v>
      </c>
      <c r="B79" s="86" t="s">
        <v>99</v>
      </c>
      <c r="C79" s="128" t="s">
        <v>100</v>
      </c>
      <c r="D79" s="129"/>
      <c r="E79" s="129"/>
      <c r="F79" s="129"/>
      <c r="G79" s="130"/>
      <c r="H79" s="113" t="s">
        <v>101</v>
      </c>
      <c r="K79" s="4"/>
      <c r="L79" s="4"/>
    </row>
    <row r="80" spans="1:12" s="24" customFormat="1" ht="50.25" customHeight="1" x14ac:dyDescent="0.25">
      <c r="A80" s="112">
        <v>44244</v>
      </c>
      <c r="B80" s="86" t="s">
        <v>102</v>
      </c>
      <c r="C80" s="128" t="s">
        <v>103</v>
      </c>
      <c r="D80" s="129"/>
      <c r="E80" s="129"/>
      <c r="F80" s="129"/>
      <c r="G80" s="130"/>
      <c r="H80" s="113" t="s">
        <v>77</v>
      </c>
      <c r="K80" s="4"/>
      <c r="L80" s="4"/>
    </row>
    <row r="81" spans="1:12" s="24" customFormat="1" ht="55.5" customHeight="1" x14ac:dyDescent="0.25">
      <c r="A81" s="112">
        <v>44357</v>
      </c>
      <c r="B81" s="86" t="s">
        <v>104</v>
      </c>
      <c r="C81" s="128" t="s">
        <v>105</v>
      </c>
      <c r="D81" s="129"/>
      <c r="E81" s="129"/>
      <c r="F81" s="129"/>
      <c r="G81" s="130"/>
      <c r="H81" s="113" t="s">
        <v>106</v>
      </c>
      <c r="K81" s="4"/>
      <c r="L81" s="4"/>
    </row>
    <row r="82" spans="1:12" s="24" customFormat="1" x14ac:dyDescent="0.25">
      <c r="A82" s="112"/>
      <c r="B82" s="86"/>
      <c r="C82" s="136"/>
      <c r="D82" s="129"/>
      <c r="E82" s="129"/>
      <c r="F82" s="129"/>
      <c r="G82" s="130"/>
      <c r="H82" s="113"/>
      <c r="K82" s="4"/>
      <c r="L82" s="4"/>
    </row>
    <row r="83" spans="1:12" s="24" customFormat="1" x14ac:dyDescent="0.25">
      <c r="A83" s="112"/>
      <c r="B83" s="86"/>
      <c r="C83" s="134" t="s">
        <v>107</v>
      </c>
      <c r="D83" s="129"/>
      <c r="E83" s="129"/>
      <c r="F83" s="129"/>
      <c r="G83" s="130"/>
      <c r="H83" s="113"/>
      <c r="K83" s="4"/>
      <c r="L83" s="4"/>
    </row>
    <row r="84" spans="1:12" s="24" customFormat="1" x14ac:dyDescent="0.25">
      <c r="A84" s="112"/>
      <c r="B84" s="86"/>
      <c r="C84" s="128"/>
      <c r="D84" s="129"/>
      <c r="E84" s="129"/>
      <c r="F84" s="129"/>
      <c r="G84" s="130"/>
      <c r="H84" s="113"/>
      <c r="K84" s="4"/>
      <c r="L84" s="4"/>
    </row>
    <row r="85" spans="1:12" s="24" customFormat="1" x14ac:dyDescent="0.25">
      <c r="A85" s="112"/>
      <c r="B85" s="86"/>
      <c r="C85" s="128"/>
      <c r="D85" s="129"/>
      <c r="E85" s="129"/>
      <c r="F85" s="129"/>
      <c r="G85" s="130"/>
      <c r="H85" s="113"/>
      <c r="K85" s="4"/>
      <c r="L85" s="4"/>
    </row>
    <row r="86" spans="1:12" s="24" customFormat="1" x14ac:dyDescent="0.25">
      <c r="A86" s="112"/>
      <c r="B86" s="86"/>
      <c r="C86" s="128"/>
      <c r="D86" s="129"/>
      <c r="E86" s="129"/>
      <c r="F86" s="129"/>
      <c r="G86" s="130"/>
      <c r="H86" s="113"/>
      <c r="K86" s="4"/>
      <c r="L86" s="4"/>
    </row>
    <row r="87" spans="1:12" s="24" customFormat="1" x14ac:dyDescent="0.25">
      <c r="A87" s="112"/>
      <c r="B87" s="86"/>
      <c r="C87" s="128"/>
      <c r="D87" s="129"/>
      <c r="E87" s="129"/>
      <c r="F87" s="129"/>
      <c r="G87" s="130"/>
      <c r="H87" s="113"/>
      <c r="K87" s="4"/>
      <c r="L87" s="4"/>
    </row>
    <row r="88" spans="1:12" s="24" customFormat="1" x14ac:dyDescent="0.25">
      <c r="A88" s="112"/>
      <c r="B88" s="86"/>
      <c r="C88" s="128"/>
      <c r="D88" s="129"/>
      <c r="E88" s="129"/>
      <c r="F88" s="129"/>
      <c r="G88" s="130"/>
      <c r="H88" s="113"/>
      <c r="K88" s="4"/>
      <c r="L88" s="4"/>
    </row>
    <row r="89" spans="1:12" s="24" customFormat="1" x14ac:dyDescent="0.25">
      <c r="A89" s="112"/>
      <c r="B89" s="86"/>
      <c r="C89" s="128"/>
      <c r="D89" s="129"/>
      <c r="E89" s="129"/>
      <c r="F89" s="129"/>
      <c r="G89" s="130"/>
      <c r="H89" s="113"/>
      <c r="K89" s="4"/>
      <c r="L89" s="4"/>
    </row>
    <row r="90" spans="1:12" s="24" customFormat="1" x14ac:dyDescent="0.25">
      <c r="A90" s="112"/>
      <c r="B90" s="86"/>
      <c r="C90" s="128"/>
      <c r="D90" s="129"/>
      <c r="E90" s="129"/>
      <c r="F90" s="129"/>
      <c r="G90" s="130"/>
      <c r="H90" s="113"/>
      <c r="K90" s="4"/>
      <c r="L90" s="4"/>
    </row>
    <row r="91" spans="1:12" s="24" customFormat="1" x14ac:dyDescent="0.25">
      <c r="A91" s="112"/>
      <c r="B91" s="86"/>
      <c r="C91" s="128"/>
      <c r="D91" s="129"/>
      <c r="E91" s="129"/>
      <c r="F91" s="129"/>
      <c r="G91" s="130"/>
      <c r="H91" s="113"/>
      <c r="K91" s="4"/>
      <c r="L91" s="4"/>
    </row>
    <row r="92" spans="1:12" s="24" customFormat="1" x14ac:dyDescent="0.25">
      <c r="A92" s="112"/>
      <c r="B92" s="86"/>
      <c r="C92" s="128"/>
      <c r="D92" s="129"/>
      <c r="E92" s="129"/>
      <c r="F92" s="129"/>
      <c r="G92" s="130"/>
      <c r="H92" s="113"/>
      <c r="K92" s="4"/>
      <c r="L92" s="4"/>
    </row>
    <row r="93" spans="1:12" s="24" customFormat="1" x14ac:dyDescent="0.25">
      <c r="A93" s="112"/>
      <c r="B93" s="86"/>
      <c r="C93" s="128"/>
      <c r="D93" s="129"/>
      <c r="E93" s="129"/>
      <c r="F93" s="129"/>
      <c r="G93" s="130"/>
      <c r="H93" s="113"/>
      <c r="K93" s="4"/>
      <c r="L93" s="4"/>
    </row>
    <row r="94" spans="1:12" s="24" customFormat="1" x14ac:dyDescent="0.25">
      <c r="A94" s="112"/>
      <c r="B94" s="86"/>
      <c r="C94" s="128"/>
      <c r="D94" s="129"/>
      <c r="E94" s="129"/>
      <c r="F94" s="129"/>
      <c r="G94" s="130"/>
      <c r="H94" s="113"/>
      <c r="K94" s="4"/>
      <c r="L94" s="4"/>
    </row>
    <row r="95" spans="1:12" s="24" customFormat="1" x14ac:dyDescent="0.25">
      <c r="A95" s="112"/>
      <c r="B95" s="86"/>
      <c r="C95" s="128"/>
      <c r="D95" s="129"/>
      <c r="E95" s="129"/>
      <c r="F95" s="129"/>
      <c r="G95" s="130"/>
      <c r="H95" s="113"/>
      <c r="K95" s="4"/>
      <c r="L95" s="4"/>
    </row>
    <row r="96" spans="1:12" s="24" customFormat="1" x14ac:dyDescent="0.25">
      <c r="A96" s="112"/>
      <c r="B96" s="86"/>
      <c r="C96" s="128"/>
      <c r="D96" s="129"/>
      <c r="E96" s="129"/>
      <c r="F96" s="129"/>
      <c r="G96" s="130"/>
      <c r="H96" s="113"/>
      <c r="K96" s="4"/>
      <c r="L96" s="4"/>
    </row>
    <row r="97" spans="1:12" s="24" customFormat="1" ht="15.75" customHeight="1" thickBot="1" x14ac:dyDescent="0.3">
      <c r="A97" s="114"/>
      <c r="B97" s="87"/>
      <c r="C97" s="131"/>
      <c r="D97" s="132"/>
      <c r="E97" s="132"/>
      <c r="F97" s="132"/>
      <c r="G97" s="133"/>
      <c r="H97" s="115"/>
      <c r="K97" s="4"/>
      <c r="L97" s="4"/>
    </row>
    <row r="98" spans="1:12" s="20" customFormat="1" ht="15.75" customHeight="1" thickBot="1" x14ac:dyDescent="0.3">
      <c r="A98" s="22"/>
      <c r="B98" s="21"/>
      <c r="C98" s="21"/>
      <c r="D98" s="21"/>
      <c r="E98" s="21"/>
      <c r="F98" s="21"/>
      <c r="G98" s="21"/>
      <c r="H98" s="39"/>
      <c r="K98" s="4"/>
      <c r="L98" s="4"/>
    </row>
    <row r="99" spans="1:12" s="23" customFormat="1" ht="15.75" customHeight="1" thickBot="1" x14ac:dyDescent="0.3">
      <c r="A99" s="19" t="s">
        <v>108</v>
      </c>
      <c r="B99" s="18" t="s">
        <v>109</v>
      </c>
      <c r="D99" s="17"/>
      <c r="E99" s="116"/>
      <c r="K99" s="4"/>
      <c r="L99" s="4"/>
    </row>
    <row r="100" spans="1:12" s="23" customFormat="1" ht="15.75" customHeight="1" thickBot="1" x14ac:dyDescent="0.3">
      <c r="A100" s="117">
        <v>43630</v>
      </c>
      <c r="B100" s="17"/>
      <c r="D100" s="17"/>
      <c r="E100" s="116"/>
      <c r="K100" s="4"/>
      <c r="L100" s="4"/>
    </row>
    <row r="103" spans="1:12" x14ac:dyDescent="0.25">
      <c r="D103" s="16"/>
    </row>
    <row r="104" spans="1:12" s="15" customFormat="1" x14ac:dyDescent="0.25">
      <c r="B104" s="38"/>
      <c r="C104" s="38"/>
      <c r="K104" s="4"/>
      <c r="L104" s="4"/>
    </row>
    <row r="105" spans="1:12" s="15" customFormat="1" x14ac:dyDescent="0.25">
      <c r="A105" s="49"/>
      <c r="B105" s="38"/>
      <c r="C105" s="38"/>
      <c r="K105" s="4"/>
      <c r="L105" s="4"/>
    </row>
    <row r="106" spans="1:12" s="15" customFormat="1" x14ac:dyDescent="0.25">
      <c r="C106" s="38"/>
      <c r="K106" s="4"/>
      <c r="L106" s="4"/>
    </row>
    <row r="107" spans="1:12" s="15" customFormat="1" x14ac:dyDescent="0.25">
      <c r="K107" s="4"/>
      <c r="L107" s="4"/>
    </row>
    <row r="108" spans="1:12" s="15" customFormat="1" x14ac:dyDescent="0.25">
      <c r="K108" s="4"/>
      <c r="L108" s="4"/>
    </row>
    <row r="112" spans="1:12" ht="15.75" customHeight="1" outlineLevel="1" thickBot="1" x14ac:dyDescent="0.3">
      <c r="A112" s="122" t="s">
        <v>110</v>
      </c>
      <c r="B112" s="123"/>
      <c r="C112" s="123"/>
      <c r="D112" s="123"/>
      <c r="E112" s="123"/>
      <c r="F112" s="123"/>
      <c r="G112" s="123"/>
      <c r="H112" s="123"/>
    </row>
    <row r="113" spans="1:8" ht="15.75" customHeight="1" outlineLevel="1" thickBot="1" x14ac:dyDescent="0.3">
      <c r="A113" s="111" t="s">
        <v>50</v>
      </c>
      <c r="B113" s="107" t="s">
        <v>72</v>
      </c>
      <c r="C113" s="137" t="s">
        <v>73</v>
      </c>
      <c r="D113" s="138"/>
      <c r="E113" s="138"/>
      <c r="F113" s="138"/>
      <c r="G113" s="139"/>
      <c r="H113" s="26" t="s">
        <v>74</v>
      </c>
    </row>
    <row r="114" spans="1:8" ht="109.5" customHeight="1" outlineLevel="1" x14ac:dyDescent="0.25">
      <c r="A114" s="112">
        <v>43433</v>
      </c>
      <c r="B114" s="80" t="s">
        <v>111</v>
      </c>
      <c r="C114" s="128" t="s">
        <v>112</v>
      </c>
      <c r="D114" s="129"/>
      <c r="E114" s="129"/>
      <c r="F114" s="129"/>
      <c r="G114" s="130"/>
      <c r="H114" s="113" t="s">
        <v>113</v>
      </c>
    </row>
    <row r="115" spans="1:8" ht="84.75" customHeight="1" outlineLevel="1" x14ac:dyDescent="0.25">
      <c r="A115" s="118">
        <v>43452</v>
      </c>
      <c r="B115" s="81" t="s">
        <v>114</v>
      </c>
      <c r="C115" s="135" t="s">
        <v>115</v>
      </c>
      <c r="D115" s="129"/>
      <c r="E115" s="129"/>
      <c r="F115" s="129"/>
      <c r="G115" s="130"/>
      <c r="H115" s="113" t="s">
        <v>113</v>
      </c>
    </row>
    <row r="116" spans="1:8" ht="106.5" customHeight="1" outlineLevel="1" x14ac:dyDescent="0.25">
      <c r="A116" s="112">
        <v>43503</v>
      </c>
      <c r="B116" s="88" t="s">
        <v>75</v>
      </c>
      <c r="C116" s="128" t="s">
        <v>116</v>
      </c>
      <c r="D116" s="129"/>
      <c r="E116" s="129"/>
      <c r="F116" s="129"/>
      <c r="G116" s="130"/>
      <c r="H116" s="113" t="s">
        <v>113</v>
      </c>
    </row>
    <row r="117" spans="1:8" ht="147" customHeight="1" outlineLevel="1" x14ac:dyDescent="0.25">
      <c r="A117" s="112">
        <v>43629</v>
      </c>
      <c r="B117" s="88" t="s">
        <v>78</v>
      </c>
      <c r="C117" s="128" t="s">
        <v>117</v>
      </c>
      <c r="D117" s="129"/>
      <c r="E117" s="129"/>
      <c r="F117" s="129"/>
      <c r="G117" s="130"/>
      <c r="H117" s="113" t="s">
        <v>113</v>
      </c>
    </row>
    <row r="118" spans="1:8" ht="31.5" customHeight="1" outlineLevel="1" x14ac:dyDescent="0.25">
      <c r="A118" s="112">
        <v>43803</v>
      </c>
      <c r="B118" s="80" t="s">
        <v>81</v>
      </c>
      <c r="C118" s="128" t="s">
        <v>118</v>
      </c>
      <c r="D118" s="129"/>
      <c r="E118" s="129"/>
      <c r="F118" s="129"/>
      <c r="G118" s="130"/>
      <c r="H118" s="113" t="s">
        <v>119</v>
      </c>
    </row>
    <row r="119" spans="1:8" outlineLevel="1" x14ac:dyDescent="0.25">
      <c r="A119" s="118"/>
      <c r="B119" s="81"/>
      <c r="C119" s="136"/>
      <c r="D119" s="129"/>
      <c r="E119" s="129"/>
      <c r="F119" s="129"/>
      <c r="G119" s="130"/>
      <c r="H119" s="119"/>
    </row>
    <row r="120" spans="1:8" outlineLevel="1" x14ac:dyDescent="0.25">
      <c r="A120" s="112"/>
      <c r="B120" s="80"/>
      <c r="C120" s="128"/>
      <c r="D120" s="129"/>
      <c r="E120" s="129"/>
      <c r="F120" s="129"/>
      <c r="G120" s="130"/>
      <c r="H120" s="113"/>
    </row>
    <row r="121" spans="1:8" outlineLevel="1" x14ac:dyDescent="0.25">
      <c r="A121" s="82"/>
      <c r="B121" s="80"/>
      <c r="C121" s="128"/>
      <c r="D121" s="129"/>
      <c r="E121" s="129"/>
      <c r="F121" s="129"/>
      <c r="G121" s="130"/>
      <c r="H121" s="113"/>
    </row>
    <row r="122" spans="1:8" outlineLevel="1" x14ac:dyDescent="0.25">
      <c r="A122" s="82"/>
      <c r="B122" s="80"/>
      <c r="C122" s="128"/>
      <c r="D122" s="129"/>
      <c r="E122" s="129"/>
      <c r="F122" s="129"/>
      <c r="G122" s="130"/>
      <c r="H122" s="113"/>
    </row>
    <row r="123" spans="1:8" outlineLevel="1" x14ac:dyDescent="0.25">
      <c r="A123" s="112"/>
      <c r="B123" s="80"/>
      <c r="C123" s="128"/>
      <c r="D123" s="129"/>
      <c r="E123" s="129"/>
      <c r="F123" s="129"/>
      <c r="G123" s="130"/>
      <c r="H123" s="113"/>
    </row>
    <row r="124" spans="1:8" outlineLevel="1" x14ac:dyDescent="0.25">
      <c r="A124" s="83"/>
      <c r="B124" s="81"/>
      <c r="C124" s="135"/>
      <c r="D124" s="129"/>
      <c r="E124" s="129"/>
      <c r="F124" s="129"/>
      <c r="G124" s="130"/>
      <c r="H124" s="119"/>
    </row>
    <row r="125" spans="1:8" outlineLevel="1" x14ac:dyDescent="0.25">
      <c r="A125" s="112"/>
      <c r="B125" s="80"/>
      <c r="C125" s="128"/>
      <c r="D125" s="129"/>
      <c r="E125" s="129"/>
      <c r="F125" s="129"/>
      <c r="G125" s="130"/>
      <c r="H125" s="113"/>
    </row>
    <row r="126" spans="1:8" outlineLevel="1" x14ac:dyDescent="0.25">
      <c r="A126" s="112"/>
      <c r="B126" s="120"/>
      <c r="C126" s="128"/>
      <c r="D126" s="129"/>
      <c r="E126" s="129"/>
      <c r="F126" s="129"/>
      <c r="G126" s="130"/>
      <c r="H126" s="113"/>
    </row>
    <row r="127" spans="1:8" outlineLevel="1" x14ac:dyDescent="0.25">
      <c r="A127" s="112"/>
      <c r="B127" s="120"/>
      <c r="C127" s="136"/>
      <c r="D127" s="129"/>
      <c r="E127" s="129"/>
      <c r="F127" s="129"/>
      <c r="G127" s="130"/>
      <c r="H127" s="113"/>
    </row>
    <row r="128" spans="1:8" outlineLevel="1" x14ac:dyDescent="0.25">
      <c r="A128" s="112"/>
      <c r="B128" s="80"/>
      <c r="C128" s="134" t="s">
        <v>107</v>
      </c>
      <c r="D128" s="129"/>
      <c r="E128" s="129"/>
      <c r="F128" s="129"/>
      <c r="G128" s="130"/>
      <c r="H128" s="113"/>
    </row>
    <row r="129" spans="1:8" outlineLevel="1" x14ac:dyDescent="0.25">
      <c r="A129" s="112"/>
      <c r="B129" s="80"/>
      <c r="C129" s="128"/>
      <c r="D129" s="129"/>
      <c r="E129" s="129"/>
      <c r="F129" s="129"/>
      <c r="G129" s="130"/>
      <c r="H129" s="113"/>
    </row>
    <row r="130" spans="1:8" outlineLevel="1" x14ac:dyDescent="0.25">
      <c r="A130" s="112"/>
      <c r="B130" s="80"/>
      <c r="C130" s="128"/>
      <c r="D130" s="129"/>
      <c r="E130" s="129"/>
      <c r="F130" s="129"/>
      <c r="G130" s="130"/>
      <c r="H130" s="113"/>
    </row>
    <row r="131" spans="1:8" outlineLevel="1" x14ac:dyDescent="0.25">
      <c r="A131" s="112"/>
      <c r="B131" s="80"/>
      <c r="C131" s="128"/>
      <c r="D131" s="129"/>
      <c r="E131" s="129"/>
      <c r="F131" s="129"/>
      <c r="G131" s="130"/>
      <c r="H131" s="113"/>
    </row>
    <row r="132" spans="1:8" outlineLevel="1" x14ac:dyDescent="0.25">
      <c r="A132" s="112"/>
      <c r="B132" s="80"/>
      <c r="C132" s="128"/>
      <c r="D132" s="129"/>
      <c r="E132" s="129"/>
      <c r="F132" s="129"/>
      <c r="G132" s="130"/>
      <c r="H132" s="113"/>
    </row>
    <row r="133" spans="1:8" outlineLevel="1" x14ac:dyDescent="0.25">
      <c r="A133" s="112"/>
      <c r="B133" s="80"/>
      <c r="C133" s="128"/>
      <c r="D133" s="129"/>
      <c r="E133" s="129"/>
      <c r="F133" s="129"/>
      <c r="G133" s="130"/>
      <c r="H133" s="113"/>
    </row>
    <row r="134" spans="1:8" outlineLevel="1" x14ac:dyDescent="0.25">
      <c r="A134" s="112"/>
      <c r="B134" s="80"/>
      <c r="C134" s="128"/>
      <c r="D134" s="129"/>
      <c r="E134" s="129"/>
      <c r="F134" s="129"/>
      <c r="G134" s="130"/>
      <c r="H134" s="113"/>
    </row>
    <row r="135" spans="1:8" outlineLevel="1" x14ac:dyDescent="0.25">
      <c r="A135" s="112"/>
      <c r="B135" s="80"/>
      <c r="C135" s="128"/>
      <c r="D135" s="129"/>
      <c r="E135" s="129"/>
      <c r="F135" s="129"/>
      <c r="G135" s="130"/>
      <c r="H135" s="113"/>
    </row>
    <row r="136" spans="1:8" outlineLevel="1" x14ac:dyDescent="0.25">
      <c r="A136" s="112"/>
      <c r="B136" s="80"/>
      <c r="C136" s="128"/>
      <c r="D136" s="129"/>
      <c r="E136" s="129"/>
      <c r="F136" s="129"/>
      <c r="G136" s="130"/>
      <c r="H136" s="113"/>
    </row>
    <row r="137" spans="1:8" outlineLevel="1" x14ac:dyDescent="0.25">
      <c r="A137" s="112"/>
      <c r="B137" s="80"/>
      <c r="C137" s="128"/>
      <c r="D137" s="129"/>
      <c r="E137" s="129"/>
      <c r="F137" s="129"/>
      <c r="G137" s="130"/>
      <c r="H137" s="113"/>
    </row>
    <row r="138" spans="1:8" outlineLevel="1" x14ac:dyDescent="0.25">
      <c r="A138" s="112"/>
      <c r="B138" s="80"/>
      <c r="C138" s="128"/>
      <c r="D138" s="129"/>
      <c r="E138" s="129"/>
      <c r="F138" s="129"/>
      <c r="G138" s="130"/>
      <c r="H138" s="113"/>
    </row>
    <row r="139" spans="1:8" outlineLevel="1" x14ac:dyDescent="0.25">
      <c r="A139" s="112"/>
      <c r="B139" s="80"/>
      <c r="C139" s="128"/>
      <c r="D139" s="129"/>
      <c r="E139" s="129"/>
      <c r="F139" s="129"/>
      <c r="G139" s="130"/>
      <c r="H139" s="113"/>
    </row>
    <row r="140" spans="1:8" outlineLevel="1" x14ac:dyDescent="0.25">
      <c r="A140" s="112"/>
      <c r="B140" s="80"/>
      <c r="C140" s="128"/>
      <c r="D140" s="129"/>
      <c r="E140" s="129"/>
      <c r="F140" s="129"/>
      <c r="G140" s="130"/>
      <c r="H140" s="113"/>
    </row>
    <row r="141" spans="1:8" outlineLevel="1" x14ac:dyDescent="0.25">
      <c r="A141" s="112"/>
      <c r="B141" s="80"/>
      <c r="C141" s="128"/>
      <c r="D141" s="129"/>
      <c r="E141" s="129"/>
      <c r="F141" s="129"/>
      <c r="G141" s="130"/>
      <c r="H141" s="113"/>
    </row>
    <row r="142" spans="1:8" ht="15.75" customHeight="1" outlineLevel="1" thickBot="1" x14ac:dyDescent="0.3">
      <c r="A142" s="114"/>
      <c r="B142" s="84"/>
      <c r="C142" s="131"/>
      <c r="D142" s="132"/>
      <c r="E142" s="132"/>
      <c r="F142" s="132"/>
      <c r="G142" s="133"/>
      <c r="H142" s="115"/>
    </row>
  </sheetData>
  <mergeCells count="121">
    <mergeCell ref="C87:G87"/>
    <mergeCell ref="C95:G95"/>
    <mergeCell ref="C96:G96"/>
    <mergeCell ref="C97:G97"/>
    <mergeCell ref="C89:G89"/>
    <mergeCell ref="C90:G90"/>
    <mergeCell ref="C91:G91"/>
    <mergeCell ref="C92:G92"/>
    <mergeCell ref="C93:G93"/>
    <mergeCell ref="C94:G94"/>
    <mergeCell ref="C88:G88"/>
    <mergeCell ref="C86:G86"/>
    <mergeCell ref="C74:G74"/>
    <mergeCell ref="C75:G75"/>
    <mergeCell ref="C76:G76"/>
    <mergeCell ref="C78:G78"/>
    <mergeCell ref="C79:G79"/>
    <mergeCell ref="C80:G80"/>
    <mergeCell ref="C81:G81"/>
    <mergeCell ref="C82:G82"/>
    <mergeCell ref="C83:G83"/>
    <mergeCell ref="C84:G84"/>
    <mergeCell ref="C85:G85"/>
    <mergeCell ref="C77:G77"/>
    <mergeCell ref="G53:H53"/>
    <mergeCell ref="E53:F53"/>
    <mergeCell ref="C53:D53"/>
    <mergeCell ref="A53:B53"/>
    <mergeCell ref="A55:H55"/>
    <mergeCell ref="A56:B56"/>
    <mergeCell ref="C56:H56"/>
    <mergeCell ref="C57:H57"/>
    <mergeCell ref="C58:H58"/>
    <mergeCell ref="A57:B57"/>
    <mergeCell ref="A58:B58"/>
    <mergeCell ref="A50:B50"/>
    <mergeCell ref="C50:D50"/>
    <mergeCell ref="E50:F50"/>
    <mergeCell ref="G50:H50"/>
    <mergeCell ref="A51:B51"/>
    <mergeCell ref="C51:D51"/>
    <mergeCell ref="E51:F51"/>
    <mergeCell ref="G51:H51"/>
    <mergeCell ref="A52:B52"/>
    <mergeCell ref="C52:D52"/>
    <mergeCell ref="E52:F52"/>
    <mergeCell ref="G52:H52"/>
    <mergeCell ref="A47:B47"/>
    <mergeCell ref="C47:D47"/>
    <mergeCell ref="E47:F47"/>
    <mergeCell ref="G47:H47"/>
    <mergeCell ref="A48:B48"/>
    <mergeCell ref="C48:D48"/>
    <mergeCell ref="E48:F48"/>
    <mergeCell ref="G48:H48"/>
    <mergeCell ref="A49:B49"/>
    <mergeCell ref="C49:D49"/>
    <mergeCell ref="E49:F49"/>
    <mergeCell ref="G49:H49"/>
    <mergeCell ref="A40:B40"/>
    <mergeCell ref="C40:D40"/>
    <mergeCell ref="A41:B41"/>
    <mergeCell ref="C41:D41"/>
    <mergeCell ref="A42:B42"/>
    <mergeCell ref="C42:D42"/>
    <mergeCell ref="A43:B43"/>
    <mergeCell ref="C43:D43"/>
    <mergeCell ref="A46:H46"/>
    <mergeCell ref="A37:H37"/>
    <mergeCell ref="B9:E9"/>
    <mergeCell ref="B18:F18"/>
    <mergeCell ref="B19:F19"/>
    <mergeCell ref="B20:F20"/>
    <mergeCell ref="B34:F34"/>
    <mergeCell ref="A38:B39"/>
    <mergeCell ref="C38:D39"/>
    <mergeCell ref="E38:H38"/>
    <mergeCell ref="E39:H39"/>
    <mergeCell ref="C73:G73"/>
    <mergeCell ref="C68:G68"/>
    <mergeCell ref="C69:G69"/>
    <mergeCell ref="C70:G70"/>
    <mergeCell ref="C71:G71"/>
    <mergeCell ref="C72:G72"/>
    <mergeCell ref="A66:H66"/>
    <mergeCell ref="C67:G67"/>
    <mergeCell ref="C60:G60"/>
    <mergeCell ref="C61:G61"/>
    <mergeCell ref="C119:G119"/>
    <mergeCell ref="C120:G120"/>
    <mergeCell ref="C121:G121"/>
    <mergeCell ref="C122:G122"/>
    <mergeCell ref="C113:G113"/>
    <mergeCell ref="C114:G114"/>
    <mergeCell ref="C115:G115"/>
    <mergeCell ref="C116:G116"/>
    <mergeCell ref="C117:G117"/>
    <mergeCell ref="A112:H112"/>
    <mergeCell ref="C63:G63"/>
    <mergeCell ref="C64:G64"/>
    <mergeCell ref="C138:G138"/>
    <mergeCell ref="C139:G139"/>
    <mergeCell ref="C140:G140"/>
    <mergeCell ref="C141:G141"/>
    <mergeCell ref="C142:G142"/>
    <mergeCell ref="C133:G133"/>
    <mergeCell ref="C134:G134"/>
    <mergeCell ref="C135:G135"/>
    <mergeCell ref="C136:G136"/>
    <mergeCell ref="C137:G137"/>
    <mergeCell ref="C128:G128"/>
    <mergeCell ref="C129:G129"/>
    <mergeCell ref="C130:G130"/>
    <mergeCell ref="C131:G131"/>
    <mergeCell ref="C132:G132"/>
    <mergeCell ref="C123:G123"/>
    <mergeCell ref="C124:G124"/>
    <mergeCell ref="C125:G125"/>
    <mergeCell ref="C126:G126"/>
    <mergeCell ref="C127:G127"/>
    <mergeCell ref="C118:G118"/>
  </mergeCells>
  <dataValidations count="1">
    <dataValidation type="textLength" showInputMessage="1" showErrorMessage="1" error="nom incomplet" sqref="L3:L16" xr:uid="{00000000-0002-0000-0000-000000000000}">
      <formula1>1</formula1>
      <formula2>1000</formula2>
    </dataValidation>
  </dataValidation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0">
    <tabColor theme="8" tint="-0.249977111117893"/>
  </sheetPr>
  <dimension ref="A1:L106"/>
  <sheetViews>
    <sheetView zoomScale="80" zoomScaleNormal="80" workbookViewId="0">
      <pane xSplit="1" ySplit="1" topLeftCell="B67" activePane="bottomRight" state="frozen"/>
      <selection activeCell="C45" sqref="C45"/>
      <selection pane="topRight" activeCell="C45" sqref="C45"/>
      <selection pane="bottomLeft" activeCell="C45" sqref="C45"/>
      <selection pane="bottomRight" activeCell="A77" sqref="A77"/>
    </sheetView>
  </sheetViews>
  <sheetFormatPr baseColWidth="10" defaultColWidth="39" defaultRowHeight="15" x14ac:dyDescent="0.25"/>
  <cols>
    <col min="1" max="1" width="47" style="7" bestFit="1" customWidth="1"/>
    <col min="2" max="2" width="27.42578125" style="85" bestFit="1" customWidth="1"/>
    <col min="3" max="3" width="29.5703125" style="85" bestFit="1" customWidth="1"/>
    <col min="4" max="4" width="26.7109375" style="85" bestFit="1" customWidth="1"/>
    <col min="5" max="5" width="24.5703125" style="85" bestFit="1" customWidth="1"/>
    <col min="6" max="6" width="15.85546875" style="85" bestFit="1" customWidth="1"/>
    <col min="7" max="7" width="12.5703125" style="85" bestFit="1" customWidth="1"/>
    <col min="8" max="8" width="46.42578125" style="85" bestFit="1" customWidth="1"/>
    <col min="9" max="9" width="44" style="85" bestFit="1" customWidth="1"/>
    <col min="10" max="10" width="18.5703125" style="4" bestFit="1" customWidth="1"/>
    <col min="11" max="11" width="23" style="4" bestFit="1" customWidth="1"/>
    <col min="12" max="12" width="22.42578125" style="4" bestFit="1" customWidth="1"/>
    <col min="13" max="13" width="39" style="4" customWidth="1"/>
    <col min="14" max="16384" width="39" style="4"/>
  </cols>
  <sheetData>
    <row r="1" spans="1:12" s="69" customFormat="1" ht="60" customHeight="1" x14ac:dyDescent="0.25">
      <c r="A1" s="64" t="s">
        <v>120</v>
      </c>
      <c r="B1" s="65" t="s">
        <v>158</v>
      </c>
      <c r="C1" s="66" t="s">
        <v>264</v>
      </c>
      <c r="D1" s="66" t="s">
        <v>265</v>
      </c>
      <c r="E1" s="70" t="s">
        <v>266</v>
      </c>
      <c r="F1" s="66" t="s">
        <v>267</v>
      </c>
      <c r="G1" s="66" t="s">
        <v>147</v>
      </c>
      <c r="H1" s="65" t="s">
        <v>268</v>
      </c>
      <c r="I1" s="71" t="s">
        <v>269</v>
      </c>
      <c r="J1" s="72" t="s">
        <v>270</v>
      </c>
      <c r="K1" s="72" t="s">
        <v>271</v>
      </c>
      <c r="L1" s="72" t="s">
        <v>272</v>
      </c>
    </row>
    <row r="2" spans="1:12" x14ac:dyDescent="0.25">
      <c r="A2" s="76" t="str">
        <f t="shared" ref="A2:A33" si="0">IF(C2&lt;&gt;"",ROW()-1&amp;MID(B2,SEARCH("_",B2),50)&amp;"-"&amp;C2,IF(D2&lt;&gt;"",ROW()-1&amp;MID(B2,SEARCH("_",B2),50)&amp;"-"&amp;D2,""))</f>
        <v>1_cor2_vim_common-OOB</v>
      </c>
      <c r="B2" s="5" t="str">
        <f>'VNF-VIM'!$A$2</f>
        <v>1_cor2_vim_common</v>
      </c>
      <c r="C2" s="5"/>
      <c r="D2" s="102" t="s">
        <v>3</v>
      </c>
      <c r="E2" s="102"/>
      <c r="F2" s="102">
        <v>1500</v>
      </c>
      <c r="G2" s="102"/>
      <c r="H2" s="102"/>
      <c r="I2" s="102" t="s">
        <v>273</v>
      </c>
      <c r="J2" s="102" t="s">
        <v>274</v>
      </c>
      <c r="K2" s="102" t="s">
        <v>275</v>
      </c>
      <c r="L2" s="102" t="s">
        <v>276</v>
      </c>
    </row>
    <row r="3" spans="1:12" x14ac:dyDescent="0.25">
      <c r="A3" s="76" t="str">
        <f t="shared" si="0"/>
        <v>2_cor2_vim_common-OAM</v>
      </c>
      <c r="B3" s="5" t="str">
        <f>'VNF-VIM'!$A$2</f>
        <v>1_cor2_vim_common</v>
      </c>
      <c r="C3" s="5"/>
      <c r="D3" s="102" t="s">
        <v>5</v>
      </c>
      <c r="E3" s="102" t="s">
        <v>277</v>
      </c>
      <c r="F3" s="102">
        <v>1500</v>
      </c>
      <c r="G3" s="102"/>
      <c r="H3" s="102"/>
      <c r="I3" s="102" t="s">
        <v>278</v>
      </c>
      <c r="J3" s="102" t="s">
        <v>279</v>
      </c>
      <c r="K3" s="102"/>
      <c r="L3" s="102"/>
    </row>
    <row r="4" spans="1:12" x14ac:dyDescent="0.25">
      <c r="A4" s="76" t="str">
        <f t="shared" si="0"/>
        <v>3_cor2_vim_common-storage</v>
      </c>
      <c r="B4" s="5" t="str">
        <f>'VNF-VIM'!$A$2</f>
        <v>1_cor2_vim_common</v>
      </c>
      <c r="C4" s="5"/>
      <c r="D4" s="102" t="s">
        <v>7</v>
      </c>
      <c r="E4" s="93" t="s">
        <v>280</v>
      </c>
      <c r="F4" s="102">
        <v>9000</v>
      </c>
      <c r="G4" s="102"/>
      <c r="H4" s="102"/>
      <c r="I4" s="102" t="s">
        <v>281</v>
      </c>
      <c r="J4" s="102"/>
      <c r="K4" s="102"/>
      <c r="L4" s="102"/>
    </row>
    <row r="5" spans="1:12" x14ac:dyDescent="0.25">
      <c r="A5" s="76" t="str">
        <f t="shared" si="0"/>
        <v>4_cor2_vim_common-vsan_10</v>
      </c>
      <c r="B5" s="5" t="str">
        <f>'VNF-VIM'!$A$2</f>
        <v>1_cor2_vim_common</v>
      </c>
      <c r="C5" s="5"/>
      <c r="D5" s="102" t="s">
        <v>9</v>
      </c>
      <c r="E5" s="93" t="s">
        <v>282</v>
      </c>
      <c r="F5" s="102">
        <v>2158</v>
      </c>
      <c r="G5" s="102"/>
      <c r="H5" s="102"/>
      <c r="I5" s="102"/>
      <c r="J5" s="102"/>
      <c r="K5" s="102"/>
      <c r="L5" s="102"/>
    </row>
    <row r="6" spans="1:12" x14ac:dyDescent="0.25">
      <c r="A6" s="76" t="str">
        <f t="shared" si="0"/>
        <v>5_cor2_vim_common-vsan_20</v>
      </c>
      <c r="B6" s="5" t="str">
        <f>'VNF-VIM'!$A$2</f>
        <v>1_cor2_vim_common</v>
      </c>
      <c r="C6" s="5"/>
      <c r="D6" s="102" t="s">
        <v>11</v>
      </c>
      <c r="E6" s="93" t="s">
        <v>283</v>
      </c>
      <c r="F6" s="102">
        <v>2158</v>
      </c>
      <c r="G6" s="102"/>
      <c r="H6" s="102"/>
      <c r="I6" s="102"/>
      <c r="J6" s="102"/>
      <c r="K6" s="102"/>
      <c r="L6" s="102"/>
    </row>
    <row r="7" spans="1:12" x14ac:dyDescent="0.25">
      <c r="A7" s="76" t="str">
        <f t="shared" si="0"/>
        <v>6_cor2_vim_osp10-tenant</v>
      </c>
      <c r="B7" s="5" t="str">
        <f>'VNF-VIM'!$A$3</f>
        <v>2_cor2_vim_osp10</v>
      </c>
      <c r="C7" s="5"/>
      <c r="D7" s="102" t="s">
        <v>17</v>
      </c>
      <c r="E7" s="93" t="s">
        <v>284</v>
      </c>
      <c r="F7" s="102">
        <v>1500</v>
      </c>
      <c r="G7" s="102"/>
      <c r="H7" s="102"/>
      <c r="I7" s="102" t="s">
        <v>285</v>
      </c>
      <c r="J7" s="102"/>
      <c r="K7" s="102"/>
      <c r="L7" s="102"/>
    </row>
    <row r="8" spans="1:12" x14ac:dyDescent="0.25">
      <c r="A8" s="76" t="str">
        <f t="shared" si="0"/>
        <v>7_cor2_vim_osp10-pxe</v>
      </c>
      <c r="B8" s="5" t="str">
        <f>'VNF-VIM'!$A$3</f>
        <v>2_cor2_vim_osp10</v>
      </c>
      <c r="C8" s="5"/>
      <c r="D8" s="102" t="s">
        <v>19</v>
      </c>
      <c r="E8" s="93" t="s">
        <v>286</v>
      </c>
      <c r="F8" s="102">
        <v>1500</v>
      </c>
      <c r="G8" s="102"/>
      <c r="H8" s="102"/>
      <c r="I8" s="102" t="s">
        <v>287</v>
      </c>
      <c r="J8" s="102"/>
      <c r="K8" s="102"/>
      <c r="L8" s="102"/>
    </row>
    <row r="9" spans="1:12" x14ac:dyDescent="0.25">
      <c r="A9" s="76" t="str">
        <f t="shared" si="0"/>
        <v>8_cor2_vim_osp10-internal</v>
      </c>
      <c r="B9" s="5" t="str">
        <f>'VNF-VIM'!$A$3</f>
        <v>2_cor2_vim_osp10</v>
      </c>
      <c r="C9" s="5"/>
      <c r="D9" s="102" t="s">
        <v>24</v>
      </c>
      <c r="E9" s="93" t="s">
        <v>288</v>
      </c>
      <c r="F9" s="102">
        <v>1500</v>
      </c>
      <c r="G9" s="102"/>
      <c r="H9" s="102"/>
      <c r="I9" s="102" t="s">
        <v>289</v>
      </c>
      <c r="J9" s="102"/>
      <c r="K9" s="102"/>
      <c r="L9" s="102"/>
    </row>
    <row r="10" spans="1:12" x14ac:dyDescent="0.25">
      <c r="A10" s="76" t="str">
        <f t="shared" si="0"/>
        <v>9_cor2_vim_common-anssi-OOB</v>
      </c>
      <c r="B10" s="5" t="str">
        <f>'VNF-VIM'!$A$4</f>
        <v>3_cor2_vim_common-anssi</v>
      </c>
      <c r="C10" s="5"/>
      <c r="D10" s="102" t="s">
        <v>3</v>
      </c>
      <c r="E10" s="93"/>
      <c r="F10" s="102">
        <v>1500</v>
      </c>
      <c r="G10" s="102"/>
      <c r="H10" s="102"/>
      <c r="I10" s="102" t="s">
        <v>273</v>
      </c>
      <c r="J10" s="102" t="s">
        <v>274</v>
      </c>
      <c r="K10" s="102" t="s">
        <v>290</v>
      </c>
      <c r="L10" s="102" t="s">
        <v>291</v>
      </c>
    </row>
    <row r="11" spans="1:12" x14ac:dyDescent="0.25">
      <c r="A11" s="76" t="str">
        <f t="shared" si="0"/>
        <v>10_cor2_vim_common-anssi-OAM</v>
      </c>
      <c r="B11" s="5" t="str">
        <f>'VNF-VIM'!$A$4</f>
        <v>3_cor2_vim_common-anssi</v>
      </c>
      <c r="C11" s="5"/>
      <c r="D11" s="102" t="s">
        <v>5</v>
      </c>
      <c r="E11" s="93" t="s">
        <v>292</v>
      </c>
      <c r="F11" s="102">
        <v>1500</v>
      </c>
      <c r="G11" s="102"/>
      <c r="H11" s="102"/>
      <c r="I11" s="102" t="s">
        <v>293</v>
      </c>
      <c r="J11" s="102" t="s">
        <v>294</v>
      </c>
      <c r="K11" s="102"/>
      <c r="L11" s="102"/>
    </row>
    <row r="12" spans="1:12" x14ac:dyDescent="0.25">
      <c r="A12" s="76" t="str">
        <f t="shared" si="0"/>
        <v>11_cor2_vim_common-anssi-storage</v>
      </c>
      <c r="B12" s="5" t="str">
        <f>'VNF-VIM'!$A$4</f>
        <v>3_cor2_vim_common-anssi</v>
      </c>
      <c r="C12" s="5"/>
      <c r="D12" s="102" t="s">
        <v>7</v>
      </c>
      <c r="E12" s="93" t="s">
        <v>295</v>
      </c>
      <c r="F12" s="102">
        <v>9000</v>
      </c>
      <c r="G12" s="102"/>
      <c r="H12" s="102"/>
      <c r="I12" s="102" t="s">
        <v>296</v>
      </c>
      <c r="J12" s="102"/>
      <c r="K12" s="102"/>
      <c r="L12" s="102"/>
    </row>
    <row r="13" spans="1:12" x14ac:dyDescent="0.25">
      <c r="A13" s="76" t="str">
        <f t="shared" si="0"/>
        <v>12_cor2_vim_common-anssi-vsan_10</v>
      </c>
      <c r="B13" s="5" t="str">
        <f>'VNF-VIM'!$A$4</f>
        <v>3_cor2_vim_common-anssi</v>
      </c>
      <c r="C13" s="5"/>
      <c r="D13" s="102" t="s">
        <v>9</v>
      </c>
      <c r="E13" s="93" t="s">
        <v>282</v>
      </c>
      <c r="F13" s="102">
        <v>2158</v>
      </c>
      <c r="G13" s="102"/>
      <c r="H13" s="102"/>
      <c r="I13" s="102"/>
      <c r="J13" s="102"/>
      <c r="K13" s="102"/>
      <c r="L13" s="102"/>
    </row>
    <row r="14" spans="1:12" x14ac:dyDescent="0.25">
      <c r="A14" s="76" t="str">
        <f t="shared" si="0"/>
        <v>13_cor2_vim_common-anssi-vsan_20</v>
      </c>
      <c r="B14" s="5" t="str">
        <f>'VNF-VIM'!$A$4</f>
        <v>3_cor2_vim_common-anssi</v>
      </c>
      <c r="C14" s="5"/>
      <c r="D14" s="102" t="s">
        <v>11</v>
      </c>
      <c r="E14" s="93" t="s">
        <v>283</v>
      </c>
      <c r="F14" s="102">
        <v>2158</v>
      </c>
      <c r="G14" s="102"/>
      <c r="H14" s="102"/>
      <c r="I14" s="102"/>
      <c r="J14" s="102"/>
      <c r="K14" s="102"/>
      <c r="L14" s="102"/>
    </row>
    <row r="15" spans="1:12" x14ac:dyDescent="0.25">
      <c r="A15" s="76" t="str">
        <f t="shared" si="0"/>
        <v>14_cor2_vim_osp10-anssi-tenant</v>
      </c>
      <c r="B15" s="5" t="str">
        <f>'VNF-VIM'!$A$5</f>
        <v>4_cor2_vim_osp10-anssi</v>
      </c>
      <c r="C15" s="5"/>
      <c r="D15" s="102" t="s">
        <v>17</v>
      </c>
      <c r="E15" s="102" t="s">
        <v>297</v>
      </c>
      <c r="F15" s="102">
        <v>1500</v>
      </c>
      <c r="G15" s="102"/>
      <c r="H15" s="102"/>
      <c r="I15" s="102" t="s">
        <v>285</v>
      </c>
      <c r="J15" s="102"/>
      <c r="K15" s="102"/>
      <c r="L15" s="102"/>
    </row>
    <row r="16" spans="1:12" x14ac:dyDescent="0.25">
      <c r="A16" s="76" t="str">
        <f t="shared" si="0"/>
        <v>15_cor2_vim_osp10-anssi-pxe</v>
      </c>
      <c r="B16" s="5" t="str">
        <f>'VNF-VIM'!$A$5</f>
        <v>4_cor2_vim_osp10-anssi</v>
      </c>
      <c r="C16" s="5"/>
      <c r="D16" s="102" t="s">
        <v>19</v>
      </c>
      <c r="E16" s="93" t="s">
        <v>298</v>
      </c>
      <c r="F16" s="102">
        <v>1500</v>
      </c>
      <c r="G16" s="102"/>
      <c r="H16" s="102"/>
      <c r="I16" s="102" t="s">
        <v>287</v>
      </c>
      <c r="J16" s="102"/>
      <c r="K16" s="102"/>
      <c r="L16" s="102"/>
    </row>
    <row r="17" spans="1:12" x14ac:dyDescent="0.25">
      <c r="A17" s="76" t="str">
        <f t="shared" si="0"/>
        <v>16_cor2_vim_osp10-anssi-internal</v>
      </c>
      <c r="B17" s="5" t="str">
        <f>'VNF-VIM'!$A$5</f>
        <v>4_cor2_vim_osp10-anssi</v>
      </c>
      <c r="C17" s="5"/>
      <c r="D17" s="102" t="s">
        <v>24</v>
      </c>
      <c r="E17" s="93" t="s">
        <v>299</v>
      </c>
      <c r="F17" s="102">
        <v>1500</v>
      </c>
      <c r="G17" s="102"/>
      <c r="H17" s="102"/>
      <c r="I17" s="102" t="s">
        <v>289</v>
      </c>
      <c r="J17" s="102"/>
      <c r="K17" s="102"/>
      <c r="L17" s="102"/>
    </row>
    <row r="18" spans="1:12" x14ac:dyDescent="0.25">
      <c r="A18" s="76" t="str">
        <f t="shared" si="0"/>
        <v>17_cor2_vim_osp10-anssi-iSCSI_A</v>
      </c>
      <c r="B18" s="5" t="str">
        <f>'VNF-VIM'!$A$5</f>
        <v>4_cor2_vim_osp10-anssi</v>
      </c>
      <c r="C18" s="11"/>
      <c r="D18" s="102" t="s">
        <v>28</v>
      </c>
      <c r="E18" s="93" t="s">
        <v>300</v>
      </c>
      <c r="F18" s="102">
        <v>9000</v>
      </c>
      <c r="G18" s="102"/>
      <c r="H18" s="102"/>
      <c r="I18" s="102" t="s">
        <v>301</v>
      </c>
      <c r="J18" s="102"/>
      <c r="K18" s="102"/>
      <c r="L18" s="102"/>
    </row>
    <row r="19" spans="1:12" x14ac:dyDescent="0.25">
      <c r="A19" s="76" t="str">
        <f t="shared" si="0"/>
        <v>18_cor2_vim_osp10-anssi-iSCSI_B</v>
      </c>
      <c r="B19" s="5" t="str">
        <f>'VNF-VIM'!$A$5</f>
        <v>4_cor2_vim_osp10-anssi</v>
      </c>
      <c r="C19" s="11"/>
      <c r="D19" s="102" t="s">
        <v>30</v>
      </c>
      <c r="E19" s="93" t="s">
        <v>302</v>
      </c>
      <c r="F19" s="102">
        <v>9000</v>
      </c>
      <c r="G19" s="102"/>
      <c r="H19" s="102"/>
      <c r="I19" s="102" t="s">
        <v>303</v>
      </c>
      <c r="J19" s="102"/>
      <c r="K19" s="102"/>
      <c r="L19" s="102"/>
    </row>
    <row r="20" spans="1:12" x14ac:dyDescent="0.25">
      <c r="A20" s="76" t="str">
        <f t="shared" si="0"/>
        <v>19_cor2_vim_vmware-vmotion</v>
      </c>
      <c r="B20" s="5" t="str">
        <f>'VNF-VIM'!$A$6</f>
        <v>5_cor2_vim_vmware</v>
      </c>
      <c r="C20" s="5"/>
      <c r="D20" s="102" t="s">
        <v>26</v>
      </c>
      <c r="E20" s="93" t="s">
        <v>304</v>
      </c>
      <c r="F20" s="102">
        <v>9000</v>
      </c>
      <c r="G20" s="102"/>
      <c r="H20" s="102"/>
      <c r="I20" s="102" t="s">
        <v>305</v>
      </c>
      <c r="J20" s="95"/>
      <c r="K20" s="95"/>
      <c r="L20" s="95"/>
    </row>
    <row r="21" spans="1:12" x14ac:dyDescent="0.25">
      <c r="A21" s="76" t="str">
        <f t="shared" si="0"/>
        <v>20_cor2_vPCDI_OSP10-OAM</v>
      </c>
      <c r="B21" s="5" t="str">
        <f>'VNF-VIM'!$A$7</f>
        <v>6_cor2_vPCDI_OSP10</v>
      </c>
      <c r="C21" s="11" t="s">
        <v>5</v>
      </c>
      <c r="D21" s="102"/>
      <c r="E21" s="93" t="s">
        <v>306</v>
      </c>
      <c r="F21" s="102">
        <v>1500</v>
      </c>
      <c r="G21" s="102" t="s">
        <v>307</v>
      </c>
      <c r="H21" s="102"/>
      <c r="I21" s="102" t="s">
        <v>308</v>
      </c>
      <c r="J21" s="102" t="s">
        <v>309</v>
      </c>
      <c r="K21" s="102"/>
      <c r="L21" s="102"/>
    </row>
    <row r="22" spans="1:12" x14ac:dyDescent="0.25">
      <c r="A22" s="76" t="str">
        <f t="shared" si="0"/>
        <v>21_cor2_vPCDI_OSP10-VNF-MGMT</v>
      </c>
      <c r="B22" s="5" t="str">
        <f>'VNF-VIM'!$A$7</f>
        <v>6_cor2_vPCDI_OSP10</v>
      </c>
      <c r="C22" s="11" t="s">
        <v>310</v>
      </c>
      <c r="D22" s="102"/>
      <c r="E22" s="93" t="s">
        <v>311</v>
      </c>
      <c r="F22" s="102">
        <v>1500</v>
      </c>
      <c r="G22" s="102" t="s">
        <v>307</v>
      </c>
      <c r="H22" s="102"/>
      <c r="I22" s="102" t="s">
        <v>312</v>
      </c>
      <c r="J22" s="102" t="s">
        <v>313</v>
      </c>
      <c r="K22" s="102"/>
      <c r="L22" s="102"/>
    </row>
    <row r="23" spans="1:12" x14ac:dyDescent="0.25">
      <c r="A23" s="76" t="str">
        <f t="shared" si="0"/>
        <v>22_cor2_vPCDI_OSP10-DI-LAN-1228</v>
      </c>
      <c r="B23" s="5" t="str">
        <f>'VNF-VIM'!$A$7</f>
        <v>6_cor2_vPCDI_OSP10</v>
      </c>
      <c r="C23" s="11" t="s">
        <v>314</v>
      </c>
      <c r="D23" s="93"/>
      <c r="E23" s="102" t="s">
        <v>315</v>
      </c>
      <c r="F23" s="102">
        <v>9000</v>
      </c>
      <c r="G23" s="102" t="s">
        <v>316</v>
      </c>
      <c r="H23" s="102" t="str">
        <f>NIC!$A$2</f>
        <v>1_cor2_vPCDI_OSP10-vnic7</v>
      </c>
      <c r="I23" s="102"/>
      <c r="J23" s="102"/>
      <c r="K23" s="102"/>
      <c r="L23" s="102"/>
    </row>
    <row r="24" spans="1:12" x14ac:dyDescent="0.25">
      <c r="A24" s="76" t="str">
        <f t="shared" si="0"/>
        <v>23_cor2_vPCDI_OSP10-DI-ALL-1229</v>
      </c>
      <c r="B24" s="5" t="str">
        <f>'VNF-VIM'!$A$7</f>
        <v>6_cor2_vPCDI_OSP10</v>
      </c>
      <c r="C24" s="11" t="s">
        <v>317</v>
      </c>
      <c r="D24" s="93"/>
      <c r="E24" s="93" t="s">
        <v>318</v>
      </c>
      <c r="F24" s="102">
        <v>1800</v>
      </c>
      <c r="G24" s="102" t="s">
        <v>316</v>
      </c>
      <c r="H24" s="102" t="str">
        <f>NIC!$A$3</f>
        <v>2_cor2_vPCDI_OSP10-vnic8</v>
      </c>
      <c r="I24" s="102"/>
      <c r="J24" s="102"/>
      <c r="K24" s="102"/>
      <c r="L24" s="102"/>
    </row>
    <row r="25" spans="1:12" x14ac:dyDescent="0.25">
      <c r="A25" s="76" t="str">
        <f t="shared" si="0"/>
        <v>24_cor2_vPCDI_OSP10-DI-LAN-1244</v>
      </c>
      <c r="B25" s="5" t="str">
        <f>'VNF-VIM'!$A$7</f>
        <v>6_cor2_vPCDI_OSP10</v>
      </c>
      <c r="C25" s="11" t="s">
        <v>319</v>
      </c>
      <c r="D25" s="93"/>
      <c r="E25" s="102" t="s">
        <v>320</v>
      </c>
      <c r="F25" s="102">
        <v>9000</v>
      </c>
      <c r="G25" s="102" t="s">
        <v>316</v>
      </c>
      <c r="H25" s="102" t="str">
        <f>NIC!$A$2</f>
        <v>1_cor2_vPCDI_OSP10-vnic7</v>
      </c>
      <c r="I25" s="102"/>
      <c r="J25" s="102"/>
      <c r="K25" s="102"/>
      <c r="L25" s="102"/>
    </row>
    <row r="26" spans="1:12" x14ac:dyDescent="0.25">
      <c r="A26" s="76" t="str">
        <f t="shared" si="0"/>
        <v>25_cor2_vPCDI_OSP10-DI-ALL-1245</v>
      </c>
      <c r="B26" s="5" t="str">
        <f>'VNF-VIM'!$A$7</f>
        <v>6_cor2_vPCDI_OSP10</v>
      </c>
      <c r="C26" s="11" t="s">
        <v>321</v>
      </c>
      <c r="D26" s="102"/>
      <c r="E26" s="93" t="s">
        <v>322</v>
      </c>
      <c r="F26" s="102">
        <v>1800</v>
      </c>
      <c r="G26" s="102" t="s">
        <v>316</v>
      </c>
      <c r="H26" s="102" t="str">
        <f>NIC!$A$3</f>
        <v>2_cor2_vPCDI_OSP10-vnic8</v>
      </c>
      <c r="I26" s="102"/>
      <c r="J26" s="102"/>
      <c r="K26" s="102"/>
      <c r="L26" s="102"/>
    </row>
    <row r="27" spans="1:12" x14ac:dyDescent="0.25">
      <c r="A27" s="76" t="str">
        <f t="shared" si="0"/>
        <v>26_cor2_vPCDI_OSP10-DI-LAN-1951</v>
      </c>
      <c r="B27" s="5" t="str">
        <f>'VNF-VIM'!$A$7</f>
        <v>6_cor2_vPCDI_OSP10</v>
      </c>
      <c r="C27" s="11" t="s">
        <v>323</v>
      </c>
      <c r="D27" s="93"/>
      <c r="E27" s="102" t="s">
        <v>324</v>
      </c>
      <c r="F27" s="102">
        <v>9000</v>
      </c>
      <c r="G27" s="102" t="s">
        <v>316</v>
      </c>
      <c r="H27" s="102" t="str">
        <f>NIC!$A$2</f>
        <v>1_cor2_vPCDI_OSP10-vnic7</v>
      </c>
      <c r="I27" s="102"/>
      <c r="J27" s="102"/>
      <c r="K27" s="102"/>
      <c r="L27" s="102"/>
    </row>
    <row r="28" spans="1:12" x14ac:dyDescent="0.25">
      <c r="A28" s="76" t="str">
        <f t="shared" si="0"/>
        <v>27_cor2_vPCDI_OSP10-DI-ALL-1952</v>
      </c>
      <c r="B28" s="5" t="str">
        <f>'VNF-VIM'!$A$7</f>
        <v>6_cor2_vPCDI_OSP10</v>
      </c>
      <c r="C28" s="11" t="s">
        <v>325</v>
      </c>
      <c r="D28" s="93"/>
      <c r="E28" s="93" t="s">
        <v>326</v>
      </c>
      <c r="F28" s="102">
        <v>1800</v>
      </c>
      <c r="G28" s="102" t="s">
        <v>316</v>
      </c>
      <c r="H28" s="102" t="str">
        <f>NIC!$A$3</f>
        <v>2_cor2_vPCDI_OSP10-vnic8</v>
      </c>
      <c r="I28" s="102"/>
      <c r="J28" s="102"/>
      <c r="K28" s="102"/>
      <c r="L28" s="102"/>
    </row>
    <row r="29" spans="1:12" x14ac:dyDescent="0.25">
      <c r="A29" s="76" t="str">
        <f t="shared" si="0"/>
        <v>28_cor2_vPCDI_OSP10-DI-LAN-1955</v>
      </c>
      <c r="B29" s="5" t="str">
        <f>'VNF-VIM'!$A$7</f>
        <v>6_cor2_vPCDI_OSP10</v>
      </c>
      <c r="C29" s="11" t="s">
        <v>327</v>
      </c>
      <c r="D29" s="93"/>
      <c r="E29" s="97">
        <v>1955</v>
      </c>
      <c r="F29" s="102">
        <v>9000</v>
      </c>
      <c r="G29" s="102" t="s">
        <v>316</v>
      </c>
      <c r="H29" s="102" t="str">
        <f>NIC!$A$2</f>
        <v>1_cor2_vPCDI_OSP10-vnic7</v>
      </c>
      <c r="I29" s="102"/>
      <c r="J29" s="102"/>
      <c r="K29" s="102"/>
      <c r="L29" s="102"/>
    </row>
    <row r="30" spans="1:12" x14ac:dyDescent="0.25">
      <c r="A30" s="76" t="str">
        <f t="shared" si="0"/>
        <v>29_cor2_vPCDI_OSP10-DI-ALL-1956</v>
      </c>
      <c r="B30" s="5" t="str">
        <f>'VNF-VIM'!$A$7</f>
        <v>6_cor2_vPCDI_OSP10</v>
      </c>
      <c r="C30" s="11" t="s">
        <v>328</v>
      </c>
      <c r="D30" s="93"/>
      <c r="E30" s="93" t="s">
        <v>329</v>
      </c>
      <c r="F30" s="102">
        <v>1800</v>
      </c>
      <c r="G30" s="102" t="s">
        <v>316</v>
      </c>
      <c r="H30" s="102" t="str">
        <f>NIC!$A$3</f>
        <v>2_cor2_vPCDI_OSP10-vnic8</v>
      </c>
      <c r="I30" s="102"/>
      <c r="J30" s="102"/>
      <c r="K30" s="102"/>
      <c r="L30" s="102"/>
    </row>
    <row r="31" spans="1:12" x14ac:dyDescent="0.25">
      <c r="A31" s="76" t="str">
        <f t="shared" si="0"/>
        <v>30_cor2_vGILAN_OSP10-OAM</v>
      </c>
      <c r="B31" s="5" t="str">
        <f>'VNF-VIM'!$A$8</f>
        <v>7_cor2_vGILAN_OSP10</v>
      </c>
      <c r="C31" s="11" t="s">
        <v>5</v>
      </c>
      <c r="D31" s="93"/>
      <c r="E31" s="102" t="s">
        <v>330</v>
      </c>
      <c r="F31" s="102">
        <v>1500</v>
      </c>
      <c r="G31" s="102" t="s">
        <v>307</v>
      </c>
      <c r="H31" s="102"/>
      <c r="I31" s="102" t="s">
        <v>331</v>
      </c>
      <c r="J31" s="102" t="s">
        <v>332</v>
      </c>
      <c r="K31" s="102"/>
      <c r="L31" s="102"/>
    </row>
    <row r="32" spans="1:12" x14ac:dyDescent="0.25">
      <c r="A32" s="76" t="str">
        <f t="shared" si="0"/>
        <v>31_cor2_vGILAN_OSP10-pod2</v>
      </c>
      <c r="B32" s="5" t="str">
        <f>'VNF-VIM'!$A$8</f>
        <v>7_cor2_vGILAN_OSP10</v>
      </c>
      <c r="C32" s="11" t="s">
        <v>333</v>
      </c>
      <c r="D32" s="102"/>
      <c r="E32" s="93" t="s">
        <v>334</v>
      </c>
      <c r="F32" s="102">
        <v>1500</v>
      </c>
      <c r="G32" s="102" t="s">
        <v>335</v>
      </c>
      <c r="H32" s="102" t="str">
        <f>NIC!$A$4</f>
        <v>3_cor2_vGILAN_OSP10-vnic7;vnic8;vnic9;vnic10</v>
      </c>
      <c r="I32" s="102"/>
      <c r="J32" s="102"/>
      <c r="K32" s="102"/>
      <c r="L32" s="102"/>
    </row>
    <row r="33" spans="1:12" s="89" customFormat="1" x14ac:dyDescent="0.25">
      <c r="A33" s="76" t="str">
        <f t="shared" si="0"/>
        <v>32_cor2_vGILAN_OSP10-pod3</v>
      </c>
      <c r="B33" s="73" t="str">
        <f>'VNF-VIM'!$A$8</f>
        <v>7_cor2_vGILAN_OSP10</v>
      </c>
      <c r="C33" s="11" t="s">
        <v>336</v>
      </c>
      <c r="D33" s="94"/>
      <c r="E33" s="94" t="s">
        <v>337</v>
      </c>
      <c r="F33" s="94">
        <v>1500</v>
      </c>
      <c r="G33" s="94" t="s">
        <v>335</v>
      </c>
      <c r="H33" s="102" t="str">
        <f>NIC!$A$4</f>
        <v>3_cor2_vGILAN_OSP10-vnic7;vnic8;vnic9;vnic10</v>
      </c>
      <c r="I33" s="94"/>
      <c r="J33" s="102"/>
      <c r="K33" s="102"/>
      <c r="L33" s="102"/>
    </row>
    <row r="34" spans="1:12" s="89" customFormat="1" x14ac:dyDescent="0.25">
      <c r="A34" s="76" t="str">
        <f t="shared" ref="A34:A65" si="1">IF(C34&lt;&gt;"",ROW()-1&amp;MID(B34,SEARCH("_",B34),50)&amp;"-"&amp;C34,IF(D34&lt;&gt;"",ROW()-1&amp;MID(B34,SEARCH("_",B34),50)&amp;"-"&amp;D34,""))</f>
        <v>33_cor2_vQOS_OSP10-OAM</v>
      </c>
      <c r="B34" s="73" t="str">
        <f>'VNF-VIM'!$A$9</f>
        <v>8_cor2_vQOS_OSP10</v>
      </c>
      <c r="C34" s="73" t="s">
        <v>5</v>
      </c>
      <c r="D34" s="94"/>
      <c r="E34" s="94" t="s">
        <v>338</v>
      </c>
      <c r="F34" s="94">
        <v>9000</v>
      </c>
      <c r="G34" s="94" t="s">
        <v>339</v>
      </c>
      <c r="H34" s="102" t="str">
        <f>NIC!A5</f>
        <v>4_cor2_vQOS_OSP10-vnic7</v>
      </c>
      <c r="I34" s="94" t="s">
        <v>340</v>
      </c>
      <c r="J34" s="102"/>
      <c r="K34" s="102"/>
      <c r="L34" s="102"/>
    </row>
    <row r="35" spans="1:12" s="89" customFormat="1" x14ac:dyDescent="0.25">
      <c r="A35" s="76" t="str">
        <f t="shared" si="1"/>
        <v>34_cor2_vQOS_OSP10-NFS</v>
      </c>
      <c r="B35" s="73" t="str">
        <f>'VNF-VIM'!$A$9</f>
        <v>8_cor2_vQOS_OSP10</v>
      </c>
      <c r="C35" s="73" t="s">
        <v>341</v>
      </c>
      <c r="D35" s="94"/>
      <c r="E35" s="98" t="s">
        <v>342</v>
      </c>
      <c r="F35" s="94">
        <v>9000</v>
      </c>
      <c r="G35" s="94" t="s">
        <v>339</v>
      </c>
      <c r="H35" s="102" t="str">
        <f>NIC!A6</f>
        <v>5_cor2_vQOS_OSP10-vnic8</v>
      </c>
      <c r="I35" s="94" t="s">
        <v>343</v>
      </c>
      <c r="J35" s="102"/>
      <c r="K35" s="102" t="s">
        <v>344</v>
      </c>
      <c r="L35" s="102" t="s">
        <v>345</v>
      </c>
    </row>
    <row r="36" spans="1:12" s="89" customFormat="1" x14ac:dyDescent="0.25">
      <c r="A36" s="76" t="str">
        <f t="shared" si="1"/>
        <v>35_cor2_vQOS_OSP10-EXTERNAL</v>
      </c>
      <c r="B36" s="73" t="str">
        <f>'VNF-VIM'!$A$9</f>
        <v>8_cor2_vQOS_OSP10</v>
      </c>
      <c r="C36" s="73" t="s">
        <v>346</v>
      </c>
      <c r="D36" s="94"/>
      <c r="E36" s="94" t="s">
        <v>347</v>
      </c>
      <c r="F36" s="94">
        <v>9000</v>
      </c>
      <c r="G36" s="94" t="s">
        <v>316</v>
      </c>
      <c r="H36" s="102" t="str">
        <f>NIC!A7</f>
        <v>6_cor2_vQOS_OSP10-vnic9</v>
      </c>
      <c r="I36" s="94"/>
      <c r="J36" s="102"/>
      <c r="K36" s="102"/>
      <c r="L36" s="102"/>
    </row>
    <row r="37" spans="1:12" x14ac:dyDescent="0.25">
      <c r="A37" s="76" t="str">
        <f t="shared" si="1"/>
        <v>36_cor2_vDOOR_OSP10-OAM</v>
      </c>
      <c r="B37" s="73" t="str">
        <f>'VNF-VIM'!$A$10</f>
        <v>9_cor2_vDOOR_OSP10</v>
      </c>
      <c r="C37" s="5" t="s">
        <v>5</v>
      </c>
      <c r="D37" s="102"/>
      <c r="E37" s="102" t="s">
        <v>348</v>
      </c>
      <c r="F37" s="102">
        <v>1500</v>
      </c>
      <c r="G37" s="102" t="s">
        <v>307</v>
      </c>
      <c r="H37" s="102"/>
      <c r="I37" s="102" t="s">
        <v>349</v>
      </c>
      <c r="J37" s="102" t="s">
        <v>350</v>
      </c>
      <c r="K37" s="102" t="s">
        <v>351</v>
      </c>
      <c r="L37" s="102" t="s">
        <v>352</v>
      </c>
    </row>
    <row r="38" spans="1:12" x14ac:dyDescent="0.25">
      <c r="A38" s="76" t="str">
        <f t="shared" si="1"/>
        <v>37_cor2_vDOOR_OSP10-all</v>
      </c>
      <c r="B38" s="73" t="str">
        <f>'VNF-VIM'!$A$10</f>
        <v>9_cor2_vDOOR_OSP10</v>
      </c>
      <c r="C38" s="5" t="s">
        <v>353</v>
      </c>
      <c r="D38" s="102"/>
      <c r="E38" s="93" t="s">
        <v>354</v>
      </c>
      <c r="F38" s="102">
        <v>1500</v>
      </c>
      <c r="G38" s="102" t="s">
        <v>335</v>
      </c>
      <c r="H38" s="102" t="str">
        <f>NIC!A8</f>
        <v>7_cor2_vDOOR_OSP10-vnic7;vnic8;vnic9;vnic10</v>
      </c>
      <c r="I38" s="102"/>
      <c r="J38" s="102"/>
      <c r="K38" s="102"/>
      <c r="L38" s="102"/>
    </row>
    <row r="39" spans="1:12" x14ac:dyDescent="0.25">
      <c r="A39" s="76" t="str">
        <f t="shared" si="1"/>
        <v>38_cor2_vPCRF_OSP10-OAM</v>
      </c>
      <c r="B39" s="73" t="str">
        <f>'VNF-VIM'!$A$11</f>
        <v>10_cor2_vPCRF_OSP10</v>
      </c>
      <c r="C39" s="5" t="s">
        <v>5</v>
      </c>
      <c r="D39" s="102"/>
      <c r="E39" s="93" t="s">
        <v>355</v>
      </c>
      <c r="F39" s="102">
        <v>9000</v>
      </c>
      <c r="G39" s="102" t="s">
        <v>339</v>
      </c>
      <c r="H39" s="102" t="str">
        <f>NIC!A9</f>
        <v>8_cor2_vPCRF_OSP10-vnic7</v>
      </c>
      <c r="I39" s="102" t="s">
        <v>356</v>
      </c>
      <c r="J39" s="102" t="s">
        <v>357</v>
      </c>
      <c r="K39" s="102" t="s">
        <v>358</v>
      </c>
      <c r="L39" s="102" t="s">
        <v>359</v>
      </c>
    </row>
    <row r="40" spans="1:12" x14ac:dyDescent="0.25">
      <c r="A40" s="76" t="str">
        <f t="shared" si="1"/>
        <v>39_cor2_vPCRF_OSP10-NFS</v>
      </c>
      <c r="B40" s="73" t="str">
        <f>'VNF-VIM'!$A$11</f>
        <v>10_cor2_vPCRF_OSP10</v>
      </c>
      <c r="C40" s="5" t="s">
        <v>341</v>
      </c>
      <c r="D40" s="102"/>
      <c r="E40" s="93" t="s">
        <v>360</v>
      </c>
      <c r="F40" s="102">
        <v>9000</v>
      </c>
      <c r="G40" s="102" t="s">
        <v>339</v>
      </c>
      <c r="H40" s="102" t="str">
        <f>NIC!A12</f>
        <v>11_cor2_vRADI_OSP10-vnic8</v>
      </c>
      <c r="I40" s="102" t="s">
        <v>361</v>
      </c>
      <c r="J40" s="102"/>
      <c r="K40" s="102" t="s">
        <v>362</v>
      </c>
      <c r="L40" s="102" t="s">
        <v>363</v>
      </c>
    </row>
    <row r="41" spans="1:12" x14ac:dyDescent="0.25">
      <c r="A41" s="76" t="str">
        <f t="shared" si="1"/>
        <v>40_cor2_vPCRF_OSP10-SIPBIB_VPCRF </v>
      </c>
      <c r="B41" s="73" t="str">
        <f>'VNF-VIM'!$A$11</f>
        <v>10_cor2_vPCRF_OSP10</v>
      </c>
      <c r="C41" s="5" t="s">
        <v>364</v>
      </c>
      <c r="D41" s="102"/>
      <c r="E41" s="93" t="s">
        <v>365</v>
      </c>
      <c r="F41" s="102">
        <v>9000</v>
      </c>
      <c r="G41" s="102" t="s">
        <v>339</v>
      </c>
      <c r="H41" s="102" t="str">
        <f>NIC!A9</f>
        <v>8_cor2_vPCRF_OSP10-vnic7</v>
      </c>
      <c r="I41" s="102" t="s">
        <v>366</v>
      </c>
      <c r="J41" s="102"/>
      <c r="K41" s="102"/>
      <c r="L41" s="102"/>
    </row>
    <row r="42" spans="1:12" s="89" customFormat="1" x14ac:dyDescent="0.25">
      <c r="A42" s="76" t="str">
        <f t="shared" si="1"/>
        <v>41_cor2_vPCRF_OSP10-CASEFRONT_VPCRF </v>
      </c>
      <c r="B42" s="73" t="str">
        <f>'VNF-VIM'!$A$11</f>
        <v>10_cor2_vPCRF_OSP10</v>
      </c>
      <c r="C42" s="73" t="s">
        <v>367</v>
      </c>
      <c r="D42" s="94"/>
      <c r="E42" s="98" t="s">
        <v>368</v>
      </c>
      <c r="F42" s="94">
        <v>9000</v>
      </c>
      <c r="G42" s="94" t="s">
        <v>339</v>
      </c>
      <c r="H42" s="102" t="str">
        <f>NIC!A9</f>
        <v>8_cor2_vPCRF_OSP10-vnic7</v>
      </c>
      <c r="I42" s="94" t="s">
        <v>369</v>
      </c>
      <c r="J42" s="102"/>
      <c r="K42" s="102"/>
      <c r="L42" s="102"/>
    </row>
    <row r="43" spans="1:12" s="89" customFormat="1" x14ac:dyDescent="0.25">
      <c r="A43" s="76" t="str">
        <f t="shared" si="1"/>
        <v>42_cor2_vPCRF_OSP10-RTSFR_VPCRF </v>
      </c>
      <c r="B43" s="73" t="str">
        <f>'VNF-VIM'!$A$11</f>
        <v>10_cor2_vPCRF_OSP10</v>
      </c>
      <c r="C43" s="73" t="s">
        <v>370</v>
      </c>
      <c r="D43" s="94"/>
      <c r="E43" s="94" t="s">
        <v>371</v>
      </c>
      <c r="F43" s="94">
        <v>9000</v>
      </c>
      <c r="G43" s="94" t="s">
        <v>339</v>
      </c>
      <c r="H43" s="102" t="str">
        <f>NIC!A9</f>
        <v>8_cor2_vPCRF_OSP10-vnic7</v>
      </c>
      <c r="I43" s="94" t="s">
        <v>372</v>
      </c>
      <c r="J43" s="102"/>
      <c r="K43" s="102"/>
      <c r="L43" s="102"/>
    </row>
    <row r="44" spans="1:12" x14ac:dyDescent="0.25">
      <c r="A44" s="76" t="str">
        <f t="shared" si="1"/>
        <v>43_cor2_vRADI_OSP10-OAM</v>
      </c>
      <c r="B44" s="73" t="str">
        <f>'VNF-VIM'!$A$12</f>
        <v>11_cor2_vRADI_OSP10</v>
      </c>
      <c r="C44" s="102" t="s">
        <v>5</v>
      </c>
      <c r="D44" s="102"/>
      <c r="E44" s="93" t="s">
        <v>373</v>
      </c>
      <c r="F44" s="102">
        <v>9000</v>
      </c>
      <c r="G44" s="102" t="s">
        <v>339</v>
      </c>
      <c r="H44" s="102" t="str">
        <f>NIC!A11</f>
        <v>10_cor2_vRADI_OSP10-vnic7</v>
      </c>
      <c r="I44" s="102" t="s">
        <v>374</v>
      </c>
      <c r="J44" s="102" t="s">
        <v>375</v>
      </c>
      <c r="K44" s="102" t="s">
        <v>376</v>
      </c>
      <c r="L44" s="102" t="s">
        <v>377</v>
      </c>
    </row>
    <row r="45" spans="1:12" x14ac:dyDescent="0.25">
      <c r="A45" s="76" t="str">
        <f t="shared" si="1"/>
        <v>44_cor2_vRADI_OSP10-NFS</v>
      </c>
      <c r="B45" s="73" t="str">
        <f>'VNF-VIM'!$A$12</f>
        <v>11_cor2_vRADI_OSP10</v>
      </c>
      <c r="C45" s="102" t="s">
        <v>341</v>
      </c>
      <c r="D45" s="102"/>
      <c r="E45" s="99">
        <v>1562</v>
      </c>
      <c r="F45" s="102">
        <v>9000</v>
      </c>
      <c r="G45" s="102" t="s">
        <v>339</v>
      </c>
      <c r="H45" s="102" t="str">
        <f>NIC!A12</f>
        <v>11_cor2_vRADI_OSP10-vnic8</v>
      </c>
      <c r="I45" s="102" t="s">
        <v>378</v>
      </c>
      <c r="J45" s="102"/>
      <c r="K45" s="102" t="s">
        <v>379</v>
      </c>
      <c r="L45" s="102" t="s">
        <v>380</v>
      </c>
    </row>
    <row r="46" spans="1:12" x14ac:dyDescent="0.25">
      <c r="A46" s="76" t="str">
        <f t="shared" si="1"/>
        <v>45_cor2_vRADI_OSP10-CASEFRONT_VRADI</v>
      </c>
      <c r="B46" s="73" t="str">
        <f>'VNF-VIM'!$A$12</f>
        <v>11_cor2_vRADI_OSP10</v>
      </c>
      <c r="C46" s="102" t="s">
        <v>381</v>
      </c>
      <c r="D46" s="102"/>
      <c r="E46" s="99">
        <v>1563</v>
      </c>
      <c r="F46" s="102">
        <v>9000</v>
      </c>
      <c r="G46" s="102" t="s">
        <v>339</v>
      </c>
      <c r="H46" s="102" t="str">
        <f>NIC!A11</f>
        <v>10_cor2_vRADI_OSP10-vnic7</v>
      </c>
      <c r="I46" s="102" t="s">
        <v>382</v>
      </c>
      <c r="J46" s="102"/>
      <c r="K46" s="102"/>
      <c r="L46" s="102"/>
    </row>
    <row r="47" spans="1:12" s="89" customFormat="1" x14ac:dyDescent="0.25">
      <c r="A47" s="76" t="str">
        <f t="shared" si="1"/>
        <v>46_cor2_vRADI_OSP10-RTSFR_VRADI</v>
      </c>
      <c r="B47" s="73" t="str">
        <f>'VNF-VIM'!$A$12</f>
        <v>11_cor2_vRADI_OSP10</v>
      </c>
      <c r="C47" s="94" t="s">
        <v>383</v>
      </c>
      <c r="D47" s="94"/>
      <c r="E47" s="99">
        <v>1564</v>
      </c>
      <c r="F47" s="94">
        <v>9000</v>
      </c>
      <c r="G47" s="94" t="s">
        <v>339</v>
      </c>
      <c r="H47" s="102" t="str">
        <f>NIC!A11</f>
        <v>10_cor2_vRADI_OSP10-vnic7</v>
      </c>
      <c r="I47" s="94" t="s">
        <v>384</v>
      </c>
      <c r="J47" s="102"/>
      <c r="K47" s="102"/>
      <c r="L47" s="102"/>
    </row>
    <row r="48" spans="1:12" x14ac:dyDescent="0.25">
      <c r="A48" s="76" t="str">
        <f t="shared" si="1"/>
        <v>47_cor2_vFVMS_VMware65-OAM</v>
      </c>
      <c r="B48" s="73" t="str">
        <f>'VNF-VIM'!$A$13</f>
        <v>12_cor2_vFVMS_VMware65</v>
      </c>
      <c r="C48" s="5" t="s">
        <v>5</v>
      </c>
      <c r="D48" s="102"/>
      <c r="E48" s="93" t="s">
        <v>385</v>
      </c>
      <c r="F48" s="102">
        <v>1500</v>
      </c>
      <c r="G48" s="102" t="s">
        <v>386</v>
      </c>
      <c r="H48" s="102" t="str">
        <f>NIC!A13</f>
        <v>12_cor2_vFVMS_VMware65-vnic5</v>
      </c>
      <c r="I48" s="102"/>
      <c r="J48" s="102"/>
      <c r="K48" s="102"/>
      <c r="L48" s="102"/>
    </row>
    <row r="49" spans="1:12" x14ac:dyDescent="0.25">
      <c r="A49" s="76" t="str">
        <f t="shared" si="1"/>
        <v>48_cor2_vFVMS_VMware65-NFS_VFVMS</v>
      </c>
      <c r="B49" s="73" t="str">
        <f>'VNF-VIM'!$A$13</f>
        <v>12_cor2_vFVMS_VMware65</v>
      </c>
      <c r="C49" s="5" t="s">
        <v>387</v>
      </c>
      <c r="D49" s="102"/>
      <c r="E49" s="93" t="s">
        <v>388</v>
      </c>
      <c r="F49" s="102">
        <v>9000</v>
      </c>
      <c r="G49" s="102" t="s">
        <v>386</v>
      </c>
      <c r="H49" s="102" t="str">
        <f>NIC!A14</f>
        <v>13_cor2_vFVMS_VMware65-vnic6</v>
      </c>
      <c r="I49" s="102" t="s">
        <v>389</v>
      </c>
      <c r="J49" s="102"/>
      <c r="K49" s="102" t="s">
        <v>390</v>
      </c>
      <c r="L49" s="102" t="s">
        <v>391</v>
      </c>
    </row>
    <row r="50" spans="1:12" x14ac:dyDescent="0.25">
      <c r="A50" s="76" t="str">
        <f t="shared" si="1"/>
        <v>49_cor2_vFVMS_VMware65-BACKEND_VFVMS</v>
      </c>
      <c r="B50" s="73" t="str">
        <f>'VNF-VIM'!$A$13</f>
        <v>12_cor2_vFVMS_VMware65</v>
      </c>
      <c r="C50" s="5" t="s">
        <v>392</v>
      </c>
      <c r="D50" s="102"/>
      <c r="E50" s="93" t="s">
        <v>393</v>
      </c>
      <c r="F50" s="102">
        <v>1500</v>
      </c>
      <c r="G50" s="102" t="s">
        <v>386</v>
      </c>
      <c r="H50" s="102" t="str">
        <f>NIC!$A$13</f>
        <v>12_cor2_vFVMS_VMware65-vnic5</v>
      </c>
      <c r="I50" s="102"/>
      <c r="J50" s="102"/>
      <c r="K50" s="102"/>
      <c r="L50" s="102"/>
    </row>
    <row r="51" spans="1:12" x14ac:dyDescent="0.25">
      <c r="A51" s="76" t="str">
        <f t="shared" si="1"/>
        <v>50_cor2_vFVMS_VMware65-RTSFR_VFVMS</v>
      </c>
      <c r="B51" s="73" t="str">
        <f>'VNF-VIM'!$A$13</f>
        <v>12_cor2_vFVMS_VMware65</v>
      </c>
      <c r="C51" s="5" t="s">
        <v>394</v>
      </c>
      <c r="D51" s="102"/>
      <c r="E51" s="93" t="s">
        <v>395</v>
      </c>
      <c r="F51" s="102">
        <v>1500</v>
      </c>
      <c r="G51" s="102" t="s">
        <v>386</v>
      </c>
      <c r="H51" s="102" t="str">
        <f>NIC!$A$13</f>
        <v>12_cor2_vFVMS_VMware65-vnic5</v>
      </c>
      <c r="I51" s="102"/>
      <c r="J51" s="102"/>
      <c r="K51" s="102"/>
      <c r="L51" s="102"/>
    </row>
    <row r="52" spans="1:12" x14ac:dyDescent="0.25">
      <c r="A52" s="76" t="str">
        <f t="shared" si="1"/>
        <v>51_cor2_vFVMS_VMware65-CASEFRONT_VFVMS</v>
      </c>
      <c r="B52" s="73" t="str">
        <f>'VNF-VIM'!$A$13</f>
        <v>12_cor2_vFVMS_VMware65</v>
      </c>
      <c r="C52" s="5" t="s">
        <v>396</v>
      </c>
      <c r="D52" s="102"/>
      <c r="E52" s="102" t="s">
        <v>397</v>
      </c>
      <c r="F52" s="102">
        <v>1500</v>
      </c>
      <c r="G52" s="102" t="s">
        <v>386</v>
      </c>
      <c r="H52" s="102" t="str">
        <f>NIC!$A$13</f>
        <v>12_cor2_vFVMS_VMware65-vnic5</v>
      </c>
      <c r="I52" s="102"/>
      <c r="J52" s="102"/>
      <c r="K52" s="102"/>
      <c r="L52" s="102"/>
    </row>
    <row r="53" spans="1:12" x14ac:dyDescent="0.25">
      <c r="A53" s="76" t="str">
        <f t="shared" si="1"/>
        <v>52_cor2_vFVMS_VMware65-P2S_VFVMS</v>
      </c>
      <c r="B53" s="73" t="str">
        <f>'VNF-VIM'!$A$13</f>
        <v>12_cor2_vFVMS_VMware65</v>
      </c>
      <c r="C53" s="5" t="s">
        <v>398</v>
      </c>
      <c r="D53" s="102"/>
      <c r="E53" s="102" t="s">
        <v>399</v>
      </c>
      <c r="F53" s="102">
        <v>1500</v>
      </c>
      <c r="G53" s="102" t="s">
        <v>386</v>
      </c>
      <c r="H53" s="102" t="str">
        <f>NIC!$A$13</f>
        <v>12_cor2_vFVMS_VMware65-vnic5</v>
      </c>
      <c r="I53" s="102"/>
      <c r="J53" s="102"/>
      <c r="K53" s="102"/>
      <c r="L53" s="102"/>
    </row>
    <row r="54" spans="1:12" x14ac:dyDescent="0.25">
      <c r="A54" s="76" t="str">
        <f t="shared" si="1"/>
        <v>53_cor2_vFVMS_VMware65-VPN_M_RTP_VFVMS</v>
      </c>
      <c r="B54" s="73" t="str">
        <f>'VNF-VIM'!$A$13</f>
        <v>12_cor2_vFVMS_VMware65</v>
      </c>
      <c r="C54" s="5" t="s">
        <v>400</v>
      </c>
      <c r="D54" s="102"/>
      <c r="E54" s="102" t="s">
        <v>401</v>
      </c>
      <c r="F54" s="102">
        <v>1500</v>
      </c>
      <c r="G54" s="102" t="s">
        <v>386</v>
      </c>
      <c r="H54" s="102" t="str">
        <f>NIC!$A$13</f>
        <v>12_cor2_vFVMS_VMware65-vnic5</v>
      </c>
      <c r="I54" s="102"/>
      <c r="J54" s="102"/>
      <c r="K54" s="102"/>
      <c r="L54" s="102"/>
    </row>
    <row r="55" spans="1:12" x14ac:dyDescent="0.25">
      <c r="A55" s="76" t="str">
        <f t="shared" si="1"/>
        <v>54_cor2_vFVMS_VMware65-VOIP_CPTL_VFVMS</v>
      </c>
      <c r="B55" s="73" t="str">
        <f>'VNF-VIM'!$A$13</f>
        <v>12_cor2_vFVMS_VMware65</v>
      </c>
      <c r="C55" s="5" t="s">
        <v>402</v>
      </c>
      <c r="D55" s="102"/>
      <c r="E55" s="102" t="s">
        <v>403</v>
      </c>
      <c r="F55" s="102">
        <v>1500</v>
      </c>
      <c r="G55" s="102" t="s">
        <v>386</v>
      </c>
      <c r="H55" s="102" t="str">
        <f>NIC!$A$13</f>
        <v>12_cor2_vFVMS_VMware65-vnic5</v>
      </c>
      <c r="I55" s="102"/>
      <c r="J55" s="102"/>
      <c r="K55" s="102"/>
      <c r="L55" s="102"/>
    </row>
    <row r="56" spans="1:12" x14ac:dyDescent="0.25">
      <c r="A56" s="76" t="str">
        <f t="shared" si="1"/>
        <v>55_cor2_vFVMS_VMware65-R_SIPDNS_VFVMS</v>
      </c>
      <c r="B56" s="73" t="str">
        <f>'VNF-VIM'!$A$13</f>
        <v>12_cor2_vFVMS_VMware65</v>
      </c>
      <c r="C56" s="5" t="s">
        <v>404</v>
      </c>
      <c r="D56" s="102"/>
      <c r="E56" s="102" t="s">
        <v>405</v>
      </c>
      <c r="F56" s="102">
        <v>1500</v>
      </c>
      <c r="G56" s="102" t="s">
        <v>386</v>
      </c>
      <c r="H56" s="102" t="str">
        <f>NIC!$A$13</f>
        <v>12_cor2_vFVMS_VMware65-vnic5</v>
      </c>
      <c r="I56" s="102"/>
      <c r="J56" s="102"/>
      <c r="K56" s="102"/>
      <c r="L56" s="102"/>
    </row>
    <row r="57" spans="1:12" x14ac:dyDescent="0.25">
      <c r="A57" s="76" t="str">
        <f t="shared" si="1"/>
        <v>56_cor2_vPEAKFLOW_VMware65-VPEAKFLOW_OAM</v>
      </c>
      <c r="B57" s="73" t="str">
        <f>'VNF-VIM'!$A$14</f>
        <v>13_cor2_vPEAKFLOW_VMware65</v>
      </c>
      <c r="C57" s="102" t="s">
        <v>406</v>
      </c>
      <c r="D57" s="102"/>
      <c r="E57" s="97">
        <v>75</v>
      </c>
      <c r="F57" s="102">
        <v>1500</v>
      </c>
      <c r="G57" s="102" t="s">
        <v>386</v>
      </c>
      <c r="H57" s="102" t="str">
        <f>NIC!$A$15</f>
        <v>14_cor2_vPEAKFLOW_VMware65-vnic5</v>
      </c>
      <c r="I57" s="102"/>
      <c r="J57" s="102"/>
      <c r="K57" s="102"/>
      <c r="L57" s="102"/>
    </row>
    <row r="58" spans="1:12" x14ac:dyDescent="0.25">
      <c r="A58" s="76" t="str">
        <f t="shared" si="1"/>
        <v>57_cor2_vPEAKFLOW_VMware65-VPEAKFLOW_CASEFRONT</v>
      </c>
      <c r="B58" s="73" t="str">
        <f>'VNF-VIM'!$A$14</f>
        <v>13_cor2_vPEAKFLOW_VMware65</v>
      </c>
      <c r="C58" s="102" t="s">
        <v>407</v>
      </c>
      <c r="D58" s="102"/>
      <c r="E58" s="97">
        <v>3296</v>
      </c>
      <c r="F58" s="102">
        <v>1500</v>
      </c>
      <c r="G58" s="102" t="s">
        <v>386</v>
      </c>
      <c r="H58" s="102" t="str">
        <f>NIC!$A$15</f>
        <v>14_cor2_vPEAKFLOW_VMware65-vnic5</v>
      </c>
      <c r="I58" s="102"/>
      <c r="J58" s="102"/>
      <c r="K58" s="102"/>
      <c r="L58" s="102"/>
    </row>
    <row r="59" spans="1:12" x14ac:dyDescent="0.25">
      <c r="A59" s="76" t="str">
        <f t="shared" si="1"/>
        <v>58_cor2_vPEAKFLOW_VMware65-VPEAKFLOW_RTSFR</v>
      </c>
      <c r="B59" s="73" t="str">
        <f>'VNF-VIM'!$A$14</f>
        <v>13_cor2_vPEAKFLOW_VMware65</v>
      </c>
      <c r="C59" s="102" t="s">
        <v>408</v>
      </c>
      <c r="D59" s="102"/>
      <c r="E59" s="97">
        <v>3297</v>
      </c>
      <c r="F59" s="102">
        <v>1500</v>
      </c>
      <c r="G59" s="102" t="s">
        <v>386</v>
      </c>
      <c r="H59" s="102" t="str">
        <f>NIC!$A$15</f>
        <v>14_cor2_vPEAKFLOW_VMware65-vnic5</v>
      </c>
      <c r="I59" s="102"/>
      <c r="J59" s="102"/>
      <c r="K59" s="102"/>
      <c r="L59" s="102"/>
    </row>
    <row r="60" spans="1:12" x14ac:dyDescent="0.25">
      <c r="A60" s="76" t="str">
        <f t="shared" si="1"/>
        <v>59_cor2_vPEAKFLOW_VMware65-VPEAKFLOW_NETFLOW</v>
      </c>
      <c r="B60" s="73" t="str">
        <f>'VNF-VIM'!$A$14</f>
        <v>13_cor2_vPEAKFLOW_VMware65</v>
      </c>
      <c r="C60" s="102" t="s">
        <v>409</v>
      </c>
      <c r="D60" s="102"/>
      <c r="E60" s="97">
        <v>3298</v>
      </c>
      <c r="F60" s="102">
        <v>1500</v>
      </c>
      <c r="G60" s="102" t="s">
        <v>386</v>
      </c>
      <c r="H60" s="102" t="str">
        <f>NIC!$A$15</f>
        <v>14_cor2_vPEAKFLOW_VMware65-vnic5</v>
      </c>
      <c r="I60" s="102"/>
      <c r="J60" s="102"/>
      <c r="K60" s="102"/>
      <c r="L60" s="102"/>
    </row>
    <row r="61" spans="1:12" x14ac:dyDescent="0.25">
      <c r="A61" s="76" t="str">
        <f t="shared" si="1"/>
        <v>60_cor2_vPEAKFLOW_VMware65-VPEAKFLOW_NFS</v>
      </c>
      <c r="B61" s="73" t="str">
        <f>'VNF-VIM'!$A$14</f>
        <v>13_cor2_vPEAKFLOW_VMware65</v>
      </c>
      <c r="C61" s="102" t="s">
        <v>410</v>
      </c>
      <c r="D61" s="102"/>
      <c r="E61" s="97">
        <v>1919</v>
      </c>
      <c r="F61" s="102">
        <v>9000</v>
      </c>
      <c r="G61" s="102" t="s">
        <v>386</v>
      </c>
      <c r="H61" s="102" t="str">
        <f>NIC!$A$16</f>
        <v>15_cor2_vPEAKFLOW_VMware65-vnic6</v>
      </c>
      <c r="I61" s="2" t="s">
        <v>411</v>
      </c>
      <c r="J61" s="102"/>
      <c r="K61" s="102" t="s">
        <v>412</v>
      </c>
      <c r="L61" s="102" t="s">
        <v>413</v>
      </c>
    </row>
    <row r="62" spans="1:12" x14ac:dyDescent="0.25">
      <c r="A62" s="76" t="str">
        <f t="shared" si="1"/>
        <v>61_cor2_vDNS_OSP10-OAM</v>
      </c>
      <c r="B62" s="73" t="str">
        <f>'VNF-VIM'!$A$15</f>
        <v>14_cor2_vDNS_OSP10</v>
      </c>
      <c r="C62" s="5" t="s">
        <v>5</v>
      </c>
      <c r="D62" s="102"/>
      <c r="E62" s="102">
        <v>71</v>
      </c>
      <c r="F62" s="102">
        <v>9000</v>
      </c>
      <c r="G62" s="102" t="s">
        <v>339</v>
      </c>
      <c r="H62" s="102" t="str">
        <f>NIC!$A$17</f>
        <v>16_cor2_vDNS_OSP10-vnic7</v>
      </c>
      <c r="I62" s="102" t="s">
        <v>414</v>
      </c>
      <c r="J62" s="102" t="s">
        <v>415</v>
      </c>
      <c r="K62" s="102" t="s">
        <v>416</v>
      </c>
      <c r="L62" s="102" t="s">
        <v>417</v>
      </c>
    </row>
    <row r="63" spans="1:12" x14ac:dyDescent="0.25">
      <c r="A63" s="76" t="str">
        <f t="shared" si="1"/>
        <v>62_cor2_vDNS_OSP10-DNS</v>
      </c>
      <c r="B63" s="73" t="str">
        <f>'VNF-VIM'!$A$15</f>
        <v>14_cor2_vDNS_OSP10</v>
      </c>
      <c r="C63" s="5" t="s">
        <v>418</v>
      </c>
      <c r="D63" s="102"/>
      <c r="E63" s="102">
        <v>3473</v>
      </c>
      <c r="F63" s="102">
        <v>9000</v>
      </c>
      <c r="G63" s="102" t="s">
        <v>339</v>
      </c>
      <c r="H63" s="102" t="str">
        <f>NIC!$A$17</f>
        <v>16_cor2_vDNS_OSP10-vnic7</v>
      </c>
      <c r="I63" s="102" t="s">
        <v>419</v>
      </c>
      <c r="J63" s="102"/>
      <c r="K63" s="102"/>
      <c r="L63" s="102"/>
    </row>
    <row r="64" spans="1:12" x14ac:dyDescent="0.25">
      <c r="A64" s="76" t="str">
        <f t="shared" si="1"/>
        <v>63_cor2_vSMSC_VMware65-VSMSC_OAM</v>
      </c>
      <c r="B64" s="73" t="str">
        <f>'VNF-VIM'!$A$16</f>
        <v>15_cor2_vSMSC_VMware65</v>
      </c>
      <c r="C64" s="5" t="s">
        <v>420</v>
      </c>
      <c r="D64" s="102"/>
      <c r="E64" s="102">
        <v>44</v>
      </c>
      <c r="F64" s="102">
        <v>1500</v>
      </c>
      <c r="G64" s="102"/>
      <c r="H64" s="102" t="str">
        <f>NIC!A18</f>
        <v>17_cor2_vSMSC_VMware65-vnic5</v>
      </c>
      <c r="I64" s="102"/>
      <c r="J64" s="102"/>
      <c r="K64" s="102"/>
      <c r="L64" s="102"/>
    </row>
    <row r="65" spans="1:12" x14ac:dyDescent="0.25">
      <c r="A65" s="76" t="str">
        <f t="shared" si="1"/>
        <v>64_cor2_vSMSC_VMware65-VSMSC_BACKEND</v>
      </c>
      <c r="B65" s="73" t="str">
        <f>'VNF-VIM'!$A$16</f>
        <v>15_cor2_vSMSC_VMware65</v>
      </c>
      <c r="C65" s="5" t="s">
        <v>421</v>
      </c>
      <c r="D65" s="102"/>
      <c r="E65" s="102">
        <v>1456</v>
      </c>
      <c r="F65" s="102">
        <v>1500</v>
      </c>
      <c r="G65" s="102"/>
      <c r="H65" s="102" t="str">
        <f>NIC!A18</f>
        <v>17_cor2_vSMSC_VMware65-vnic5</v>
      </c>
      <c r="I65" s="102"/>
      <c r="J65" s="102"/>
      <c r="K65" s="102"/>
      <c r="L65" s="102"/>
    </row>
    <row r="66" spans="1:12" x14ac:dyDescent="0.25">
      <c r="A66" s="76" t="str">
        <f t="shared" ref="A66:A97" si="2">IF(C66&lt;&gt;"",ROW()-1&amp;MID(B66,SEARCH("_",B66),50)&amp;"-"&amp;C66,IF(D66&lt;&gt;"",ROW()-1&amp;MID(B66,SEARCH("_",B66),50)&amp;"-"&amp;D66,""))</f>
        <v>65_cor2_vSMSC_VMware65-VSMSC_SIU</v>
      </c>
      <c r="B66" s="73" t="str">
        <f>'VNF-VIM'!$A$16</f>
        <v>15_cor2_vSMSC_VMware65</v>
      </c>
      <c r="C66" s="5" t="s">
        <v>422</v>
      </c>
      <c r="D66" s="102"/>
      <c r="E66" s="102">
        <v>1457</v>
      </c>
      <c r="F66" s="102">
        <v>1500</v>
      </c>
      <c r="G66" s="102"/>
      <c r="H66" s="102" t="str">
        <f>NIC!A18</f>
        <v>17_cor2_vSMSC_VMware65-vnic5</v>
      </c>
      <c r="I66" s="102"/>
      <c r="J66" s="102"/>
      <c r="K66" s="102"/>
      <c r="L66" s="102"/>
    </row>
    <row r="67" spans="1:12" x14ac:dyDescent="0.25">
      <c r="A67" s="76" t="str">
        <f t="shared" si="2"/>
        <v>66_cor2_vSMSC_VMware65-VSMSC_HBIT1</v>
      </c>
      <c r="B67" s="73" t="str">
        <f>'VNF-VIM'!$A$16</f>
        <v>15_cor2_vSMSC_VMware65</v>
      </c>
      <c r="C67" s="5" t="s">
        <v>423</v>
      </c>
      <c r="D67" s="102"/>
      <c r="E67" s="102">
        <v>1458</v>
      </c>
      <c r="F67" s="102">
        <v>1500</v>
      </c>
      <c r="G67" s="102"/>
      <c r="H67" s="102" t="str">
        <f>NIC!A18</f>
        <v>17_cor2_vSMSC_VMware65-vnic5</v>
      </c>
      <c r="I67" s="102"/>
      <c r="J67" s="102"/>
      <c r="K67" s="102"/>
      <c r="L67" s="102"/>
    </row>
    <row r="68" spans="1:12" x14ac:dyDescent="0.25">
      <c r="A68" s="76" t="str">
        <f t="shared" si="2"/>
        <v>67_cor2_vSMSC_VMware65-VSMSC_HBIT2</v>
      </c>
      <c r="B68" s="73" t="str">
        <f>'VNF-VIM'!$A$16</f>
        <v>15_cor2_vSMSC_VMware65</v>
      </c>
      <c r="C68" s="5" t="s">
        <v>424</v>
      </c>
      <c r="D68" s="102"/>
      <c r="E68" s="102">
        <v>1459</v>
      </c>
      <c r="F68" s="102">
        <v>1500</v>
      </c>
      <c r="G68" s="102"/>
      <c r="H68" s="102" t="str">
        <f>NIC!A18</f>
        <v>17_cor2_vSMSC_VMware65-vnic5</v>
      </c>
      <c r="I68" s="102"/>
      <c r="J68" s="102"/>
      <c r="K68" s="102"/>
      <c r="L68" s="102"/>
    </row>
    <row r="69" spans="1:12" x14ac:dyDescent="0.25">
      <c r="A69" s="76" t="str">
        <f t="shared" si="2"/>
        <v>68_cor2_vSMSC_VMware65-VSMSC_CASEFRONT</v>
      </c>
      <c r="B69" s="73" t="str">
        <f>'VNF-VIM'!$A$16</f>
        <v>15_cor2_vSMSC_VMware65</v>
      </c>
      <c r="C69" s="5" t="s">
        <v>425</v>
      </c>
      <c r="D69" s="102"/>
      <c r="E69" s="102">
        <v>3445</v>
      </c>
      <c r="F69" s="102">
        <v>1500</v>
      </c>
      <c r="G69" s="102"/>
      <c r="H69" s="102" t="str">
        <f>NIC!A18</f>
        <v>17_cor2_vSMSC_VMware65-vnic5</v>
      </c>
      <c r="I69" s="102"/>
      <c r="J69" s="102"/>
      <c r="K69" s="102"/>
      <c r="L69" s="102"/>
    </row>
    <row r="70" spans="1:12" x14ac:dyDescent="0.25">
      <c r="A70" s="76" t="str">
        <f t="shared" si="2"/>
        <v>69_cor2_vSMSC_VMware65-VSMSC_RTSFR</v>
      </c>
      <c r="B70" s="73" t="str">
        <f>'VNF-VIM'!$A$16</f>
        <v>15_cor2_vSMSC_VMware65</v>
      </c>
      <c r="C70" s="5" t="s">
        <v>426</v>
      </c>
      <c r="D70" s="102"/>
      <c r="E70" s="102">
        <v>3446</v>
      </c>
      <c r="F70" s="102">
        <v>1500</v>
      </c>
      <c r="G70" s="102"/>
      <c r="H70" s="102" t="str">
        <f>NIC!A18</f>
        <v>17_cor2_vSMSC_VMware65-vnic5</v>
      </c>
      <c r="I70" s="102"/>
      <c r="J70" s="102"/>
      <c r="K70" s="102"/>
      <c r="L70" s="102"/>
    </row>
    <row r="71" spans="1:12" x14ac:dyDescent="0.25">
      <c r="A71" s="76" t="str">
        <f t="shared" si="2"/>
        <v>70_cor2_vSMSC_VMware65-VSMSC_SIGTRAN1</v>
      </c>
      <c r="B71" s="73" t="str">
        <f>'VNF-VIM'!$A$16</f>
        <v>15_cor2_vSMSC_VMware65</v>
      </c>
      <c r="C71" s="5" t="s">
        <v>427</v>
      </c>
      <c r="D71" s="102"/>
      <c r="E71" s="102">
        <v>3447</v>
      </c>
      <c r="F71" s="102">
        <v>1500</v>
      </c>
      <c r="G71" s="102"/>
      <c r="H71" s="102" t="str">
        <f>NIC!A18</f>
        <v>17_cor2_vSMSC_VMware65-vnic5</v>
      </c>
      <c r="I71" s="102"/>
      <c r="J71" s="102"/>
      <c r="K71" s="102"/>
      <c r="L71" s="102"/>
    </row>
    <row r="72" spans="1:12" x14ac:dyDescent="0.25">
      <c r="A72" s="76" t="str">
        <f t="shared" si="2"/>
        <v>71_cor2_vSMSC_VMware65-VSMSC_SIGTRAN2</v>
      </c>
      <c r="B72" s="73" t="str">
        <f>'VNF-VIM'!$A$16</f>
        <v>15_cor2_vSMSC_VMware65</v>
      </c>
      <c r="C72" s="5" t="s">
        <v>428</v>
      </c>
      <c r="D72" s="102"/>
      <c r="E72" s="102">
        <v>3448</v>
      </c>
      <c r="F72" s="102">
        <v>1500</v>
      </c>
      <c r="G72" s="102"/>
      <c r="H72" s="102" t="str">
        <f>NIC!$A$18</f>
        <v>17_cor2_vSMSC_VMware65-vnic5</v>
      </c>
      <c r="I72" s="102"/>
      <c r="J72" s="102"/>
      <c r="K72" s="102"/>
      <c r="L72" s="102"/>
    </row>
    <row r="73" spans="1:12" x14ac:dyDescent="0.25">
      <c r="A73" s="76" t="str">
        <f t="shared" si="2"/>
        <v>72_cor2_vSMSC_VMware65-VSMSC_SIGTRAN3</v>
      </c>
      <c r="B73" s="73" t="str">
        <f>'VNF-VIM'!$A$16</f>
        <v>15_cor2_vSMSC_VMware65</v>
      </c>
      <c r="C73" s="102" t="s">
        <v>429</v>
      </c>
      <c r="D73" s="102"/>
      <c r="E73" s="102">
        <v>3443</v>
      </c>
      <c r="F73" s="102">
        <v>1500</v>
      </c>
      <c r="G73" s="102"/>
      <c r="H73" s="102" t="str">
        <f>NIC!$A$18</f>
        <v>17_cor2_vSMSC_VMware65-vnic5</v>
      </c>
      <c r="I73" s="102"/>
      <c r="J73" s="102"/>
      <c r="K73" s="102"/>
      <c r="L73" s="102"/>
    </row>
    <row r="74" spans="1:12" x14ac:dyDescent="0.25">
      <c r="A74" s="76" t="str">
        <f t="shared" si="2"/>
        <v>73_cor2_vSMSC_VMware65-VSMSC_SIGTRAN4</v>
      </c>
      <c r="B74" s="73" t="str">
        <f>'VNF-VIM'!$A$16</f>
        <v>15_cor2_vSMSC_VMware65</v>
      </c>
      <c r="C74" s="102" t="s">
        <v>430</v>
      </c>
      <c r="D74" s="102"/>
      <c r="E74" s="102">
        <v>3444</v>
      </c>
      <c r="F74" s="102">
        <v>1500</v>
      </c>
      <c r="G74" s="102"/>
      <c r="H74" s="102" t="str">
        <f>NIC!$A$18</f>
        <v>17_cor2_vSMSC_VMware65-vnic5</v>
      </c>
      <c r="I74" s="102"/>
      <c r="J74" s="102"/>
      <c r="K74" s="102"/>
      <c r="L74" s="102"/>
    </row>
    <row r="75" spans="1:12" x14ac:dyDescent="0.25">
      <c r="A75" s="76" t="str">
        <f t="shared" si="2"/>
        <v>74_cor2_vSMSC_VMware65-VSMSC_NFS</v>
      </c>
      <c r="B75" s="73" t="str">
        <f>'VNF-VIM'!$A$16</f>
        <v>15_cor2_vSMSC_VMware65</v>
      </c>
      <c r="C75" t="s">
        <v>431</v>
      </c>
      <c r="D75" s="102"/>
      <c r="E75">
        <v>1455</v>
      </c>
      <c r="F75" s="102">
        <v>9000</v>
      </c>
      <c r="G75" s="102"/>
      <c r="H75" s="102" t="str">
        <f>NIC!A19</f>
        <v>18_cor2_vSMSC_VMware65-vnic6</v>
      </c>
      <c r="I75" t="s">
        <v>432</v>
      </c>
      <c r="J75" s="3"/>
      <c r="K75" s="102" t="s">
        <v>433</v>
      </c>
      <c r="L75" s="102" t="s">
        <v>434</v>
      </c>
    </row>
    <row r="76" spans="1:12" x14ac:dyDescent="0.25">
      <c r="A76" s="76" t="str">
        <f t="shared" si="2"/>
        <v/>
      </c>
      <c r="B76" s="5"/>
      <c r="C76" s="5"/>
      <c r="D76" s="102"/>
      <c r="E76" s="121"/>
      <c r="F76" s="102"/>
      <c r="G76" s="102"/>
      <c r="H76" s="102"/>
      <c r="I76" s="102"/>
      <c r="J76" s="102"/>
      <c r="K76" s="102"/>
      <c r="L76" s="102"/>
    </row>
    <row r="77" spans="1:12" x14ac:dyDescent="0.25">
      <c r="A77" s="76" t="str">
        <f t="shared" si="2"/>
        <v/>
      </c>
      <c r="B77" s="5"/>
      <c r="C77" s="5"/>
      <c r="D77" s="102"/>
      <c r="E77" s="121"/>
      <c r="F77" s="102"/>
      <c r="G77" s="102"/>
      <c r="H77" s="102"/>
      <c r="I77" s="102"/>
      <c r="J77" s="102"/>
      <c r="K77" s="102"/>
      <c r="L77" s="102"/>
    </row>
    <row r="78" spans="1:12" x14ac:dyDescent="0.25">
      <c r="A78" s="76" t="str">
        <f t="shared" si="2"/>
        <v/>
      </c>
      <c r="B78" s="5"/>
      <c r="C78" s="5"/>
      <c r="D78" s="102"/>
      <c r="E78" s="121"/>
      <c r="F78" s="102"/>
      <c r="G78" s="102"/>
      <c r="H78" s="102"/>
      <c r="I78" s="102"/>
      <c r="J78" s="102"/>
      <c r="K78" s="102"/>
      <c r="L78" s="102"/>
    </row>
    <row r="79" spans="1:12" x14ac:dyDescent="0.25">
      <c r="A79" s="76" t="str">
        <f t="shared" si="2"/>
        <v/>
      </c>
      <c r="B79" s="5"/>
      <c r="C79" s="5"/>
      <c r="D79" s="102"/>
      <c r="E79" s="121"/>
      <c r="F79" s="102"/>
      <c r="G79" s="102"/>
      <c r="H79" s="102"/>
      <c r="I79" s="102"/>
      <c r="J79" s="102"/>
      <c r="K79" s="102"/>
      <c r="L79" s="102"/>
    </row>
    <row r="80" spans="1:12" x14ac:dyDescent="0.25">
      <c r="A80" s="76" t="str">
        <f t="shared" si="2"/>
        <v/>
      </c>
      <c r="B80" s="5"/>
      <c r="C80" s="5"/>
      <c r="D80" s="102"/>
      <c r="E80" s="121"/>
      <c r="F80" s="102"/>
      <c r="G80" s="102"/>
      <c r="H80" s="102"/>
      <c r="I80" s="102"/>
      <c r="J80" s="102"/>
      <c r="K80" s="102"/>
      <c r="L80" s="102"/>
    </row>
    <row r="81" spans="1:12" x14ac:dyDescent="0.25">
      <c r="A81" s="76" t="str">
        <f t="shared" si="2"/>
        <v/>
      </c>
      <c r="B81" s="5"/>
      <c r="C81" s="5"/>
      <c r="D81" s="102"/>
      <c r="E81" s="121"/>
      <c r="F81" s="102"/>
      <c r="G81" s="102"/>
      <c r="H81" s="102"/>
      <c r="I81" s="102"/>
      <c r="J81" s="102"/>
      <c r="K81" s="102"/>
      <c r="L81" s="102"/>
    </row>
    <row r="82" spans="1:12" x14ac:dyDescent="0.25">
      <c r="A82" s="76" t="str">
        <f t="shared" si="2"/>
        <v/>
      </c>
      <c r="B82" s="5"/>
      <c r="C82" s="5"/>
      <c r="D82" s="102"/>
      <c r="E82" s="121"/>
      <c r="F82" s="102"/>
      <c r="G82" s="102"/>
      <c r="H82" s="102"/>
      <c r="I82" s="102"/>
      <c r="J82" s="102"/>
      <c r="K82" s="102"/>
      <c r="L82" s="102"/>
    </row>
    <row r="83" spans="1:12" x14ac:dyDescent="0.25">
      <c r="A83" s="76" t="str">
        <f t="shared" si="2"/>
        <v/>
      </c>
      <c r="B83" s="5"/>
      <c r="C83" s="5"/>
      <c r="D83" s="102"/>
      <c r="E83" s="121"/>
      <c r="F83" s="102"/>
      <c r="G83" s="102"/>
      <c r="H83" s="102"/>
      <c r="I83" s="102"/>
      <c r="J83" s="102"/>
      <c r="K83" s="102"/>
      <c r="L83" s="102"/>
    </row>
    <row r="84" spans="1:12" x14ac:dyDescent="0.25">
      <c r="A84" s="76" t="str">
        <f t="shared" si="2"/>
        <v/>
      </c>
      <c r="B84" s="5"/>
      <c r="C84" s="5"/>
      <c r="D84" s="102"/>
      <c r="E84" s="121"/>
      <c r="F84" s="102"/>
      <c r="G84" s="102"/>
      <c r="H84" s="102"/>
      <c r="I84" s="102"/>
      <c r="J84" s="102"/>
      <c r="K84" s="102"/>
      <c r="L84" s="102"/>
    </row>
    <row r="85" spans="1:12" x14ac:dyDescent="0.25">
      <c r="A85" s="76" t="str">
        <f t="shared" si="2"/>
        <v/>
      </c>
      <c r="B85" s="5"/>
      <c r="C85" s="5"/>
      <c r="D85" s="102"/>
      <c r="E85" s="121"/>
      <c r="F85" s="102"/>
      <c r="G85" s="102"/>
      <c r="H85" s="102"/>
      <c r="I85" s="102"/>
      <c r="J85" s="102"/>
      <c r="K85" s="102"/>
      <c r="L85" s="102"/>
    </row>
    <row r="86" spans="1:12" x14ac:dyDescent="0.25">
      <c r="A86" s="76" t="str">
        <f t="shared" si="2"/>
        <v/>
      </c>
      <c r="B86" s="5"/>
      <c r="C86" s="5"/>
      <c r="D86" s="102"/>
      <c r="E86" s="102"/>
      <c r="F86" s="102"/>
      <c r="G86" s="102"/>
      <c r="H86" s="102"/>
      <c r="I86" s="102"/>
      <c r="J86" s="102"/>
      <c r="K86" s="102"/>
      <c r="L86" s="102"/>
    </row>
    <row r="87" spans="1:12" x14ac:dyDescent="0.25">
      <c r="A87" s="76" t="str">
        <f t="shared" si="2"/>
        <v/>
      </c>
      <c r="B87" s="5"/>
      <c r="C87" s="5"/>
      <c r="D87" s="102"/>
      <c r="E87" s="102"/>
      <c r="F87" s="102"/>
      <c r="G87" s="102"/>
      <c r="H87" s="102"/>
      <c r="I87" s="102"/>
      <c r="J87" s="102"/>
      <c r="K87" s="102"/>
      <c r="L87" s="102"/>
    </row>
    <row r="88" spans="1:12" x14ac:dyDescent="0.25">
      <c r="A88" s="76" t="str">
        <f t="shared" si="2"/>
        <v/>
      </c>
      <c r="B88" s="5"/>
      <c r="C88" s="5"/>
      <c r="D88" s="102"/>
      <c r="E88" s="102"/>
      <c r="F88" s="102"/>
      <c r="G88" s="102"/>
      <c r="H88" s="102"/>
      <c r="I88" s="102"/>
      <c r="J88" s="102"/>
      <c r="K88" s="102"/>
      <c r="L88" s="102"/>
    </row>
    <row r="89" spans="1:12" x14ac:dyDescent="0.25">
      <c r="A89" s="76" t="str">
        <f t="shared" si="2"/>
        <v/>
      </c>
      <c r="B89" s="5"/>
      <c r="C89" s="5"/>
      <c r="D89" s="102"/>
      <c r="E89" s="102"/>
      <c r="F89" s="102"/>
      <c r="G89" s="102"/>
      <c r="H89" s="102"/>
      <c r="I89" s="102"/>
      <c r="J89" s="102"/>
      <c r="K89" s="102"/>
      <c r="L89" s="102"/>
    </row>
    <row r="90" spans="1:12" x14ac:dyDescent="0.25">
      <c r="A90" s="76" t="str">
        <f t="shared" si="2"/>
        <v/>
      </c>
      <c r="B90" s="5"/>
      <c r="C90" s="5"/>
      <c r="D90" s="102"/>
      <c r="E90" s="102"/>
      <c r="F90" s="102"/>
      <c r="G90" s="102"/>
      <c r="H90" s="102"/>
      <c r="I90" s="102"/>
      <c r="J90" s="102"/>
      <c r="K90" s="102"/>
      <c r="L90" s="102"/>
    </row>
    <row r="91" spans="1:12" x14ac:dyDescent="0.25">
      <c r="A91" s="76" t="str">
        <f t="shared" si="2"/>
        <v/>
      </c>
      <c r="B91" s="5"/>
      <c r="C91" s="5"/>
      <c r="D91" s="102"/>
      <c r="E91" s="102"/>
      <c r="F91" s="102"/>
      <c r="G91" s="102"/>
      <c r="H91" s="102"/>
      <c r="I91" s="102"/>
      <c r="J91" s="102"/>
      <c r="K91" s="102"/>
      <c r="L91" s="102"/>
    </row>
    <row r="92" spans="1:12" x14ac:dyDescent="0.25">
      <c r="A92" s="76" t="str">
        <f t="shared" si="2"/>
        <v/>
      </c>
      <c r="B92" s="5"/>
      <c r="C92" s="5"/>
      <c r="D92" s="102"/>
      <c r="E92" s="102"/>
      <c r="F92" s="102"/>
      <c r="G92" s="102"/>
      <c r="H92" s="102"/>
      <c r="I92" s="102"/>
      <c r="J92" s="102"/>
      <c r="K92" s="102"/>
      <c r="L92" s="102"/>
    </row>
    <row r="93" spans="1:12" x14ac:dyDescent="0.25">
      <c r="A93" s="76" t="str">
        <f t="shared" si="2"/>
        <v/>
      </c>
      <c r="B93" s="5"/>
      <c r="C93" s="5"/>
      <c r="D93" s="102"/>
      <c r="E93" s="102"/>
      <c r="F93" s="102"/>
      <c r="G93" s="102"/>
      <c r="H93" s="102"/>
      <c r="I93" s="102"/>
      <c r="J93" s="102"/>
      <c r="K93" s="102"/>
      <c r="L93" s="102"/>
    </row>
    <row r="94" spans="1:12" x14ac:dyDescent="0.25">
      <c r="A94" s="76" t="str">
        <f t="shared" si="2"/>
        <v/>
      </c>
      <c r="B94" s="5"/>
      <c r="C94" s="5"/>
      <c r="D94" s="102"/>
      <c r="E94" s="102"/>
      <c r="F94" s="102"/>
      <c r="G94" s="102"/>
      <c r="H94" s="102"/>
      <c r="I94" s="102"/>
      <c r="J94" s="102"/>
      <c r="K94" s="102"/>
      <c r="L94" s="102"/>
    </row>
    <row r="95" spans="1:12" x14ac:dyDescent="0.25">
      <c r="A95" s="76" t="str">
        <f t="shared" si="2"/>
        <v/>
      </c>
      <c r="B95" s="5"/>
      <c r="C95" s="5"/>
      <c r="D95" s="102"/>
      <c r="E95" s="102"/>
      <c r="F95" s="102"/>
      <c r="G95" s="102"/>
      <c r="H95" s="102"/>
      <c r="I95" s="102"/>
      <c r="J95" s="102"/>
      <c r="K95" s="102"/>
      <c r="L95" s="102"/>
    </row>
    <row r="96" spans="1:12" x14ac:dyDescent="0.25">
      <c r="A96" s="76" t="str">
        <f t="shared" si="2"/>
        <v/>
      </c>
      <c r="B96" s="5"/>
      <c r="C96" s="5"/>
      <c r="D96" s="102"/>
      <c r="E96" s="102"/>
      <c r="F96" s="102"/>
      <c r="G96" s="102"/>
      <c r="H96" s="102"/>
      <c r="I96" s="102"/>
      <c r="J96" s="102"/>
      <c r="K96" s="102"/>
      <c r="L96" s="102"/>
    </row>
    <row r="97" spans="1:12" x14ac:dyDescent="0.25">
      <c r="A97" s="76" t="str">
        <f t="shared" si="2"/>
        <v/>
      </c>
      <c r="B97" s="5"/>
      <c r="C97" s="5"/>
      <c r="D97" s="102"/>
      <c r="E97" s="102"/>
      <c r="F97" s="102"/>
      <c r="G97" s="102"/>
      <c r="H97" s="102"/>
      <c r="I97" s="102"/>
      <c r="J97" s="102"/>
      <c r="K97" s="102"/>
      <c r="L97" s="102"/>
    </row>
    <row r="98" spans="1:12" x14ac:dyDescent="0.25">
      <c r="A98" s="76" t="str">
        <f t="shared" ref="A98:A105" si="3">IF(C98&lt;&gt;"",ROW()-1&amp;MID(B98,SEARCH("_",B98),50)&amp;"-"&amp;C98,IF(D98&lt;&gt;"",ROW()-1&amp;MID(B98,SEARCH("_",B98),50)&amp;"-"&amp;D98,""))</f>
        <v/>
      </c>
      <c r="B98" s="5"/>
      <c r="C98" s="5"/>
      <c r="D98" s="102"/>
      <c r="E98" s="102"/>
      <c r="F98" s="102"/>
      <c r="G98" s="102"/>
      <c r="H98" s="102"/>
      <c r="I98" s="102"/>
      <c r="J98" s="102"/>
      <c r="K98" s="102"/>
      <c r="L98" s="102"/>
    </row>
    <row r="99" spans="1:12" x14ac:dyDescent="0.25">
      <c r="A99" s="76" t="str">
        <f t="shared" si="3"/>
        <v/>
      </c>
      <c r="B99" s="5"/>
      <c r="C99" s="5"/>
      <c r="D99" s="102"/>
      <c r="E99" s="102"/>
      <c r="F99" s="102"/>
      <c r="G99" s="102"/>
      <c r="H99" s="102"/>
      <c r="I99" s="102"/>
      <c r="J99" s="102"/>
      <c r="K99" s="102"/>
      <c r="L99" s="102"/>
    </row>
    <row r="100" spans="1:12" x14ac:dyDescent="0.25">
      <c r="A100" s="76" t="str">
        <f t="shared" si="3"/>
        <v/>
      </c>
      <c r="B100" s="5"/>
      <c r="C100" s="5"/>
      <c r="D100" s="5"/>
      <c r="E100" s="5"/>
      <c r="F100" s="5"/>
      <c r="G100" s="5"/>
      <c r="H100" s="5"/>
      <c r="I100" s="5"/>
      <c r="J100" s="5"/>
      <c r="K100" s="5"/>
      <c r="L100" s="5"/>
    </row>
    <row r="101" spans="1:12" x14ac:dyDescent="0.25">
      <c r="A101" s="76" t="str">
        <f t="shared" si="3"/>
        <v/>
      </c>
      <c r="B101" s="5"/>
      <c r="C101" s="5"/>
      <c r="D101" s="5"/>
      <c r="E101" s="5"/>
      <c r="F101" s="5"/>
      <c r="G101" s="5"/>
      <c r="H101" s="5"/>
      <c r="I101" s="5"/>
      <c r="J101" s="5"/>
      <c r="K101" s="5"/>
      <c r="L101" s="5"/>
    </row>
    <row r="102" spans="1:12" x14ac:dyDescent="0.25">
      <c r="A102" s="76" t="str">
        <f t="shared" si="3"/>
        <v/>
      </c>
      <c r="B102" s="5"/>
      <c r="C102" s="5"/>
      <c r="D102" s="5"/>
      <c r="E102" s="5"/>
      <c r="F102" s="5"/>
      <c r="G102" s="5"/>
      <c r="H102" s="5"/>
      <c r="I102" s="5"/>
      <c r="J102" s="5"/>
      <c r="K102" s="5"/>
      <c r="L102" s="5"/>
    </row>
    <row r="103" spans="1:12" x14ac:dyDescent="0.25">
      <c r="A103" s="76" t="str">
        <f t="shared" si="3"/>
        <v/>
      </c>
      <c r="B103" s="5"/>
      <c r="C103" s="5"/>
      <c r="D103" s="5"/>
      <c r="E103" s="5"/>
      <c r="F103" s="5"/>
      <c r="G103" s="5"/>
      <c r="H103" s="5"/>
      <c r="I103" s="5"/>
      <c r="J103" s="5"/>
      <c r="K103" s="5"/>
      <c r="L103" s="5"/>
    </row>
    <row r="104" spans="1:12" x14ac:dyDescent="0.25">
      <c r="A104" s="76" t="str">
        <f t="shared" si="3"/>
        <v/>
      </c>
      <c r="B104" s="5"/>
      <c r="C104" s="5"/>
      <c r="D104" s="5"/>
      <c r="E104" s="5"/>
      <c r="F104" s="5"/>
      <c r="G104" s="5"/>
      <c r="H104" s="5"/>
      <c r="I104" s="5"/>
      <c r="J104" s="5"/>
      <c r="K104" s="5"/>
      <c r="L104" s="5"/>
    </row>
    <row r="105" spans="1:12" x14ac:dyDescent="0.25">
      <c r="A105" s="76" t="str">
        <f t="shared" si="3"/>
        <v/>
      </c>
      <c r="B105" s="5"/>
      <c r="C105" s="5"/>
      <c r="D105" s="5"/>
      <c r="E105" s="5"/>
      <c r="F105" s="5"/>
      <c r="G105" s="5"/>
      <c r="H105" s="5"/>
      <c r="I105" s="5"/>
      <c r="J105" s="5"/>
      <c r="K105" s="5"/>
      <c r="L105" s="5"/>
    </row>
    <row r="106" spans="1:12" x14ac:dyDescent="0.25">
      <c r="A106" s="7" t="s">
        <v>145</v>
      </c>
    </row>
  </sheetData>
  <conditionalFormatting sqref="A2:A26 A29:A43 A48:A72 A75:A105">
    <cfRule type="containsText" dxfId="37" priority="7" operator="containsText" text="mngt">
      <formula>NOT(ISERROR(SEARCH("mngt",A2)))</formula>
    </cfRule>
    <cfRule type="containsText" dxfId="36" priority="8" operator="containsText" text="vim">
      <formula>NOT(ISERROR(SEARCH("vim",A2)))</formula>
    </cfRule>
  </conditionalFormatting>
  <conditionalFormatting sqref="A27:A28">
    <cfRule type="containsText" dxfId="35" priority="5" operator="containsText" text="mngt">
      <formula>NOT(ISERROR(SEARCH("mngt",A27)))</formula>
    </cfRule>
    <cfRule type="containsText" dxfId="34" priority="6" operator="containsText" text="vim">
      <formula>NOT(ISERROR(SEARCH("vim",A27)))</formula>
    </cfRule>
  </conditionalFormatting>
  <conditionalFormatting sqref="A44:A47">
    <cfRule type="containsText" dxfId="33" priority="3" operator="containsText" text="mngt">
      <formula>NOT(ISERROR(SEARCH("mngt",A44)))</formula>
    </cfRule>
    <cfRule type="containsText" dxfId="32" priority="4" operator="containsText" text="vim">
      <formula>NOT(ISERROR(SEARCH("vim",A44)))</formula>
    </cfRule>
  </conditionalFormatting>
  <conditionalFormatting sqref="A73:A74">
    <cfRule type="containsText" dxfId="31" priority="1" operator="containsText" text="mngt">
      <formula>NOT(ISERROR(SEARCH("mngt",A73)))</formula>
    </cfRule>
    <cfRule type="containsText" dxfId="30" priority="2" operator="containsText" text="vim">
      <formula>NOT(ISERROR(SEARCH("vim",A73)))</formula>
    </cfRule>
  </conditionalFormatting>
  <dataValidations count="9">
    <dataValidation type="textLength" showInputMessage="1" showErrorMessage="1" sqref="J4 J16 E76:E105 E2:E74" xr:uid="{00000000-0002-0000-0900-000000000000}">
      <formula1>1</formula1>
      <formula2>1000</formula2>
    </dataValidation>
    <dataValidation type="list" showInputMessage="1" showErrorMessage="1" sqref="H20 G2:G105" xr:uid="{00000000-0002-0000-0900-000001000000}">
      <formula1>"external_l3,sriov,pci_pt,ovs_vlan,vds"</formula1>
    </dataValidation>
    <dataValidation type="textLength" showInputMessage="1" showErrorMessage="1" error="nom incomplet" sqref="C2:C19 C76:C105 C21:C74" xr:uid="{00000000-0002-0000-0900-000002000000}">
      <formula1>1</formula1>
      <formula2>50</formula2>
    </dataValidation>
    <dataValidation type="whole" showInputMessage="1" showErrorMessage="1" sqref="H20 G2:G105" xr:uid="{00000000-0002-0000-0900-000003000000}">
      <formula1>1</formula1>
      <formula2>10000</formula2>
    </dataValidation>
    <dataValidation type="textLength" showInputMessage="1" showErrorMessage="1" sqref="J2:L2 J10:L10 I76:I105 I2:I74" xr:uid="{00000000-0002-0000-0900-000004000000}">
      <formula1>1</formula1>
      <formula2>18</formula2>
    </dataValidation>
    <dataValidation type="textLength" showInputMessage="1" showErrorMessage="1" error="nom incomplet" sqref="C20" xr:uid="{00000000-0002-0000-0900-000005000000}">
      <formula1>1</formula1>
      <formula2>1000</formula2>
    </dataValidation>
    <dataValidation showInputMessage="1" showErrorMessage="1" sqref="A1:A1048576" xr:uid="{00000000-0002-0000-0900-000006000000}"/>
    <dataValidation type="whole" showInputMessage="1" showErrorMessage="1" sqref="F2:F105" xr:uid="{00000000-0002-0000-0900-000007000000}">
      <formula1>1</formula1>
      <formula2>9000</formula2>
    </dataValidation>
    <dataValidation type="list" showInputMessage="1" showErrorMessage="1" error="nom incomplet" sqref="D20" xr:uid="{00000000-0002-0000-0900-000008000000}">
      <formula1>$N:$N</formula1>
    </dataValidation>
  </dataValidation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1">
    <tabColor theme="8" tint="0.59999389629810485"/>
  </sheetPr>
  <dimension ref="A1:E98"/>
  <sheetViews>
    <sheetView workbookViewId="0">
      <pane xSplit="1" ySplit="1" topLeftCell="B14" activePane="bottomRight" state="frozen"/>
      <selection activeCell="C45" sqref="C45"/>
      <selection pane="topRight" activeCell="C45" sqref="C45"/>
      <selection pane="bottomLeft" activeCell="C45" sqref="C45"/>
      <selection pane="bottomRight" activeCell="C45" sqref="C45"/>
    </sheetView>
  </sheetViews>
  <sheetFormatPr baseColWidth="10" defaultRowHeight="15" x14ac:dyDescent="0.25"/>
  <cols>
    <col min="1" max="1" width="36" style="7" bestFit="1" customWidth="1"/>
    <col min="2" max="2" width="36" style="2" bestFit="1" customWidth="1"/>
    <col min="3" max="3" width="25.5703125" style="2" bestFit="1" customWidth="1"/>
    <col min="4" max="4" width="24.28515625" style="2" bestFit="1" customWidth="1"/>
    <col min="5" max="5" width="16.42578125" style="2" bestFit="1" customWidth="1"/>
    <col min="6" max="6" width="11.42578125" style="1" customWidth="1"/>
    <col min="7" max="16384" width="11.42578125" style="1"/>
  </cols>
  <sheetData>
    <row r="1" spans="1:5" x14ac:dyDescent="0.25">
      <c r="A1" s="53" t="s">
        <v>120</v>
      </c>
      <c r="B1" s="56" t="s">
        <v>435</v>
      </c>
      <c r="C1" s="55" t="s">
        <v>436</v>
      </c>
      <c r="D1" s="55" t="s">
        <v>437</v>
      </c>
      <c r="E1" s="55" t="s">
        <v>438</v>
      </c>
    </row>
    <row r="2" spans="1:5" x14ac:dyDescent="0.25">
      <c r="A2" s="76" t="str">
        <f t="shared" ref="A2:A33" si="0">IF(B2&lt;&gt;"",ROW()-1&amp;"_"&amp;MID(B2,3,30),"")</f>
        <v>1__cor2_vPCDI_OSP10-OAM</v>
      </c>
      <c r="B2" s="3" t="str">
        <f>Network!A21</f>
        <v>20_cor2_vPCDI_OSP10-OAM</v>
      </c>
      <c r="C2" s="3" t="s">
        <v>439</v>
      </c>
      <c r="D2" s="3" t="s">
        <v>440</v>
      </c>
      <c r="E2" s="3" t="s">
        <v>128</v>
      </c>
    </row>
    <row r="3" spans="1:5" x14ac:dyDescent="0.25">
      <c r="A3" s="76" t="str">
        <f t="shared" si="0"/>
        <v>2__cor2_vPCDI_OSP10-VNF-MGMT</v>
      </c>
      <c r="B3" s="3" t="str">
        <f>Network!A22</f>
        <v>21_cor2_vPCDI_OSP10-VNF-MGMT</v>
      </c>
      <c r="C3" s="3" t="s">
        <v>441</v>
      </c>
      <c r="D3" s="3" t="s">
        <v>441</v>
      </c>
      <c r="E3" s="3" t="s">
        <v>128</v>
      </c>
    </row>
    <row r="4" spans="1:5" x14ac:dyDescent="0.25">
      <c r="A4" s="76" t="str">
        <f t="shared" si="0"/>
        <v>3__cor2_vPCDI_OSP10-DI-LAN-1228</v>
      </c>
      <c r="B4" s="3" t="str">
        <f>Network!A23</f>
        <v>22_cor2_vPCDI_OSP10-DI-LAN-1228</v>
      </c>
      <c r="C4" s="3" t="s">
        <v>442</v>
      </c>
      <c r="D4" s="3" t="s">
        <v>443</v>
      </c>
      <c r="E4" s="3" t="s">
        <v>128</v>
      </c>
    </row>
    <row r="5" spans="1:5" x14ac:dyDescent="0.25">
      <c r="A5" s="76" t="str">
        <f t="shared" si="0"/>
        <v>4__cor2_vPCDI_OSP10-DI-ALL-1229</v>
      </c>
      <c r="B5" s="3" t="str">
        <f>Network!A24</f>
        <v>23_cor2_vPCDI_OSP10-DI-ALL-1229</v>
      </c>
      <c r="C5" s="3" t="s">
        <v>444</v>
      </c>
      <c r="D5" s="3" t="s">
        <v>445</v>
      </c>
      <c r="E5" s="3" t="s">
        <v>128</v>
      </c>
    </row>
    <row r="6" spans="1:5" x14ac:dyDescent="0.25">
      <c r="A6" s="76" t="str">
        <f t="shared" si="0"/>
        <v>5__cor2_vPCDI_OSP10-DI-LAN-1244</v>
      </c>
      <c r="B6" s="3" t="str">
        <f>Network!A25</f>
        <v>24_cor2_vPCDI_OSP10-DI-LAN-1244</v>
      </c>
      <c r="C6" s="3" t="s">
        <v>446</v>
      </c>
      <c r="D6" s="3" t="s">
        <v>447</v>
      </c>
      <c r="E6" s="3" t="s">
        <v>128</v>
      </c>
    </row>
    <row r="7" spans="1:5" x14ac:dyDescent="0.25">
      <c r="A7" s="76" t="str">
        <f t="shared" si="0"/>
        <v>6__cor2_vPCDI_OSP10-DI-ALL-1245</v>
      </c>
      <c r="B7" s="3" t="str">
        <f>Network!A26</f>
        <v>25_cor2_vPCDI_OSP10-DI-ALL-1245</v>
      </c>
      <c r="C7" s="3" t="s">
        <v>448</v>
      </c>
      <c r="D7" s="3" t="s">
        <v>449</v>
      </c>
      <c r="E7" s="3" t="s">
        <v>128</v>
      </c>
    </row>
    <row r="8" spans="1:5" x14ac:dyDescent="0.25">
      <c r="A8" s="76" t="str">
        <f t="shared" si="0"/>
        <v>7__cor2_vPCDI_OSP10-DI-LAN-1951</v>
      </c>
      <c r="B8" s="3" t="str">
        <f>Network!A27</f>
        <v>26_cor2_vPCDI_OSP10-DI-LAN-1951</v>
      </c>
      <c r="C8" s="10" t="s">
        <v>450</v>
      </c>
      <c r="D8" s="10" t="s">
        <v>451</v>
      </c>
      <c r="E8" s="3" t="s">
        <v>128</v>
      </c>
    </row>
    <row r="9" spans="1:5" x14ac:dyDescent="0.25">
      <c r="A9" s="76" t="str">
        <f t="shared" si="0"/>
        <v>8__cor2_vPCDI_OSP10-DI-ALL-1952</v>
      </c>
      <c r="B9" s="3" t="str">
        <f>Network!A28</f>
        <v>27_cor2_vPCDI_OSP10-DI-ALL-1952</v>
      </c>
      <c r="C9" s="3" t="s">
        <v>452</v>
      </c>
      <c r="D9" s="3" t="s">
        <v>453</v>
      </c>
      <c r="E9" s="3" t="s">
        <v>128</v>
      </c>
    </row>
    <row r="10" spans="1:5" x14ac:dyDescent="0.25">
      <c r="A10" s="76" t="str">
        <f t="shared" si="0"/>
        <v>9__cor2_vPCDI_OSP10-DI-LAN-1955</v>
      </c>
      <c r="B10" s="3" t="str">
        <f>Network!A29</f>
        <v>28_cor2_vPCDI_OSP10-DI-LAN-1955</v>
      </c>
      <c r="C10" s="10" t="s">
        <v>454</v>
      </c>
      <c r="D10" s="10" t="s">
        <v>455</v>
      </c>
      <c r="E10" s="3" t="s">
        <v>128</v>
      </c>
    </row>
    <row r="11" spans="1:5" x14ac:dyDescent="0.25">
      <c r="A11" s="76" t="str">
        <f t="shared" si="0"/>
        <v>10__cor2_vPCDI_OSP10-DI-ALL-1956</v>
      </c>
      <c r="B11" s="3" t="str">
        <f>Network!A30</f>
        <v>29_cor2_vPCDI_OSP10-DI-ALL-1956</v>
      </c>
      <c r="C11" s="3" t="s">
        <v>456</v>
      </c>
      <c r="D11" s="3" t="s">
        <v>457</v>
      </c>
      <c r="E11" s="3" t="s">
        <v>128</v>
      </c>
    </row>
    <row r="12" spans="1:5" x14ac:dyDescent="0.25">
      <c r="A12" s="76" t="str">
        <f t="shared" si="0"/>
        <v>11__cor2_vGILAN_OSP10-OAM</v>
      </c>
      <c r="B12" s="3" t="str">
        <f>Network!A31</f>
        <v>30_cor2_vGILAN_OSP10-OAM</v>
      </c>
      <c r="C12" s="3" t="s">
        <v>458</v>
      </c>
      <c r="D12" s="3" t="s">
        <v>459</v>
      </c>
      <c r="E12" s="3" t="s">
        <v>128</v>
      </c>
    </row>
    <row r="13" spans="1:5" x14ac:dyDescent="0.25">
      <c r="A13" s="76" t="str">
        <f t="shared" si="0"/>
        <v>12__cor2_vQOS_OSP10-OAM</v>
      </c>
      <c r="B13" s="3" t="str">
        <f>Network!A34</f>
        <v>33_cor2_vQOS_OSP10-OAM</v>
      </c>
      <c r="C13" s="3" t="s">
        <v>460</v>
      </c>
      <c r="D13" s="3" t="s">
        <v>461</v>
      </c>
      <c r="E13" s="3" t="s">
        <v>128</v>
      </c>
    </row>
    <row r="14" spans="1:5" x14ac:dyDescent="0.25">
      <c r="A14" s="76" t="str">
        <f t="shared" si="0"/>
        <v>13__cor2_vQOS_OSP10-NFS</v>
      </c>
      <c r="B14" s="3" t="str">
        <f>Network!A35</f>
        <v>34_cor2_vQOS_OSP10-NFS</v>
      </c>
      <c r="C14" s="3" t="s">
        <v>462</v>
      </c>
      <c r="D14" s="3" t="s">
        <v>463</v>
      </c>
      <c r="E14" s="3" t="s">
        <v>128</v>
      </c>
    </row>
    <row r="15" spans="1:5" x14ac:dyDescent="0.25">
      <c r="A15" s="76" t="str">
        <f t="shared" si="0"/>
        <v>14__cor2_vQOS_OSP10-EXTERNAL</v>
      </c>
      <c r="B15" s="3" t="str">
        <f>Network!A36</f>
        <v>35_cor2_vQOS_OSP10-EXTERNAL</v>
      </c>
      <c r="C15" s="3" t="s">
        <v>464</v>
      </c>
      <c r="D15" s="3" t="s">
        <v>465</v>
      </c>
      <c r="E15" s="3" t="s">
        <v>128</v>
      </c>
    </row>
    <row r="16" spans="1:5" x14ac:dyDescent="0.25">
      <c r="A16" s="76" t="str">
        <f t="shared" si="0"/>
        <v>15__cor2_vDOOR_OSP10-OAM</v>
      </c>
      <c r="B16" s="3" t="str">
        <f>Network!A37</f>
        <v>36_cor2_vDOOR_OSP10-OAM</v>
      </c>
      <c r="C16" s="10" t="s">
        <v>466</v>
      </c>
      <c r="D16" s="10" t="s">
        <v>467</v>
      </c>
      <c r="E16" s="3" t="s">
        <v>128</v>
      </c>
    </row>
    <row r="17" spans="1:5" x14ac:dyDescent="0.25">
      <c r="A17" s="76" t="str">
        <f t="shared" si="0"/>
        <v>16__cor2_vPCRF_OSP10-OAM</v>
      </c>
      <c r="B17" s="3" t="str">
        <f>Network!A39</f>
        <v>38_cor2_vPCRF_OSP10-OAM</v>
      </c>
      <c r="C17" s="3" t="s">
        <v>468</v>
      </c>
      <c r="D17" s="3" t="s">
        <v>469</v>
      </c>
      <c r="E17" s="3" t="s">
        <v>131</v>
      </c>
    </row>
    <row r="18" spans="1:5" x14ac:dyDescent="0.25">
      <c r="A18" s="76" t="str">
        <f t="shared" si="0"/>
        <v>17__cor2_vPCRF_OSP10-NFS</v>
      </c>
      <c r="B18" s="3" t="str">
        <f>Network!A40</f>
        <v>39_cor2_vPCRF_OSP10-NFS</v>
      </c>
      <c r="C18" s="3" t="s">
        <v>470</v>
      </c>
      <c r="D18" s="3" t="s">
        <v>471</v>
      </c>
      <c r="E18" s="3" t="s">
        <v>128</v>
      </c>
    </row>
    <row r="19" spans="1:5" x14ac:dyDescent="0.25">
      <c r="A19" s="76" t="str">
        <f t="shared" si="0"/>
        <v>18__cor2_vPCRF_OSP10-SIPBIB_VPCRF</v>
      </c>
      <c r="B19" s="3" t="str">
        <f>Network!A41</f>
        <v>40_cor2_vPCRF_OSP10-SIPBIB_VPCRF </v>
      </c>
      <c r="C19" s="3" t="s">
        <v>472</v>
      </c>
      <c r="D19" s="3" t="s">
        <v>473</v>
      </c>
      <c r="E19" s="3" t="s">
        <v>128</v>
      </c>
    </row>
    <row r="20" spans="1:5" x14ac:dyDescent="0.25">
      <c r="A20" s="76" t="str">
        <f t="shared" si="0"/>
        <v>19__cor2_vPCRF_OSP10-CASEFRONT_VP</v>
      </c>
      <c r="B20" s="3" t="str">
        <f>Network!A42</f>
        <v>41_cor2_vPCRF_OSP10-CASEFRONT_VPCRF </v>
      </c>
      <c r="C20" s="3" t="s">
        <v>474</v>
      </c>
      <c r="D20" s="3" t="s">
        <v>475</v>
      </c>
      <c r="E20" s="3" t="s">
        <v>128</v>
      </c>
    </row>
    <row r="21" spans="1:5" x14ac:dyDescent="0.25">
      <c r="A21" s="76" t="str">
        <f t="shared" si="0"/>
        <v>20__cor2_vPCRF_OSP10-RTSFR_VPCRF </v>
      </c>
      <c r="B21" s="3" t="str">
        <f>Network!A43</f>
        <v>42_cor2_vPCRF_OSP10-RTSFR_VPCRF </v>
      </c>
      <c r="C21" s="3" t="s">
        <v>476</v>
      </c>
      <c r="D21" s="3" t="s">
        <v>477</v>
      </c>
      <c r="E21" s="3" t="s">
        <v>128</v>
      </c>
    </row>
    <row r="22" spans="1:5" x14ac:dyDescent="0.25">
      <c r="A22" s="76" t="str">
        <f t="shared" si="0"/>
        <v>21__cor2_vRADI_OSP10-OAM</v>
      </c>
      <c r="B22" s="3" t="str">
        <f>Network!A44</f>
        <v>43_cor2_vRADI_OSP10-OAM</v>
      </c>
      <c r="C22" s="3" t="s">
        <v>478</v>
      </c>
      <c r="D22" s="3" t="s">
        <v>479</v>
      </c>
      <c r="E22" s="3" t="s">
        <v>131</v>
      </c>
    </row>
    <row r="23" spans="1:5" x14ac:dyDescent="0.25">
      <c r="A23" s="76" t="str">
        <f t="shared" si="0"/>
        <v>22__cor2_vRADI_OSP10-NFS</v>
      </c>
      <c r="B23" s="3" t="str">
        <f>Network!A45</f>
        <v>44_cor2_vRADI_OSP10-NFS</v>
      </c>
      <c r="C23" s="3" t="s">
        <v>480</v>
      </c>
      <c r="D23" s="3" t="s">
        <v>481</v>
      </c>
      <c r="E23" s="3" t="s">
        <v>128</v>
      </c>
    </row>
    <row r="24" spans="1:5" x14ac:dyDescent="0.25">
      <c r="A24" s="76" t="str">
        <f t="shared" si="0"/>
        <v>23__cor2_vRADI_OSP10-CASEFRONT_VR</v>
      </c>
      <c r="B24" s="3" t="str">
        <f>Network!A46</f>
        <v>45_cor2_vRADI_OSP10-CASEFRONT_VRADI</v>
      </c>
      <c r="C24" s="3" t="s">
        <v>482</v>
      </c>
      <c r="D24" s="3" t="s">
        <v>483</v>
      </c>
      <c r="E24" s="3" t="s">
        <v>128</v>
      </c>
    </row>
    <row r="25" spans="1:5" x14ac:dyDescent="0.25">
      <c r="A25" s="76" t="str">
        <f t="shared" si="0"/>
        <v>24__cor2_vRADI_OSP10-RTSFR_VRADI</v>
      </c>
      <c r="B25" s="3" t="str">
        <f>Network!A47</f>
        <v>46_cor2_vRADI_OSP10-RTSFR_VRADI</v>
      </c>
      <c r="C25" s="3" t="s">
        <v>484</v>
      </c>
      <c r="D25" s="3" t="s">
        <v>485</v>
      </c>
      <c r="E25" s="3" t="s">
        <v>128</v>
      </c>
    </row>
    <row r="26" spans="1:5" x14ac:dyDescent="0.25">
      <c r="A26" s="76" t="str">
        <f t="shared" si="0"/>
        <v>25__cor2_vDNS_OSP10-OAM</v>
      </c>
      <c r="B26" s="3" t="str">
        <f>Network!A62</f>
        <v>61_cor2_vDNS_OSP10-OAM</v>
      </c>
      <c r="C26" s="3" t="s">
        <v>486</v>
      </c>
      <c r="D26" s="3" t="s">
        <v>487</v>
      </c>
      <c r="E26" s="3" t="s">
        <v>131</v>
      </c>
    </row>
    <row r="27" spans="1:5" x14ac:dyDescent="0.25">
      <c r="A27" s="76" t="str">
        <f t="shared" si="0"/>
        <v>26__cor2_vDNS_OSP10-DNS</v>
      </c>
      <c r="B27" s="3" t="str">
        <f>Network!A63</f>
        <v>62_cor2_vDNS_OSP10-DNS</v>
      </c>
      <c r="C27" s="3" t="s">
        <v>488</v>
      </c>
      <c r="D27" s="3" t="s">
        <v>489</v>
      </c>
      <c r="E27" s="3" t="s">
        <v>128</v>
      </c>
    </row>
    <row r="28" spans="1:5" x14ac:dyDescent="0.25">
      <c r="A28" s="76" t="str">
        <f t="shared" si="0"/>
        <v/>
      </c>
      <c r="B28" s="3"/>
      <c r="C28" s="3"/>
      <c r="D28" s="3"/>
      <c r="E28" s="3"/>
    </row>
    <row r="29" spans="1:5" x14ac:dyDescent="0.25">
      <c r="A29" s="76" t="str">
        <f t="shared" si="0"/>
        <v/>
      </c>
      <c r="B29" s="3"/>
      <c r="C29" s="3"/>
      <c r="D29" s="3"/>
      <c r="E29" s="3"/>
    </row>
    <row r="30" spans="1:5" x14ac:dyDescent="0.25">
      <c r="A30" s="76" t="str">
        <f t="shared" si="0"/>
        <v/>
      </c>
      <c r="B30" s="3"/>
      <c r="C30" s="3"/>
      <c r="D30" s="3"/>
      <c r="E30" s="3"/>
    </row>
    <row r="31" spans="1:5" x14ac:dyDescent="0.25">
      <c r="A31" s="76" t="str">
        <f t="shared" si="0"/>
        <v/>
      </c>
      <c r="B31" s="3"/>
      <c r="C31" s="3"/>
      <c r="D31" s="3"/>
      <c r="E31" s="3"/>
    </row>
    <row r="32" spans="1:5" x14ac:dyDescent="0.25">
      <c r="A32" s="76" t="str">
        <f t="shared" si="0"/>
        <v/>
      </c>
      <c r="B32" s="3"/>
      <c r="C32" s="3"/>
      <c r="D32" s="3"/>
      <c r="E32" s="3"/>
    </row>
    <row r="33" spans="1:5" x14ac:dyDescent="0.25">
      <c r="A33" s="76" t="str">
        <f t="shared" si="0"/>
        <v/>
      </c>
      <c r="B33" s="3"/>
      <c r="C33" s="3"/>
      <c r="D33" s="3"/>
      <c r="E33" s="3"/>
    </row>
    <row r="34" spans="1:5" x14ac:dyDescent="0.25">
      <c r="A34" s="76" t="str">
        <f t="shared" ref="A34:A65" si="1">IF(B34&lt;&gt;"",ROW()-1&amp;"_"&amp;MID(B34,3,30),"")</f>
        <v/>
      </c>
      <c r="B34" s="3"/>
      <c r="C34" s="3"/>
      <c r="D34" s="3"/>
      <c r="E34" s="3"/>
    </row>
    <row r="35" spans="1:5" x14ac:dyDescent="0.25">
      <c r="A35" s="76" t="str">
        <f t="shared" si="1"/>
        <v/>
      </c>
      <c r="B35" s="3"/>
      <c r="C35" s="3"/>
      <c r="D35" s="3"/>
      <c r="E35" s="3"/>
    </row>
    <row r="36" spans="1:5" x14ac:dyDescent="0.25">
      <c r="A36" s="76" t="str">
        <f t="shared" si="1"/>
        <v/>
      </c>
      <c r="B36" s="3"/>
      <c r="C36" s="3"/>
      <c r="D36" s="3"/>
      <c r="E36" s="3"/>
    </row>
    <row r="37" spans="1:5" x14ac:dyDescent="0.25">
      <c r="A37" s="76" t="str">
        <f t="shared" si="1"/>
        <v/>
      </c>
      <c r="B37" s="3"/>
      <c r="C37" s="3"/>
      <c r="D37" s="3"/>
      <c r="E37" s="3"/>
    </row>
    <row r="38" spans="1:5" x14ac:dyDescent="0.25">
      <c r="A38" s="76" t="str">
        <f t="shared" si="1"/>
        <v/>
      </c>
      <c r="B38" s="3"/>
      <c r="C38" s="3"/>
      <c r="D38" s="3"/>
      <c r="E38" s="3"/>
    </row>
    <row r="39" spans="1:5" x14ac:dyDescent="0.25">
      <c r="A39" s="76" t="str">
        <f t="shared" si="1"/>
        <v/>
      </c>
      <c r="B39" s="3"/>
      <c r="C39" s="3"/>
      <c r="D39" s="3"/>
      <c r="E39" s="3"/>
    </row>
    <row r="40" spans="1:5" x14ac:dyDescent="0.25">
      <c r="A40" s="76" t="str">
        <f t="shared" si="1"/>
        <v/>
      </c>
      <c r="B40" s="3"/>
      <c r="C40" s="3"/>
      <c r="D40" s="3"/>
      <c r="E40" s="3"/>
    </row>
    <row r="41" spans="1:5" x14ac:dyDescent="0.25">
      <c r="A41" s="76" t="str">
        <f t="shared" si="1"/>
        <v/>
      </c>
      <c r="B41" s="3"/>
      <c r="C41" s="3"/>
      <c r="D41" s="3"/>
      <c r="E41" s="3"/>
    </row>
    <row r="42" spans="1:5" x14ac:dyDescent="0.25">
      <c r="A42" s="76" t="str">
        <f t="shared" si="1"/>
        <v/>
      </c>
      <c r="B42" s="3"/>
      <c r="C42" s="3"/>
      <c r="D42" s="3"/>
      <c r="E42" s="3"/>
    </row>
    <row r="43" spans="1:5" x14ac:dyDescent="0.25">
      <c r="A43" s="76" t="str">
        <f t="shared" si="1"/>
        <v/>
      </c>
      <c r="B43" s="3"/>
      <c r="C43" s="3"/>
      <c r="D43" s="3"/>
      <c r="E43" s="3"/>
    </row>
    <row r="44" spans="1:5" x14ac:dyDescent="0.25">
      <c r="A44" s="76" t="str">
        <f t="shared" si="1"/>
        <v/>
      </c>
      <c r="B44" s="3"/>
      <c r="C44" s="3"/>
      <c r="D44" s="3"/>
      <c r="E44" s="3"/>
    </row>
    <row r="45" spans="1:5" x14ac:dyDescent="0.25">
      <c r="A45" s="76" t="str">
        <f t="shared" si="1"/>
        <v/>
      </c>
      <c r="B45" s="3"/>
      <c r="C45" s="3"/>
      <c r="D45" s="3"/>
      <c r="E45" s="3"/>
    </row>
    <row r="46" spans="1:5" x14ac:dyDescent="0.25">
      <c r="A46" s="76" t="str">
        <f t="shared" si="1"/>
        <v/>
      </c>
      <c r="B46" s="3"/>
      <c r="C46" s="3"/>
      <c r="D46" s="3"/>
      <c r="E46" s="3"/>
    </row>
    <row r="47" spans="1:5" x14ac:dyDescent="0.25">
      <c r="A47" s="76" t="str">
        <f t="shared" si="1"/>
        <v/>
      </c>
      <c r="B47" s="3"/>
      <c r="C47" s="3"/>
      <c r="D47" s="3"/>
      <c r="E47" s="3"/>
    </row>
    <row r="48" spans="1:5" x14ac:dyDescent="0.25">
      <c r="A48" s="76" t="str">
        <f t="shared" si="1"/>
        <v/>
      </c>
      <c r="B48" s="3"/>
      <c r="C48" s="3"/>
      <c r="D48" s="3"/>
      <c r="E48" s="3"/>
    </row>
    <row r="49" spans="1:5" x14ac:dyDescent="0.25">
      <c r="A49" s="76" t="str">
        <f t="shared" si="1"/>
        <v/>
      </c>
      <c r="B49" s="3"/>
      <c r="C49" s="3"/>
      <c r="D49" s="3"/>
      <c r="E49" s="3"/>
    </row>
    <row r="50" spans="1:5" x14ac:dyDescent="0.25">
      <c r="A50" s="76" t="str">
        <f t="shared" si="1"/>
        <v/>
      </c>
      <c r="B50" s="3"/>
      <c r="C50" s="3"/>
      <c r="D50" s="3"/>
      <c r="E50" s="3"/>
    </row>
    <row r="51" spans="1:5" x14ac:dyDescent="0.25">
      <c r="A51" s="76" t="str">
        <f t="shared" si="1"/>
        <v/>
      </c>
      <c r="B51" s="3"/>
      <c r="C51" s="3"/>
      <c r="D51" s="3"/>
      <c r="E51" s="3"/>
    </row>
    <row r="52" spans="1:5" x14ac:dyDescent="0.25">
      <c r="A52" s="76" t="str">
        <f t="shared" si="1"/>
        <v/>
      </c>
      <c r="B52" s="3"/>
      <c r="C52" s="3"/>
      <c r="D52" s="3"/>
      <c r="E52" s="3"/>
    </row>
    <row r="53" spans="1:5" x14ac:dyDescent="0.25">
      <c r="A53" s="76" t="str">
        <f t="shared" si="1"/>
        <v/>
      </c>
      <c r="B53" s="3"/>
      <c r="C53" s="3"/>
      <c r="D53" s="3"/>
      <c r="E53" s="3"/>
    </row>
    <row r="54" spans="1:5" x14ac:dyDescent="0.25">
      <c r="A54" s="76" t="str">
        <f t="shared" si="1"/>
        <v/>
      </c>
      <c r="B54" s="3"/>
      <c r="C54" s="3"/>
      <c r="D54" s="3"/>
      <c r="E54" s="3"/>
    </row>
    <row r="55" spans="1:5" x14ac:dyDescent="0.25">
      <c r="A55" s="76" t="str">
        <f t="shared" si="1"/>
        <v/>
      </c>
      <c r="B55" s="3"/>
      <c r="C55" s="3"/>
      <c r="D55" s="3"/>
      <c r="E55" s="3"/>
    </row>
    <row r="56" spans="1:5" x14ac:dyDescent="0.25">
      <c r="A56" s="76" t="str">
        <f t="shared" si="1"/>
        <v/>
      </c>
      <c r="B56" s="3"/>
      <c r="C56" s="3"/>
      <c r="D56" s="3"/>
      <c r="E56" s="3"/>
    </row>
    <row r="57" spans="1:5" x14ac:dyDescent="0.25">
      <c r="A57" s="76" t="str">
        <f t="shared" si="1"/>
        <v/>
      </c>
      <c r="B57" s="3"/>
      <c r="C57" s="3"/>
      <c r="D57" s="3"/>
      <c r="E57" s="3"/>
    </row>
    <row r="58" spans="1:5" x14ac:dyDescent="0.25">
      <c r="A58" s="76" t="str">
        <f t="shared" si="1"/>
        <v/>
      </c>
      <c r="B58" s="3"/>
      <c r="C58" s="3"/>
      <c r="D58" s="3"/>
      <c r="E58" s="3"/>
    </row>
    <row r="59" spans="1:5" x14ac:dyDescent="0.25">
      <c r="A59" s="76" t="str">
        <f t="shared" si="1"/>
        <v/>
      </c>
      <c r="B59" s="3"/>
      <c r="C59" s="3"/>
      <c r="D59" s="3"/>
      <c r="E59" s="3"/>
    </row>
    <row r="60" spans="1:5" x14ac:dyDescent="0.25">
      <c r="A60" s="76" t="str">
        <f t="shared" si="1"/>
        <v/>
      </c>
      <c r="B60" s="3"/>
      <c r="C60" s="3"/>
      <c r="D60" s="3"/>
      <c r="E60" s="3"/>
    </row>
    <row r="61" spans="1:5" x14ac:dyDescent="0.25">
      <c r="A61" s="76" t="str">
        <f t="shared" si="1"/>
        <v/>
      </c>
      <c r="B61" s="3"/>
      <c r="C61" s="3"/>
      <c r="D61" s="3"/>
      <c r="E61" s="3"/>
    </row>
    <row r="62" spans="1:5" x14ac:dyDescent="0.25">
      <c r="A62" s="76" t="str">
        <f t="shared" si="1"/>
        <v/>
      </c>
      <c r="B62" s="3"/>
      <c r="C62" s="3"/>
      <c r="D62" s="3"/>
      <c r="E62" s="3"/>
    </row>
    <row r="63" spans="1:5" x14ac:dyDescent="0.25">
      <c r="A63" s="76" t="str">
        <f t="shared" si="1"/>
        <v/>
      </c>
      <c r="B63" s="3"/>
      <c r="C63" s="3"/>
      <c r="D63" s="3"/>
      <c r="E63" s="3"/>
    </row>
    <row r="64" spans="1:5" x14ac:dyDescent="0.25">
      <c r="A64" s="76" t="str">
        <f t="shared" si="1"/>
        <v/>
      </c>
      <c r="B64" s="3"/>
      <c r="C64" s="3"/>
      <c r="D64" s="3"/>
      <c r="E64" s="3"/>
    </row>
    <row r="65" spans="1:5" x14ac:dyDescent="0.25">
      <c r="A65" s="76" t="str">
        <f t="shared" si="1"/>
        <v/>
      </c>
      <c r="B65" s="3"/>
      <c r="C65" s="3"/>
      <c r="D65" s="3"/>
      <c r="E65" s="3"/>
    </row>
    <row r="66" spans="1:5" x14ac:dyDescent="0.25">
      <c r="A66" s="76" t="str">
        <f t="shared" ref="A66:A97" si="2">IF(B66&lt;&gt;"",ROW()-1&amp;"_"&amp;MID(B66,3,30),"")</f>
        <v/>
      </c>
      <c r="B66" s="3"/>
      <c r="C66" s="3"/>
      <c r="D66" s="3"/>
      <c r="E66" s="3"/>
    </row>
    <row r="67" spans="1:5" x14ac:dyDescent="0.25">
      <c r="A67" s="76" t="str">
        <f t="shared" si="2"/>
        <v/>
      </c>
      <c r="B67" s="3"/>
      <c r="C67" s="3"/>
      <c r="D67" s="3"/>
      <c r="E67" s="3"/>
    </row>
    <row r="68" spans="1:5" x14ac:dyDescent="0.25">
      <c r="A68" s="76" t="str">
        <f t="shared" si="2"/>
        <v/>
      </c>
      <c r="B68" s="3"/>
      <c r="C68" s="3"/>
      <c r="D68" s="3"/>
      <c r="E68" s="3"/>
    </row>
    <row r="69" spans="1:5" x14ac:dyDescent="0.25">
      <c r="A69" s="76" t="str">
        <f t="shared" si="2"/>
        <v/>
      </c>
      <c r="B69" s="3"/>
      <c r="C69" s="3"/>
      <c r="D69" s="3"/>
      <c r="E69" s="3"/>
    </row>
    <row r="70" spans="1:5" x14ac:dyDescent="0.25">
      <c r="A70" s="76" t="str">
        <f t="shared" si="2"/>
        <v/>
      </c>
      <c r="B70" s="3"/>
      <c r="C70" s="3"/>
      <c r="D70" s="3"/>
      <c r="E70" s="3"/>
    </row>
    <row r="71" spans="1:5" x14ac:dyDescent="0.25">
      <c r="A71" s="76" t="str">
        <f t="shared" si="2"/>
        <v/>
      </c>
      <c r="B71" s="3"/>
      <c r="C71" s="3"/>
      <c r="D71" s="3"/>
      <c r="E71" s="3"/>
    </row>
    <row r="72" spans="1:5" x14ac:dyDescent="0.25">
      <c r="A72" s="76" t="str">
        <f t="shared" si="2"/>
        <v/>
      </c>
      <c r="B72" s="3"/>
      <c r="C72" s="3"/>
      <c r="D72" s="3"/>
      <c r="E72" s="3"/>
    </row>
    <row r="73" spans="1:5" x14ac:dyDescent="0.25">
      <c r="A73" s="76" t="str">
        <f t="shared" si="2"/>
        <v/>
      </c>
      <c r="B73" s="3"/>
      <c r="C73" s="3"/>
      <c r="D73" s="3"/>
      <c r="E73" s="3"/>
    </row>
    <row r="74" spans="1:5" x14ac:dyDescent="0.25">
      <c r="A74" s="76" t="str">
        <f t="shared" si="2"/>
        <v/>
      </c>
      <c r="B74" s="3"/>
      <c r="C74" s="3"/>
      <c r="D74" s="3"/>
      <c r="E74" s="3"/>
    </row>
    <row r="75" spans="1:5" x14ac:dyDescent="0.25">
      <c r="A75" s="76" t="str">
        <f t="shared" si="2"/>
        <v/>
      </c>
      <c r="B75" s="3"/>
      <c r="C75" s="3"/>
      <c r="D75" s="3"/>
      <c r="E75" s="3"/>
    </row>
    <row r="76" spans="1:5" x14ac:dyDescent="0.25">
      <c r="A76" s="76" t="str">
        <f t="shared" si="2"/>
        <v/>
      </c>
      <c r="B76" s="3"/>
      <c r="C76" s="3"/>
      <c r="D76" s="3"/>
      <c r="E76" s="3"/>
    </row>
    <row r="77" spans="1:5" x14ac:dyDescent="0.25">
      <c r="A77" s="76" t="str">
        <f t="shared" si="2"/>
        <v/>
      </c>
      <c r="B77" s="3"/>
      <c r="C77" s="3"/>
      <c r="D77" s="3"/>
      <c r="E77" s="3"/>
    </row>
    <row r="78" spans="1:5" x14ac:dyDescent="0.25">
      <c r="A78" s="76" t="str">
        <f t="shared" si="2"/>
        <v/>
      </c>
      <c r="B78" s="3"/>
      <c r="C78" s="3"/>
      <c r="D78" s="3"/>
      <c r="E78" s="3"/>
    </row>
    <row r="79" spans="1:5" x14ac:dyDescent="0.25">
      <c r="A79" s="76" t="str">
        <f t="shared" si="2"/>
        <v/>
      </c>
      <c r="B79" s="3"/>
      <c r="C79" s="3"/>
      <c r="D79" s="3"/>
      <c r="E79" s="3"/>
    </row>
    <row r="80" spans="1:5" x14ac:dyDescent="0.25">
      <c r="A80" s="76" t="str">
        <f t="shared" si="2"/>
        <v/>
      </c>
      <c r="B80" s="3"/>
      <c r="C80" s="3"/>
      <c r="D80" s="3"/>
      <c r="E80" s="3"/>
    </row>
    <row r="81" spans="1:5" x14ac:dyDescent="0.25">
      <c r="A81" s="76" t="str">
        <f t="shared" si="2"/>
        <v/>
      </c>
      <c r="B81" s="3"/>
      <c r="C81" s="3"/>
      <c r="D81" s="3"/>
      <c r="E81" s="3"/>
    </row>
    <row r="82" spans="1:5" x14ac:dyDescent="0.25">
      <c r="A82" s="76" t="str">
        <f t="shared" si="2"/>
        <v/>
      </c>
      <c r="B82" s="3"/>
      <c r="C82" s="3"/>
      <c r="D82" s="3"/>
      <c r="E82" s="3"/>
    </row>
    <row r="83" spans="1:5" x14ac:dyDescent="0.25">
      <c r="A83" s="76" t="str">
        <f t="shared" si="2"/>
        <v/>
      </c>
      <c r="B83" s="3"/>
      <c r="C83" s="3"/>
      <c r="D83" s="3"/>
      <c r="E83" s="3"/>
    </row>
    <row r="84" spans="1:5" x14ac:dyDescent="0.25">
      <c r="A84" s="76" t="str">
        <f t="shared" si="2"/>
        <v/>
      </c>
      <c r="B84" s="3"/>
      <c r="C84" s="3"/>
      <c r="D84" s="3"/>
      <c r="E84" s="3"/>
    </row>
    <row r="85" spans="1:5" x14ac:dyDescent="0.25">
      <c r="A85" s="76" t="str">
        <f t="shared" si="2"/>
        <v/>
      </c>
      <c r="B85" s="3"/>
      <c r="C85" s="3"/>
      <c r="D85" s="3"/>
      <c r="E85" s="3"/>
    </row>
    <row r="86" spans="1:5" x14ac:dyDescent="0.25">
      <c r="A86" s="76" t="str">
        <f t="shared" si="2"/>
        <v/>
      </c>
      <c r="B86" s="3"/>
      <c r="C86" s="3"/>
      <c r="D86" s="3"/>
      <c r="E86" s="3"/>
    </row>
    <row r="87" spans="1:5" x14ac:dyDescent="0.25">
      <c r="A87" s="76" t="str">
        <f t="shared" si="2"/>
        <v/>
      </c>
      <c r="B87" s="3"/>
      <c r="C87" s="3"/>
      <c r="D87" s="3"/>
      <c r="E87" s="3"/>
    </row>
    <row r="88" spans="1:5" x14ac:dyDescent="0.25">
      <c r="A88" s="76" t="str">
        <f t="shared" si="2"/>
        <v/>
      </c>
      <c r="B88" s="3"/>
      <c r="C88" s="3"/>
      <c r="D88" s="3"/>
      <c r="E88" s="3"/>
    </row>
    <row r="89" spans="1:5" x14ac:dyDescent="0.25">
      <c r="A89" s="76" t="str">
        <f t="shared" si="2"/>
        <v/>
      </c>
      <c r="B89" s="3"/>
      <c r="C89" s="3"/>
      <c r="D89" s="3"/>
      <c r="E89" s="3"/>
    </row>
    <row r="90" spans="1:5" x14ac:dyDescent="0.25">
      <c r="A90" s="76" t="str">
        <f t="shared" si="2"/>
        <v/>
      </c>
      <c r="B90" s="3"/>
      <c r="C90" s="3"/>
      <c r="D90" s="3"/>
      <c r="E90" s="3"/>
    </row>
    <row r="91" spans="1:5" x14ac:dyDescent="0.25">
      <c r="A91" s="76" t="str">
        <f t="shared" si="2"/>
        <v/>
      </c>
      <c r="B91" s="3"/>
      <c r="C91" s="3"/>
      <c r="D91" s="3"/>
      <c r="E91" s="3"/>
    </row>
    <row r="92" spans="1:5" x14ac:dyDescent="0.25">
      <c r="A92" s="76" t="str">
        <f t="shared" si="2"/>
        <v/>
      </c>
      <c r="B92" s="3"/>
      <c r="C92" s="3"/>
      <c r="D92" s="3"/>
      <c r="E92" s="3"/>
    </row>
    <row r="93" spans="1:5" x14ac:dyDescent="0.25">
      <c r="A93" s="76" t="str">
        <f t="shared" si="2"/>
        <v/>
      </c>
      <c r="B93" s="3"/>
      <c r="C93" s="3"/>
      <c r="D93" s="3"/>
      <c r="E93" s="3"/>
    </row>
    <row r="94" spans="1:5" x14ac:dyDescent="0.25">
      <c r="A94" s="76" t="str">
        <f t="shared" si="2"/>
        <v/>
      </c>
      <c r="B94" s="3"/>
      <c r="C94" s="3"/>
      <c r="D94" s="3"/>
      <c r="E94" s="3"/>
    </row>
    <row r="95" spans="1:5" x14ac:dyDescent="0.25">
      <c r="A95" s="76" t="str">
        <f t="shared" si="2"/>
        <v/>
      </c>
      <c r="B95" s="3"/>
      <c r="C95" s="3"/>
      <c r="D95" s="3"/>
      <c r="E95" s="3"/>
    </row>
    <row r="96" spans="1:5" x14ac:dyDescent="0.25">
      <c r="A96" s="76" t="str">
        <f t="shared" si="2"/>
        <v/>
      </c>
      <c r="B96" s="3"/>
      <c r="C96" s="3"/>
      <c r="D96" s="3"/>
      <c r="E96" s="3"/>
    </row>
    <row r="97" spans="1:5" x14ac:dyDescent="0.25">
      <c r="A97" s="76" t="str">
        <f t="shared" si="2"/>
        <v/>
      </c>
      <c r="B97" s="3"/>
      <c r="C97" s="3"/>
      <c r="D97" s="3"/>
      <c r="E97" s="3"/>
    </row>
    <row r="98" spans="1:5" x14ac:dyDescent="0.25">
      <c r="A98" s="7" t="s">
        <v>145</v>
      </c>
    </row>
  </sheetData>
  <conditionalFormatting sqref="C10:D10">
    <cfRule type="expression" dxfId="29" priority="17">
      <formula>$B10="Velizy NFV02"</formula>
    </cfRule>
    <cfRule type="expression" dxfId="28" priority="18">
      <formula>$B10="Velizy NFV01"</formula>
    </cfRule>
    <cfRule type="expression" dxfId="27" priority="19">
      <formula>$B10="Trappes NG"</formula>
    </cfRule>
    <cfRule type="expression" dxfId="26" priority="20">
      <formula>$B10="Mitry"</formula>
    </cfRule>
  </conditionalFormatting>
  <conditionalFormatting sqref="C16:D16">
    <cfRule type="expression" dxfId="25" priority="5">
      <formula>$B16="Velizy NFV02"</formula>
    </cfRule>
    <cfRule type="expression" dxfId="24" priority="6">
      <formula>$B16="Velizy NFV01"</formula>
    </cfRule>
    <cfRule type="expression" dxfId="23" priority="7">
      <formula>$B16="Trappes NG"</formula>
    </cfRule>
    <cfRule type="expression" dxfId="22" priority="8">
      <formula>$B16="Mitry"</formula>
    </cfRule>
  </conditionalFormatting>
  <conditionalFormatting sqref="C8:D8">
    <cfRule type="expression" dxfId="21" priority="1">
      <formula>$B8="Velizy NFV02"</formula>
    </cfRule>
    <cfRule type="expression" dxfId="20" priority="2">
      <formula>$B8="Velizy NFV01"</formula>
    </cfRule>
    <cfRule type="expression" dxfId="19" priority="3">
      <formula>$B8="Trappes NG"</formula>
    </cfRule>
    <cfRule type="expression" dxfId="18" priority="4">
      <formula>$B8="Mitry"</formula>
    </cfRule>
  </conditionalFormatting>
  <dataValidations count="3">
    <dataValidation type="list" showInputMessage="1" showErrorMessage="1" error="utlisez la lliste" sqref="E2:E97" xr:uid="{00000000-0002-0000-0A00-000000000000}">
      <formula1>"true,false"</formula1>
    </dataValidation>
    <dataValidation type="textLength" showInputMessage="1" showErrorMessage="1" sqref="C2:D15 C26:D97" xr:uid="{00000000-0002-0000-0A00-000001000000}">
      <formula1>1</formula1>
      <formula2>50</formula2>
    </dataValidation>
    <dataValidation type="textLength" showInputMessage="1" showErrorMessage="1" sqref="C16:D25" xr:uid="{00000000-0002-0000-0A00-000002000000}">
      <formula1>1</formula1>
      <formula2>1000</formula2>
    </dataValidation>
  </dataValidation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2">
    <tabColor theme="8" tint="0.59999389629810485"/>
  </sheetPr>
  <dimension ref="A1:E101"/>
  <sheetViews>
    <sheetView workbookViewId="0">
      <pane xSplit="1" ySplit="1" topLeftCell="B18" activePane="bottomRight" state="frozen"/>
      <selection activeCell="C45" sqref="C45"/>
      <selection pane="topRight" activeCell="C45" sqref="C45"/>
      <selection pane="bottomLeft" activeCell="C45" sqref="C45"/>
      <selection pane="bottomRight" activeCell="E36" sqref="B28:E36"/>
    </sheetView>
  </sheetViews>
  <sheetFormatPr baseColWidth="10" defaultRowHeight="15" x14ac:dyDescent="0.25"/>
  <cols>
    <col min="1" max="1" width="39" style="7" bestFit="1" customWidth="1"/>
    <col min="2" max="2" width="54.140625" style="2" bestFit="1" customWidth="1"/>
    <col min="3" max="3" width="23.28515625" style="2" bestFit="1" customWidth="1"/>
    <col min="4" max="4" width="30.28515625" style="2" bestFit="1" customWidth="1"/>
    <col min="5" max="5" width="13.7109375" style="2" bestFit="1" customWidth="1"/>
  </cols>
  <sheetData>
    <row r="1" spans="1:5" x14ac:dyDescent="0.25">
      <c r="A1" s="53" t="s">
        <v>120</v>
      </c>
      <c r="B1" s="56" t="s">
        <v>435</v>
      </c>
      <c r="C1" s="55" t="s">
        <v>490</v>
      </c>
      <c r="D1" s="55" t="s">
        <v>491</v>
      </c>
      <c r="E1" s="55" t="s">
        <v>492</v>
      </c>
    </row>
    <row r="2" spans="1:5" x14ac:dyDescent="0.25">
      <c r="A2" s="76" t="str">
        <f t="shared" ref="A2:A32" si="0">IF(B2&lt;&gt;"",ROW()-1&amp;"_"&amp;MID(B2,3,30),"")</f>
        <v>1__cor2_vFVMS_VMware65-OAM</v>
      </c>
      <c r="B2" s="3" t="str">
        <f>Network!A48</f>
        <v>47_cor2_vFVMS_VMware65-OAM</v>
      </c>
      <c r="C2" s="3" t="s">
        <v>493</v>
      </c>
      <c r="D2" s="3" t="s">
        <v>494</v>
      </c>
      <c r="E2" s="61" t="s">
        <v>495</v>
      </c>
    </row>
    <row r="3" spans="1:5" x14ac:dyDescent="0.25">
      <c r="A3" s="76" t="str">
        <f t="shared" si="0"/>
        <v>2__cor2_vFVMS_VMware65-NFS_VFVMS</v>
      </c>
      <c r="B3" s="3" t="str">
        <f>Network!A49</f>
        <v>48_cor2_vFVMS_VMware65-NFS_VFVMS</v>
      </c>
      <c r="C3" s="3" t="s">
        <v>496</v>
      </c>
      <c r="D3" s="3" t="s">
        <v>497</v>
      </c>
      <c r="E3" s="61" t="s">
        <v>495</v>
      </c>
    </row>
    <row r="4" spans="1:5" x14ac:dyDescent="0.25">
      <c r="A4" s="76" t="str">
        <f t="shared" si="0"/>
        <v>3__cor2_vFVMS_VMware65-BACKEND_V</v>
      </c>
      <c r="B4" s="3" t="str">
        <f>Network!A50</f>
        <v>49_cor2_vFVMS_VMware65-BACKEND_VFVMS</v>
      </c>
      <c r="C4" s="3" t="s">
        <v>493</v>
      </c>
      <c r="D4" s="3" t="s">
        <v>498</v>
      </c>
      <c r="E4" s="61" t="s">
        <v>495</v>
      </c>
    </row>
    <row r="5" spans="1:5" x14ac:dyDescent="0.25">
      <c r="A5" s="76" t="str">
        <f t="shared" si="0"/>
        <v>4__cor2_vFVMS_VMware65-RTSFR_VFV</v>
      </c>
      <c r="B5" s="3" t="str">
        <f>Network!A51</f>
        <v>50_cor2_vFVMS_VMware65-RTSFR_VFVMS</v>
      </c>
      <c r="C5" s="3" t="s">
        <v>493</v>
      </c>
      <c r="D5" s="3" t="s">
        <v>499</v>
      </c>
      <c r="E5" s="61" t="s">
        <v>495</v>
      </c>
    </row>
    <row r="6" spans="1:5" x14ac:dyDescent="0.25">
      <c r="A6" s="76" t="str">
        <f t="shared" si="0"/>
        <v>5__cor2_vFVMS_VMware65-CASEFRONT</v>
      </c>
      <c r="B6" s="3" t="str">
        <f>Network!A52</f>
        <v>51_cor2_vFVMS_VMware65-CASEFRONT_VFVMS</v>
      </c>
      <c r="C6" s="3" t="s">
        <v>493</v>
      </c>
      <c r="D6" s="3" t="s">
        <v>500</v>
      </c>
      <c r="E6" s="61" t="s">
        <v>495</v>
      </c>
    </row>
    <row r="7" spans="1:5" x14ac:dyDescent="0.25">
      <c r="A7" s="76" t="str">
        <f t="shared" si="0"/>
        <v>6__cor2_vFVMS_VMware65-P2S_VFVMS</v>
      </c>
      <c r="B7" s="3" t="str">
        <f>Network!A53</f>
        <v>52_cor2_vFVMS_VMware65-P2S_VFVMS</v>
      </c>
      <c r="C7" s="3" t="s">
        <v>493</v>
      </c>
      <c r="D7" s="3" t="s">
        <v>501</v>
      </c>
      <c r="E7" s="61" t="s">
        <v>495</v>
      </c>
    </row>
    <row r="8" spans="1:5" x14ac:dyDescent="0.25">
      <c r="A8" s="76" t="str">
        <f t="shared" si="0"/>
        <v>7__cor2_vFVMS_VMware65-VPN_M_RTP</v>
      </c>
      <c r="B8" s="3" t="str">
        <f>Network!A54</f>
        <v>53_cor2_vFVMS_VMware65-VPN_M_RTP_VFVMS</v>
      </c>
      <c r="C8" s="3" t="s">
        <v>493</v>
      </c>
      <c r="D8" s="3" t="s">
        <v>502</v>
      </c>
      <c r="E8" s="61" t="s">
        <v>495</v>
      </c>
    </row>
    <row r="9" spans="1:5" x14ac:dyDescent="0.25">
      <c r="A9" s="76" t="str">
        <f t="shared" si="0"/>
        <v>8__cor2_vFVMS_VMware65-VOIP_CPTL</v>
      </c>
      <c r="B9" s="3" t="str">
        <f>Network!A55</f>
        <v>54_cor2_vFVMS_VMware65-VOIP_CPTL_VFVMS</v>
      </c>
      <c r="C9" s="3" t="s">
        <v>493</v>
      </c>
      <c r="D9" s="3" t="s">
        <v>503</v>
      </c>
      <c r="E9" s="61" t="s">
        <v>495</v>
      </c>
    </row>
    <row r="10" spans="1:5" x14ac:dyDescent="0.25">
      <c r="A10" s="76" t="str">
        <f t="shared" si="0"/>
        <v>9__cor2_vFVMS_VMware65-R_SIPDNS_</v>
      </c>
      <c r="B10" s="3" t="str">
        <f>Network!A56</f>
        <v>55_cor2_vFVMS_VMware65-R_SIPDNS_VFVMS</v>
      </c>
      <c r="C10" s="3" t="s">
        <v>493</v>
      </c>
      <c r="D10" s="3" t="s">
        <v>504</v>
      </c>
      <c r="E10" s="61" t="s">
        <v>495</v>
      </c>
    </row>
    <row r="11" spans="1:5" x14ac:dyDescent="0.25">
      <c r="A11" s="76" t="str">
        <f t="shared" si="0"/>
        <v>10__cor2_vPEAKFLOW_VMware65-VPEAK</v>
      </c>
      <c r="B11" s="3" t="str">
        <f>Network!A57</f>
        <v>56_cor2_vPEAKFLOW_VMware65-VPEAKFLOW_OAM</v>
      </c>
      <c r="C11" s="3" t="s">
        <v>505</v>
      </c>
      <c r="D11" s="3" t="s">
        <v>506</v>
      </c>
      <c r="E11" s="61" t="s">
        <v>495</v>
      </c>
    </row>
    <row r="12" spans="1:5" x14ac:dyDescent="0.25">
      <c r="A12" s="76" t="str">
        <f t="shared" si="0"/>
        <v>11__cor2_vPEAKFLOW_VMware65-VPEAK</v>
      </c>
      <c r="B12" s="3" t="str">
        <f>Network!A58</f>
        <v>57_cor2_vPEAKFLOW_VMware65-VPEAKFLOW_CASEFRONT</v>
      </c>
      <c r="C12" s="3" t="s">
        <v>505</v>
      </c>
      <c r="D12" s="3" t="s">
        <v>507</v>
      </c>
      <c r="E12" s="61" t="s">
        <v>495</v>
      </c>
    </row>
    <row r="13" spans="1:5" x14ac:dyDescent="0.25">
      <c r="A13" s="76" t="str">
        <f t="shared" si="0"/>
        <v>12__cor2_vPEAKFLOW_VMware65-VPEAK</v>
      </c>
      <c r="B13" s="3" t="str">
        <f>Network!A59</f>
        <v>58_cor2_vPEAKFLOW_VMware65-VPEAKFLOW_RTSFR</v>
      </c>
      <c r="C13" s="3" t="s">
        <v>505</v>
      </c>
      <c r="D13" s="3" t="s">
        <v>508</v>
      </c>
      <c r="E13" s="61" t="s">
        <v>495</v>
      </c>
    </row>
    <row r="14" spans="1:5" x14ac:dyDescent="0.25">
      <c r="A14" s="76" t="str">
        <f t="shared" si="0"/>
        <v>13__cor2_vPEAKFLOW_VMware65-VPEAK</v>
      </c>
      <c r="B14" s="3" t="str">
        <f>Network!A60</f>
        <v>59_cor2_vPEAKFLOW_VMware65-VPEAKFLOW_NETFLOW</v>
      </c>
      <c r="C14" s="3" t="s">
        <v>505</v>
      </c>
      <c r="D14" s="3" t="s">
        <v>509</v>
      </c>
      <c r="E14" s="61" t="s">
        <v>495</v>
      </c>
    </row>
    <row r="15" spans="1:5" x14ac:dyDescent="0.25">
      <c r="A15" s="76" t="str">
        <f t="shared" si="0"/>
        <v>14__cor2_vPEAKFLOW_VMware65-VPEAK</v>
      </c>
      <c r="B15" s="3" t="str">
        <f>Network!A61</f>
        <v>60_cor2_vPEAKFLOW_VMware65-VPEAKFLOW_NFS</v>
      </c>
      <c r="C15" s="3" t="s">
        <v>510</v>
      </c>
      <c r="D15" s="3" t="s">
        <v>511</v>
      </c>
      <c r="E15" s="61" t="s">
        <v>495</v>
      </c>
    </row>
    <row r="16" spans="1:5" x14ac:dyDescent="0.25">
      <c r="A16" s="76" t="str">
        <f t="shared" si="0"/>
        <v>15__cor2_vSMSC_VMware65-VSMSC_OAM</v>
      </c>
      <c r="B16" s="3" t="str">
        <f>Network!A64</f>
        <v>63_cor2_vSMSC_VMware65-VSMSC_OAM</v>
      </c>
      <c r="C16" s="101" t="s">
        <v>512</v>
      </c>
      <c r="D16" s="3" t="s">
        <v>513</v>
      </c>
      <c r="E16" s="61" t="s">
        <v>495</v>
      </c>
    </row>
    <row r="17" spans="1:5" x14ac:dyDescent="0.25">
      <c r="A17" s="76" t="str">
        <f t="shared" si="0"/>
        <v>16__cor2_vSMSC_VMware65-VSMSC_BAC</v>
      </c>
      <c r="B17" s="3" t="str">
        <f>Network!A65</f>
        <v>64_cor2_vSMSC_VMware65-VSMSC_BACKEND</v>
      </c>
      <c r="C17" s="3" t="s">
        <v>512</v>
      </c>
      <c r="D17" s="3" t="s">
        <v>514</v>
      </c>
      <c r="E17" s="61" t="s">
        <v>495</v>
      </c>
    </row>
    <row r="18" spans="1:5" x14ac:dyDescent="0.25">
      <c r="A18" s="76" t="str">
        <f t="shared" si="0"/>
        <v>17__cor2_vSMSC_VMware65-VSMSC_SIU</v>
      </c>
      <c r="B18" s="3" t="str">
        <f>Network!A66</f>
        <v>65_cor2_vSMSC_VMware65-VSMSC_SIU</v>
      </c>
      <c r="C18" s="3" t="s">
        <v>512</v>
      </c>
      <c r="D18" s="3" t="s">
        <v>515</v>
      </c>
      <c r="E18" s="61" t="s">
        <v>495</v>
      </c>
    </row>
    <row r="19" spans="1:5" x14ac:dyDescent="0.25">
      <c r="A19" s="76" t="str">
        <f t="shared" si="0"/>
        <v>18__cor2_vSMSC_VMware65-VSMSC_HBI</v>
      </c>
      <c r="B19" s="3" t="str">
        <f>Network!A67</f>
        <v>66_cor2_vSMSC_VMware65-VSMSC_HBIT1</v>
      </c>
      <c r="C19" s="3" t="s">
        <v>512</v>
      </c>
      <c r="D19" s="3" t="s">
        <v>516</v>
      </c>
      <c r="E19" s="61" t="s">
        <v>495</v>
      </c>
    </row>
    <row r="20" spans="1:5" x14ac:dyDescent="0.25">
      <c r="A20" s="76" t="str">
        <f t="shared" si="0"/>
        <v>19__cor2_vSMSC_VMware65-VSMSC_HBI</v>
      </c>
      <c r="B20" s="3" t="str">
        <f>Network!A68</f>
        <v>67_cor2_vSMSC_VMware65-VSMSC_HBIT2</v>
      </c>
      <c r="C20" s="3" t="s">
        <v>512</v>
      </c>
      <c r="D20" s="3" t="s">
        <v>517</v>
      </c>
      <c r="E20" s="61" t="s">
        <v>495</v>
      </c>
    </row>
    <row r="21" spans="1:5" x14ac:dyDescent="0.25">
      <c r="A21" s="76" t="str">
        <f t="shared" si="0"/>
        <v>20__cor2_vSMSC_VMware65-VSMSC_CAS</v>
      </c>
      <c r="B21" s="3" t="str">
        <f>Network!A69</f>
        <v>68_cor2_vSMSC_VMware65-VSMSC_CASEFRONT</v>
      </c>
      <c r="C21" s="3" t="s">
        <v>512</v>
      </c>
      <c r="D21" s="3" t="s">
        <v>518</v>
      </c>
      <c r="E21" s="61" t="s">
        <v>495</v>
      </c>
    </row>
    <row r="22" spans="1:5" x14ac:dyDescent="0.25">
      <c r="A22" s="76" t="str">
        <f t="shared" si="0"/>
        <v>21__cor2_vSMSC_VMware65-VSMSC_RTS</v>
      </c>
      <c r="B22" s="3" t="str">
        <f>Network!A70</f>
        <v>69_cor2_vSMSC_VMware65-VSMSC_RTSFR</v>
      </c>
      <c r="C22" s="3" t="s">
        <v>512</v>
      </c>
      <c r="D22" s="3" t="s">
        <v>519</v>
      </c>
      <c r="E22" s="61" t="s">
        <v>495</v>
      </c>
    </row>
    <row r="23" spans="1:5" x14ac:dyDescent="0.25">
      <c r="A23" s="76" t="str">
        <f t="shared" si="0"/>
        <v>22__cor2_vSMSC_VMware65-VSMSC_SIG</v>
      </c>
      <c r="B23" s="3" t="str">
        <f>Network!A71</f>
        <v>70_cor2_vSMSC_VMware65-VSMSC_SIGTRAN1</v>
      </c>
      <c r="C23" s="3" t="s">
        <v>512</v>
      </c>
      <c r="D23" s="3" t="s">
        <v>520</v>
      </c>
      <c r="E23" s="61" t="s">
        <v>495</v>
      </c>
    </row>
    <row r="24" spans="1:5" x14ac:dyDescent="0.25">
      <c r="A24" s="76" t="str">
        <f t="shared" si="0"/>
        <v>23__cor2_vSMSC_VMware65-VSMSC_SIG</v>
      </c>
      <c r="B24" s="3" t="str">
        <f>Network!A72</f>
        <v>71_cor2_vSMSC_VMware65-VSMSC_SIGTRAN2</v>
      </c>
      <c r="C24" s="3" t="s">
        <v>512</v>
      </c>
      <c r="D24" s="3" t="s">
        <v>521</v>
      </c>
      <c r="E24" s="61" t="s">
        <v>495</v>
      </c>
    </row>
    <row r="25" spans="1:5" x14ac:dyDescent="0.25">
      <c r="A25" s="76" t="str">
        <f t="shared" si="0"/>
        <v>24__cor2_vSMSC_VMware65-VSMSC_SIG</v>
      </c>
      <c r="B25" s="3" t="str">
        <f>Network!A73</f>
        <v>72_cor2_vSMSC_VMware65-VSMSC_SIGTRAN3</v>
      </c>
      <c r="C25" s="3" t="s">
        <v>512</v>
      </c>
      <c r="D25" s="3" t="s">
        <v>522</v>
      </c>
      <c r="E25" s="61" t="s">
        <v>495</v>
      </c>
    </row>
    <row r="26" spans="1:5" x14ac:dyDescent="0.25">
      <c r="A26" s="76" t="str">
        <f t="shared" si="0"/>
        <v>25__cor2_vSMSC_VMware65-VSMSC_SIG</v>
      </c>
      <c r="B26" s="3" t="str">
        <f>Network!A74</f>
        <v>73_cor2_vSMSC_VMware65-VSMSC_SIGTRAN4</v>
      </c>
      <c r="C26" s="3" t="s">
        <v>512</v>
      </c>
      <c r="D26" s="3" t="s">
        <v>523</v>
      </c>
      <c r="E26" s="61" t="s">
        <v>495</v>
      </c>
    </row>
    <row r="27" spans="1:5" x14ac:dyDescent="0.25">
      <c r="A27" s="76" t="str">
        <f t="shared" si="0"/>
        <v>26__cor2_vSMSC_VMware65-VSMSC_NFS</v>
      </c>
      <c r="B27" s="3" t="str">
        <f>Network!A75</f>
        <v>74_cor2_vSMSC_VMware65-VSMSC_NFS</v>
      </c>
      <c r="C27" s="3" t="s">
        <v>524</v>
      </c>
      <c r="D27" s="3" t="s">
        <v>525</v>
      </c>
      <c r="E27" s="61" t="s">
        <v>495</v>
      </c>
    </row>
    <row r="28" spans="1:5" x14ac:dyDescent="0.25">
      <c r="A28" s="76" t="str">
        <f t="shared" si="0"/>
        <v/>
      </c>
      <c r="B28" s="3"/>
      <c r="C28" s="3"/>
      <c r="D28" s="3"/>
      <c r="E28" s="3"/>
    </row>
    <row r="29" spans="1:5" x14ac:dyDescent="0.25">
      <c r="A29" s="76" t="str">
        <f t="shared" si="0"/>
        <v/>
      </c>
      <c r="B29" s="3"/>
      <c r="C29" s="3"/>
      <c r="D29" s="3"/>
      <c r="E29" s="3"/>
    </row>
    <row r="30" spans="1:5" x14ac:dyDescent="0.25">
      <c r="A30" s="76" t="str">
        <f t="shared" si="0"/>
        <v/>
      </c>
      <c r="B30" s="3"/>
      <c r="C30" s="3"/>
      <c r="D30" s="3"/>
      <c r="E30" s="3"/>
    </row>
    <row r="31" spans="1:5" x14ac:dyDescent="0.25">
      <c r="A31" s="76" t="str">
        <f t="shared" si="0"/>
        <v/>
      </c>
      <c r="B31" s="3"/>
      <c r="C31" s="3"/>
      <c r="D31" s="3"/>
      <c r="E31" s="3"/>
    </row>
    <row r="32" spans="1:5" x14ac:dyDescent="0.25">
      <c r="A32" s="76" t="str">
        <f t="shared" si="0"/>
        <v/>
      </c>
      <c r="B32" s="3"/>
      <c r="C32" s="3"/>
      <c r="D32" s="3"/>
      <c r="E32" s="3"/>
    </row>
    <row r="33" spans="1:5" x14ac:dyDescent="0.25">
      <c r="A33" s="76" t="str">
        <f t="shared" ref="A33:A64" si="1">IF(B33&lt;&gt;"",ROW()-1&amp;"_"&amp;MID(B33,3,30),"")</f>
        <v/>
      </c>
      <c r="B33" s="3"/>
      <c r="C33" s="3"/>
      <c r="D33" s="3"/>
      <c r="E33" s="3"/>
    </row>
    <row r="34" spans="1:5" x14ac:dyDescent="0.25">
      <c r="A34" s="76" t="str">
        <f t="shared" si="1"/>
        <v/>
      </c>
      <c r="B34" s="3"/>
      <c r="C34" s="3"/>
      <c r="D34" s="3"/>
      <c r="E34" s="3"/>
    </row>
    <row r="35" spans="1:5" x14ac:dyDescent="0.25">
      <c r="A35" s="76" t="str">
        <f t="shared" si="1"/>
        <v/>
      </c>
      <c r="B35" s="3"/>
      <c r="C35" s="3"/>
      <c r="D35" s="3"/>
      <c r="E35" s="3"/>
    </row>
    <row r="36" spans="1:5" x14ac:dyDescent="0.25">
      <c r="A36" s="76" t="str">
        <f t="shared" si="1"/>
        <v/>
      </c>
      <c r="B36" s="3"/>
      <c r="C36" s="3"/>
      <c r="D36" s="3"/>
      <c r="E36" s="3"/>
    </row>
    <row r="37" spans="1:5" x14ac:dyDescent="0.25">
      <c r="A37" s="76" t="str">
        <f t="shared" si="1"/>
        <v/>
      </c>
      <c r="B37" s="3"/>
      <c r="C37" s="3"/>
      <c r="D37" s="3"/>
      <c r="E37" s="3"/>
    </row>
    <row r="38" spans="1:5" x14ac:dyDescent="0.25">
      <c r="A38" s="76" t="str">
        <f t="shared" si="1"/>
        <v/>
      </c>
      <c r="B38" s="3"/>
      <c r="C38" s="3"/>
      <c r="D38" s="3"/>
      <c r="E38" s="3"/>
    </row>
    <row r="39" spans="1:5" x14ac:dyDescent="0.25">
      <c r="A39" s="76" t="str">
        <f t="shared" si="1"/>
        <v/>
      </c>
      <c r="B39" s="3"/>
      <c r="C39" s="3"/>
      <c r="D39" s="3"/>
      <c r="E39" s="3"/>
    </row>
    <row r="40" spans="1:5" x14ac:dyDescent="0.25">
      <c r="A40" s="76" t="str">
        <f t="shared" si="1"/>
        <v/>
      </c>
      <c r="B40" s="3"/>
      <c r="C40" s="3"/>
      <c r="D40" s="3"/>
      <c r="E40" s="3"/>
    </row>
    <row r="41" spans="1:5" x14ac:dyDescent="0.25">
      <c r="A41" s="76" t="str">
        <f t="shared" si="1"/>
        <v/>
      </c>
      <c r="B41" s="3"/>
      <c r="C41" s="3"/>
      <c r="D41" s="3"/>
      <c r="E41" s="3"/>
    </row>
    <row r="42" spans="1:5" x14ac:dyDescent="0.25">
      <c r="A42" s="76" t="str">
        <f t="shared" si="1"/>
        <v/>
      </c>
      <c r="B42" s="3"/>
      <c r="C42" s="3"/>
      <c r="D42" s="3"/>
      <c r="E42" s="3"/>
    </row>
    <row r="43" spans="1:5" x14ac:dyDescent="0.25">
      <c r="A43" s="76" t="str">
        <f t="shared" si="1"/>
        <v/>
      </c>
      <c r="B43" s="3"/>
      <c r="C43" s="3"/>
      <c r="D43" s="3"/>
      <c r="E43" s="3"/>
    </row>
    <row r="44" spans="1:5" x14ac:dyDescent="0.25">
      <c r="A44" s="76" t="str">
        <f t="shared" si="1"/>
        <v/>
      </c>
      <c r="B44" s="3"/>
      <c r="C44" s="3"/>
      <c r="D44" s="3"/>
      <c r="E44" s="3"/>
    </row>
    <row r="45" spans="1:5" x14ac:dyDescent="0.25">
      <c r="A45" s="76" t="str">
        <f t="shared" si="1"/>
        <v/>
      </c>
      <c r="B45" s="3"/>
      <c r="C45" s="3"/>
      <c r="D45" s="3"/>
      <c r="E45" s="3"/>
    </row>
    <row r="46" spans="1:5" x14ac:dyDescent="0.25">
      <c r="A46" s="76" t="str">
        <f t="shared" si="1"/>
        <v/>
      </c>
      <c r="B46" s="3"/>
      <c r="C46" s="3"/>
      <c r="D46" s="3"/>
      <c r="E46" s="3"/>
    </row>
    <row r="47" spans="1:5" x14ac:dyDescent="0.25">
      <c r="A47" s="76" t="str">
        <f t="shared" si="1"/>
        <v/>
      </c>
      <c r="B47" s="3"/>
      <c r="C47" s="3"/>
      <c r="D47" s="3"/>
      <c r="E47" s="3"/>
    </row>
    <row r="48" spans="1:5" x14ac:dyDescent="0.25">
      <c r="A48" s="76" t="str">
        <f t="shared" si="1"/>
        <v/>
      </c>
      <c r="B48" s="3"/>
      <c r="C48" s="3"/>
      <c r="D48" s="3"/>
      <c r="E48" s="3"/>
    </row>
    <row r="49" spans="1:5" x14ac:dyDescent="0.25">
      <c r="A49" s="76" t="str">
        <f t="shared" si="1"/>
        <v/>
      </c>
      <c r="B49" s="3"/>
      <c r="C49" s="3"/>
      <c r="D49" s="3"/>
      <c r="E49" s="3"/>
    </row>
    <row r="50" spans="1:5" x14ac:dyDescent="0.25">
      <c r="A50" s="76" t="str">
        <f t="shared" si="1"/>
        <v/>
      </c>
      <c r="B50" s="3"/>
      <c r="C50" s="3"/>
      <c r="D50" s="3"/>
      <c r="E50" s="3"/>
    </row>
    <row r="51" spans="1:5" x14ac:dyDescent="0.25">
      <c r="A51" s="76" t="str">
        <f t="shared" si="1"/>
        <v/>
      </c>
      <c r="B51" s="3"/>
      <c r="C51" s="3"/>
      <c r="D51" s="3"/>
      <c r="E51" s="3"/>
    </row>
    <row r="52" spans="1:5" x14ac:dyDescent="0.25">
      <c r="A52" s="76" t="str">
        <f t="shared" si="1"/>
        <v/>
      </c>
      <c r="B52" s="3"/>
      <c r="C52" s="3"/>
      <c r="D52" s="3"/>
      <c r="E52" s="3"/>
    </row>
    <row r="53" spans="1:5" x14ac:dyDescent="0.25">
      <c r="A53" s="76" t="str">
        <f t="shared" si="1"/>
        <v/>
      </c>
      <c r="B53" s="3"/>
      <c r="C53" s="3"/>
      <c r="D53" s="3"/>
      <c r="E53" s="3"/>
    </row>
    <row r="54" spans="1:5" x14ac:dyDescent="0.25">
      <c r="A54" s="76" t="str">
        <f t="shared" si="1"/>
        <v/>
      </c>
      <c r="B54" s="3"/>
      <c r="C54" s="3"/>
      <c r="D54" s="3"/>
      <c r="E54" s="3"/>
    </row>
    <row r="55" spans="1:5" x14ac:dyDescent="0.25">
      <c r="A55" s="76" t="str">
        <f t="shared" si="1"/>
        <v/>
      </c>
      <c r="B55" s="3"/>
      <c r="C55" s="3"/>
      <c r="D55" s="3"/>
      <c r="E55" s="3"/>
    </row>
    <row r="56" spans="1:5" x14ac:dyDescent="0.25">
      <c r="A56" s="76" t="str">
        <f t="shared" si="1"/>
        <v/>
      </c>
      <c r="B56" s="3"/>
      <c r="C56" s="3"/>
      <c r="D56" s="3"/>
      <c r="E56" s="3"/>
    </row>
    <row r="57" spans="1:5" x14ac:dyDescent="0.25">
      <c r="A57" s="76" t="str">
        <f t="shared" si="1"/>
        <v/>
      </c>
      <c r="B57" s="3"/>
      <c r="C57" s="3"/>
      <c r="D57" s="3"/>
      <c r="E57" s="3"/>
    </row>
    <row r="58" spans="1:5" x14ac:dyDescent="0.25">
      <c r="A58" s="76" t="str">
        <f t="shared" si="1"/>
        <v/>
      </c>
      <c r="B58" s="3"/>
      <c r="C58" s="3"/>
      <c r="D58" s="3"/>
      <c r="E58" s="3"/>
    </row>
    <row r="59" spans="1:5" x14ac:dyDescent="0.25">
      <c r="A59" s="76" t="str">
        <f t="shared" si="1"/>
        <v/>
      </c>
      <c r="B59" s="3"/>
      <c r="C59" s="3"/>
      <c r="D59" s="3"/>
      <c r="E59" s="3"/>
    </row>
    <row r="60" spans="1:5" x14ac:dyDescent="0.25">
      <c r="A60" s="76" t="str">
        <f t="shared" si="1"/>
        <v/>
      </c>
      <c r="B60" s="3"/>
      <c r="C60" s="3"/>
      <c r="D60" s="3"/>
      <c r="E60" s="3"/>
    </row>
    <row r="61" spans="1:5" x14ac:dyDescent="0.25">
      <c r="A61" s="76" t="str">
        <f t="shared" si="1"/>
        <v/>
      </c>
      <c r="B61" s="3"/>
      <c r="C61" s="3"/>
      <c r="D61" s="3"/>
      <c r="E61" s="3"/>
    </row>
    <row r="62" spans="1:5" x14ac:dyDescent="0.25">
      <c r="A62" s="76" t="str">
        <f t="shared" si="1"/>
        <v/>
      </c>
      <c r="B62" s="3"/>
      <c r="C62" s="3"/>
      <c r="D62" s="3"/>
      <c r="E62" s="3"/>
    </row>
    <row r="63" spans="1:5" x14ac:dyDescent="0.25">
      <c r="A63" s="76" t="str">
        <f t="shared" si="1"/>
        <v/>
      </c>
      <c r="B63" s="3"/>
      <c r="C63" s="3"/>
      <c r="D63" s="3"/>
      <c r="E63" s="3"/>
    </row>
    <row r="64" spans="1:5" x14ac:dyDescent="0.25">
      <c r="A64" s="76" t="str">
        <f t="shared" si="1"/>
        <v/>
      </c>
      <c r="B64" s="3"/>
      <c r="C64" s="3"/>
      <c r="D64" s="3"/>
      <c r="E64" s="3"/>
    </row>
    <row r="65" spans="1:5" x14ac:dyDescent="0.25">
      <c r="A65" s="76" t="str">
        <f t="shared" ref="A65:A96" si="2">IF(B65&lt;&gt;"",ROW()-1&amp;"_"&amp;MID(B65,3,30),"")</f>
        <v/>
      </c>
      <c r="B65" s="3"/>
      <c r="C65" s="3"/>
      <c r="D65" s="3"/>
      <c r="E65" s="3"/>
    </row>
    <row r="66" spans="1:5" x14ac:dyDescent="0.25">
      <c r="A66" s="76" t="str">
        <f t="shared" si="2"/>
        <v/>
      </c>
      <c r="B66" s="3"/>
      <c r="C66" s="3"/>
      <c r="D66" s="3"/>
      <c r="E66" s="3"/>
    </row>
    <row r="67" spans="1:5" x14ac:dyDescent="0.25">
      <c r="A67" s="76" t="str">
        <f t="shared" si="2"/>
        <v/>
      </c>
      <c r="B67" s="3"/>
      <c r="C67" s="3"/>
      <c r="D67" s="3"/>
      <c r="E67" s="3"/>
    </row>
    <row r="68" spans="1:5" x14ac:dyDescent="0.25">
      <c r="A68" s="76" t="str">
        <f t="shared" si="2"/>
        <v/>
      </c>
      <c r="B68" s="3"/>
      <c r="C68" s="3"/>
      <c r="D68" s="3"/>
      <c r="E68" s="3"/>
    </row>
    <row r="69" spans="1:5" x14ac:dyDescent="0.25">
      <c r="A69" s="76" t="str">
        <f t="shared" si="2"/>
        <v/>
      </c>
      <c r="B69" s="3"/>
      <c r="C69" s="3"/>
      <c r="D69" s="3"/>
      <c r="E69" s="3"/>
    </row>
    <row r="70" spans="1:5" x14ac:dyDescent="0.25">
      <c r="A70" s="76" t="str">
        <f t="shared" si="2"/>
        <v/>
      </c>
      <c r="B70" s="3"/>
      <c r="C70" s="3"/>
      <c r="D70" s="3"/>
      <c r="E70" s="3"/>
    </row>
    <row r="71" spans="1:5" x14ac:dyDescent="0.25">
      <c r="A71" s="76" t="str">
        <f t="shared" si="2"/>
        <v/>
      </c>
      <c r="B71" s="3"/>
      <c r="C71" s="3"/>
      <c r="D71" s="3"/>
      <c r="E71" s="3"/>
    </row>
    <row r="72" spans="1:5" x14ac:dyDescent="0.25">
      <c r="A72" s="76" t="str">
        <f t="shared" si="2"/>
        <v/>
      </c>
      <c r="B72" s="3"/>
      <c r="C72" s="3"/>
      <c r="D72" s="3"/>
      <c r="E72" s="3"/>
    </row>
    <row r="73" spans="1:5" x14ac:dyDescent="0.25">
      <c r="A73" s="76" t="str">
        <f t="shared" si="2"/>
        <v/>
      </c>
      <c r="B73" s="3"/>
      <c r="C73" s="3"/>
      <c r="D73" s="3"/>
      <c r="E73" s="3"/>
    </row>
    <row r="74" spans="1:5" x14ac:dyDescent="0.25">
      <c r="A74" s="76" t="str">
        <f t="shared" si="2"/>
        <v/>
      </c>
      <c r="B74" s="3"/>
      <c r="C74" s="3"/>
      <c r="D74" s="3"/>
      <c r="E74" s="3"/>
    </row>
    <row r="75" spans="1:5" x14ac:dyDescent="0.25">
      <c r="A75" s="76" t="str">
        <f t="shared" si="2"/>
        <v/>
      </c>
      <c r="B75" s="3"/>
      <c r="C75" s="3"/>
      <c r="D75" s="3"/>
      <c r="E75" s="3"/>
    </row>
    <row r="76" spans="1:5" x14ac:dyDescent="0.25">
      <c r="A76" s="76" t="str">
        <f t="shared" si="2"/>
        <v/>
      </c>
      <c r="B76" s="3"/>
      <c r="C76" s="3"/>
      <c r="D76" s="3"/>
      <c r="E76" s="3"/>
    </row>
    <row r="77" spans="1:5" x14ac:dyDescent="0.25">
      <c r="A77" s="76" t="str">
        <f t="shared" si="2"/>
        <v/>
      </c>
      <c r="B77" s="3"/>
      <c r="C77" s="3"/>
      <c r="D77" s="3"/>
      <c r="E77" s="3"/>
    </row>
    <row r="78" spans="1:5" x14ac:dyDescent="0.25">
      <c r="A78" s="76" t="str">
        <f t="shared" si="2"/>
        <v/>
      </c>
      <c r="B78" s="3"/>
      <c r="C78" s="3"/>
      <c r="D78" s="3"/>
      <c r="E78" s="3"/>
    </row>
    <row r="79" spans="1:5" x14ac:dyDescent="0.25">
      <c r="A79" s="76" t="str">
        <f t="shared" si="2"/>
        <v/>
      </c>
      <c r="B79" s="3"/>
      <c r="C79" s="3"/>
      <c r="D79" s="3"/>
      <c r="E79" s="3"/>
    </row>
    <row r="80" spans="1:5" x14ac:dyDescent="0.25">
      <c r="A80" s="76" t="str">
        <f t="shared" si="2"/>
        <v/>
      </c>
      <c r="B80" s="3"/>
      <c r="C80" s="3"/>
      <c r="D80" s="3"/>
      <c r="E80" s="3"/>
    </row>
    <row r="81" spans="1:5" x14ac:dyDescent="0.25">
      <c r="A81" s="76" t="str">
        <f t="shared" si="2"/>
        <v/>
      </c>
      <c r="B81" s="3"/>
      <c r="C81" s="3"/>
      <c r="D81" s="3"/>
      <c r="E81" s="3"/>
    </row>
    <row r="82" spans="1:5" x14ac:dyDescent="0.25">
      <c r="A82" s="76" t="str">
        <f t="shared" si="2"/>
        <v/>
      </c>
      <c r="B82" s="3"/>
      <c r="C82" s="3"/>
      <c r="D82" s="3"/>
      <c r="E82" s="3"/>
    </row>
    <row r="83" spans="1:5" x14ac:dyDescent="0.25">
      <c r="A83" s="76" t="str">
        <f t="shared" si="2"/>
        <v/>
      </c>
      <c r="B83" s="3"/>
      <c r="C83" s="3"/>
      <c r="D83" s="3"/>
      <c r="E83" s="3"/>
    </row>
    <row r="84" spans="1:5" x14ac:dyDescent="0.25">
      <c r="A84" s="76" t="str">
        <f t="shared" si="2"/>
        <v/>
      </c>
      <c r="B84" s="3"/>
      <c r="C84" s="3"/>
      <c r="D84" s="3"/>
      <c r="E84" s="3"/>
    </row>
    <row r="85" spans="1:5" x14ac:dyDescent="0.25">
      <c r="A85" s="76" t="str">
        <f t="shared" si="2"/>
        <v/>
      </c>
      <c r="B85" s="3"/>
      <c r="C85" s="3"/>
      <c r="D85" s="3"/>
      <c r="E85" s="3"/>
    </row>
    <row r="86" spans="1:5" x14ac:dyDescent="0.25">
      <c r="A86" s="76" t="str">
        <f t="shared" si="2"/>
        <v/>
      </c>
      <c r="B86" s="3"/>
      <c r="C86" s="3"/>
      <c r="D86" s="3"/>
      <c r="E86" s="3"/>
    </row>
    <row r="87" spans="1:5" x14ac:dyDescent="0.25">
      <c r="A87" s="76" t="str">
        <f t="shared" si="2"/>
        <v/>
      </c>
      <c r="B87" s="3"/>
      <c r="C87" s="3"/>
      <c r="D87" s="3"/>
      <c r="E87" s="3"/>
    </row>
    <row r="88" spans="1:5" x14ac:dyDescent="0.25">
      <c r="A88" s="76" t="str">
        <f t="shared" si="2"/>
        <v/>
      </c>
      <c r="B88" s="3"/>
      <c r="C88" s="3"/>
      <c r="D88" s="3"/>
      <c r="E88" s="3"/>
    </row>
    <row r="89" spans="1:5" x14ac:dyDescent="0.25">
      <c r="A89" s="76" t="str">
        <f t="shared" si="2"/>
        <v/>
      </c>
      <c r="B89" s="3"/>
      <c r="C89" s="3"/>
      <c r="D89" s="3"/>
      <c r="E89" s="3"/>
    </row>
    <row r="90" spans="1:5" x14ac:dyDescent="0.25">
      <c r="A90" s="76" t="str">
        <f t="shared" si="2"/>
        <v/>
      </c>
      <c r="B90" s="3"/>
      <c r="C90" s="3"/>
      <c r="D90" s="3"/>
      <c r="E90" s="3"/>
    </row>
    <row r="91" spans="1:5" x14ac:dyDescent="0.25">
      <c r="A91" s="76" t="str">
        <f t="shared" si="2"/>
        <v/>
      </c>
      <c r="B91" s="3"/>
      <c r="C91" s="3"/>
      <c r="D91" s="3"/>
      <c r="E91" s="3"/>
    </row>
    <row r="92" spans="1:5" x14ac:dyDescent="0.25">
      <c r="A92" s="76" t="str">
        <f t="shared" si="2"/>
        <v/>
      </c>
      <c r="B92" s="3"/>
      <c r="C92" s="3"/>
      <c r="D92" s="3"/>
      <c r="E92" s="3"/>
    </row>
    <row r="93" spans="1:5" x14ac:dyDescent="0.25">
      <c r="A93" s="76" t="str">
        <f t="shared" si="2"/>
        <v/>
      </c>
      <c r="B93" s="3"/>
      <c r="C93" s="3"/>
      <c r="D93" s="3"/>
      <c r="E93" s="3"/>
    </row>
    <row r="94" spans="1:5" x14ac:dyDescent="0.25">
      <c r="A94" s="76" t="str">
        <f t="shared" si="2"/>
        <v/>
      </c>
      <c r="B94" s="3"/>
      <c r="C94" s="3"/>
      <c r="D94" s="3"/>
      <c r="E94" s="3"/>
    </row>
    <row r="95" spans="1:5" x14ac:dyDescent="0.25">
      <c r="A95" s="76" t="str">
        <f t="shared" si="2"/>
        <v/>
      </c>
      <c r="B95" s="3"/>
      <c r="C95" s="3"/>
      <c r="D95" s="3"/>
      <c r="E95" s="3"/>
    </row>
    <row r="96" spans="1:5" x14ac:dyDescent="0.25">
      <c r="A96" s="76" t="str">
        <f t="shared" si="2"/>
        <v/>
      </c>
      <c r="B96" s="3"/>
      <c r="C96" s="3"/>
      <c r="D96" s="3"/>
      <c r="E96" s="3"/>
    </row>
    <row r="97" spans="1:5" x14ac:dyDescent="0.25">
      <c r="A97" s="76" t="str">
        <f t="shared" ref="A97:A100" si="3">IF(B97&lt;&gt;"",ROW()-1&amp;"_"&amp;MID(B97,3,30),"")</f>
        <v/>
      </c>
      <c r="B97" s="3"/>
      <c r="C97" s="3"/>
      <c r="D97" s="3"/>
      <c r="E97" s="3"/>
    </row>
    <row r="98" spans="1:5" x14ac:dyDescent="0.25">
      <c r="A98" s="76" t="str">
        <f t="shared" si="3"/>
        <v/>
      </c>
      <c r="B98" s="3"/>
      <c r="C98" s="3"/>
      <c r="D98" s="3"/>
      <c r="E98" s="3"/>
    </row>
    <row r="99" spans="1:5" x14ac:dyDescent="0.25">
      <c r="A99" s="76" t="str">
        <f t="shared" si="3"/>
        <v/>
      </c>
      <c r="B99" s="3"/>
      <c r="C99" s="3"/>
      <c r="D99" s="3"/>
      <c r="E99" s="3"/>
    </row>
    <row r="100" spans="1:5" x14ac:dyDescent="0.25">
      <c r="A100" s="76" t="str">
        <f t="shared" si="3"/>
        <v/>
      </c>
      <c r="B100" s="3"/>
      <c r="C100" s="3"/>
      <c r="D100" s="3"/>
      <c r="E100" s="3"/>
    </row>
    <row r="101" spans="1:5" x14ac:dyDescent="0.25">
      <c r="A101" s="7" t="s">
        <v>145</v>
      </c>
    </row>
  </sheetData>
  <dataValidations count="2">
    <dataValidation type="textLength" showInputMessage="1" showErrorMessage="1" sqref="C2:C15 D2:D100 C17:C100" xr:uid="{00000000-0002-0000-0B00-000001000000}">
      <formula1>1</formula1>
      <formula2>1000</formula2>
    </dataValidation>
    <dataValidation type="list" showInputMessage="1" showErrorMessage="1" sqref="E2:E100" xr:uid="{00000000-0002-0000-0B00-000000000000}">
      <formula1>"trunk,access"</formula1>
    </dataValidation>
  </dataValidation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3"/>
  <dimension ref="A1:E100"/>
  <sheetViews>
    <sheetView workbookViewId="0">
      <selection activeCell="C45" sqref="C45"/>
    </sheetView>
  </sheetViews>
  <sheetFormatPr baseColWidth="10" defaultRowHeight="15" x14ac:dyDescent="0.25"/>
  <cols>
    <col min="1" max="1" width="36" style="7" bestFit="1" customWidth="1"/>
    <col min="2" max="2" width="36" style="2" bestFit="1" customWidth="1"/>
    <col min="3" max="3" width="25.5703125" style="2" bestFit="1" customWidth="1"/>
    <col min="4" max="4" width="24.28515625" style="2" bestFit="1" customWidth="1"/>
    <col min="5" max="5" width="11.42578125" style="1" customWidth="1"/>
    <col min="6" max="16384" width="11.42578125" style="1"/>
  </cols>
  <sheetData>
    <row r="1" spans="1:5" x14ac:dyDescent="0.25">
      <c r="A1" s="53" t="s">
        <v>120</v>
      </c>
      <c r="B1" s="56" t="s">
        <v>526</v>
      </c>
      <c r="C1" s="56" t="s">
        <v>527</v>
      </c>
      <c r="D1" s="56" t="s">
        <v>217</v>
      </c>
    </row>
    <row r="2" spans="1:5" x14ac:dyDescent="0.25">
      <c r="A2" s="76" t="str">
        <f t="shared" ref="A2:A33" si="0">IF(B2&lt;&gt;"",ROW()-1&amp;"_"&amp;MID(B2,3,30),"")</f>
        <v>1__cor2_vPCDI_OSP10-ag-vmme3-cf1</v>
      </c>
      <c r="B2" s="3" t="str">
        <f>ComputePool!A15</f>
        <v>14_cor2_vPCDI_OSP10-ag-vmme3-cf1</v>
      </c>
      <c r="C2" s="3" t="str">
        <f>NIC!$A$2</f>
        <v>1_cor2_vPCDI_OSP10-vnic7</v>
      </c>
      <c r="D2" s="3" t="str">
        <f>AdapterPolicy!$A$5</f>
        <v>4_cor2_DPDK-CUST</v>
      </c>
      <c r="E2" s="96"/>
    </row>
    <row r="3" spans="1:5" x14ac:dyDescent="0.25">
      <c r="A3" s="76" t="str">
        <f t="shared" si="0"/>
        <v>2__cor2_vPCDI_OSP10-ag-vmme3-cf2</v>
      </c>
      <c r="B3" s="3" t="str">
        <f>ComputePool!A16</f>
        <v>15_cor2_vPCDI_OSP10-ag-vmme3-cf2</v>
      </c>
      <c r="C3" s="3" t="str">
        <f>NIC!$A$3</f>
        <v>2_cor2_vPCDI_OSP10-vnic8</v>
      </c>
      <c r="D3" s="3" t="str">
        <f>AdapterPolicy!$A$5</f>
        <v>4_cor2_DPDK-CUST</v>
      </c>
      <c r="E3" s="96"/>
    </row>
    <row r="4" spans="1:5" x14ac:dyDescent="0.25">
      <c r="A4" s="76" t="str">
        <f t="shared" si="0"/>
        <v>3__cor2_vPCDI_OSP10-ag-vmme3-sf</v>
      </c>
      <c r="B4" s="3" t="str">
        <f>ComputePool!A17</f>
        <v>16_cor2_vPCDI_OSP10-ag-vmme3-sf</v>
      </c>
      <c r="C4" s="3" t="str">
        <f>NIC!$A$2</f>
        <v>1_cor2_vPCDI_OSP10-vnic7</v>
      </c>
      <c r="D4" s="3" t="str">
        <f>AdapterPolicy!$A$5</f>
        <v>4_cor2_DPDK-CUST</v>
      </c>
      <c r="E4" s="96"/>
    </row>
    <row r="5" spans="1:5" x14ac:dyDescent="0.25">
      <c r="A5" s="76" t="str">
        <f t="shared" si="0"/>
        <v>4__cor2_vPCDI_OSP10-ag-vmme4-cf1</v>
      </c>
      <c r="B5" s="3" t="str">
        <f>ComputePool!A18</f>
        <v>17_cor2_vPCDI_OSP10-ag-vmme4-cf1</v>
      </c>
      <c r="C5" s="3" t="str">
        <f>NIC!$A$3</f>
        <v>2_cor2_vPCDI_OSP10-vnic8</v>
      </c>
      <c r="D5" s="3" t="str">
        <f>AdapterPolicy!$A$5</f>
        <v>4_cor2_DPDK-CUST</v>
      </c>
      <c r="E5" s="96"/>
    </row>
    <row r="6" spans="1:5" x14ac:dyDescent="0.25">
      <c r="A6" s="76" t="str">
        <f t="shared" si="0"/>
        <v>5__cor2_vPCDI_OSP10-ag-vmme4-cf2</v>
      </c>
      <c r="B6" s="3" t="str">
        <f>ComputePool!A19</f>
        <v>18_cor2_vPCDI_OSP10-ag-vmme4-cf2</v>
      </c>
      <c r="C6" s="3" t="str">
        <f>NIC!$A$2</f>
        <v>1_cor2_vPCDI_OSP10-vnic7</v>
      </c>
      <c r="D6" s="3" t="str">
        <f>AdapterPolicy!$A$5</f>
        <v>4_cor2_DPDK-CUST</v>
      </c>
      <c r="E6" s="96"/>
    </row>
    <row r="7" spans="1:5" x14ac:dyDescent="0.25">
      <c r="A7" s="76" t="str">
        <f t="shared" si="0"/>
        <v>6__cor2_vPCDI_OSP10-ag-vmme4-sf</v>
      </c>
      <c r="B7" s="3" t="str">
        <f>ComputePool!A20</f>
        <v>19_cor2_vPCDI_OSP10-ag-vmme4-sf</v>
      </c>
      <c r="C7" s="3" t="str">
        <f>NIC!$A$3</f>
        <v>2_cor2_vPCDI_OSP10-vnic8</v>
      </c>
      <c r="D7" s="3" t="str">
        <f>AdapterPolicy!$A$5</f>
        <v>4_cor2_DPDK-CUST</v>
      </c>
      <c r="E7" s="96"/>
    </row>
    <row r="8" spans="1:5" x14ac:dyDescent="0.25">
      <c r="A8" s="76" t="str">
        <f t="shared" si="0"/>
        <v/>
      </c>
      <c r="B8" s="3"/>
      <c r="C8" s="3"/>
      <c r="D8" s="3"/>
    </row>
    <row r="9" spans="1:5" x14ac:dyDescent="0.25">
      <c r="A9" s="76" t="str">
        <f t="shared" si="0"/>
        <v/>
      </c>
      <c r="B9" s="3"/>
      <c r="C9" s="3"/>
      <c r="D9" s="3"/>
    </row>
    <row r="10" spans="1:5" x14ac:dyDescent="0.25">
      <c r="A10" s="76" t="str">
        <f t="shared" si="0"/>
        <v/>
      </c>
      <c r="B10" s="3"/>
      <c r="C10" s="3"/>
      <c r="D10" s="3"/>
    </row>
    <row r="11" spans="1:5" x14ac:dyDescent="0.25">
      <c r="A11" s="76" t="str">
        <f t="shared" si="0"/>
        <v/>
      </c>
      <c r="B11" s="3"/>
      <c r="C11" s="3"/>
      <c r="D11" s="3"/>
    </row>
    <row r="12" spans="1:5" x14ac:dyDescent="0.25">
      <c r="A12" s="76" t="str">
        <f t="shared" si="0"/>
        <v/>
      </c>
      <c r="B12" s="3"/>
      <c r="C12" s="10"/>
      <c r="D12" s="10"/>
    </row>
    <row r="13" spans="1:5" x14ac:dyDescent="0.25">
      <c r="A13" s="76" t="str">
        <f t="shared" si="0"/>
        <v/>
      </c>
      <c r="B13" s="3"/>
      <c r="C13" s="3"/>
      <c r="D13" s="3"/>
    </row>
    <row r="14" spans="1:5" x14ac:dyDescent="0.25">
      <c r="A14" s="76" t="str">
        <f t="shared" si="0"/>
        <v/>
      </c>
      <c r="B14" s="3"/>
      <c r="C14" s="3"/>
      <c r="D14" s="3"/>
    </row>
    <row r="15" spans="1:5" x14ac:dyDescent="0.25">
      <c r="A15" s="76" t="str">
        <f t="shared" si="0"/>
        <v/>
      </c>
      <c r="B15" s="3"/>
      <c r="C15" s="3"/>
      <c r="D15" s="3"/>
    </row>
    <row r="16" spans="1:5" x14ac:dyDescent="0.25">
      <c r="A16" s="76" t="str">
        <f t="shared" si="0"/>
        <v/>
      </c>
      <c r="B16" s="3"/>
      <c r="C16" s="3"/>
      <c r="D16" s="3"/>
    </row>
    <row r="17" spans="1:4" x14ac:dyDescent="0.25">
      <c r="A17" s="76" t="str">
        <f t="shared" si="0"/>
        <v/>
      </c>
      <c r="B17" s="3"/>
      <c r="C17" s="3"/>
      <c r="D17" s="3"/>
    </row>
    <row r="18" spans="1:4" x14ac:dyDescent="0.25">
      <c r="A18" s="76" t="str">
        <f t="shared" si="0"/>
        <v/>
      </c>
      <c r="B18" s="3"/>
      <c r="C18" s="3"/>
      <c r="D18" s="3"/>
    </row>
    <row r="19" spans="1:4" x14ac:dyDescent="0.25">
      <c r="A19" s="76" t="str">
        <f t="shared" si="0"/>
        <v/>
      </c>
      <c r="B19" s="3"/>
      <c r="C19" s="3"/>
      <c r="D19" s="3"/>
    </row>
    <row r="20" spans="1:4" x14ac:dyDescent="0.25">
      <c r="A20" s="76" t="str">
        <f t="shared" si="0"/>
        <v/>
      </c>
      <c r="B20" s="3"/>
      <c r="C20" s="3"/>
      <c r="D20" s="3"/>
    </row>
    <row r="21" spans="1:4" x14ac:dyDescent="0.25">
      <c r="A21" s="76" t="str">
        <f t="shared" si="0"/>
        <v/>
      </c>
      <c r="B21" s="3"/>
      <c r="C21" s="3"/>
      <c r="D21" s="3"/>
    </row>
    <row r="22" spans="1:4" x14ac:dyDescent="0.25">
      <c r="A22" s="76" t="str">
        <f t="shared" si="0"/>
        <v/>
      </c>
      <c r="B22" s="3"/>
      <c r="C22" s="3"/>
      <c r="D22" s="3"/>
    </row>
    <row r="23" spans="1:4" x14ac:dyDescent="0.25">
      <c r="A23" s="76" t="str">
        <f t="shared" si="0"/>
        <v/>
      </c>
      <c r="B23" s="3"/>
      <c r="C23" s="3"/>
      <c r="D23" s="3"/>
    </row>
    <row r="24" spans="1:4" x14ac:dyDescent="0.25">
      <c r="A24" s="76" t="str">
        <f t="shared" si="0"/>
        <v/>
      </c>
      <c r="B24" s="3"/>
      <c r="C24" s="3"/>
      <c r="D24" s="3"/>
    </row>
    <row r="25" spans="1:4" x14ac:dyDescent="0.25">
      <c r="A25" s="76" t="str">
        <f t="shared" si="0"/>
        <v/>
      </c>
      <c r="B25" s="3"/>
      <c r="C25" s="3"/>
      <c r="D25" s="3"/>
    </row>
    <row r="26" spans="1:4" x14ac:dyDescent="0.25">
      <c r="A26" s="76" t="str">
        <f t="shared" si="0"/>
        <v/>
      </c>
      <c r="B26" s="3"/>
      <c r="C26" s="3"/>
      <c r="D26" s="3"/>
    </row>
    <row r="27" spans="1:4" x14ac:dyDescent="0.25">
      <c r="A27" s="76" t="str">
        <f t="shared" si="0"/>
        <v/>
      </c>
      <c r="B27" s="3"/>
      <c r="C27" s="3"/>
      <c r="D27" s="3"/>
    </row>
    <row r="28" spans="1:4" x14ac:dyDescent="0.25">
      <c r="A28" s="76" t="str">
        <f t="shared" si="0"/>
        <v/>
      </c>
      <c r="B28" s="3"/>
      <c r="C28" s="3"/>
      <c r="D28" s="3"/>
    </row>
    <row r="29" spans="1:4" x14ac:dyDescent="0.25">
      <c r="A29" s="76" t="str">
        <f t="shared" si="0"/>
        <v/>
      </c>
      <c r="B29" s="3"/>
      <c r="C29" s="3"/>
      <c r="D29" s="3"/>
    </row>
    <row r="30" spans="1:4" x14ac:dyDescent="0.25">
      <c r="A30" s="76" t="str">
        <f t="shared" si="0"/>
        <v/>
      </c>
      <c r="B30" s="3"/>
      <c r="C30" s="3"/>
      <c r="D30" s="3"/>
    </row>
    <row r="31" spans="1:4" x14ac:dyDescent="0.25">
      <c r="A31" s="76" t="str">
        <f t="shared" si="0"/>
        <v/>
      </c>
      <c r="B31" s="3"/>
      <c r="C31" s="3"/>
      <c r="D31" s="3"/>
    </row>
    <row r="32" spans="1:4" x14ac:dyDescent="0.25">
      <c r="A32" s="76" t="str">
        <f t="shared" si="0"/>
        <v/>
      </c>
      <c r="B32" s="3"/>
      <c r="C32" s="3"/>
      <c r="D32" s="3"/>
    </row>
    <row r="33" spans="1:4" x14ac:dyDescent="0.25">
      <c r="A33" s="76" t="str">
        <f t="shared" si="0"/>
        <v/>
      </c>
      <c r="B33" s="3"/>
      <c r="C33" s="3"/>
      <c r="D33" s="3"/>
    </row>
    <row r="34" spans="1:4" x14ac:dyDescent="0.25">
      <c r="A34" s="76" t="str">
        <f t="shared" ref="A34:A65" si="1">IF(B34&lt;&gt;"",ROW()-1&amp;"_"&amp;MID(B34,3,30),"")</f>
        <v/>
      </c>
      <c r="B34" s="3"/>
      <c r="C34" s="3"/>
      <c r="D34" s="3"/>
    </row>
    <row r="35" spans="1:4" x14ac:dyDescent="0.25">
      <c r="A35" s="76" t="str">
        <f t="shared" si="1"/>
        <v/>
      </c>
      <c r="B35" s="3"/>
      <c r="C35" s="3"/>
      <c r="D35" s="3"/>
    </row>
    <row r="36" spans="1:4" x14ac:dyDescent="0.25">
      <c r="A36" s="76" t="str">
        <f t="shared" si="1"/>
        <v/>
      </c>
      <c r="B36" s="3"/>
      <c r="C36" s="3"/>
      <c r="D36" s="3"/>
    </row>
    <row r="37" spans="1:4" x14ac:dyDescent="0.25">
      <c r="A37" s="76" t="str">
        <f t="shared" si="1"/>
        <v/>
      </c>
      <c r="B37" s="3"/>
      <c r="C37" s="3"/>
      <c r="D37" s="3"/>
    </row>
    <row r="38" spans="1:4" x14ac:dyDescent="0.25">
      <c r="A38" s="76" t="str">
        <f t="shared" si="1"/>
        <v/>
      </c>
      <c r="B38" s="3"/>
      <c r="C38" s="3"/>
      <c r="D38" s="3"/>
    </row>
    <row r="39" spans="1:4" x14ac:dyDescent="0.25">
      <c r="A39" s="76" t="str">
        <f t="shared" si="1"/>
        <v/>
      </c>
      <c r="B39" s="3"/>
      <c r="C39" s="3"/>
      <c r="D39" s="3"/>
    </row>
    <row r="40" spans="1:4" x14ac:dyDescent="0.25">
      <c r="A40" s="76" t="str">
        <f t="shared" si="1"/>
        <v/>
      </c>
      <c r="B40" s="3"/>
      <c r="C40" s="3"/>
      <c r="D40" s="3"/>
    </row>
    <row r="41" spans="1:4" x14ac:dyDescent="0.25">
      <c r="A41" s="76" t="str">
        <f t="shared" si="1"/>
        <v/>
      </c>
      <c r="B41" s="3"/>
      <c r="C41" s="3"/>
      <c r="D41" s="3"/>
    </row>
    <row r="42" spans="1:4" x14ac:dyDescent="0.25">
      <c r="A42" s="76" t="str">
        <f t="shared" si="1"/>
        <v/>
      </c>
      <c r="B42" s="3"/>
      <c r="C42" s="3"/>
      <c r="D42" s="3"/>
    </row>
    <row r="43" spans="1:4" x14ac:dyDescent="0.25">
      <c r="A43" s="76" t="str">
        <f t="shared" si="1"/>
        <v/>
      </c>
      <c r="B43" s="3"/>
      <c r="C43" s="3"/>
      <c r="D43" s="3"/>
    </row>
    <row r="44" spans="1:4" x14ac:dyDescent="0.25">
      <c r="A44" s="76" t="str">
        <f t="shared" si="1"/>
        <v/>
      </c>
      <c r="B44" s="3"/>
      <c r="C44" s="3"/>
      <c r="D44" s="3"/>
    </row>
    <row r="45" spans="1:4" x14ac:dyDescent="0.25">
      <c r="A45" s="76" t="str">
        <f t="shared" si="1"/>
        <v/>
      </c>
      <c r="B45" s="3"/>
      <c r="C45" s="3"/>
      <c r="D45" s="3"/>
    </row>
    <row r="46" spans="1:4" x14ac:dyDescent="0.25">
      <c r="A46" s="76" t="str">
        <f t="shared" si="1"/>
        <v/>
      </c>
      <c r="B46" s="3"/>
      <c r="C46" s="3"/>
      <c r="D46" s="3"/>
    </row>
    <row r="47" spans="1:4" x14ac:dyDescent="0.25">
      <c r="A47" s="76" t="str">
        <f t="shared" si="1"/>
        <v/>
      </c>
      <c r="B47" s="3"/>
      <c r="C47" s="3"/>
      <c r="D47" s="3"/>
    </row>
    <row r="48" spans="1:4" x14ac:dyDescent="0.25">
      <c r="A48" s="76" t="str">
        <f t="shared" si="1"/>
        <v/>
      </c>
      <c r="B48" s="3"/>
      <c r="C48" s="3"/>
      <c r="D48" s="3"/>
    </row>
    <row r="49" spans="1:4" x14ac:dyDescent="0.25">
      <c r="A49" s="76" t="str">
        <f t="shared" si="1"/>
        <v/>
      </c>
      <c r="B49" s="3"/>
      <c r="C49" s="3"/>
      <c r="D49" s="3"/>
    </row>
    <row r="50" spans="1:4" x14ac:dyDescent="0.25">
      <c r="A50" s="76" t="str">
        <f t="shared" si="1"/>
        <v/>
      </c>
      <c r="B50" s="3"/>
      <c r="C50" s="3"/>
      <c r="D50" s="3"/>
    </row>
    <row r="51" spans="1:4" x14ac:dyDescent="0.25">
      <c r="A51" s="76" t="str">
        <f t="shared" si="1"/>
        <v/>
      </c>
      <c r="B51" s="3"/>
      <c r="C51" s="3"/>
      <c r="D51" s="3"/>
    </row>
    <row r="52" spans="1:4" x14ac:dyDescent="0.25">
      <c r="A52" s="76" t="str">
        <f t="shared" si="1"/>
        <v/>
      </c>
      <c r="B52" s="3"/>
      <c r="C52" s="3"/>
      <c r="D52" s="3"/>
    </row>
    <row r="53" spans="1:4" x14ac:dyDescent="0.25">
      <c r="A53" s="76" t="str">
        <f t="shared" si="1"/>
        <v/>
      </c>
      <c r="B53" s="3"/>
      <c r="C53" s="3"/>
      <c r="D53" s="3"/>
    </row>
    <row r="54" spans="1:4" x14ac:dyDescent="0.25">
      <c r="A54" s="76" t="str">
        <f t="shared" si="1"/>
        <v/>
      </c>
      <c r="B54" s="3"/>
      <c r="C54" s="3"/>
      <c r="D54" s="3"/>
    </row>
    <row r="55" spans="1:4" x14ac:dyDescent="0.25">
      <c r="A55" s="76" t="str">
        <f t="shared" si="1"/>
        <v/>
      </c>
      <c r="B55" s="3"/>
      <c r="C55" s="3"/>
      <c r="D55" s="3"/>
    </row>
    <row r="56" spans="1:4" x14ac:dyDescent="0.25">
      <c r="A56" s="76" t="str">
        <f t="shared" si="1"/>
        <v/>
      </c>
      <c r="B56" s="3"/>
      <c r="C56" s="3"/>
      <c r="D56" s="3"/>
    </row>
    <row r="57" spans="1:4" x14ac:dyDescent="0.25">
      <c r="A57" s="76" t="str">
        <f t="shared" si="1"/>
        <v/>
      </c>
      <c r="B57" s="3"/>
      <c r="C57" s="3"/>
      <c r="D57" s="3"/>
    </row>
    <row r="58" spans="1:4" x14ac:dyDescent="0.25">
      <c r="A58" s="76" t="str">
        <f t="shared" si="1"/>
        <v/>
      </c>
      <c r="B58" s="3"/>
      <c r="C58" s="3"/>
      <c r="D58" s="3"/>
    </row>
    <row r="59" spans="1:4" x14ac:dyDescent="0.25">
      <c r="A59" s="76" t="str">
        <f t="shared" si="1"/>
        <v/>
      </c>
      <c r="B59" s="3"/>
      <c r="C59" s="3"/>
      <c r="D59" s="3"/>
    </row>
    <row r="60" spans="1:4" x14ac:dyDescent="0.25">
      <c r="A60" s="76" t="str">
        <f t="shared" si="1"/>
        <v/>
      </c>
      <c r="B60" s="3"/>
      <c r="C60" s="3"/>
      <c r="D60" s="3"/>
    </row>
    <row r="61" spans="1:4" x14ac:dyDescent="0.25">
      <c r="A61" s="76" t="str">
        <f t="shared" si="1"/>
        <v/>
      </c>
      <c r="B61" s="3"/>
      <c r="C61" s="3"/>
      <c r="D61" s="3"/>
    </row>
    <row r="62" spans="1:4" x14ac:dyDescent="0.25">
      <c r="A62" s="76" t="str">
        <f t="shared" si="1"/>
        <v/>
      </c>
      <c r="B62" s="3"/>
      <c r="C62" s="3"/>
      <c r="D62" s="3"/>
    </row>
    <row r="63" spans="1:4" x14ac:dyDescent="0.25">
      <c r="A63" s="76" t="str">
        <f t="shared" si="1"/>
        <v/>
      </c>
      <c r="B63" s="3"/>
      <c r="C63" s="3"/>
      <c r="D63" s="3"/>
    </row>
    <row r="64" spans="1:4" x14ac:dyDescent="0.25">
      <c r="A64" s="76" t="str">
        <f t="shared" si="1"/>
        <v/>
      </c>
      <c r="B64" s="3"/>
      <c r="C64" s="3"/>
      <c r="D64" s="3"/>
    </row>
    <row r="65" spans="1:4" x14ac:dyDescent="0.25">
      <c r="A65" s="76" t="str">
        <f t="shared" si="1"/>
        <v/>
      </c>
      <c r="B65" s="3"/>
      <c r="C65" s="3"/>
      <c r="D65" s="3"/>
    </row>
    <row r="66" spans="1:4" x14ac:dyDescent="0.25">
      <c r="A66" s="76" t="str">
        <f t="shared" ref="A66:A97" si="2">IF(B66&lt;&gt;"",ROW()-1&amp;"_"&amp;MID(B66,3,30),"")</f>
        <v/>
      </c>
      <c r="B66" s="3"/>
      <c r="C66" s="3"/>
      <c r="D66" s="3"/>
    </row>
    <row r="67" spans="1:4" x14ac:dyDescent="0.25">
      <c r="A67" s="76" t="str">
        <f t="shared" si="2"/>
        <v/>
      </c>
      <c r="B67" s="3"/>
      <c r="C67" s="3"/>
      <c r="D67" s="3"/>
    </row>
    <row r="68" spans="1:4" x14ac:dyDescent="0.25">
      <c r="A68" s="76" t="str">
        <f t="shared" si="2"/>
        <v/>
      </c>
      <c r="B68" s="3"/>
      <c r="C68" s="3"/>
      <c r="D68" s="3"/>
    </row>
    <row r="69" spans="1:4" x14ac:dyDescent="0.25">
      <c r="A69" s="76" t="str">
        <f t="shared" si="2"/>
        <v/>
      </c>
      <c r="B69" s="3"/>
      <c r="C69" s="3"/>
      <c r="D69" s="3"/>
    </row>
    <row r="70" spans="1:4" x14ac:dyDescent="0.25">
      <c r="A70" s="76" t="str">
        <f t="shared" si="2"/>
        <v/>
      </c>
      <c r="B70" s="3"/>
      <c r="C70" s="3"/>
      <c r="D70" s="3"/>
    </row>
    <row r="71" spans="1:4" x14ac:dyDescent="0.25">
      <c r="A71" s="76" t="str">
        <f t="shared" si="2"/>
        <v/>
      </c>
      <c r="B71" s="3"/>
      <c r="C71" s="3"/>
      <c r="D71" s="3"/>
    </row>
    <row r="72" spans="1:4" x14ac:dyDescent="0.25">
      <c r="A72" s="76" t="str">
        <f t="shared" si="2"/>
        <v/>
      </c>
      <c r="B72" s="3"/>
      <c r="C72" s="3"/>
      <c r="D72" s="3"/>
    </row>
    <row r="73" spans="1:4" x14ac:dyDescent="0.25">
      <c r="A73" s="76" t="str">
        <f t="shared" si="2"/>
        <v/>
      </c>
      <c r="B73" s="3"/>
      <c r="C73" s="3"/>
      <c r="D73" s="3"/>
    </row>
    <row r="74" spans="1:4" x14ac:dyDescent="0.25">
      <c r="A74" s="76" t="str">
        <f t="shared" si="2"/>
        <v/>
      </c>
      <c r="B74" s="3"/>
      <c r="C74" s="3"/>
      <c r="D74" s="3"/>
    </row>
    <row r="75" spans="1:4" x14ac:dyDescent="0.25">
      <c r="A75" s="76" t="str">
        <f t="shared" si="2"/>
        <v/>
      </c>
      <c r="B75" s="3"/>
      <c r="C75" s="3"/>
      <c r="D75" s="3"/>
    </row>
    <row r="76" spans="1:4" x14ac:dyDescent="0.25">
      <c r="A76" s="76" t="str">
        <f t="shared" si="2"/>
        <v/>
      </c>
      <c r="B76" s="3"/>
      <c r="C76" s="3"/>
      <c r="D76" s="3"/>
    </row>
    <row r="77" spans="1:4" x14ac:dyDescent="0.25">
      <c r="A77" s="76" t="str">
        <f t="shared" si="2"/>
        <v/>
      </c>
      <c r="B77" s="3"/>
      <c r="C77" s="3"/>
      <c r="D77" s="3"/>
    </row>
    <row r="78" spans="1:4" x14ac:dyDescent="0.25">
      <c r="A78" s="76" t="str">
        <f t="shared" si="2"/>
        <v/>
      </c>
      <c r="B78" s="3"/>
      <c r="C78" s="3"/>
      <c r="D78" s="3"/>
    </row>
    <row r="79" spans="1:4" x14ac:dyDescent="0.25">
      <c r="A79" s="76" t="str">
        <f t="shared" si="2"/>
        <v/>
      </c>
      <c r="B79" s="3"/>
      <c r="C79" s="3"/>
      <c r="D79" s="3"/>
    </row>
    <row r="80" spans="1:4" x14ac:dyDescent="0.25">
      <c r="A80" s="76" t="str">
        <f t="shared" si="2"/>
        <v/>
      </c>
      <c r="B80" s="3"/>
      <c r="C80" s="3"/>
      <c r="D80" s="3"/>
    </row>
    <row r="81" spans="1:4" x14ac:dyDescent="0.25">
      <c r="A81" s="76" t="str">
        <f t="shared" si="2"/>
        <v/>
      </c>
      <c r="B81" s="3"/>
      <c r="C81" s="3"/>
      <c r="D81" s="3"/>
    </row>
    <row r="82" spans="1:4" x14ac:dyDescent="0.25">
      <c r="A82" s="76" t="str">
        <f t="shared" si="2"/>
        <v/>
      </c>
      <c r="B82" s="3"/>
      <c r="C82" s="3"/>
      <c r="D82" s="3"/>
    </row>
    <row r="83" spans="1:4" x14ac:dyDescent="0.25">
      <c r="A83" s="76" t="str">
        <f t="shared" si="2"/>
        <v/>
      </c>
      <c r="B83" s="3"/>
      <c r="C83" s="3"/>
      <c r="D83" s="3"/>
    </row>
    <row r="84" spans="1:4" x14ac:dyDescent="0.25">
      <c r="A84" s="76" t="str">
        <f t="shared" si="2"/>
        <v/>
      </c>
      <c r="B84" s="3"/>
      <c r="C84" s="3"/>
      <c r="D84" s="3"/>
    </row>
    <row r="85" spans="1:4" x14ac:dyDescent="0.25">
      <c r="A85" s="76" t="str">
        <f t="shared" si="2"/>
        <v/>
      </c>
      <c r="B85" s="3"/>
      <c r="C85" s="3"/>
      <c r="D85" s="3"/>
    </row>
    <row r="86" spans="1:4" x14ac:dyDescent="0.25">
      <c r="A86" s="76" t="str">
        <f t="shared" si="2"/>
        <v/>
      </c>
      <c r="B86" s="3"/>
      <c r="C86" s="3"/>
      <c r="D86" s="3"/>
    </row>
    <row r="87" spans="1:4" x14ac:dyDescent="0.25">
      <c r="A87" s="76" t="str">
        <f t="shared" si="2"/>
        <v/>
      </c>
      <c r="B87" s="3"/>
      <c r="C87" s="3"/>
      <c r="D87" s="3"/>
    </row>
    <row r="88" spans="1:4" x14ac:dyDescent="0.25">
      <c r="A88" s="76" t="str">
        <f t="shared" si="2"/>
        <v/>
      </c>
      <c r="B88" s="3"/>
      <c r="C88" s="3"/>
      <c r="D88" s="3"/>
    </row>
    <row r="89" spans="1:4" x14ac:dyDescent="0.25">
      <c r="A89" s="76" t="str">
        <f t="shared" si="2"/>
        <v/>
      </c>
      <c r="B89" s="3"/>
      <c r="C89" s="3"/>
      <c r="D89" s="3"/>
    </row>
    <row r="90" spans="1:4" x14ac:dyDescent="0.25">
      <c r="A90" s="76" t="str">
        <f t="shared" si="2"/>
        <v/>
      </c>
      <c r="B90" s="3"/>
      <c r="C90" s="3"/>
      <c r="D90" s="3"/>
    </row>
    <row r="91" spans="1:4" x14ac:dyDescent="0.25">
      <c r="A91" s="76" t="str">
        <f t="shared" si="2"/>
        <v/>
      </c>
      <c r="B91" s="3"/>
      <c r="C91" s="3"/>
      <c r="D91" s="3"/>
    </row>
    <row r="92" spans="1:4" x14ac:dyDescent="0.25">
      <c r="A92" s="76" t="str">
        <f t="shared" si="2"/>
        <v/>
      </c>
      <c r="B92" s="3"/>
      <c r="C92" s="3"/>
      <c r="D92" s="3"/>
    </row>
    <row r="93" spans="1:4" x14ac:dyDescent="0.25">
      <c r="A93" s="76" t="str">
        <f t="shared" si="2"/>
        <v/>
      </c>
      <c r="B93" s="3"/>
      <c r="C93" s="3"/>
      <c r="D93" s="3"/>
    </row>
    <row r="94" spans="1:4" x14ac:dyDescent="0.25">
      <c r="A94" s="76" t="str">
        <f t="shared" si="2"/>
        <v/>
      </c>
      <c r="B94" s="3"/>
      <c r="C94" s="3"/>
      <c r="D94" s="3"/>
    </row>
    <row r="95" spans="1:4" x14ac:dyDescent="0.25">
      <c r="A95" s="76" t="str">
        <f t="shared" si="2"/>
        <v/>
      </c>
      <c r="B95" s="3"/>
      <c r="C95" s="3"/>
      <c r="D95" s="3"/>
    </row>
    <row r="96" spans="1:4" x14ac:dyDescent="0.25">
      <c r="A96" s="76" t="str">
        <f t="shared" si="2"/>
        <v/>
      </c>
      <c r="B96" s="3"/>
      <c r="C96" s="3"/>
      <c r="D96" s="3"/>
    </row>
    <row r="97" spans="1:4" x14ac:dyDescent="0.25">
      <c r="A97" s="76" t="str">
        <f t="shared" si="2"/>
        <v/>
      </c>
      <c r="B97" s="3"/>
      <c r="C97" s="3"/>
      <c r="D97" s="3"/>
    </row>
    <row r="98" spans="1:4" x14ac:dyDescent="0.25">
      <c r="A98" s="76" t="str">
        <f t="shared" ref="A98:A99" si="3">IF(B98&lt;&gt;"",ROW()-1&amp;"_"&amp;MID(B98,3,30),"")</f>
        <v/>
      </c>
      <c r="B98" s="3"/>
      <c r="C98" s="3"/>
      <c r="D98" s="3"/>
    </row>
    <row r="99" spans="1:4" x14ac:dyDescent="0.25">
      <c r="A99" s="76" t="str">
        <f t="shared" si="3"/>
        <v/>
      </c>
      <c r="B99" s="3"/>
      <c r="C99" s="3"/>
      <c r="D99" s="3"/>
    </row>
    <row r="100" spans="1:4" x14ac:dyDescent="0.25">
      <c r="A100" s="7" t="s">
        <v>145</v>
      </c>
    </row>
  </sheetData>
  <conditionalFormatting sqref="C12:D12">
    <cfRule type="expression" dxfId="17" priority="1">
      <formula>$B12="Velizy NFV02"</formula>
    </cfRule>
    <cfRule type="expression" dxfId="16" priority="2">
      <formula>$B12="Velizy NFV01"</formula>
    </cfRule>
    <cfRule type="expression" dxfId="15" priority="3">
      <formula>$B12="Trappes NG"</formula>
    </cfRule>
    <cfRule type="expression" dxfId="14" priority="4">
      <formula>$B12="Mitry"</formula>
    </cfRule>
  </conditionalFormatting>
  <dataValidations count="1">
    <dataValidation type="textLength" showInputMessage="1" showErrorMessage="1" sqref="C2:D99" xr:uid="{00000000-0002-0000-0C00-000000000000}">
      <formula1>1</formula1>
      <formula2>50</formula2>
    </dataValidation>
  </dataValidations>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4">
    <tabColor theme="6" tint="-0.249977111117893"/>
  </sheetPr>
  <dimension ref="A1:E200"/>
  <sheetViews>
    <sheetView workbookViewId="0">
      <pane xSplit="1" ySplit="1" topLeftCell="B86" activePane="bottomRight" state="frozen"/>
      <selection activeCell="C45" sqref="C45"/>
      <selection pane="topRight" activeCell="C45" sqref="C45"/>
      <selection pane="bottomLeft" activeCell="C45" sqref="C45"/>
      <selection pane="bottomRight" activeCell="C101" sqref="B101:C101"/>
    </sheetView>
  </sheetViews>
  <sheetFormatPr baseColWidth="10" defaultRowHeight="15" x14ac:dyDescent="0.25"/>
  <cols>
    <col min="1" max="1" width="44.7109375" style="7" bestFit="1" customWidth="1"/>
    <col min="2" max="2" width="25.7109375" style="85" bestFit="1" customWidth="1"/>
    <col min="3" max="3" width="28.28515625" style="85" bestFit="1" customWidth="1"/>
    <col min="4" max="4" width="23.28515625" style="85" bestFit="1" customWidth="1"/>
    <col min="5" max="5" width="11.42578125" style="4" customWidth="1"/>
    <col min="6" max="16384" width="11.42578125" style="4"/>
  </cols>
  <sheetData>
    <row r="1" spans="1:5" x14ac:dyDescent="0.25">
      <c r="A1" s="53" t="s">
        <v>120</v>
      </c>
      <c r="B1" s="56" t="s">
        <v>158</v>
      </c>
      <c r="C1" s="54" t="s">
        <v>528</v>
      </c>
      <c r="D1" s="54" t="s">
        <v>529</v>
      </c>
    </row>
    <row r="2" spans="1:5" x14ac:dyDescent="0.25">
      <c r="A2" s="76" t="str">
        <f t="shared" ref="A2:A33" si="0">IF(C2&lt;&gt;"",ROW()-1&amp;MID(B2,SEARCH("_",B2),50)&amp;"-"&amp;C2,IF(D2&lt;&gt;"",ROW()-1&amp;MID(B2,SEARCH("_",B2),50)&amp;"-"&amp;D2,""))</f>
        <v>1_cor2_vim_common-primary</v>
      </c>
      <c r="B2" s="5" t="str">
        <f>'VNF-VIM'!$A$2</f>
        <v>1_cor2_vim_common</v>
      </c>
      <c r="C2" s="5"/>
      <c r="D2" s="5" t="s">
        <v>530</v>
      </c>
    </row>
    <row r="3" spans="1:5" x14ac:dyDescent="0.25">
      <c r="A3" s="76" t="str">
        <f t="shared" si="0"/>
        <v>2_cor2_vim_common-secondary</v>
      </c>
      <c r="B3" s="5" t="str">
        <f>'VNF-VIM'!$A$2</f>
        <v>1_cor2_vim_common</v>
      </c>
      <c r="C3" s="5"/>
      <c r="D3" s="5" t="s">
        <v>531</v>
      </c>
    </row>
    <row r="4" spans="1:5" x14ac:dyDescent="0.25">
      <c r="A4" s="76" t="str">
        <f t="shared" si="0"/>
        <v>3_cor2_vim_osp10-controller</v>
      </c>
      <c r="B4" s="5" t="str">
        <f>'VNF-VIM'!$A$3</f>
        <v>2_cor2_vim_osp10</v>
      </c>
      <c r="C4" s="5"/>
      <c r="D4" s="5" t="s">
        <v>532</v>
      </c>
    </row>
    <row r="5" spans="1:5" x14ac:dyDescent="0.25">
      <c r="A5" s="76" t="str">
        <f t="shared" si="0"/>
        <v>4_cor2_vim_common-anssi-primary</v>
      </c>
      <c r="B5" s="5" t="str">
        <f>'VNF-VIM'!$A$4</f>
        <v>3_cor2_vim_common-anssi</v>
      </c>
      <c r="C5" s="5"/>
      <c r="D5" s="5" t="s">
        <v>530</v>
      </c>
      <c r="E5" s="62"/>
    </row>
    <row r="6" spans="1:5" x14ac:dyDescent="0.25">
      <c r="A6" s="76" t="str">
        <f t="shared" si="0"/>
        <v>5_cor2_vim_common-anssi-secondary</v>
      </c>
      <c r="B6" s="5" t="str">
        <f>'VNF-VIM'!$A$4</f>
        <v>3_cor2_vim_common-anssi</v>
      </c>
      <c r="C6" s="5"/>
      <c r="D6" s="5" t="s">
        <v>531</v>
      </c>
    </row>
    <row r="7" spans="1:5" x14ac:dyDescent="0.25">
      <c r="A7" s="76" t="str">
        <f t="shared" si="0"/>
        <v>6_cor2_vim_osp10-anssi-controller</v>
      </c>
      <c r="B7" s="5" t="str">
        <f>'VNF-VIM'!$A$5</f>
        <v>4_cor2_vim_osp10-anssi</v>
      </c>
      <c r="C7" s="5"/>
      <c r="D7" s="5" t="s">
        <v>532</v>
      </c>
    </row>
    <row r="8" spans="1:5" x14ac:dyDescent="0.25">
      <c r="A8" s="76" t="str">
        <f t="shared" si="0"/>
        <v>7_cor2_vim_vmware-esxi</v>
      </c>
      <c r="B8" s="5" t="str">
        <f>'VNF-VIM'!$A$6</f>
        <v>5_cor2_vim_vmware</v>
      </c>
      <c r="C8" s="5"/>
      <c r="D8" s="5" t="s">
        <v>533</v>
      </c>
    </row>
    <row r="9" spans="1:5" x14ac:dyDescent="0.25">
      <c r="A9" s="76" t="str">
        <f t="shared" si="0"/>
        <v>8_cor2_vPCDI_OSP10-ag-vpc1-cf1</v>
      </c>
      <c r="B9" s="5" t="str">
        <f>'VNF-VIM'!$A$7</f>
        <v>6_cor2_vPCDI_OSP10</v>
      </c>
      <c r="C9" s="5" t="s">
        <v>534</v>
      </c>
      <c r="D9" s="5"/>
    </row>
    <row r="10" spans="1:5" x14ac:dyDescent="0.25">
      <c r="A10" s="76" t="str">
        <f t="shared" si="0"/>
        <v>9_cor2_vPCDI_OSP10-ag-vpc1-cf2</v>
      </c>
      <c r="B10" s="5" t="str">
        <f>'VNF-VIM'!$A$7</f>
        <v>6_cor2_vPCDI_OSP10</v>
      </c>
      <c r="C10" s="5" t="s">
        <v>535</v>
      </c>
      <c r="D10" s="5"/>
    </row>
    <row r="11" spans="1:5" x14ac:dyDescent="0.25">
      <c r="A11" s="76" t="str">
        <f t="shared" si="0"/>
        <v>10_cor2_vPCDI_OSP10-ag-vpc1-sf</v>
      </c>
      <c r="B11" s="5" t="str">
        <f>'VNF-VIM'!$A$7</f>
        <v>6_cor2_vPCDI_OSP10</v>
      </c>
      <c r="C11" s="5" t="s">
        <v>536</v>
      </c>
      <c r="D11" s="5"/>
    </row>
    <row r="12" spans="1:5" x14ac:dyDescent="0.25">
      <c r="A12" s="76" t="str">
        <f t="shared" si="0"/>
        <v>11_cor2_vPCDI_OSP10-ag-vpc2-cf1</v>
      </c>
      <c r="B12" s="5" t="str">
        <f>'VNF-VIM'!$A$7</f>
        <v>6_cor2_vPCDI_OSP10</v>
      </c>
      <c r="C12" s="5" t="s">
        <v>537</v>
      </c>
      <c r="D12" s="5"/>
    </row>
    <row r="13" spans="1:5" x14ac:dyDescent="0.25">
      <c r="A13" s="76" t="str">
        <f t="shared" si="0"/>
        <v>12_cor2_vPCDI_OSP10-ag-vpc2-cf2</v>
      </c>
      <c r="B13" s="5" t="str">
        <f>'VNF-VIM'!$A$7</f>
        <v>6_cor2_vPCDI_OSP10</v>
      </c>
      <c r="C13" s="5" t="s">
        <v>538</v>
      </c>
      <c r="D13" s="5"/>
    </row>
    <row r="14" spans="1:5" x14ac:dyDescent="0.25">
      <c r="A14" s="76" t="str">
        <f t="shared" si="0"/>
        <v>13_cor2_vPCDI_OSP10-ag-vpc2-sf</v>
      </c>
      <c r="B14" s="5" t="str">
        <f>'VNF-VIM'!$A$7</f>
        <v>6_cor2_vPCDI_OSP10</v>
      </c>
      <c r="C14" s="5" t="s">
        <v>539</v>
      </c>
      <c r="D14" s="5"/>
    </row>
    <row r="15" spans="1:5" x14ac:dyDescent="0.25">
      <c r="A15" s="76" t="str">
        <f t="shared" si="0"/>
        <v>14_cor2_vPCDI_OSP10-ag-vmme3-cf1</v>
      </c>
      <c r="B15" s="5" t="str">
        <f>'VNF-VIM'!$A$7</f>
        <v>6_cor2_vPCDI_OSP10</v>
      </c>
      <c r="C15" s="5" t="s">
        <v>540</v>
      </c>
      <c r="D15" s="5"/>
    </row>
    <row r="16" spans="1:5" x14ac:dyDescent="0.25">
      <c r="A16" s="76" t="str">
        <f t="shared" si="0"/>
        <v>15_cor2_vPCDI_OSP10-ag-vmme3-cf2</v>
      </c>
      <c r="B16" s="5" t="str">
        <f>'VNF-VIM'!$A$7</f>
        <v>6_cor2_vPCDI_OSP10</v>
      </c>
      <c r="C16" s="5" t="s">
        <v>541</v>
      </c>
      <c r="D16" s="5"/>
    </row>
    <row r="17" spans="1:4" x14ac:dyDescent="0.25">
      <c r="A17" s="76" t="str">
        <f t="shared" si="0"/>
        <v>16_cor2_vPCDI_OSP10-ag-vmme3-sf</v>
      </c>
      <c r="B17" s="5" t="str">
        <f>'VNF-VIM'!$A$7</f>
        <v>6_cor2_vPCDI_OSP10</v>
      </c>
      <c r="C17" s="5" t="s">
        <v>542</v>
      </c>
      <c r="D17" s="5"/>
    </row>
    <row r="18" spans="1:4" x14ac:dyDescent="0.25">
      <c r="A18" s="76" t="str">
        <f t="shared" si="0"/>
        <v>17_cor2_vPCDI_OSP10-ag-vmme4-cf1</v>
      </c>
      <c r="B18" s="5" t="str">
        <f>'VNF-VIM'!$A$7</f>
        <v>6_cor2_vPCDI_OSP10</v>
      </c>
      <c r="C18" s="5" t="s">
        <v>543</v>
      </c>
      <c r="D18" s="5"/>
    </row>
    <row r="19" spans="1:4" x14ac:dyDescent="0.25">
      <c r="A19" s="76" t="str">
        <f t="shared" si="0"/>
        <v>18_cor2_vPCDI_OSP10-ag-vmme4-cf2</v>
      </c>
      <c r="B19" s="5" t="str">
        <f>'VNF-VIM'!$A$7</f>
        <v>6_cor2_vPCDI_OSP10</v>
      </c>
      <c r="C19" s="5" t="s">
        <v>544</v>
      </c>
      <c r="D19" s="5"/>
    </row>
    <row r="20" spans="1:4" x14ac:dyDescent="0.25">
      <c r="A20" s="76" t="str">
        <f t="shared" si="0"/>
        <v>19_cor2_vPCDI_OSP10-ag-vmme4-sf</v>
      </c>
      <c r="B20" s="73" t="str">
        <f>'VNF-VIM'!$A$7</f>
        <v>6_cor2_vPCDI_OSP10</v>
      </c>
      <c r="C20" s="5" t="s">
        <v>545</v>
      </c>
      <c r="D20" s="5"/>
    </row>
    <row r="21" spans="1:4" x14ac:dyDescent="0.25">
      <c r="A21" s="76" t="str">
        <f t="shared" si="0"/>
        <v>20_cor2_vGILAN_OSP10-ag_vgilan_nfv03_bl0101</v>
      </c>
      <c r="B21" s="73" t="str">
        <f>'VNF-VIM'!$A$8</f>
        <v>7_cor2_vGILAN_OSP10</v>
      </c>
      <c r="C21" s="5" t="s">
        <v>546</v>
      </c>
      <c r="D21" s="5"/>
    </row>
    <row r="22" spans="1:4" x14ac:dyDescent="0.25">
      <c r="A22" s="76" t="str">
        <f t="shared" si="0"/>
        <v>21_cor2_vGILAN_OSP10-ag_vgilan_nfv03_bl0102</v>
      </c>
      <c r="B22" s="73" t="str">
        <f>'VNF-VIM'!$A$8</f>
        <v>7_cor2_vGILAN_OSP10</v>
      </c>
      <c r="C22" s="5" t="s">
        <v>547</v>
      </c>
      <c r="D22" s="5"/>
    </row>
    <row r="23" spans="1:4" x14ac:dyDescent="0.25">
      <c r="A23" s="76" t="str">
        <f t="shared" si="0"/>
        <v>22_cor2_vGILAN_OSP10-ag_vgilan_nfv03_bl0104</v>
      </c>
      <c r="B23" s="73" t="str">
        <f>'VNF-VIM'!$A$8</f>
        <v>7_cor2_vGILAN_OSP10</v>
      </c>
      <c r="C23" s="5" t="s">
        <v>548</v>
      </c>
      <c r="D23" s="5"/>
    </row>
    <row r="24" spans="1:4" x14ac:dyDescent="0.25">
      <c r="A24" s="76" t="str">
        <f t="shared" si="0"/>
        <v>23_cor2_vGILAN_OSP10-ag_vgilan_nfv03_bl0105</v>
      </c>
      <c r="B24" s="73" t="str">
        <f>'VNF-VIM'!$A$8</f>
        <v>7_cor2_vGILAN_OSP10</v>
      </c>
      <c r="C24" s="5" t="s">
        <v>549</v>
      </c>
      <c r="D24" s="5"/>
    </row>
    <row r="25" spans="1:4" x14ac:dyDescent="0.25">
      <c r="A25" s="76" t="str">
        <f t="shared" si="0"/>
        <v>24_cor2_vGILAN_OSP10-ag_vgilan_nfv03_bl0106</v>
      </c>
      <c r="B25" s="73" t="str">
        <f>'VNF-VIM'!$A$8</f>
        <v>7_cor2_vGILAN_OSP10</v>
      </c>
      <c r="C25" s="5" t="s">
        <v>550</v>
      </c>
      <c r="D25" s="5"/>
    </row>
    <row r="26" spans="1:4" x14ac:dyDescent="0.25">
      <c r="A26" s="76" t="str">
        <f t="shared" si="0"/>
        <v>25_cor2_vGILAN_OSP10-ag_vgilan_nfv03_bl0107</v>
      </c>
      <c r="B26" s="73" t="str">
        <f>'VNF-VIM'!$A$8</f>
        <v>7_cor2_vGILAN_OSP10</v>
      </c>
      <c r="C26" s="5" t="s">
        <v>551</v>
      </c>
      <c r="D26" s="5"/>
    </row>
    <row r="27" spans="1:4" x14ac:dyDescent="0.25">
      <c r="A27" s="76" t="str">
        <f t="shared" si="0"/>
        <v>26_cor2_vGILAN_OSP10-ag_vgilan_nfv03_bl0108</v>
      </c>
      <c r="B27" s="73" t="str">
        <f>'VNF-VIM'!$A$8</f>
        <v>7_cor2_vGILAN_OSP10</v>
      </c>
      <c r="C27" s="5" t="s">
        <v>552</v>
      </c>
      <c r="D27" s="5"/>
    </row>
    <row r="28" spans="1:4" x14ac:dyDescent="0.25">
      <c r="A28" s="76" t="str">
        <f t="shared" si="0"/>
        <v>27_cor2_vGILAN_OSP10-ag_vgilan_nfv03_bl0201</v>
      </c>
      <c r="B28" s="73" t="str">
        <f>'VNF-VIM'!$A$8</f>
        <v>7_cor2_vGILAN_OSP10</v>
      </c>
      <c r="C28" s="5" t="s">
        <v>553</v>
      </c>
      <c r="D28" s="5"/>
    </row>
    <row r="29" spans="1:4" x14ac:dyDescent="0.25">
      <c r="A29" s="76" t="str">
        <f t="shared" si="0"/>
        <v>28_cor2_vGILAN_OSP10-ag_vgilan_nfv03_bl0202</v>
      </c>
      <c r="B29" s="73" t="str">
        <f>'VNF-VIM'!$A$8</f>
        <v>7_cor2_vGILAN_OSP10</v>
      </c>
      <c r="C29" s="5" t="s">
        <v>554</v>
      </c>
      <c r="D29" s="5"/>
    </row>
    <row r="30" spans="1:4" x14ac:dyDescent="0.25">
      <c r="A30" s="76" t="str">
        <f t="shared" si="0"/>
        <v>29_cor2_vGILAN_OSP10-ag_vgilan_nfv03_bl0203</v>
      </c>
      <c r="B30" s="73" t="str">
        <f>'VNF-VIM'!$A$8</f>
        <v>7_cor2_vGILAN_OSP10</v>
      </c>
      <c r="C30" s="5" t="s">
        <v>555</v>
      </c>
      <c r="D30" s="5"/>
    </row>
    <row r="31" spans="1:4" x14ac:dyDescent="0.25">
      <c r="A31" s="76" t="str">
        <f t="shared" si="0"/>
        <v>30_cor2_vGILAN_OSP10-ag_vgilan_nfv03_bl0204</v>
      </c>
      <c r="B31" s="73" t="str">
        <f>'VNF-VIM'!$A$8</f>
        <v>7_cor2_vGILAN_OSP10</v>
      </c>
      <c r="C31" s="5" t="s">
        <v>556</v>
      </c>
      <c r="D31" s="5"/>
    </row>
    <row r="32" spans="1:4" x14ac:dyDescent="0.25">
      <c r="A32" s="76" t="str">
        <f t="shared" si="0"/>
        <v>31_cor2_vGILAN_OSP10-ag_vgilan_nfv03_bl0205</v>
      </c>
      <c r="B32" s="73" t="str">
        <f>'VNF-VIM'!$A$8</f>
        <v>7_cor2_vGILAN_OSP10</v>
      </c>
      <c r="C32" s="5" t="s">
        <v>557</v>
      </c>
      <c r="D32" s="5"/>
    </row>
    <row r="33" spans="1:4" x14ac:dyDescent="0.25">
      <c r="A33" s="76" t="str">
        <f t="shared" si="0"/>
        <v>32_cor2_vGILAN_OSP10-ag_vgilan_nfv03_bl0206</v>
      </c>
      <c r="B33" s="73" t="str">
        <f>'VNF-VIM'!$A$8</f>
        <v>7_cor2_vGILAN_OSP10</v>
      </c>
      <c r="C33" s="5" t="s">
        <v>558</v>
      </c>
      <c r="D33" s="5"/>
    </row>
    <row r="34" spans="1:4" x14ac:dyDescent="0.25">
      <c r="A34" s="76" t="str">
        <f t="shared" ref="A34:A65" si="1">IF(C34&lt;&gt;"",ROW()-1&amp;MID(B34,SEARCH("_",B34),50)&amp;"-"&amp;C34,IF(D34&lt;&gt;"",ROW()-1&amp;MID(B34,SEARCH("_",B34),50)&amp;"-"&amp;D34,""))</f>
        <v>33_cor2_vGILAN_OSP10-ag_vgilan_nfv03_bl0207</v>
      </c>
      <c r="B34" s="73" t="str">
        <f>'VNF-VIM'!$A$8</f>
        <v>7_cor2_vGILAN_OSP10</v>
      </c>
      <c r="C34" s="5" t="s">
        <v>559</v>
      </c>
      <c r="D34" s="5"/>
    </row>
    <row r="35" spans="1:4" x14ac:dyDescent="0.25">
      <c r="A35" s="76" t="str">
        <f t="shared" si="1"/>
        <v>34_cor2_vGILAN_OSP10-ag_vgilan_nfv03_bl0301</v>
      </c>
      <c r="B35" s="73" t="str">
        <f>'VNF-VIM'!$A$8</f>
        <v>7_cor2_vGILAN_OSP10</v>
      </c>
      <c r="C35" s="5" t="s">
        <v>560</v>
      </c>
      <c r="D35" s="5"/>
    </row>
    <row r="36" spans="1:4" x14ac:dyDescent="0.25">
      <c r="A36" s="76" t="str">
        <f t="shared" si="1"/>
        <v>35_cor2_vGILAN_OSP10-ag_vgilan_nfv03_bl0302</v>
      </c>
      <c r="B36" s="73" t="str">
        <f>'VNF-VIM'!$A$8</f>
        <v>7_cor2_vGILAN_OSP10</v>
      </c>
      <c r="C36" s="5" t="s">
        <v>561</v>
      </c>
      <c r="D36" s="5"/>
    </row>
    <row r="37" spans="1:4" x14ac:dyDescent="0.25">
      <c r="A37" s="76" t="str">
        <f t="shared" si="1"/>
        <v>36_cor2_vGILAN_OSP10-ag_vgilan_nfv03_bl0304</v>
      </c>
      <c r="B37" s="73" t="str">
        <f>'VNF-VIM'!$A$8</f>
        <v>7_cor2_vGILAN_OSP10</v>
      </c>
      <c r="C37" s="5" t="s">
        <v>562</v>
      </c>
      <c r="D37" s="5"/>
    </row>
    <row r="38" spans="1:4" x14ac:dyDescent="0.25">
      <c r="A38" s="76" t="str">
        <f t="shared" si="1"/>
        <v>37_cor2_vGILAN_OSP10-ag_vgilan_nfv03_bl0305</v>
      </c>
      <c r="B38" s="73" t="str">
        <f>'VNF-VIM'!$A$8</f>
        <v>7_cor2_vGILAN_OSP10</v>
      </c>
      <c r="C38" s="5" t="s">
        <v>563</v>
      </c>
      <c r="D38" s="5"/>
    </row>
    <row r="39" spans="1:4" x14ac:dyDescent="0.25">
      <c r="A39" s="76" t="str">
        <f t="shared" si="1"/>
        <v>38_cor2_vGILAN_OSP10-ag_vgilan_nfv03_bl0306</v>
      </c>
      <c r="B39" s="73" t="str">
        <f>'VNF-VIM'!$A$8</f>
        <v>7_cor2_vGILAN_OSP10</v>
      </c>
      <c r="C39" s="5" t="s">
        <v>564</v>
      </c>
      <c r="D39" s="5"/>
    </row>
    <row r="40" spans="1:4" x14ac:dyDescent="0.25">
      <c r="A40" s="76" t="str">
        <f t="shared" si="1"/>
        <v>39_cor2_vGILAN_OSP10-ag_vgilan_nfv03_bl0307</v>
      </c>
      <c r="B40" s="5" t="str">
        <f>'VNF-VIM'!$A$8</f>
        <v>7_cor2_vGILAN_OSP10</v>
      </c>
      <c r="C40" s="5" t="s">
        <v>565</v>
      </c>
      <c r="D40" s="5"/>
    </row>
    <row r="41" spans="1:4" x14ac:dyDescent="0.25">
      <c r="A41" s="76" t="str">
        <f t="shared" si="1"/>
        <v>40_cor2_vGILAN_OSP10-ag_vgilan_nfv03_bl0308</v>
      </c>
      <c r="B41" s="5" t="str">
        <f>'VNF-VIM'!$A$8</f>
        <v>7_cor2_vGILAN_OSP10</v>
      </c>
      <c r="C41" s="5" t="s">
        <v>566</v>
      </c>
      <c r="D41" s="5"/>
    </row>
    <row r="42" spans="1:4" x14ac:dyDescent="0.25">
      <c r="A42" s="76" t="str">
        <f t="shared" si="1"/>
        <v>41_cor2_vGILAN_OSP10-ag_vgilan_nfv03_bl0401</v>
      </c>
      <c r="B42" s="5" t="str">
        <f>'VNF-VIM'!$A$8</f>
        <v>7_cor2_vGILAN_OSP10</v>
      </c>
      <c r="C42" s="5" t="s">
        <v>567</v>
      </c>
      <c r="D42" s="5"/>
    </row>
    <row r="43" spans="1:4" x14ac:dyDescent="0.25">
      <c r="A43" s="76" t="str">
        <f t="shared" si="1"/>
        <v>42_cor2_vGILAN_OSP10-ag_vgilan_nfv03_bl0402</v>
      </c>
      <c r="B43" s="73" t="str">
        <f>'VNF-VIM'!$A$8</f>
        <v>7_cor2_vGILAN_OSP10</v>
      </c>
      <c r="C43" s="5" t="s">
        <v>568</v>
      </c>
      <c r="D43" s="5"/>
    </row>
    <row r="44" spans="1:4" x14ac:dyDescent="0.25">
      <c r="A44" s="76" t="str">
        <f t="shared" si="1"/>
        <v>43_cor2_vGILAN_OSP10-ag_vgilan_nfv03_bl0403</v>
      </c>
      <c r="B44" s="73" t="str">
        <f>'VNF-VIM'!$A$8</f>
        <v>7_cor2_vGILAN_OSP10</v>
      </c>
      <c r="C44" s="5" t="s">
        <v>569</v>
      </c>
      <c r="D44" s="5"/>
    </row>
    <row r="45" spans="1:4" x14ac:dyDescent="0.25">
      <c r="A45" s="76" t="str">
        <f t="shared" si="1"/>
        <v>44_cor2_vGILAN_OSP10-ag_vgilan_nfv03_bl0404</v>
      </c>
      <c r="B45" s="73" t="str">
        <f>'VNF-VIM'!$A$8</f>
        <v>7_cor2_vGILAN_OSP10</v>
      </c>
      <c r="C45" s="5" t="s">
        <v>570</v>
      </c>
      <c r="D45" s="5"/>
    </row>
    <row r="46" spans="1:4" x14ac:dyDescent="0.25">
      <c r="A46" s="76" t="str">
        <f t="shared" si="1"/>
        <v>45_cor2_vGILAN_OSP10-ag_vgilan_nfv03_bl0405</v>
      </c>
      <c r="B46" s="73" t="str">
        <f>'VNF-VIM'!$A$8</f>
        <v>7_cor2_vGILAN_OSP10</v>
      </c>
      <c r="C46" s="5" t="s">
        <v>571</v>
      </c>
      <c r="D46" s="5"/>
    </row>
    <row r="47" spans="1:4" x14ac:dyDescent="0.25">
      <c r="A47" s="76" t="str">
        <f t="shared" si="1"/>
        <v>46_cor2_vGILAN_OSP10-ag_vgilan_nfv03_bl0406</v>
      </c>
      <c r="B47" s="73" t="str">
        <f>'VNF-VIM'!$A$8</f>
        <v>7_cor2_vGILAN_OSP10</v>
      </c>
      <c r="C47" s="5" t="s">
        <v>572</v>
      </c>
      <c r="D47" s="5"/>
    </row>
    <row r="48" spans="1:4" x14ac:dyDescent="0.25">
      <c r="A48" s="76" t="str">
        <f t="shared" si="1"/>
        <v>47_cor2_vGILAN_OSP10-ag_vgilan_nfv03_bl0407</v>
      </c>
      <c r="B48" s="73" t="str">
        <f>'VNF-VIM'!$A$8</f>
        <v>7_cor2_vGILAN_OSP10</v>
      </c>
      <c r="C48" s="5" t="s">
        <v>573</v>
      </c>
      <c r="D48" s="5"/>
    </row>
    <row r="49" spans="1:4" x14ac:dyDescent="0.25">
      <c r="A49" s="76" t="str">
        <f t="shared" si="1"/>
        <v>48_cor2_vGILAN_OSP10-ag_vgilan_nfv03_bl0502</v>
      </c>
      <c r="B49" s="73" t="str">
        <f>'VNF-VIM'!$A$8</f>
        <v>7_cor2_vGILAN_OSP10</v>
      </c>
      <c r="C49" s="5" t="s">
        <v>574</v>
      </c>
      <c r="D49" s="5"/>
    </row>
    <row r="50" spans="1:4" x14ac:dyDescent="0.25">
      <c r="A50" s="76" t="str">
        <f t="shared" si="1"/>
        <v>49_cor2_vGILAN_OSP10-ag_vgilan_nfv03_bl0504</v>
      </c>
      <c r="B50" s="73" t="str">
        <f>'VNF-VIM'!$A$8</f>
        <v>7_cor2_vGILAN_OSP10</v>
      </c>
      <c r="C50" s="5" t="s">
        <v>575</v>
      </c>
      <c r="D50" s="5"/>
    </row>
    <row r="51" spans="1:4" x14ac:dyDescent="0.25">
      <c r="A51" s="76" t="str">
        <f t="shared" si="1"/>
        <v>50_cor2_vGILAN_OSP10-ag_vgilan_nfv03_bl0505</v>
      </c>
      <c r="B51" s="73" t="str">
        <f>'VNF-VIM'!$A$8</f>
        <v>7_cor2_vGILAN_OSP10</v>
      </c>
      <c r="C51" s="5" t="s">
        <v>576</v>
      </c>
      <c r="D51" s="5"/>
    </row>
    <row r="52" spans="1:4" x14ac:dyDescent="0.25">
      <c r="A52" s="76" t="str">
        <f t="shared" si="1"/>
        <v>51_cor2_vGILAN_OSP10-ag_vgilan_nfv03_bl0506</v>
      </c>
      <c r="B52" s="73" t="str">
        <f>'VNF-VIM'!$A$8</f>
        <v>7_cor2_vGILAN_OSP10</v>
      </c>
      <c r="C52" s="5" t="s">
        <v>577</v>
      </c>
      <c r="D52" s="5"/>
    </row>
    <row r="53" spans="1:4" x14ac:dyDescent="0.25">
      <c r="A53" s="76" t="str">
        <f t="shared" si="1"/>
        <v>52_cor2_vGILAN_OSP10-ag_vgilan_nfv03_bl0507</v>
      </c>
      <c r="B53" s="73" t="str">
        <f>'VNF-VIM'!$A$8</f>
        <v>7_cor2_vGILAN_OSP10</v>
      </c>
      <c r="C53" s="5" t="s">
        <v>578</v>
      </c>
      <c r="D53" s="5"/>
    </row>
    <row r="54" spans="1:4" x14ac:dyDescent="0.25">
      <c r="A54" s="76" t="str">
        <f t="shared" si="1"/>
        <v>53_cor2_vGILAN_OSP10-ag_vgilan_nfv03_bl0508</v>
      </c>
      <c r="B54" s="73" t="str">
        <f>'VNF-VIM'!$A$8</f>
        <v>7_cor2_vGILAN_OSP10</v>
      </c>
      <c r="C54" s="5" t="s">
        <v>579</v>
      </c>
      <c r="D54" s="5"/>
    </row>
    <row r="55" spans="1:4" x14ac:dyDescent="0.25">
      <c r="A55" s="76" t="str">
        <f t="shared" si="1"/>
        <v>54_cor2_vGILAN_OSP10-ag_vgilan_nfv02_bl0101</v>
      </c>
      <c r="B55" s="73" t="str">
        <f>'VNF-VIM'!$A$8</f>
        <v>7_cor2_vGILAN_OSP10</v>
      </c>
      <c r="C55" s="5" t="s">
        <v>580</v>
      </c>
      <c r="D55" s="5"/>
    </row>
    <row r="56" spans="1:4" x14ac:dyDescent="0.25">
      <c r="A56" s="76" t="str">
        <f t="shared" si="1"/>
        <v>55_cor2_vGILAN_OSP10-ag_vgilan_nfv02_bl0102</v>
      </c>
      <c r="B56" s="73" t="str">
        <f>'VNF-VIM'!$A$8</f>
        <v>7_cor2_vGILAN_OSP10</v>
      </c>
      <c r="C56" s="5" t="s">
        <v>581</v>
      </c>
      <c r="D56" s="5"/>
    </row>
    <row r="57" spans="1:4" x14ac:dyDescent="0.25">
      <c r="A57" s="76" t="str">
        <f t="shared" si="1"/>
        <v>56_cor2_vGILAN_OSP10-ag_vgilan_nfv02_bl0104</v>
      </c>
      <c r="B57" s="73" t="str">
        <f>'VNF-VIM'!$A$8</f>
        <v>7_cor2_vGILAN_OSP10</v>
      </c>
      <c r="C57" s="5" t="s">
        <v>582</v>
      </c>
      <c r="D57" s="5"/>
    </row>
    <row r="58" spans="1:4" x14ac:dyDescent="0.25">
      <c r="A58" s="76" t="str">
        <f t="shared" si="1"/>
        <v>57_cor2_vGILAN_OSP10-ag_vgilan_nfv02_bl0105</v>
      </c>
      <c r="B58" s="73" t="str">
        <f>'VNF-VIM'!$A$8</f>
        <v>7_cor2_vGILAN_OSP10</v>
      </c>
      <c r="C58" s="5" t="s">
        <v>583</v>
      </c>
      <c r="D58" s="5"/>
    </row>
    <row r="59" spans="1:4" x14ac:dyDescent="0.25">
      <c r="A59" s="76" t="str">
        <f t="shared" si="1"/>
        <v>58_cor2_vGILAN_OSP10-ag_vgilan_nfv02_bl0106</v>
      </c>
      <c r="B59" s="73" t="str">
        <f>'VNF-VIM'!$A$8</f>
        <v>7_cor2_vGILAN_OSP10</v>
      </c>
      <c r="C59" s="5" t="s">
        <v>584</v>
      </c>
      <c r="D59" s="5"/>
    </row>
    <row r="60" spans="1:4" x14ac:dyDescent="0.25">
      <c r="A60" s="76" t="str">
        <f t="shared" si="1"/>
        <v>59_cor2_vGILAN_OSP10-ag_vgilan_nfv02_bl0107</v>
      </c>
      <c r="B60" s="73" t="str">
        <f>'VNF-VIM'!$A$8</f>
        <v>7_cor2_vGILAN_OSP10</v>
      </c>
      <c r="C60" s="5" t="s">
        <v>585</v>
      </c>
      <c r="D60" s="5"/>
    </row>
    <row r="61" spans="1:4" x14ac:dyDescent="0.25">
      <c r="A61" s="76" t="str">
        <f t="shared" si="1"/>
        <v>60_cor2_vGILAN_OSP10-ag_vgilan_nfv02_bl0108</v>
      </c>
      <c r="B61" s="73" t="str">
        <f>'VNF-VIM'!$A$8</f>
        <v>7_cor2_vGILAN_OSP10</v>
      </c>
      <c r="C61" s="5" t="s">
        <v>586</v>
      </c>
      <c r="D61" s="5"/>
    </row>
    <row r="62" spans="1:4" x14ac:dyDescent="0.25">
      <c r="A62" s="76" t="str">
        <f t="shared" si="1"/>
        <v>61_cor2_vGILAN_OSP10-ag_vgilan_nfv02_bl0201</v>
      </c>
      <c r="B62" s="73" t="str">
        <f>'VNF-VIM'!$A$8</f>
        <v>7_cor2_vGILAN_OSP10</v>
      </c>
      <c r="C62" s="5" t="s">
        <v>587</v>
      </c>
      <c r="D62" s="5"/>
    </row>
    <row r="63" spans="1:4" x14ac:dyDescent="0.25">
      <c r="A63" s="76" t="str">
        <f t="shared" si="1"/>
        <v>62_cor2_vGILAN_OSP10-ag_vgilan_nfv02_bl0202</v>
      </c>
      <c r="B63" s="73" t="str">
        <f>'VNF-VIM'!$A$8</f>
        <v>7_cor2_vGILAN_OSP10</v>
      </c>
      <c r="C63" s="5" t="s">
        <v>588</v>
      </c>
      <c r="D63" s="5"/>
    </row>
    <row r="64" spans="1:4" x14ac:dyDescent="0.25">
      <c r="A64" s="76" t="str">
        <f t="shared" si="1"/>
        <v>63_cor2_vGILAN_OSP10-ag_vgilan_nfv02_bl0203</v>
      </c>
      <c r="B64" s="73" t="str">
        <f>'VNF-VIM'!$A$8</f>
        <v>7_cor2_vGILAN_OSP10</v>
      </c>
      <c r="C64" s="5" t="s">
        <v>589</v>
      </c>
      <c r="D64" s="5"/>
    </row>
    <row r="65" spans="1:4" x14ac:dyDescent="0.25">
      <c r="A65" s="76" t="str">
        <f t="shared" si="1"/>
        <v>64_cor2_vGILAN_OSP10-ag_vgilan_nfv02_bl0204</v>
      </c>
      <c r="B65" s="73" t="str">
        <f>'VNF-VIM'!$A$8</f>
        <v>7_cor2_vGILAN_OSP10</v>
      </c>
      <c r="C65" s="5" t="s">
        <v>590</v>
      </c>
      <c r="D65" s="5"/>
    </row>
    <row r="66" spans="1:4" x14ac:dyDescent="0.25">
      <c r="A66" s="76" t="str">
        <f t="shared" ref="A66:A97" si="2">IF(C66&lt;&gt;"",ROW()-1&amp;MID(B66,SEARCH("_",B66),50)&amp;"-"&amp;C66,IF(D66&lt;&gt;"",ROW()-1&amp;MID(B66,SEARCH("_",B66),50)&amp;"-"&amp;D66,""))</f>
        <v>65_cor2_vGILAN_OSP10-ag_vgilan_nfv02_bl0205</v>
      </c>
      <c r="B66" s="73" t="str">
        <f>'VNF-VIM'!$A$8</f>
        <v>7_cor2_vGILAN_OSP10</v>
      </c>
      <c r="C66" s="5" t="s">
        <v>591</v>
      </c>
      <c r="D66" s="5"/>
    </row>
    <row r="67" spans="1:4" x14ac:dyDescent="0.25">
      <c r="A67" s="76" t="str">
        <f t="shared" si="2"/>
        <v>66_cor2_vGILAN_OSP10-ag_vgilan_nfv02_bl0206</v>
      </c>
      <c r="B67" s="73" t="str">
        <f>'VNF-VIM'!$A$8</f>
        <v>7_cor2_vGILAN_OSP10</v>
      </c>
      <c r="C67" s="5" t="s">
        <v>592</v>
      </c>
      <c r="D67" s="5"/>
    </row>
    <row r="68" spans="1:4" x14ac:dyDescent="0.25">
      <c r="A68" s="76" t="str">
        <f t="shared" si="2"/>
        <v>67_cor2_vGILAN_OSP10-ag_vgilan_nfv02_bl0207</v>
      </c>
      <c r="B68" s="73" t="str">
        <f>'VNF-VIM'!$A$8</f>
        <v>7_cor2_vGILAN_OSP10</v>
      </c>
      <c r="C68" s="5" t="s">
        <v>593</v>
      </c>
      <c r="D68" s="5"/>
    </row>
    <row r="69" spans="1:4" x14ac:dyDescent="0.25">
      <c r="A69" s="76" t="str">
        <f t="shared" si="2"/>
        <v>68_cor2_vGILAN_OSP10-ag_vgilan_nfv02_bl0301</v>
      </c>
      <c r="B69" s="73" t="str">
        <f>'VNF-VIM'!$A$8</f>
        <v>7_cor2_vGILAN_OSP10</v>
      </c>
      <c r="C69" s="5" t="s">
        <v>594</v>
      </c>
      <c r="D69" s="5"/>
    </row>
    <row r="70" spans="1:4" x14ac:dyDescent="0.25">
      <c r="A70" s="76" t="str">
        <f t="shared" si="2"/>
        <v>69_cor2_vGILAN_OSP10-ag_vgilan_nfv02_bl0302</v>
      </c>
      <c r="B70" s="73" t="str">
        <f>'VNF-VIM'!$A$8</f>
        <v>7_cor2_vGILAN_OSP10</v>
      </c>
      <c r="C70" s="5" t="s">
        <v>595</v>
      </c>
      <c r="D70" s="5"/>
    </row>
    <row r="71" spans="1:4" x14ac:dyDescent="0.25">
      <c r="A71" s="76" t="str">
        <f t="shared" si="2"/>
        <v>70_cor2_vGILAN_OSP10-ag_vgilan_nfv02_bl0304</v>
      </c>
      <c r="B71" s="73" t="str">
        <f>'VNF-VIM'!$A$8</f>
        <v>7_cor2_vGILAN_OSP10</v>
      </c>
      <c r="C71" s="5" t="s">
        <v>596</v>
      </c>
      <c r="D71" s="5"/>
    </row>
    <row r="72" spans="1:4" x14ac:dyDescent="0.25">
      <c r="A72" s="76" t="str">
        <f t="shared" si="2"/>
        <v>71_cor2_vGILAN_OSP10-ag_vgilan_nfv02_bl0305</v>
      </c>
      <c r="B72" s="73" t="str">
        <f>'VNF-VIM'!$A$8</f>
        <v>7_cor2_vGILAN_OSP10</v>
      </c>
      <c r="C72" s="5" t="s">
        <v>597</v>
      </c>
      <c r="D72" s="5"/>
    </row>
    <row r="73" spans="1:4" x14ac:dyDescent="0.25">
      <c r="A73" s="76" t="str">
        <f t="shared" si="2"/>
        <v>72_cor2_vGILAN_OSP10-ag_vgilan_nfv02_bl0306</v>
      </c>
      <c r="B73" s="73" t="str">
        <f>'VNF-VIM'!$A$8</f>
        <v>7_cor2_vGILAN_OSP10</v>
      </c>
      <c r="C73" s="5" t="s">
        <v>598</v>
      </c>
      <c r="D73" s="5"/>
    </row>
    <row r="74" spans="1:4" x14ac:dyDescent="0.25">
      <c r="A74" s="76" t="str">
        <f t="shared" si="2"/>
        <v>73_cor2_vGILAN_OSP10-ag_vgilan_nfv02_bl0307</v>
      </c>
      <c r="B74" s="73" t="str">
        <f>'VNF-VIM'!$A$8</f>
        <v>7_cor2_vGILAN_OSP10</v>
      </c>
      <c r="C74" s="5" t="s">
        <v>599</v>
      </c>
      <c r="D74" s="5"/>
    </row>
    <row r="75" spans="1:4" x14ac:dyDescent="0.25">
      <c r="A75" s="76" t="str">
        <f t="shared" si="2"/>
        <v>74_cor2_vGILAN_OSP10-ag_vgilan_nfv02_bl0308</v>
      </c>
      <c r="B75" s="73" t="str">
        <f>'VNF-VIM'!$A$8</f>
        <v>7_cor2_vGILAN_OSP10</v>
      </c>
      <c r="C75" s="5" t="s">
        <v>600</v>
      </c>
      <c r="D75" s="5"/>
    </row>
    <row r="76" spans="1:4" x14ac:dyDescent="0.25">
      <c r="A76" s="76" t="str">
        <f t="shared" si="2"/>
        <v>75_cor2_vGILAN_OSP10-ag_vgilan_nfv02_bl0401</v>
      </c>
      <c r="B76" s="73" t="str">
        <f>'VNF-VIM'!$A$8</f>
        <v>7_cor2_vGILAN_OSP10</v>
      </c>
      <c r="C76" s="5" t="s">
        <v>601</v>
      </c>
      <c r="D76" s="5"/>
    </row>
    <row r="77" spans="1:4" x14ac:dyDescent="0.25">
      <c r="A77" s="76" t="str">
        <f t="shared" si="2"/>
        <v>76_cor2_vGILAN_OSP10-ag_vgilan_nfv02_bl0402</v>
      </c>
      <c r="B77" s="73" t="str">
        <f>'VNF-VIM'!$A$8</f>
        <v>7_cor2_vGILAN_OSP10</v>
      </c>
      <c r="C77" s="5" t="s">
        <v>602</v>
      </c>
      <c r="D77" s="5"/>
    </row>
    <row r="78" spans="1:4" x14ac:dyDescent="0.25">
      <c r="A78" s="76" t="str">
        <f t="shared" si="2"/>
        <v>77_cor2_vGILAN_OSP10-ag_vgilan_nfv02_bl0403</v>
      </c>
      <c r="B78" s="73" t="str">
        <f>'VNF-VIM'!$A$8</f>
        <v>7_cor2_vGILAN_OSP10</v>
      </c>
      <c r="C78" s="5" t="s">
        <v>603</v>
      </c>
      <c r="D78" s="5"/>
    </row>
    <row r="79" spans="1:4" x14ac:dyDescent="0.25">
      <c r="A79" s="76" t="str">
        <f t="shared" si="2"/>
        <v>78_cor2_vGILAN_OSP10-ag_vgilan_nfv02_bl0404</v>
      </c>
      <c r="B79" s="73" t="str">
        <f>'VNF-VIM'!$A$8</f>
        <v>7_cor2_vGILAN_OSP10</v>
      </c>
      <c r="C79" s="5" t="s">
        <v>604</v>
      </c>
      <c r="D79" s="5"/>
    </row>
    <row r="80" spans="1:4" x14ac:dyDescent="0.25">
      <c r="A80" s="76" t="str">
        <f t="shared" si="2"/>
        <v>79_cor2_vGILAN_OSP10-ag_vgilan_nfv02_bl0405</v>
      </c>
      <c r="B80" s="73" t="str">
        <f>'VNF-VIM'!$A$8</f>
        <v>7_cor2_vGILAN_OSP10</v>
      </c>
      <c r="C80" s="5" t="s">
        <v>605</v>
      </c>
      <c r="D80" s="5"/>
    </row>
    <row r="81" spans="1:4" x14ac:dyDescent="0.25">
      <c r="A81" s="76" t="str">
        <f t="shared" si="2"/>
        <v>80_cor2_vGILAN_OSP10-ag_vgilan_nfv02_bl0406</v>
      </c>
      <c r="B81" s="73" t="str">
        <f>'VNF-VIM'!$A$8</f>
        <v>7_cor2_vGILAN_OSP10</v>
      </c>
      <c r="C81" s="5" t="s">
        <v>606</v>
      </c>
      <c r="D81" s="5"/>
    </row>
    <row r="82" spans="1:4" x14ac:dyDescent="0.25">
      <c r="A82" s="76" t="str">
        <f t="shared" si="2"/>
        <v>81_cor2_vGILAN_OSP10-ag_vgilan_nfv02_bl0407</v>
      </c>
      <c r="B82" s="73" t="str">
        <f>'VNF-VIM'!$A$8</f>
        <v>7_cor2_vGILAN_OSP10</v>
      </c>
      <c r="C82" s="5" t="s">
        <v>607</v>
      </c>
      <c r="D82" s="5"/>
    </row>
    <row r="83" spans="1:4" x14ac:dyDescent="0.25">
      <c r="A83" s="76" t="str">
        <f t="shared" si="2"/>
        <v>82_cor2_vGILAN_OSP10-ag_vgilan_nfv02_bl0502</v>
      </c>
      <c r="B83" s="73" t="str">
        <f>'VNF-VIM'!$A$8</f>
        <v>7_cor2_vGILAN_OSP10</v>
      </c>
      <c r="C83" s="5" t="s">
        <v>608</v>
      </c>
      <c r="D83" s="5"/>
    </row>
    <row r="84" spans="1:4" x14ac:dyDescent="0.25">
      <c r="A84" s="76" t="str">
        <f t="shared" si="2"/>
        <v>83_cor2_vGILAN_OSP10-ag_vgilan_nfv02_bl0504</v>
      </c>
      <c r="B84" s="73" t="str">
        <f>'VNF-VIM'!$A$8</f>
        <v>7_cor2_vGILAN_OSP10</v>
      </c>
      <c r="C84" s="5" t="s">
        <v>609</v>
      </c>
      <c r="D84" s="5"/>
    </row>
    <row r="85" spans="1:4" x14ac:dyDescent="0.25">
      <c r="A85" s="76" t="str">
        <f t="shared" si="2"/>
        <v>84_cor2_vGILAN_OSP10-ag_vgilan_nfv02_bl0505</v>
      </c>
      <c r="B85" s="73" t="str">
        <f>'VNF-VIM'!$A$8</f>
        <v>7_cor2_vGILAN_OSP10</v>
      </c>
      <c r="C85" s="5" t="s">
        <v>610</v>
      </c>
      <c r="D85" s="5"/>
    </row>
    <row r="86" spans="1:4" x14ac:dyDescent="0.25">
      <c r="A86" s="76" t="str">
        <f t="shared" si="2"/>
        <v>85_cor2_vGILAN_OSP10-ag_vgilan_nfv02_bl0506</v>
      </c>
      <c r="B86" s="73" t="str">
        <f>'VNF-VIM'!$A$8</f>
        <v>7_cor2_vGILAN_OSP10</v>
      </c>
      <c r="C86" s="5" t="s">
        <v>611</v>
      </c>
      <c r="D86" s="5"/>
    </row>
    <row r="87" spans="1:4" x14ac:dyDescent="0.25">
      <c r="A87" s="76" t="str">
        <f t="shared" si="2"/>
        <v>86_cor2_vGILAN_OSP10-ag_vgilan_nfv02_bl0507</v>
      </c>
      <c r="B87" s="73" t="str">
        <f>'VNF-VIM'!$A$8</f>
        <v>7_cor2_vGILAN_OSP10</v>
      </c>
      <c r="C87" s="5" t="s">
        <v>612</v>
      </c>
      <c r="D87" s="5"/>
    </row>
    <row r="88" spans="1:4" x14ac:dyDescent="0.25">
      <c r="A88" s="76" t="str">
        <f t="shared" si="2"/>
        <v>87_cor2_vGILAN_OSP10-ag_vgilan_nfv02_bl0508</v>
      </c>
      <c r="B88" s="73" t="str">
        <f>'VNF-VIM'!$A$8</f>
        <v>7_cor2_vGILAN_OSP10</v>
      </c>
      <c r="C88" s="5" t="s">
        <v>613</v>
      </c>
      <c r="D88" s="5"/>
    </row>
    <row r="89" spans="1:4" x14ac:dyDescent="0.25">
      <c r="A89" s="76" t="str">
        <f t="shared" si="2"/>
        <v>88_cor2_vQOS_OSP10-ag_vqos1</v>
      </c>
      <c r="B89" s="73" t="str">
        <f>'VNF-VIM'!$A$9</f>
        <v>8_cor2_vQOS_OSP10</v>
      </c>
      <c r="C89" s="5" t="s">
        <v>614</v>
      </c>
      <c r="D89" s="5"/>
    </row>
    <row r="90" spans="1:4" x14ac:dyDescent="0.25">
      <c r="A90" s="76" t="str">
        <f t="shared" si="2"/>
        <v>89_cor2_vQOS_OSP10-ag_vqos2</v>
      </c>
      <c r="B90" s="5" t="str">
        <f>'VNF-VIM'!$A$9</f>
        <v>8_cor2_vQOS_OSP10</v>
      </c>
      <c r="C90" s="5" t="s">
        <v>615</v>
      </c>
      <c r="D90" s="5"/>
    </row>
    <row r="91" spans="1:4" x14ac:dyDescent="0.25">
      <c r="A91" s="76" t="str">
        <f t="shared" si="2"/>
        <v>90_cor2_vDOOR_OSP10-ag_vdoor_nfv01_bl0803</v>
      </c>
      <c r="B91" s="5" t="str">
        <f>'VNF-VIM'!$A$10</f>
        <v>9_cor2_vDOOR_OSP10</v>
      </c>
      <c r="C91" s="5" t="s">
        <v>616</v>
      </c>
      <c r="D91" s="5"/>
    </row>
    <row r="92" spans="1:4" x14ac:dyDescent="0.25">
      <c r="A92" s="76" t="str">
        <f t="shared" si="2"/>
        <v>91_cor2_vDOOR_OSP10-ag_vdoor_nfv01_bl0906</v>
      </c>
      <c r="B92" s="5" t="str">
        <f>'VNF-VIM'!$A$10</f>
        <v>9_cor2_vDOOR_OSP10</v>
      </c>
      <c r="C92" s="5" t="s">
        <v>617</v>
      </c>
      <c r="D92" s="5"/>
    </row>
    <row r="93" spans="1:4" x14ac:dyDescent="0.25">
      <c r="A93" s="76" t="str">
        <f t="shared" si="2"/>
        <v>92_cor2_vPCRF_OSP10-ag_vpcrf1</v>
      </c>
      <c r="B93" s="5" t="str">
        <f>'VNF-VIM'!$A$11</f>
        <v>10_cor2_vPCRF_OSP10</v>
      </c>
      <c r="C93" s="5" t="s">
        <v>618</v>
      </c>
      <c r="D93" s="5"/>
    </row>
    <row r="94" spans="1:4" x14ac:dyDescent="0.25">
      <c r="A94" s="76" t="str">
        <f t="shared" si="2"/>
        <v>93_cor2_vPCRF_OSP10-ag_vpcrf2</v>
      </c>
      <c r="B94" s="5" t="str">
        <f>'VNF-VIM'!$A$11</f>
        <v>10_cor2_vPCRF_OSP10</v>
      </c>
      <c r="C94" s="5" t="s">
        <v>619</v>
      </c>
      <c r="D94" s="5"/>
    </row>
    <row r="95" spans="1:4" x14ac:dyDescent="0.25">
      <c r="A95" s="76" t="str">
        <f t="shared" si="2"/>
        <v>94_cor2_vRADI_OSP10-ag_vradi1</v>
      </c>
      <c r="B95" s="5" t="str">
        <f>'VNF-VIM'!$A$12</f>
        <v>11_cor2_vRADI_OSP10</v>
      </c>
      <c r="C95" s="5" t="s">
        <v>620</v>
      </c>
      <c r="D95" s="5"/>
    </row>
    <row r="96" spans="1:4" x14ac:dyDescent="0.25">
      <c r="A96" s="76" t="str">
        <f t="shared" si="2"/>
        <v>95_cor2_vRADI_OSP10-ag_vradi2</v>
      </c>
      <c r="B96" s="5" t="str">
        <f>'VNF-VIM'!$A$12</f>
        <v>11_cor2_vRADI_OSP10</v>
      </c>
      <c r="C96" s="5" t="s">
        <v>621</v>
      </c>
      <c r="D96" s="5"/>
    </row>
    <row r="97" spans="1:4" x14ac:dyDescent="0.25">
      <c r="A97" s="76" t="str">
        <f t="shared" si="2"/>
        <v>96_cor2_vFVMS_VMware65-vfvms_65</v>
      </c>
      <c r="B97" s="5" t="str">
        <f>'VNF-VIM'!$A$13</f>
        <v>12_cor2_vFVMS_VMware65</v>
      </c>
      <c r="C97" s="5" t="s">
        <v>622</v>
      </c>
      <c r="D97" s="5"/>
    </row>
    <row r="98" spans="1:4" x14ac:dyDescent="0.25">
      <c r="A98" s="76" t="str">
        <f t="shared" ref="A98:A129" si="3">IF(C98&lt;&gt;"",ROW()-1&amp;MID(B98,SEARCH("_",B98),50)&amp;"-"&amp;C98,IF(D98&lt;&gt;"",ROW()-1&amp;MID(B98,SEARCH("_",B98),50)&amp;"-"&amp;D98,""))</f>
        <v>97_cor2_vPEAKFLOW_VMware65-vpeakflow_65</v>
      </c>
      <c r="B98" s="5" t="str">
        <f>'VNF-VIM'!$A$14</f>
        <v>13_cor2_vPEAKFLOW_VMware65</v>
      </c>
      <c r="C98" s="102" t="s">
        <v>623</v>
      </c>
      <c r="D98" s="5"/>
    </row>
    <row r="99" spans="1:4" x14ac:dyDescent="0.25">
      <c r="A99" s="76" t="str">
        <f t="shared" si="3"/>
        <v>98_cor2_vDNS_OSP10-ag_vdns1</v>
      </c>
      <c r="B99" s="5" t="str">
        <f>'VNF-VIM'!$A$15</f>
        <v>14_cor2_vDNS_OSP10</v>
      </c>
      <c r="C99" s="5" t="s">
        <v>624</v>
      </c>
      <c r="D99" s="5"/>
    </row>
    <row r="100" spans="1:4" x14ac:dyDescent="0.25">
      <c r="A100" s="76" t="str">
        <f t="shared" si="3"/>
        <v>99_cor2_vSMSC_VMware65-vsmsc_65</v>
      </c>
      <c r="B100" s="5" t="str">
        <f>'VNF-VIM'!$A$16</f>
        <v>15_cor2_vSMSC_VMware65</v>
      </c>
      <c r="C100" s="5" t="s">
        <v>625</v>
      </c>
      <c r="D100" s="5"/>
    </row>
    <row r="101" spans="1:4" x14ac:dyDescent="0.25">
      <c r="A101" s="76" t="str">
        <f t="shared" si="3"/>
        <v/>
      </c>
      <c r="B101" s="5"/>
      <c r="C101" s="5"/>
      <c r="D101" s="5"/>
    </row>
    <row r="102" spans="1:4" x14ac:dyDescent="0.25">
      <c r="A102" s="76" t="str">
        <f t="shared" si="3"/>
        <v/>
      </c>
      <c r="B102" s="5"/>
      <c r="C102" s="5"/>
      <c r="D102" s="5"/>
    </row>
    <row r="103" spans="1:4" x14ac:dyDescent="0.25">
      <c r="A103" s="76" t="str">
        <f t="shared" si="3"/>
        <v/>
      </c>
      <c r="B103" s="5"/>
      <c r="C103" s="5"/>
      <c r="D103" s="5"/>
    </row>
    <row r="104" spans="1:4" x14ac:dyDescent="0.25">
      <c r="A104" s="76" t="str">
        <f t="shared" si="3"/>
        <v/>
      </c>
      <c r="B104" s="5"/>
      <c r="C104" s="5"/>
      <c r="D104" s="5"/>
    </row>
    <row r="105" spans="1:4" x14ac:dyDescent="0.25">
      <c r="A105" s="76" t="str">
        <f t="shared" si="3"/>
        <v/>
      </c>
      <c r="B105" s="5"/>
      <c r="C105" s="5"/>
      <c r="D105" s="5"/>
    </row>
    <row r="106" spans="1:4" x14ac:dyDescent="0.25">
      <c r="A106" s="76" t="str">
        <f t="shared" si="3"/>
        <v/>
      </c>
      <c r="B106" s="5"/>
      <c r="C106" s="5"/>
      <c r="D106" s="5"/>
    </row>
    <row r="107" spans="1:4" x14ac:dyDescent="0.25">
      <c r="A107" s="76" t="str">
        <f t="shared" si="3"/>
        <v/>
      </c>
      <c r="B107" s="5"/>
      <c r="C107" s="5"/>
      <c r="D107" s="5"/>
    </row>
    <row r="108" spans="1:4" x14ac:dyDescent="0.25">
      <c r="A108" s="76" t="str">
        <f t="shared" si="3"/>
        <v/>
      </c>
      <c r="B108" s="5"/>
      <c r="C108" s="5"/>
      <c r="D108" s="5"/>
    </row>
    <row r="109" spans="1:4" x14ac:dyDescent="0.25">
      <c r="A109" s="76" t="str">
        <f t="shared" si="3"/>
        <v/>
      </c>
      <c r="B109" s="5"/>
      <c r="C109" s="5"/>
      <c r="D109" s="5"/>
    </row>
    <row r="110" spans="1:4" x14ac:dyDescent="0.25">
      <c r="A110" s="76" t="str">
        <f t="shared" si="3"/>
        <v/>
      </c>
      <c r="B110" s="5"/>
      <c r="C110" s="5"/>
      <c r="D110" s="5"/>
    </row>
    <row r="111" spans="1:4" x14ac:dyDescent="0.25">
      <c r="A111" s="76" t="str">
        <f t="shared" si="3"/>
        <v/>
      </c>
      <c r="B111" s="5"/>
      <c r="C111" s="5"/>
      <c r="D111" s="5"/>
    </row>
    <row r="112" spans="1:4" x14ac:dyDescent="0.25">
      <c r="A112" s="76" t="str">
        <f t="shared" si="3"/>
        <v/>
      </c>
      <c r="B112" s="5"/>
      <c r="C112" s="5"/>
      <c r="D112" s="5"/>
    </row>
    <row r="113" spans="1:4" x14ac:dyDescent="0.25">
      <c r="A113" s="76" t="str">
        <f t="shared" si="3"/>
        <v/>
      </c>
      <c r="B113" s="5"/>
      <c r="C113" s="5"/>
      <c r="D113" s="5"/>
    </row>
    <row r="114" spans="1:4" x14ac:dyDescent="0.25">
      <c r="A114" s="76" t="str">
        <f t="shared" si="3"/>
        <v/>
      </c>
      <c r="B114" s="5"/>
      <c r="C114" s="5"/>
      <c r="D114" s="5"/>
    </row>
    <row r="115" spans="1:4" x14ac:dyDescent="0.25">
      <c r="A115" s="76" t="str">
        <f t="shared" si="3"/>
        <v/>
      </c>
      <c r="B115" s="5"/>
      <c r="C115" s="5"/>
      <c r="D115" s="5"/>
    </row>
    <row r="116" spans="1:4" x14ac:dyDescent="0.25">
      <c r="A116" s="76" t="str">
        <f t="shared" si="3"/>
        <v/>
      </c>
      <c r="B116" s="5"/>
      <c r="C116" s="5"/>
      <c r="D116" s="5"/>
    </row>
    <row r="117" spans="1:4" x14ac:dyDescent="0.25">
      <c r="A117" s="76" t="str">
        <f t="shared" si="3"/>
        <v/>
      </c>
      <c r="B117" s="5"/>
      <c r="C117" s="5"/>
      <c r="D117" s="5"/>
    </row>
    <row r="118" spans="1:4" x14ac:dyDescent="0.25">
      <c r="A118" s="76" t="str">
        <f t="shared" si="3"/>
        <v/>
      </c>
      <c r="B118" s="5"/>
      <c r="C118" s="5"/>
      <c r="D118" s="5"/>
    </row>
    <row r="119" spans="1:4" x14ac:dyDescent="0.25">
      <c r="A119" s="76" t="str">
        <f t="shared" si="3"/>
        <v/>
      </c>
      <c r="B119" s="5"/>
      <c r="C119" s="5"/>
      <c r="D119" s="5"/>
    </row>
    <row r="120" spans="1:4" x14ac:dyDescent="0.25">
      <c r="A120" s="76" t="str">
        <f t="shared" si="3"/>
        <v/>
      </c>
      <c r="B120" s="5"/>
      <c r="C120" s="5"/>
      <c r="D120" s="5"/>
    </row>
    <row r="121" spans="1:4" x14ac:dyDescent="0.25">
      <c r="A121" s="76" t="str">
        <f t="shared" si="3"/>
        <v/>
      </c>
      <c r="B121" s="5"/>
      <c r="C121" s="5"/>
      <c r="D121" s="5"/>
    </row>
    <row r="122" spans="1:4" x14ac:dyDescent="0.25">
      <c r="A122" s="76" t="str">
        <f t="shared" si="3"/>
        <v/>
      </c>
      <c r="B122" s="5"/>
      <c r="C122" s="5"/>
      <c r="D122" s="5"/>
    </row>
    <row r="123" spans="1:4" x14ac:dyDescent="0.25">
      <c r="A123" s="76" t="str">
        <f t="shared" si="3"/>
        <v/>
      </c>
      <c r="B123" s="5"/>
      <c r="C123" s="5"/>
      <c r="D123" s="5"/>
    </row>
    <row r="124" spans="1:4" x14ac:dyDescent="0.25">
      <c r="A124" s="76" t="str">
        <f t="shared" si="3"/>
        <v/>
      </c>
      <c r="B124" s="5"/>
      <c r="C124" s="5"/>
      <c r="D124" s="5"/>
    </row>
    <row r="125" spans="1:4" x14ac:dyDescent="0.25">
      <c r="A125" s="76" t="str">
        <f t="shared" si="3"/>
        <v/>
      </c>
      <c r="B125" s="5"/>
      <c r="C125" s="5"/>
      <c r="D125" s="5"/>
    </row>
    <row r="126" spans="1:4" x14ac:dyDescent="0.25">
      <c r="A126" s="76" t="str">
        <f t="shared" si="3"/>
        <v/>
      </c>
      <c r="B126" s="5"/>
      <c r="C126" s="5"/>
      <c r="D126" s="5"/>
    </row>
    <row r="127" spans="1:4" x14ac:dyDescent="0.25">
      <c r="A127" s="76" t="str">
        <f t="shared" si="3"/>
        <v/>
      </c>
      <c r="B127" s="5"/>
      <c r="C127" s="5"/>
      <c r="D127" s="5"/>
    </row>
    <row r="128" spans="1:4" x14ac:dyDescent="0.25">
      <c r="A128" s="76" t="str">
        <f t="shared" si="3"/>
        <v/>
      </c>
      <c r="B128" s="5"/>
      <c r="C128" s="5"/>
      <c r="D128" s="5"/>
    </row>
    <row r="129" spans="1:4" x14ac:dyDescent="0.25">
      <c r="A129" s="76" t="str">
        <f t="shared" si="3"/>
        <v/>
      </c>
      <c r="B129" s="5"/>
      <c r="C129" s="5"/>
      <c r="D129" s="5"/>
    </row>
    <row r="130" spans="1:4" x14ac:dyDescent="0.25">
      <c r="A130" s="76" t="str">
        <f t="shared" ref="A130:A161" si="4">IF(C130&lt;&gt;"",ROW()-1&amp;MID(B130,SEARCH("_",B130),50)&amp;"-"&amp;C130,IF(D130&lt;&gt;"",ROW()-1&amp;MID(B130,SEARCH("_",B130),50)&amp;"-"&amp;D130,""))</f>
        <v/>
      </c>
      <c r="B130" s="5"/>
      <c r="C130" s="5"/>
      <c r="D130" s="5"/>
    </row>
    <row r="131" spans="1:4" x14ac:dyDescent="0.25">
      <c r="A131" s="76" t="str">
        <f t="shared" si="4"/>
        <v/>
      </c>
      <c r="B131" s="5"/>
      <c r="C131" s="5"/>
      <c r="D131" s="5"/>
    </row>
    <row r="132" spans="1:4" x14ac:dyDescent="0.25">
      <c r="A132" s="76" t="str">
        <f t="shared" si="4"/>
        <v/>
      </c>
      <c r="B132" s="5"/>
      <c r="C132" s="5"/>
      <c r="D132" s="5"/>
    </row>
    <row r="133" spans="1:4" x14ac:dyDescent="0.25">
      <c r="A133" s="76" t="str">
        <f t="shared" si="4"/>
        <v/>
      </c>
      <c r="B133" s="5"/>
      <c r="C133" s="5"/>
      <c r="D133" s="5"/>
    </row>
    <row r="134" spans="1:4" x14ac:dyDescent="0.25">
      <c r="A134" s="76" t="str">
        <f t="shared" si="4"/>
        <v/>
      </c>
      <c r="B134" s="5"/>
      <c r="C134" s="5"/>
      <c r="D134" s="5"/>
    </row>
    <row r="135" spans="1:4" x14ac:dyDescent="0.25">
      <c r="A135" s="76" t="str">
        <f t="shared" si="4"/>
        <v/>
      </c>
      <c r="B135" s="5"/>
      <c r="C135" s="5"/>
      <c r="D135" s="5"/>
    </row>
    <row r="136" spans="1:4" x14ac:dyDescent="0.25">
      <c r="A136" s="76" t="str">
        <f t="shared" si="4"/>
        <v/>
      </c>
      <c r="B136" s="5"/>
      <c r="C136" s="5"/>
      <c r="D136" s="5"/>
    </row>
    <row r="137" spans="1:4" x14ac:dyDescent="0.25">
      <c r="A137" s="76" t="str">
        <f t="shared" si="4"/>
        <v/>
      </c>
      <c r="B137" s="5"/>
      <c r="C137" s="5"/>
      <c r="D137" s="5"/>
    </row>
    <row r="138" spans="1:4" x14ac:dyDescent="0.25">
      <c r="A138" s="76" t="str">
        <f t="shared" si="4"/>
        <v/>
      </c>
      <c r="B138" s="5"/>
      <c r="C138" s="5"/>
      <c r="D138" s="5"/>
    </row>
    <row r="139" spans="1:4" x14ac:dyDescent="0.25">
      <c r="A139" s="76" t="str">
        <f t="shared" si="4"/>
        <v/>
      </c>
      <c r="B139" s="5"/>
      <c r="C139" s="5"/>
      <c r="D139" s="5"/>
    </row>
    <row r="140" spans="1:4" x14ac:dyDescent="0.25">
      <c r="A140" s="76" t="str">
        <f t="shared" si="4"/>
        <v/>
      </c>
      <c r="B140" s="5"/>
      <c r="C140" s="5"/>
      <c r="D140" s="5"/>
    </row>
    <row r="141" spans="1:4" x14ac:dyDescent="0.25">
      <c r="A141" s="76" t="str">
        <f t="shared" si="4"/>
        <v/>
      </c>
      <c r="B141" s="5"/>
      <c r="C141" s="5"/>
      <c r="D141" s="5"/>
    </row>
    <row r="142" spans="1:4" x14ac:dyDescent="0.25">
      <c r="A142" s="76" t="str">
        <f t="shared" si="4"/>
        <v/>
      </c>
      <c r="B142" s="5"/>
      <c r="C142" s="5"/>
      <c r="D142" s="5"/>
    </row>
    <row r="143" spans="1:4" x14ac:dyDescent="0.25">
      <c r="A143" s="76" t="str">
        <f t="shared" si="4"/>
        <v/>
      </c>
      <c r="B143" s="5"/>
      <c r="C143" s="5"/>
      <c r="D143" s="5"/>
    </row>
    <row r="144" spans="1:4" x14ac:dyDescent="0.25">
      <c r="A144" s="76" t="str">
        <f t="shared" si="4"/>
        <v/>
      </c>
      <c r="B144" s="5"/>
      <c r="C144" s="5"/>
      <c r="D144" s="5"/>
    </row>
    <row r="145" spans="1:4" x14ac:dyDescent="0.25">
      <c r="A145" s="76" t="str">
        <f t="shared" si="4"/>
        <v/>
      </c>
      <c r="B145" s="5"/>
      <c r="C145" s="5"/>
      <c r="D145" s="5"/>
    </row>
    <row r="146" spans="1:4" x14ac:dyDescent="0.25">
      <c r="A146" s="76" t="str">
        <f t="shared" si="4"/>
        <v/>
      </c>
      <c r="B146" s="5"/>
      <c r="C146" s="5"/>
      <c r="D146" s="5"/>
    </row>
    <row r="147" spans="1:4" x14ac:dyDescent="0.25">
      <c r="A147" s="76" t="str">
        <f t="shared" si="4"/>
        <v/>
      </c>
      <c r="B147" s="5"/>
      <c r="C147" s="5"/>
      <c r="D147" s="5"/>
    </row>
    <row r="148" spans="1:4" x14ac:dyDescent="0.25">
      <c r="A148" s="76" t="str">
        <f t="shared" si="4"/>
        <v/>
      </c>
      <c r="B148" s="5"/>
      <c r="C148" s="5"/>
      <c r="D148" s="5"/>
    </row>
    <row r="149" spans="1:4" x14ac:dyDescent="0.25">
      <c r="A149" s="76" t="str">
        <f t="shared" si="4"/>
        <v/>
      </c>
      <c r="B149" s="5"/>
      <c r="C149" s="5"/>
      <c r="D149" s="5"/>
    </row>
    <row r="150" spans="1:4" x14ac:dyDescent="0.25">
      <c r="A150" s="76" t="str">
        <f t="shared" si="4"/>
        <v/>
      </c>
      <c r="B150" s="5"/>
      <c r="C150" s="5"/>
      <c r="D150" s="5"/>
    </row>
    <row r="151" spans="1:4" x14ac:dyDescent="0.25">
      <c r="A151" s="76" t="str">
        <f t="shared" si="4"/>
        <v/>
      </c>
      <c r="B151" s="5"/>
      <c r="C151" s="5"/>
      <c r="D151" s="5"/>
    </row>
    <row r="152" spans="1:4" x14ac:dyDescent="0.25">
      <c r="A152" s="76" t="str">
        <f t="shared" si="4"/>
        <v/>
      </c>
      <c r="B152" s="5"/>
      <c r="C152" s="5"/>
      <c r="D152" s="5"/>
    </row>
    <row r="153" spans="1:4" x14ac:dyDescent="0.25">
      <c r="A153" s="76" t="str">
        <f t="shared" si="4"/>
        <v/>
      </c>
      <c r="B153" s="5"/>
      <c r="C153" s="5"/>
      <c r="D153" s="5"/>
    </row>
    <row r="154" spans="1:4" x14ac:dyDescent="0.25">
      <c r="A154" s="76" t="str">
        <f t="shared" si="4"/>
        <v/>
      </c>
      <c r="B154" s="5"/>
      <c r="C154" s="5"/>
      <c r="D154" s="5"/>
    </row>
    <row r="155" spans="1:4" x14ac:dyDescent="0.25">
      <c r="A155" s="76" t="str">
        <f t="shared" si="4"/>
        <v/>
      </c>
      <c r="B155" s="5"/>
      <c r="C155" s="5"/>
      <c r="D155" s="5"/>
    </row>
    <row r="156" spans="1:4" x14ac:dyDescent="0.25">
      <c r="A156" s="76" t="str">
        <f t="shared" si="4"/>
        <v/>
      </c>
      <c r="B156" s="5"/>
      <c r="C156" s="5"/>
      <c r="D156" s="5"/>
    </row>
    <row r="157" spans="1:4" x14ac:dyDescent="0.25">
      <c r="A157" s="76" t="str">
        <f t="shared" si="4"/>
        <v/>
      </c>
      <c r="B157" s="5"/>
      <c r="C157" s="5"/>
      <c r="D157" s="5"/>
    </row>
    <row r="158" spans="1:4" x14ac:dyDescent="0.25">
      <c r="A158" s="76" t="str">
        <f t="shared" si="4"/>
        <v/>
      </c>
      <c r="B158" s="5"/>
      <c r="C158" s="5"/>
      <c r="D158" s="5"/>
    </row>
    <row r="159" spans="1:4" x14ac:dyDescent="0.25">
      <c r="A159" s="76" t="str">
        <f t="shared" si="4"/>
        <v/>
      </c>
      <c r="B159" s="5"/>
      <c r="C159" s="5"/>
      <c r="D159" s="5"/>
    </row>
    <row r="160" spans="1:4" x14ac:dyDescent="0.25">
      <c r="A160" s="76" t="str">
        <f t="shared" si="4"/>
        <v/>
      </c>
      <c r="B160" s="5"/>
      <c r="C160" s="5"/>
      <c r="D160" s="5"/>
    </row>
    <row r="161" spans="1:4" x14ac:dyDescent="0.25">
      <c r="A161" s="76" t="str">
        <f t="shared" si="4"/>
        <v/>
      </c>
      <c r="B161" s="5"/>
      <c r="C161" s="5"/>
      <c r="D161" s="5"/>
    </row>
    <row r="162" spans="1:4" x14ac:dyDescent="0.25">
      <c r="A162" s="76" t="str">
        <f t="shared" ref="A162:A193" si="5">IF(C162&lt;&gt;"",ROW()-1&amp;MID(B162,SEARCH("_",B162),50)&amp;"-"&amp;C162,IF(D162&lt;&gt;"",ROW()-1&amp;MID(B162,SEARCH("_",B162),50)&amp;"-"&amp;D162,""))</f>
        <v/>
      </c>
      <c r="B162" s="5"/>
      <c r="C162" s="5"/>
      <c r="D162" s="5"/>
    </row>
    <row r="163" spans="1:4" x14ac:dyDescent="0.25">
      <c r="A163" s="76" t="str">
        <f t="shared" si="5"/>
        <v/>
      </c>
      <c r="B163" s="5"/>
      <c r="C163" s="5"/>
      <c r="D163" s="5"/>
    </row>
    <row r="164" spans="1:4" x14ac:dyDescent="0.25">
      <c r="A164" s="76" t="str">
        <f t="shared" si="5"/>
        <v/>
      </c>
      <c r="B164" s="5"/>
      <c r="C164" s="5"/>
      <c r="D164" s="5"/>
    </row>
    <row r="165" spans="1:4" x14ac:dyDescent="0.25">
      <c r="A165" s="76" t="str">
        <f t="shared" si="5"/>
        <v/>
      </c>
      <c r="B165" s="5"/>
      <c r="C165" s="5"/>
      <c r="D165" s="5"/>
    </row>
    <row r="166" spans="1:4" x14ac:dyDescent="0.25">
      <c r="A166" s="76" t="str">
        <f t="shared" si="5"/>
        <v/>
      </c>
      <c r="B166" s="5"/>
      <c r="C166" s="5"/>
      <c r="D166" s="5"/>
    </row>
    <row r="167" spans="1:4" x14ac:dyDescent="0.25">
      <c r="A167" s="76" t="str">
        <f t="shared" si="5"/>
        <v/>
      </c>
      <c r="B167" s="5"/>
      <c r="C167" s="5"/>
      <c r="D167" s="5"/>
    </row>
    <row r="168" spans="1:4" x14ac:dyDescent="0.25">
      <c r="A168" s="76" t="str">
        <f t="shared" si="5"/>
        <v/>
      </c>
      <c r="B168" s="5"/>
      <c r="C168" s="5"/>
      <c r="D168" s="5"/>
    </row>
    <row r="169" spans="1:4" x14ac:dyDescent="0.25">
      <c r="A169" s="76" t="str">
        <f t="shared" si="5"/>
        <v/>
      </c>
      <c r="B169" s="5"/>
      <c r="C169" s="5"/>
      <c r="D169" s="5"/>
    </row>
    <row r="170" spans="1:4" x14ac:dyDescent="0.25">
      <c r="A170" s="76" t="str">
        <f t="shared" si="5"/>
        <v/>
      </c>
      <c r="B170" s="5"/>
      <c r="C170" s="5"/>
      <c r="D170" s="5"/>
    </row>
    <row r="171" spans="1:4" x14ac:dyDescent="0.25">
      <c r="A171" s="76" t="str">
        <f t="shared" si="5"/>
        <v/>
      </c>
      <c r="B171" s="5"/>
      <c r="C171" s="5"/>
      <c r="D171" s="5"/>
    </row>
    <row r="172" spans="1:4" x14ac:dyDescent="0.25">
      <c r="A172" s="76" t="str">
        <f t="shared" si="5"/>
        <v/>
      </c>
      <c r="B172" s="5"/>
      <c r="C172" s="5"/>
      <c r="D172" s="5"/>
    </row>
    <row r="173" spans="1:4" x14ac:dyDescent="0.25">
      <c r="A173" s="76" t="str">
        <f t="shared" si="5"/>
        <v/>
      </c>
      <c r="B173" s="5"/>
      <c r="C173" s="5"/>
      <c r="D173" s="5"/>
    </row>
    <row r="174" spans="1:4" x14ac:dyDescent="0.25">
      <c r="A174" s="76" t="str">
        <f t="shared" si="5"/>
        <v/>
      </c>
      <c r="B174" s="5"/>
      <c r="C174" s="5"/>
      <c r="D174" s="5"/>
    </row>
    <row r="175" spans="1:4" x14ac:dyDescent="0.25">
      <c r="A175" s="76" t="str">
        <f t="shared" si="5"/>
        <v/>
      </c>
      <c r="B175" s="5"/>
      <c r="C175" s="5"/>
      <c r="D175" s="5"/>
    </row>
    <row r="176" spans="1:4" x14ac:dyDescent="0.25">
      <c r="A176" s="76" t="str">
        <f t="shared" si="5"/>
        <v/>
      </c>
      <c r="B176" s="5"/>
      <c r="C176" s="5"/>
      <c r="D176" s="5"/>
    </row>
    <row r="177" spans="1:4" x14ac:dyDescent="0.25">
      <c r="A177" s="76" t="str">
        <f t="shared" si="5"/>
        <v/>
      </c>
      <c r="B177" s="5"/>
      <c r="C177" s="5"/>
      <c r="D177" s="5"/>
    </row>
    <row r="178" spans="1:4" x14ac:dyDescent="0.25">
      <c r="A178" s="76" t="str">
        <f t="shared" si="5"/>
        <v/>
      </c>
      <c r="B178" s="5"/>
      <c r="C178" s="5"/>
      <c r="D178" s="5"/>
    </row>
    <row r="179" spans="1:4" x14ac:dyDescent="0.25">
      <c r="A179" s="76" t="str">
        <f t="shared" si="5"/>
        <v/>
      </c>
      <c r="B179" s="5"/>
      <c r="C179" s="5"/>
      <c r="D179" s="5"/>
    </row>
    <row r="180" spans="1:4" x14ac:dyDescent="0.25">
      <c r="A180" s="76" t="str">
        <f t="shared" si="5"/>
        <v/>
      </c>
      <c r="B180" s="5"/>
      <c r="C180" s="5"/>
      <c r="D180" s="5"/>
    </row>
    <row r="181" spans="1:4" x14ac:dyDescent="0.25">
      <c r="A181" s="76" t="str">
        <f t="shared" si="5"/>
        <v/>
      </c>
      <c r="B181" s="5"/>
      <c r="C181" s="5"/>
      <c r="D181" s="5"/>
    </row>
    <row r="182" spans="1:4" x14ac:dyDescent="0.25">
      <c r="A182" s="76" t="str">
        <f t="shared" si="5"/>
        <v/>
      </c>
      <c r="B182" s="5"/>
      <c r="C182" s="5"/>
      <c r="D182" s="5"/>
    </row>
    <row r="183" spans="1:4" x14ac:dyDescent="0.25">
      <c r="A183" s="76" t="str">
        <f t="shared" si="5"/>
        <v/>
      </c>
      <c r="B183" s="5"/>
      <c r="C183" s="5"/>
      <c r="D183" s="5"/>
    </row>
    <row r="184" spans="1:4" x14ac:dyDescent="0.25">
      <c r="A184" s="76" t="str">
        <f t="shared" si="5"/>
        <v/>
      </c>
      <c r="B184" s="5"/>
      <c r="C184" s="5"/>
      <c r="D184" s="5"/>
    </row>
    <row r="185" spans="1:4" x14ac:dyDescent="0.25">
      <c r="A185" s="76" t="str">
        <f t="shared" si="5"/>
        <v/>
      </c>
      <c r="B185" s="5"/>
      <c r="C185" s="5"/>
      <c r="D185" s="5"/>
    </row>
    <row r="186" spans="1:4" x14ac:dyDescent="0.25">
      <c r="A186" s="76" t="str">
        <f t="shared" si="5"/>
        <v/>
      </c>
      <c r="B186" s="5"/>
      <c r="C186" s="5"/>
      <c r="D186" s="5"/>
    </row>
    <row r="187" spans="1:4" x14ac:dyDescent="0.25">
      <c r="A187" s="76" t="str">
        <f t="shared" si="5"/>
        <v/>
      </c>
      <c r="B187" s="5"/>
      <c r="C187" s="5"/>
      <c r="D187" s="5"/>
    </row>
    <row r="188" spans="1:4" x14ac:dyDescent="0.25">
      <c r="A188" s="76" t="str">
        <f t="shared" si="5"/>
        <v/>
      </c>
      <c r="B188" s="5"/>
      <c r="C188" s="5"/>
      <c r="D188" s="5"/>
    </row>
    <row r="189" spans="1:4" x14ac:dyDescent="0.25">
      <c r="A189" s="76" t="str">
        <f t="shared" si="5"/>
        <v/>
      </c>
      <c r="B189" s="5"/>
      <c r="C189" s="5"/>
      <c r="D189" s="5"/>
    </row>
    <row r="190" spans="1:4" x14ac:dyDescent="0.25">
      <c r="A190" s="76" t="str">
        <f t="shared" si="5"/>
        <v/>
      </c>
      <c r="B190" s="5"/>
      <c r="C190" s="5"/>
      <c r="D190" s="5"/>
    </row>
    <row r="191" spans="1:4" x14ac:dyDescent="0.25">
      <c r="A191" s="76" t="str">
        <f t="shared" si="5"/>
        <v/>
      </c>
      <c r="B191" s="5"/>
      <c r="C191" s="5"/>
      <c r="D191" s="5"/>
    </row>
    <row r="192" spans="1:4" x14ac:dyDescent="0.25">
      <c r="A192" s="76" t="str">
        <f t="shared" si="5"/>
        <v/>
      </c>
      <c r="B192" s="5"/>
      <c r="C192" s="5"/>
      <c r="D192" s="5"/>
    </row>
    <row r="193" spans="1:4" x14ac:dyDescent="0.25">
      <c r="A193" s="76" t="str">
        <f t="shared" si="5"/>
        <v/>
      </c>
      <c r="B193" s="5"/>
      <c r="C193" s="5"/>
      <c r="D193" s="5"/>
    </row>
    <row r="194" spans="1:4" x14ac:dyDescent="0.25">
      <c r="A194" s="76" t="str">
        <f t="shared" ref="A194:A199" si="6">IF(C194&lt;&gt;"",ROW()-1&amp;MID(B194,SEARCH("_",B194),50)&amp;"-"&amp;C194,IF(D194&lt;&gt;"",ROW()-1&amp;MID(B194,SEARCH("_",B194),50)&amp;"-"&amp;D194,""))</f>
        <v/>
      </c>
      <c r="B194" s="5"/>
      <c r="C194" s="5"/>
      <c r="D194" s="5"/>
    </row>
    <row r="195" spans="1:4" x14ac:dyDescent="0.25">
      <c r="A195" s="76" t="str">
        <f t="shared" si="6"/>
        <v/>
      </c>
      <c r="B195" s="5"/>
      <c r="C195" s="5"/>
      <c r="D195" s="5"/>
    </row>
    <row r="196" spans="1:4" x14ac:dyDescent="0.25">
      <c r="A196" s="76" t="str">
        <f t="shared" si="6"/>
        <v/>
      </c>
      <c r="B196" s="5"/>
      <c r="C196" s="5"/>
      <c r="D196" s="5"/>
    </row>
    <row r="197" spans="1:4" x14ac:dyDescent="0.25">
      <c r="A197" s="76" t="str">
        <f t="shared" si="6"/>
        <v/>
      </c>
      <c r="B197" s="5"/>
      <c r="C197" s="5"/>
      <c r="D197" s="5"/>
    </row>
    <row r="198" spans="1:4" x14ac:dyDescent="0.25">
      <c r="A198" s="76" t="str">
        <f t="shared" si="6"/>
        <v/>
      </c>
      <c r="B198" s="5"/>
      <c r="C198" s="5"/>
      <c r="D198" s="5"/>
    </row>
    <row r="199" spans="1:4" x14ac:dyDescent="0.25">
      <c r="A199" s="76" t="str">
        <f t="shared" si="6"/>
        <v/>
      </c>
      <c r="B199" s="5"/>
      <c r="C199" s="5"/>
      <c r="D199" s="5"/>
    </row>
    <row r="200" spans="1:4" x14ac:dyDescent="0.25">
      <c r="A200" s="7" t="s">
        <v>145</v>
      </c>
    </row>
  </sheetData>
  <conditionalFormatting sqref="A2:A6 A97:A199 A8:A94">
    <cfRule type="containsText" dxfId="13" priority="7" operator="containsText" text="mngt">
      <formula>NOT(ISERROR(SEARCH("mngt",A2)))</formula>
    </cfRule>
    <cfRule type="containsText" dxfId="12" priority="8" operator="containsText" text="vim">
      <formula>NOT(ISERROR(SEARCH("vim",A2)))</formula>
    </cfRule>
  </conditionalFormatting>
  <conditionalFormatting sqref="A7">
    <cfRule type="containsText" dxfId="11" priority="5" operator="containsText" text="mngt">
      <formula>NOT(ISERROR(SEARCH("mngt",A7)))</formula>
    </cfRule>
    <cfRule type="containsText" dxfId="10" priority="6" operator="containsText" text="vim">
      <formula>NOT(ISERROR(SEARCH("vim",A7)))</formula>
    </cfRule>
  </conditionalFormatting>
  <conditionalFormatting sqref="A95:A96">
    <cfRule type="containsText" dxfId="9" priority="3" operator="containsText" text="mngt">
      <formula>NOT(ISERROR(SEARCH("mngt",A95)))</formula>
    </cfRule>
    <cfRule type="containsText" dxfId="8" priority="4" operator="containsText" text="vim">
      <formula>NOT(ISERROR(SEARCH("vim",A95)))</formula>
    </cfRule>
  </conditionalFormatting>
  <dataValidations count="3">
    <dataValidation type="list" showInputMessage="1" showErrorMessage="1" sqref="D2:D10" xr:uid="{00000000-0002-0000-0D00-000000000000}">
      <formula1>"controller,esxi,primary,secondary"</formula1>
    </dataValidation>
    <dataValidation type="textLength" showInputMessage="1" showErrorMessage="1" sqref="D11:D199" xr:uid="{00000000-0002-0000-0D00-000001000000}">
      <formula1>1</formula1>
      <formula2>1000</formula2>
    </dataValidation>
    <dataValidation type="textLength" showInputMessage="1" showErrorMessage="1" sqref="C2:C199" xr:uid="{00000000-0002-0000-0D00-000002000000}">
      <formula1>1</formula1>
      <formula2>50</formula2>
    </dataValidation>
  </dataValidations>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5">
    <tabColor theme="6" tint="0.59999389629810485"/>
  </sheetPr>
  <dimension ref="A1:E285"/>
  <sheetViews>
    <sheetView workbookViewId="0">
      <pane ySplit="1" topLeftCell="A188" activePane="bottomLeft" state="frozen"/>
      <selection activeCell="C45" sqref="C45"/>
      <selection pane="bottomLeft" activeCell="E199" sqref="B195:E199"/>
    </sheetView>
  </sheetViews>
  <sheetFormatPr baseColWidth="10" defaultColWidth="4.28515625" defaultRowHeight="15" x14ac:dyDescent="0.25"/>
  <cols>
    <col min="1" max="1" width="48.28515625" style="7" customWidth="1"/>
    <col min="2" max="2" width="48.5703125" style="85" customWidth="1"/>
    <col min="3" max="3" width="22" style="85" bestFit="1" customWidth="1"/>
    <col min="4" max="4" width="29.42578125" style="85" bestFit="1" customWidth="1"/>
    <col min="5" max="5" width="22.7109375" style="85" bestFit="1" customWidth="1"/>
    <col min="6" max="6" width="4.28515625" style="4" customWidth="1"/>
    <col min="7" max="16384" width="4.28515625" style="4"/>
  </cols>
  <sheetData>
    <row r="1" spans="1:5" x14ac:dyDescent="0.25">
      <c r="A1" s="53" t="s">
        <v>120</v>
      </c>
      <c r="B1" s="56" t="s">
        <v>526</v>
      </c>
      <c r="C1" s="54" t="s">
        <v>626</v>
      </c>
      <c r="D1" s="54" t="s">
        <v>627</v>
      </c>
      <c r="E1" s="54" t="s">
        <v>628</v>
      </c>
    </row>
    <row r="2" spans="1:5" x14ac:dyDescent="0.25">
      <c r="A2" s="76" t="str">
        <f t="shared" ref="A2:A65" si="0">IF(B2&lt;&gt;"",ROW()-1&amp;"_"&amp;MID(B2,3,30),"")</f>
        <v>1_cor2_vim_common-primary</v>
      </c>
      <c r="B2" s="102" t="str">
        <f>ComputePool!A2</f>
        <v>1_cor2_vim_common-primary</v>
      </c>
      <c r="C2" s="102" t="s">
        <v>629</v>
      </c>
      <c r="D2" s="102" t="s">
        <v>630</v>
      </c>
      <c r="E2" s="102" t="s">
        <v>631</v>
      </c>
    </row>
    <row r="3" spans="1:5" x14ac:dyDescent="0.25">
      <c r="A3" s="76" t="str">
        <f t="shared" si="0"/>
        <v>2_cor2_vim_common-secondary</v>
      </c>
      <c r="B3" s="102" t="str">
        <f>ComputePool!A3</f>
        <v>2_cor2_vim_common-secondary</v>
      </c>
      <c r="C3" s="102" t="s">
        <v>632</v>
      </c>
      <c r="D3" s="102" t="s">
        <v>630</v>
      </c>
      <c r="E3" s="102" t="s">
        <v>631</v>
      </c>
    </row>
    <row r="4" spans="1:5" x14ac:dyDescent="0.25">
      <c r="A4" s="76" t="str">
        <f t="shared" si="0"/>
        <v>3_cor2_vim_osp10-controller</v>
      </c>
      <c r="B4" s="102" t="str">
        <f>ComputePool!A4</f>
        <v>3_cor2_vim_osp10-controller</v>
      </c>
      <c r="C4" s="102" t="s">
        <v>633</v>
      </c>
      <c r="D4" s="102" t="s">
        <v>630</v>
      </c>
      <c r="E4" s="102" t="s">
        <v>631</v>
      </c>
    </row>
    <row r="5" spans="1:5" x14ac:dyDescent="0.25">
      <c r="A5" s="76" t="str">
        <f t="shared" si="0"/>
        <v>4_cor2_vim_osp10-controller</v>
      </c>
      <c r="B5" s="102" t="str">
        <f>ComputePool!A4</f>
        <v>3_cor2_vim_osp10-controller</v>
      </c>
      <c r="C5" s="102" t="s">
        <v>634</v>
      </c>
      <c r="D5" s="102" t="s">
        <v>635</v>
      </c>
      <c r="E5" s="102" t="s">
        <v>631</v>
      </c>
    </row>
    <row r="6" spans="1:5" x14ac:dyDescent="0.25">
      <c r="A6" s="76" t="str">
        <f t="shared" si="0"/>
        <v>5_cor2_vim_osp10-controller</v>
      </c>
      <c r="B6" s="102" t="str">
        <f>ComputePool!A4</f>
        <v>3_cor2_vim_osp10-controller</v>
      </c>
      <c r="C6" s="102" t="s">
        <v>636</v>
      </c>
      <c r="D6" s="102" t="s">
        <v>630</v>
      </c>
      <c r="E6" s="102" t="s">
        <v>631</v>
      </c>
    </row>
    <row r="7" spans="1:5" x14ac:dyDescent="0.25">
      <c r="A7" s="76" t="str">
        <f t="shared" si="0"/>
        <v>6_cor2_vim_common-anssi-primary</v>
      </c>
      <c r="B7" s="102" t="str">
        <f>ComputePool!A5</f>
        <v>4_cor2_vim_common-anssi-primary</v>
      </c>
      <c r="C7" s="102" t="s">
        <v>637</v>
      </c>
      <c r="D7" s="102" t="s">
        <v>635</v>
      </c>
      <c r="E7" s="102" t="s">
        <v>631</v>
      </c>
    </row>
    <row r="8" spans="1:5" x14ac:dyDescent="0.25">
      <c r="A8" s="76" t="str">
        <f t="shared" si="0"/>
        <v>7_cor2_vim_common-anssi-secondar</v>
      </c>
      <c r="B8" s="102" t="str">
        <f>ComputePool!A6</f>
        <v>5_cor2_vim_common-anssi-secondary</v>
      </c>
      <c r="C8" s="102" t="s">
        <v>638</v>
      </c>
      <c r="D8" s="102" t="s">
        <v>630</v>
      </c>
      <c r="E8" s="102" t="s">
        <v>631</v>
      </c>
    </row>
    <row r="9" spans="1:5" x14ac:dyDescent="0.25">
      <c r="A9" s="76" t="str">
        <f t="shared" si="0"/>
        <v>8_cor2_vim_osp10-anssi-controlle</v>
      </c>
      <c r="B9" s="102" t="str">
        <f>ComputePool!A7</f>
        <v>6_cor2_vim_osp10-anssi-controller</v>
      </c>
      <c r="C9" s="102" t="s">
        <v>639</v>
      </c>
      <c r="D9" s="102" t="s">
        <v>635</v>
      </c>
      <c r="E9" s="102" t="s">
        <v>631</v>
      </c>
    </row>
    <row r="10" spans="1:5" x14ac:dyDescent="0.25">
      <c r="A10" s="76" t="str">
        <f t="shared" si="0"/>
        <v>9_cor2_vim_osp10-anssi-controlle</v>
      </c>
      <c r="B10" s="102" t="str">
        <f>ComputePool!A7</f>
        <v>6_cor2_vim_osp10-anssi-controller</v>
      </c>
      <c r="C10" s="102" t="s">
        <v>640</v>
      </c>
      <c r="D10" s="102" t="s">
        <v>635</v>
      </c>
      <c r="E10" s="102" t="s">
        <v>631</v>
      </c>
    </row>
    <row r="11" spans="1:5" x14ac:dyDescent="0.25">
      <c r="A11" s="76" t="str">
        <f t="shared" si="0"/>
        <v>10_cor2_vim_osp10-anssi-controlle</v>
      </c>
      <c r="B11" s="102" t="str">
        <f>ComputePool!A7</f>
        <v>6_cor2_vim_osp10-anssi-controller</v>
      </c>
      <c r="C11" s="102" t="s">
        <v>641</v>
      </c>
      <c r="D11" s="102" t="s">
        <v>630</v>
      </c>
      <c r="E11" s="102" t="s">
        <v>631</v>
      </c>
    </row>
    <row r="12" spans="1:5" x14ac:dyDescent="0.25">
      <c r="A12" s="76" t="str">
        <f t="shared" si="0"/>
        <v>11_cor2_vim_vmware-esxi</v>
      </c>
      <c r="B12" s="102" t="str">
        <f>ComputePool!A8</f>
        <v>7_cor2_vim_vmware-esxi</v>
      </c>
      <c r="C12" s="102" t="s">
        <v>642</v>
      </c>
      <c r="D12" s="102" t="s">
        <v>635</v>
      </c>
      <c r="E12" s="102" t="s">
        <v>643</v>
      </c>
    </row>
    <row r="13" spans="1:5" x14ac:dyDescent="0.25">
      <c r="A13" s="76" t="str">
        <f t="shared" si="0"/>
        <v>12_cor2_vim_vmware-esxi</v>
      </c>
      <c r="B13" s="102" t="str">
        <f>ComputePool!A8</f>
        <v>7_cor2_vim_vmware-esxi</v>
      </c>
      <c r="C13" s="102" t="s">
        <v>644</v>
      </c>
      <c r="D13" s="102" t="s">
        <v>630</v>
      </c>
      <c r="E13" s="102" t="s">
        <v>643</v>
      </c>
    </row>
    <row r="14" spans="1:5" x14ac:dyDescent="0.25">
      <c r="A14" s="76" t="str">
        <f t="shared" si="0"/>
        <v>13__cor2_vPCDI_OSP10-ag-vpc1-sf</v>
      </c>
      <c r="B14" s="102" t="str">
        <f>ComputePool!$A$11</f>
        <v>10_cor2_vPCDI_OSP10-ag-vpc1-sf</v>
      </c>
      <c r="C14" s="102" t="s">
        <v>645</v>
      </c>
      <c r="D14" s="102" t="s">
        <v>635</v>
      </c>
      <c r="E14" s="102" t="s">
        <v>631</v>
      </c>
    </row>
    <row r="15" spans="1:5" x14ac:dyDescent="0.25">
      <c r="A15" s="76" t="str">
        <f t="shared" si="0"/>
        <v>14__cor2_vPCDI_OSP10-ag-vpc1-sf</v>
      </c>
      <c r="B15" s="102" t="str">
        <f>ComputePool!$A$11</f>
        <v>10_cor2_vPCDI_OSP10-ag-vpc1-sf</v>
      </c>
      <c r="C15" s="102" t="s">
        <v>646</v>
      </c>
      <c r="D15" s="102" t="s">
        <v>635</v>
      </c>
      <c r="E15" s="102" t="s">
        <v>631</v>
      </c>
    </row>
    <row r="16" spans="1:5" x14ac:dyDescent="0.25">
      <c r="A16" s="76" t="str">
        <f t="shared" si="0"/>
        <v>15__cor2_vPCDI_OSP10-ag-vpc1-sf</v>
      </c>
      <c r="B16" s="102" t="str">
        <f>ComputePool!$A$11</f>
        <v>10_cor2_vPCDI_OSP10-ag-vpc1-sf</v>
      </c>
      <c r="C16" s="102" t="s">
        <v>647</v>
      </c>
      <c r="D16" s="102" t="s">
        <v>635</v>
      </c>
      <c r="E16" s="102" t="s">
        <v>631</v>
      </c>
    </row>
    <row r="17" spans="1:5" x14ac:dyDescent="0.25">
      <c r="A17" s="76" t="str">
        <f t="shared" si="0"/>
        <v>16__cor2_vPCDI_OSP10-ag-vpc1-sf</v>
      </c>
      <c r="B17" s="102" t="str">
        <f>ComputePool!$A$11</f>
        <v>10_cor2_vPCDI_OSP10-ag-vpc1-sf</v>
      </c>
      <c r="C17" s="102" t="s">
        <v>648</v>
      </c>
      <c r="D17" s="102" t="s">
        <v>635</v>
      </c>
      <c r="E17" s="102" t="s">
        <v>631</v>
      </c>
    </row>
    <row r="18" spans="1:5" x14ac:dyDescent="0.25">
      <c r="A18" s="76" t="str">
        <f t="shared" si="0"/>
        <v>17_cor2_vPCDI_OSP10-ag-vpc1-cf1</v>
      </c>
      <c r="B18" s="102" t="str">
        <f>ComputePool!$A$9</f>
        <v>8_cor2_vPCDI_OSP10-ag-vpc1-cf1</v>
      </c>
      <c r="C18" s="102" t="s">
        <v>649</v>
      </c>
      <c r="D18" s="102" t="s">
        <v>630</v>
      </c>
      <c r="E18" s="102" t="s">
        <v>631</v>
      </c>
    </row>
    <row r="19" spans="1:5" x14ac:dyDescent="0.25">
      <c r="A19" s="76" t="str">
        <f t="shared" si="0"/>
        <v>18__cor2_vPCDI_OSP10-ag-vpc1-sf</v>
      </c>
      <c r="B19" s="102" t="str">
        <f>ComputePool!$A$11</f>
        <v>10_cor2_vPCDI_OSP10-ag-vpc1-sf</v>
      </c>
      <c r="C19" s="102" t="s">
        <v>650</v>
      </c>
      <c r="D19" s="102" t="s">
        <v>635</v>
      </c>
      <c r="E19" s="102" t="s">
        <v>631</v>
      </c>
    </row>
    <row r="20" spans="1:5" x14ac:dyDescent="0.25">
      <c r="A20" s="76" t="str">
        <f t="shared" si="0"/>
        <v>19__cor2_vPCDI_OSP10-ag-vpc1-sf</v>
      </c>
      <c r="B20" s="102" t="str">
        <f>ComputePool!$A$11</f>
        <v>10_cor2_vPCDI_OSP10-ag-vpc1-sf</v>
      </c>
      <c r="C20" s="102" t="s">
        <v>651</v>
      </c>
      <c r="D20" s="102" t="s">
        <v>635</v>
      </c>
      <c r="E20" s="102" t="s">
        <v>631</v>
      </c>
    </row>
    <row r="21" spans="1:5" x14ac:dyDescent="0.25">
      <c r="A21" s="76" t="str">
        <f t="shared" si="0"/>
        <v>20__cor2_vPCDI_OSP10-ag-vpc1-sf</v>
      </c>
      <c r="B21" s="102" t="str">
        <f>ComputePool!$A$11</f>
        <v>10_cor2_vPCDI_OSP10-ag-vpc1-sf</v>
      </c>
      <c r="C21" s="102" t="s">
        <v>652</v>
      </c>
      <c r="D21" s="102" t="s">
        <v>635</v>
      </c>
      <c r="E21" s="102" t="s">
        <v>631</v>
      </c>
    </row>
    <row r="22" spans="1:5" x14ac:dyDescent="0.25">
      <c r="A22" s="76" t="str">
        <f t="shared" si="0"/>
        <v>21__cor2_vPCDI_OSP10-ag-vpc1-sf</v>
      </c>
      <c r="B22" s="102" t="str">
        <f>ComputePool!$A$11</f>
        <v>10_cor2_vPCDI_OSP10-ag-vpc1-sf</v>
      </c>
      <c r="C22" s="102" t="s">
        <v>653</v>
      </c>
      <c r="D22" s="102" t="s">
        <v>635</v>
      </c>
      <c r="E22" s="102" t="s">
        <v>631</v>
      </c>
    </row>
    <row r="23" spans="1:5" x14ac:dyDescent="0.25">
      <c r="A23" s="76" t="str">
        <f t="shared" si="0"/>
        <v>22__cor2_vPCDI_OSP10-ag-vpc1-sf</v>
      </c>
      <c r="B23" s="102" t="str">
        <f>ComputePool!$A$11</f>
        <v>10_cor2_vPCDI_OSP10-ag-vpc1-sf</v>
      </c>
      <c r="C23" s="102" t="s">
        <v>654</v>
      </c>
      <c r="D23" s="102" t="s">
        <v>635</v>
      </c>
      <c r="E23" s="102" t="s">
        <v>631</v>
      </c>
    </row>
    <row r="24" spans="1:5" x14ac:dyDescent="0.25">
      <c r="A24" s="76" t="str">
        <f t="shared" si="0"/>
        <v>23__cor2_vPCDI_OSP10-ag-vpc1-sf</v>
      </c>
      <c r="B24" s="102" t="str">
        <f>ComputePool!$A$11</f>
        <v>10_cor2_vPCDI_OSP10-ag-vpc1-sf</v>
      </c>
      <c r="C24" s="102" t="s">
        <v>655</v>
      </c>
      <c r="D24" s="102" t="s">
        <v>635</v>
      </c>
      <c r="E24" s="102" t="s">
        <v>631</v>
      </c>
    </row>
    <row r="25" spans="1:5" x14ac:dyDescent="0.25">
      <c r="A25" s="76" t="str">
        <f t="shared" si="0"/>
        <v>24__cor2_vPCDI_OSP10-ag-vpc1-sf</v>
      </c>
      <c r="B25" s="102" t="str">
        <f>ComputePool!$A$11</f>
        <v>10_cor2_vPCDI_OSP10-ag-vpc1-sf</v>
      </c>
      <c r="C25" s="102" t="s">
        <v>656</v>
      </c>
      <c r="D25" s="102" t="s">
        <v>635</v>
      </c>
      <c r="E25" s="102" t="s">
        <v>631</v>
      </c>
    </row>
    <row r="26" spans="1:5" x14ac:dyDescent="0.25">
      <c r="A26" s="76" t="str">
        <f t="shared" si="0"/>
        <v>25__cor2_vPCDI_OSP10-ag-vpc1-sf</v>
      </c>
      <c r="B26" s="102" t="str">
        <f>ComputePool!$A$11</f>
        <v>10_cor2_vPCDI_OSP10-ag-vpc1-sf</v>
      </c>
      <c r="C26" s="102" t="s">
        <v>657</v>
      </c>
      <c r="D26" s="102" t="s">
        <v>635</v>
      </c>
      <c r="E26" s="102" t="s">
        <v>631</v>
      </c>
    </row>
    <row r="27" spans="1:5" x14ac:dyDescent="0.25">
      <c r="A27" s="76" t="str">
        <f t="shared" si="0"/>
        <v>26_cor2_vPCDI_OSP10-ag-vpc1-cf2</v>
      </c>
      <c r="B27" s="102" t="str">
        <f>ComputePool!$A$10</f>
        <v>9_cor2_vPCDI_OSP10-ag-vpc1-cf2</v>
      </c>
      <c r="C27" s="102" t="s">
        <v>658</v>
      </c>
      <c r="D27" s="102" t="s">
        <v>635</v>
      </c>
      <c r="E27" s="102" t="s">
        <v>631</v>
      </c>
    </row>
    <row r="28" spans="1:5" x14ac:dyDescent="0.25">
      <c r="A28" s="76" t="str">
        <f t="shared" si="0"/>
        <v>27__cor2_vPCDI_OSP10-ag-vpc1-sf</v>
      </c>
      <c r="B28" s="102" t="str">
        <f>ComputePool!$A$11</f>
        <v>10_cor2_vPCDI_OSP10-ag-vpc1-sf</v>
      </c>
      <c r="C28" s="102" t="s">
        <v>659</v>
      </c>
      <c r="D28" s="102" t="s">
        <v>635</v>
      </c>
      <c r="E28" s="102" t="s">
        <v>631</v>
      </c>
    </row>
    <row r="29" spans="1:5" x14ac:dyDescent="0.25">
      <c r="A29" s="76" t="str">
        <f t="shared" si="0"/>
        <v>28__cor2_vPCDI_OSP10-ag-vpc1-sf</v>
      </c>
      <c r="B29" s="102" t="str">
        <f>ComputePool!$A$11</f>
        <v>10_cor2_vPCDI_OSP10-ag-vpc1-sf</v>
      </c>
      <c r="C29" s="102" t="s">
        <v>660</v>
      </c>
      <c r="D29" s="102" t="s">
        <v>635</v>
      </c>
      <c r="E29" s="102" t="s">
        <v>631</v>
      </c>
    </row>
    <row r="30" spans="1:5" x14ac:dyDescent="0.25">
      <c r="A30" s="76" t="str">
        <f t="shared" si="0"/>
        <v>29__cor2_vPCDI_OSP10-ag-vpc1-sf</v>
      </c>
      <c r="B30" s="102" t="str">
        <f>ComputePool!$A$11</f>
        <v>10_cor2_vPCDI_OSP10-ag-vpc1-sf</v>
      </c>
      <c r="C30" s="102" t="s">
        <v>661</v>
      </c>
      <c r="D30" s="102" t="s">
        <v>635</v>
      </c>
      <c r="E30" s="102" t="s">
        <v>631</v>
      </c>
    </row>
    <row r="31" spans="1:5" x14ac:dyDescent="0.25">
      <c r="A31" s="76" t="str">
        <f t="shared" si="0"/>
        <v>30__cor2_vPCDI_OSP10-ag-vpc1-sf</v>
      </c>
      <c r="B31" s="102" t="str">
        <f>ComputePool!$A$11</f>
        <v>10_cor2_vPCDI_OSP10-ag-vpc1-sf</v>
      </c>
      <c r="C31" s="102" t="s">
        <v>662</v>
      </c>
      <c r="D31" s="102" t="s">
        <v>635</v>
      </c>
      <c r="E31" s="102" t="s">
        <v>631</v>
      </c>
    </row>
    <row r="32" spans="1:5" x14ac:dyDescent="0.25">
      <c r="A32" s="76" t="str">
        <f t="shared" si="0"/>
        <v>31__cor2_vPCDI_OSP10-ag-vpc2-cf1</v>
      </c>
      <c r="B32" s="102" t="str">
        <f>ComputePool!$A$12</f>
        <v>11_cor2_vPCDI_OSP10-ag-vpc2-cf1</v>
      </c>
      <c r="C32" s="102" t="s">
        <v>663</v>
      </c>
      <c r="D32" s="102" t="s">
        <v>635</v>
      </c>
      <c r="E32" s="102" t="s">
        <v>631</v>
      </c>
    </row>
    <row r="33" spans="1:5" x14ac:dyDescent="0.25">
      <c r="A33" s="76" t="str">
        <f t="shared" si="0"/>
        <v>32__cor2_vPCDI_OSP10-ag-vpc2-sf</v>
      </c>
      <c r="B33" s="102" t="str">
        <f>ComputePool!$A$14</f>
        <v>13_cor2_vPCDI_OSP10-ag-vpc2-sf</v>
      </c>
      <c r="C33" s="102" t="s">
        <v>664</v>
      </c>
      <c r="D33" s="102" t="s">
        <v>630</v>
      </c>
      <c r="E33" s="102" t="s">
        <v>631</v>
      </c>
    </row>
    <row r="34" spans="1:5" x14ac:dyDescent="0.25">
      <c r="A34" s="76" t="str">
        <f t="shared" si="0"/>
        <v>33__cor2_vPCDI_OSP10-ag-vpc2-sf</v>
      </c>
      <c r="B34" s="102" t="str">
        <f>ComputePool!$A$14</f>
        <v>13_cor2_vPCDI_OSP10-ag-vpc2-sf</v>
      </c>
      <c r="C34" s="102" t="s">
        <v>665</v>
      </c>
      <c r="D34" s="102" t="s">
        <v>630</v>
      </c>
      <c r="E34" s="102" t="s">
        <v>631</v>
      </c>
    </row>
    <row r="35" spans="1:5" x14ac:dyDescent="0.25">
      <c r="A35" s="76" t="str">
        <f t="shared" si="0"/>
        <v>34__cor2_vPCDI_OSP10-ag-vpc2-sf</v>
      </c>
      <c r="B35" s="102" t="str">
        <f>ComputePool!$A$14</f>
        <v>13_cor2_vPCDI_OSP10-ag-vpc2-sf</v>
      </c>
      <c r="C35" s="102" t="s">
        <v>666</v>
      </c>
      <c r="D35" s="102" t="s">
        <v>630</v>
      </c>
      <c r="E35" s="102" t="s">
        <v>631</v>
      </c>
    </row>
    <row r="36" spans="1:5" x14ac:dyDescent="0.25">
      <c r="A36" s="76" t="str">
        <f t="shared" si="0"/>
        <v>35__cor2_vPCDI_OSP10-ag-vpc2-sf</v>
      </c>
      <c r="B36" s="102" t="str">
        <f>ComputePool!$A$14</f>
        <v>13_cor2_vPCDI_OSP10-ag-vpc2-sf</v>
      </c>
      <c r="C36" s="102" t="s">
        <v>667</v>
      </c>
      <c r="D36" s="102" t="s">
        <v>630</v>
      </c>
      <c r="E36" s="102" t="s">
        <v>631</v>
      </c>
    </row>
    <row r="37" spans="1:5" x14ac:dyDescent="0.25">
      <c r="A37" s="76" t="str">
        <f t="shared" si="0"/>
        <v>36__cor2_vPCDI_OSP10-ag-vpc2-sf</v>
      </c>
      <c r="B37" s="102" t="str">
        <f>ComputePool!$A$14</f>
        <v>13_cor2_vPCDI_OSP10-ag-vpc2-sf</v>
      </c>
      <c r="C37" s="102" t="s">
        <v>668</v>
      </c>
      <c r="D37" s="102" t="s">
        <v>630</v>
      </c>
      <c r="E37" s="102" t="s">
        <v>631</v>
      </c>
    </row>
    <row r="38" spans="1:5" x14ac:dyDescent="0.25">
      <c r="A38" s="76" t="str">
        <f t="shared" si="0"/>
        <v>37__cor2_vPCDI_OSP10-ag-vpc2-sf</v>
      </c>
      <c r="B38" s="102" t="str">
        <f>ComputePool!$A$14</f>
        <v>13_cor2_vPCDI_OSP10-ag-vpc2-sf</v>
      </c>
      <c r="C38" s="102" t="s">
        <v>669</v>
      </c>
      <c r="D38" s="102" t="s">
        <v>630</v>
      </c>
      <c r="E38" s="102" t="s">
        <v>631</v>
      </c>
    </row>
    <row r="39" spans="1:5" x14ac:dyDescent="0.25">
      <c r="A39" s="76" t="str">
        <f t="shared" si="0"/>
        <v>38__cor2_vPCDI_OSP10-ag-vpc2-sf</v>
      </c>
      <c r="B39" s="102" t="str">
        <f>ComputePool!$A$14</f>
        <v>13_cor2_vPCDI_OSP10-ag-vpc2-sf</v>
      </c>
      <c r="C39" s="102" t="s">
        <v>670</v>
      </c>
      <c r="D39" s="102" t="s">
        <v>630</v>
      </c>
      <c r="E39" s="102" t="s">
        <v>631</v>
      </c>
    </row>
    <row r="40" spans="1:5" x14ac:dyDescent="0.25">
      <c r="A40" s="76" t="str">
        <f t="shared" si="0"/>
        <v>39__cor2_vPCDI_OSP10-ag-vpc2-sf</v>
      </c>
      <c r="B40" s="102" t="str">
        <f>ComputePool!$A$14</f>
        <v>13_cor2_vPCDI_OSP10-ag-vpc2-sf</v>
      </c>
      <c r="C40" s="102" t="s">
        <v>671</v>
      </c>
      <c r="D40" s="102" t="s">
        <v>630</v>
      </c>
      <c r="E40" s="102" t="s">
        <v>631</v>
      </c>
    </row>
    <row r="41" spans="1:5" x14ac:dyDescent="0.25">
      <c r="A41" s="76" t="str">
        <f t="shared" si="0"/>
        <v>40__cor2_vPCDI_OSP10-ag-vpc2-cf2</v>
      </c>
      <c r="B41" s="102" t="str">
        <f>ComputePool!$A$13</f>
        <v>12_cor2_vPCDI_OSP10-ag-vpc2-cf2</v>
      </c>
      <c r="C41" s="102" t="s">
        <v>672</v>
      </c>
      <c r="D41" s="102" t="s">
        <v>630</v>
      </c>
      <c r="E41" s="102" t="s">
        <v>631</v>
      </c>
    </row>
    <row r="42" spans="1:5" x14ac:dyDescent="0.25">
      <c r="A42" s="76" t="str">
        <f t="shared" si="0"/>
        <v>41__cor2_vPCDI_OSP10-ag-vpc2-sf</v>
      </c>
      <c r="B42" s="102" t="str">
        <f>ComputePool!$A$14</f>
        <v>13_cor2_vPCDI_OSP10-ag-vpc2-sf</v>
      </c>
      <c r="C42" s="102" t="s">
        <v>673</v>
      </c>
      <c r="D42" s="102" t="s">
        <v>630</v>
      </c>
      <c r="E42" s="102" t="s">
        <v>631</v>
      </c>
    </row>
    <row r="43" spans="1:5" x14ac:dyDescent="0.25">
      <c r="A43" s="76" t="str">
        <f t="shared" si="0"/>
        <v>42__cor2_vPCDI_OSP10-ag-vpc2-sf</v>
      </c>
      <c r="B43" s="102" t="str">
        <f>ComputePool!$A$14</f>
        <v>13_cor2_vPCDI_OSP10-ag-vpc2-sf</v>
      </c>
      <c r="C43" s="102" t="s">
        <v>674</v>
      </c>
      <c r="D43" s="102" t="s">
        <v>630</v>
      </c>
      <c r="E43" s="102" t="s">
        <v>631</v>
      </c>
    </row>
    <row r="44" spans="1:5" x14ac:dyDescent="0.25">
      <c r="A44" s="76" t="str">
        <f t="shared" si="0"/>
        <v>43__cor2_vPCDI_OSP10-ag-vpc2-sf</v>
      </c>
      <c r="B44" s="102" t="str">
        <f>ComputePool!$A$14</f>
        <v>13_cor2_vPCDI_OSP10-ag-vpc2-sf</v>
      </c>
      <c r="C44" s="102" t="s">
        <v>675</v>
      </c>
      <c r="D44" s="102" t="s">
        <v>630</v>
      </c>
      <c r="E44" s="102" t="s">
        <v>631</v>
      </c>
    </row>
    <row r="45" spans="1:5" x14ac:dyDescent="0.25">
      <c r="A45" s="76" t="str">
        <f t="shared" si="0"/>
        <v>44__cor2_vPCDI_OSP10-ag-vpc2-sf</v>
      </c>
      <c r="B45" s="102" t="str">
        <f>ComputePool!$A$14</f>
        <v>13_cor2_vPCDI_OSP10-ag-vpc2-sf</v>
      </c>
      <c r="C45" s="102" t="s">
        <v>676</v>
      </c>
      <c r="D45" s="102" t="s">
        <v>630</v>
      </c>
      <c r="E45" s="102" t="s">
        <v>631</v>
      </c>
    </row>
    <row r="46" spans="1:5" x14ac:dyDescent="0.25">
      <c r="A46" s="76" t="str">
        <f t="shared" si="0"/>
        <v>45__cor2_vPCDI_OSP10-ag-vpc2-sf</v>
      </c>
      <c r="B46" s="102" t="str">
        <f>ComputePool!$A$14</f>
        <v>13_cor2_vPCDI_OSP10-ag-vpc2-sf</v>
      </c>
      <c r="C46" s="102" t="s">
        <v>677</v>
      </c>
      <c r="D46" s="102" t="s">
        <v>630</v>
      </c>
      <c r="E46" s="102" t="s">
        <v>631</v>
      </c>
    </row>
    <row r="47" spans="1:5" x14ac:dyDescent="0.25">
      <c r="A47" s="76" t="str">
        <f t="shared" si="0"/>
        <v>46__cor2_vPCDI_OSP10-ag-vpc2-sf</v>
      </c>
      <c r="B47" s="102" t="str">
        <f>ComputePool!$A$14</f>
        <v>13_cor2_vPCDI_OSP10-ag-vpc2-sf</v>
      </c>
      <c r="C47" s="102" t="s">
        <v>678</v>
      </c>
      <c r="D47" s="102" t="s">
        <v>630</v>
      </c>
      <c r="E47" s="102" t="s">
        <v>631</v>
      </c>
    </row>
    <row r="48" spans="1:5" x14ac:dyDescent="0.25">
      <c r="A48" s="76" t="str">
        <f t="shared" si="0"/>
        <v>47__cor2_vPCDI_OSP10-ag-vpc2-sf</v>
      </c>
      <c r="B48" s="102" t="str">
        <f>ComputePool!$A$14</f>
        <v>13_cor2_vPCDI_OSP10-ag-vpc2-sf</v>
      </c>
      <c r="C48" s="102" t="s">
        <v>679</v>
      </c>
      <c r="D48" s="102" t="s">
        <v>630</v>
      </c>
      <c r="E48" s="102" t="s">
        <v>631</v>
      </c>
    </row>
    <row r="49" spans="1:5" x14ac:dyDescent="0.25">
      <c r="A49" s="76" t="str">
        <f t="shared" si="0"/>
        <v>48__cor2_vPCDI_OSP10-ag-vpc2-sf</v>
      </c>
      <c r="B49" s="102" t="str">
        <f>ComputePool!$A$14</f>
        <v>13_cor2_vPCDI_OSP10-ag-vpc2-sf</v>
      </c>
      <c r="C49" s="102" t="s">
        <v>680</v>
      </c>
      <c r="D49" s="102" t="s">
        <v>630</v>
      </c>
      <c r="E49" s="102" t="s">
        <v>631</v>
      </c>
    </row>
    <row r="50" spans="1:5" x14ac:dyDescent="0.25">
      <c r="A50" s="76" t="str">
        <f t="shared" si="0"/>
        <v>49__cor2_vPCDI_OSP10-ag-vmme3-sf</v>
      </c>
      <c r="B50" s="102" t="str">
        <f>ComputePool!$A$17</f>
        <v>16_cor2_vPCDI_OSP10-ag-vmme3-sf</v>
      </c>
      <c r="C50" s="102" t="s">
        <v>681</v>
      </c>
      <c r="D50" s="102" t="s">
        <v>635</v>
      </c>
      <c r="E50" s="102" t="s">
        <v>631</v>
      </c>
    </row>
    <row r="51" spans="1:5" x14ac:dyDescent="0.25">
      <c r="A51" s="76" t="str">
        <f t="shared" si="0"/>
        <v>50__cor2_vPCDI_OSP10-ag-vmme3-cf2</v>
      </c>
      <c r="B51" s="102" t="str">
        <f>ComputePool!$A$16</f>
        <v>15_cor2_vPCDI_OSP10-ag-vmme3-cf2</v>
      </c>
      <c r="C51" s="102" t="s">
        <v>682</v>
      </c>
      <c r="D51" s="102" t="s">
        <v>635</v>
      </c>
      <c r="E51" s="102" t="s">
        <v>631</v>
      </c>
    </row>
    <row r="52" spans="1:5" x14ac:dyDescent="0.25">
      <c r="A52" s="76" t="str">
        <f t="shared" si="0"/>
        <v>51__cor2_vPCDI_OSP10-ag-vmme3-sf</v>
      </c>
      <c r="B52" s="102" t="str">
        <f>ComputePool!$A$17</f>
        <v>16_cor2_vPCDI_OSP10-ag-vmme3-sf</v>
      </c>
      <c r="C52" s="102" t="s">
        <v>683</v>
      </c>
      <c r="D52" s="102" t="s">
        <v>635</v>
      </c>
      <c r="E52" s="102" t="s">
        <v>631</v>
      </c>
    </row>
    <row r="53" spans="1:5" x14ac:dyDescent="0.25">
      <c r="A53" s="76" t="str">
        <f t="shared" si="0"/>
        <v>52__cor2_vPCDI_OSP10-ag-vmme3-sf</v>
      </c>
      <c r="B53" s="102" t="str">
        <f>ComputePool!$A$17</f>
        <v>16_cor2_vPCDI_OSP10-ag-vmme3-sf</v>
      </c>
      <c r="C53" s="102" t="s">
        <v>684</v>
      </c>
      <c r="D53" s="102" t="s">
        <v>635</v>
      </c>
      <c r="E53" s="102" t="s">
        <v>631</v>
      </c>
    </row>
    <row r="54" spans="1:5" x14ac:dyDescent="0.25">
      <c r="A54" s="76" t="str">
        <f t="shared" si="0"/>
        <v>53__cor2_vPCDI_OSP10-ag-vmme3-sf</v>
      </c>
      <c r="B54" s="102" t="str">
        <f>ComputePool!$A$17</f>
        <v>16_cor2_vPCDI_OSP10-ag-vmme3-sf</v>
      </c>
      <c r="C54" s="102" t="s">
        <v>685</v>
      </c>
      <c r="D54" s="102" t="s">
        <v>635</v>
      </c>
      <c r="E54" s="102" t="s">
        <v>631</v>
      </c>
    </row>
    <row r="55" spans="1:5" x14ac:dyDescent="0.25">
      <c r="A55" s="76" t="str">
        <f t="shared" si="0"/>
        <v>54__cor2_vPCDI_OSP10-ag-vmme3-sf</v>
      </c>
      <c r="B55" s="102" t="str">
        <f>ComputePool!$A$17</f>
        <v>16_cor2_vPCDI_OSP10-ag-vmme3-sf</v>
      </c>
      <c r="C55" s="102" t="s">
        <v>686</v>
      </c>
      <c r="D55" s="102" t="s">
        <v>635</v>
      </c>
      <c r="E55" s="102" t="s">
        <v>631</v>
      </c>
    </row>
    <row r="56" spans="1:5" x14ac:dyDescent="0.25">
      <c r="A56" s="76" t="str">
        <f t="shared" si="0"/>
        <v>55__cor2_vPCDI_OSP10-ag-vmme3-sf</v>
      </c>
      <c r="B56" s="102" t="str">
        <f>ComputePool!$A$17</f>
        <v>16_cor2_vPCDI_OSP10-ag-vmme3-sf</v>
      </c>
      <c r="C56" s="102" t="s">
        <v>687</v>
      </c>
      <c r="D56" s="102" t="s">
        <v>635</v>
      </c>
      <c r="E56" s="102" t="s">
        <v>631</v>
      </c>
    </row>
    <row r="57" spans="1:5" x14ac:dyDescent="0.25">
      <c r="A57" s="76" t="str">
        <f t="shared" si="0"/>
        <v>56__cor2_vPCDI_OSP10-ag-vmme3-sf</v>
      </c>
      <c r="B57" s="102" t="str">
        <f>ComputePool!$A$17</f>
        <v>16_cor2_vPCDI_OSP10-ag-vmme3-sf</v>
      </c>
      <c r="C57" s="102" t="s">
        <v>688</v>
      </c>
      <c r="D57" s="102" t="s">
        <v>635</v>
      </c>
      <c r="E57" s="102" t="s">
        <v>631</v>
      </c>
    </row>
    <row r="58" spans="1:5" x14ac:dyDescent="0.25">
      <c r="A58" s="76" t="str">
        <f t="shared" si="0"/>
        <v>57__cor2_vPCDI_OSP10-ag-vmme3-cf1</v>
      </c>
      <c r="B58" s="102" t="str">
        <f>ComputePool!$A$15</f>
        <v>14_cor2_vPCDI_OSP10-ag-vmme3-cf1</v>
      </c>
      <c r="C58" s="102" t="s">
        <v>689</v>
      </c>
      <c r="D58" s="102" t="s">
        <v>630</v>
      </c>
      <c r="E58" s="102" t="s">
        <v>631</v>
      </c>
    </row>
    <row r="59" spans="1:5" x14ac:dyDescent="0.25">
      <c r="A59" s="76" t="str">
        <f t="shared" si="0"/>
        <v>58__cor2_vPCDI_OSP10-ag-vmme3-sf</v>
      </c>
      <c r="B59" s="102" t="str">
        <f>ComputePool!$A$17</f>
        <v>16_cor2_vPCDI_OSP10-ag-vmme3-sf</v>
      </c>
      <c r="C59" s="102" t="s">
        <v>690</v>
      </c>
      <c r="D59" s="102" t="s">
        <v>635</v>
      </c>
      <c r="E59" s="102" t="s">
        <v>631</v>
      </c>
    </row>
    <row r="60" spans="1:5" x14ac:dyDescent="0.25">
      <c r="A60" s="76" t="str">
        <f t="shared" si="0"/>
        <v>59__cor2_vPCDI_OSP10-ag-vmme3-sf</v>
      </c>
      <c r="B60" s="102" t="str">
        <f>ComputePool!$A$17</f>
        <v>16_cor2_vPCDI_OSP10-ag-vmme3-sf</v>
      </c>
      <c r="C60" s="102" t="s">
        <v>691</v>
      </c>
      <c r="D60" s="102" t="s">
        <v>635</v>
      </c>
      <c r="E60" s="102" t="s">
        <v>631</v>
      </c>
    </row>
    <row r="61" spans="1:5" x14ac:dyDescent="0.25">
      <c r="A61" s="76" t="str">
        <f t="shared" si="0"/>
        <v>60__cor2_vPCDI_OSP10-ag-vmme3-sf</v>
      </c>
      <c r="B61" s="102" t="str">
        <f>ComputePool!$A$17</f>
        <v>16_cor2_vPCDI_OSP10-ag-vmme3-sf</v>
      </c>
      <c r="C61" s="102" t="s">
        <v>692</v>
      </c>
      <c r="D61" s="102" t="s">
        <v>635</v>
      </c>
      <c r="E61" s="102" t="s">
        <v>631</v>
      </c>
    </row>
    <row r="62" spans="1:5" x14ac:dyDescent="0.25">
      <c r="A62" s="76" t="str">
        <f t="shared" si="0"/>
        <v>61__cor2_vPCDI_OSP10-ag-vmme3-sf</v>
      </c>
      <c r="B62" s="102" t="str">
        <f>ComputePool!$A$17</f>
        <v>16_cor2_vPCDI_OSP10-ag-vmme3-sf</v>
      </c>
      <c r="C62" s="102" t="s">
        <v>693</v>
      </c>
      <c r="D62" s="102" t="s">
        <v>635</v>
      </c>
      <c r="E62" s="102" t="s">
        <v>631</v>
      </c>
    </row>
    <row r="63" spans="1:5" x14ac:dyDescent="0.25">
      <c r="A63" s="76" t="str">
        <f t="shared" si="0"/>
        <v>62__cor2_vPCDI_OSP10-ag-vmme3-sf</v>
      </c>
      <c r="B63" s="102" t="str">
        <f>ComputePool!$A$17</f>
        <v>16_cor2_vPCDI_OSP10-ag-vmme3-sf</v>
      </c>
      <c r="C63" s="102" t="s">
        <v>694</v>
      </c>
      <c r="D63" s="102" t="s">
        <v>635</v>
      </c>
      <c r="E63" s="102" t="s">
        <v>631</v>
      </c>
    </row>
    <row r="64" spans="1:5" s="62" customFormat="1" x14ac:dyDescent="0.25">
      <c r="A64" s="76" t="str">
        <f t="shared" si="0"/>
        <v>63__cor2_vPCDI_OSP10-ag-vmme3-sf</v>
      </c>
      <c r="B64" s="102" t="str">
        <f>ComputePool!$A$17</f>
        <v>16_cor2_vPCDI_OSP10-ag-vmme3-sf</v>
      </c>
      <c r="C64" s="102" t="s">
        <v>695</v>
      </c>
      <c r="D64" s="102" t="s">
        <v>635</v>
      </c>
      <c r="E64" s="102" t="s">
        <v>631</v>
      </c>
    </row>
    <row r="65" spans="1:5" s="62" customFormat="1" x14ac:dyDescent="0.25">
      <c r="A65" s="76" t="str">
        <f t="shared" si="0"/>
        <v>64__cor2_vPCDI_OSP10-ag-vmme3-sf</v>
      </c>
      <c r="B65" s="102" t="str">
        <f>ComputePool!$A$17</f>
        <v>16_cor2_vPCDI_OSP10-ag-vmme3-sf</v>
      </c>
      <c r="C65" s="102" t="s">
        <v>696</v>
      </c>
      <c r="D65" s="102" t="s">
        <v>635</v>
      </c>
      <c r="E65" s="102" t="s">
        <v>631</v>
      </c>
    </row>
    <row r="66" spans="1:5" s="62" customFormat="1" x14ac:dyDescent="0.25">
      <c r="A66" s="76" t="str">
        <f t="shared" ref="A66:A129" si="1">IF(B66&lt;&gt;"",ROW()-1&amp;"_"&amp;MID(B66,3,30),"")</f>
        <v>65__cor2_vPCDI_OSP10-ag-vmme4-cf1</v>
      </c>
      <c r="B66" s="102" t="str">
        <f>ComputePool!$A$18</f>
        <v>17_cor2_vPCDI_OSP10-ag-vmme4-cf1</v>
      </c>
      <c r="C66" s="102" t="s">
        <v>697</v>
      </c>
      <c r="D66" s="102" t="s">
        <v>635</v>
      </c>
      <c r="E66" s="102" t="s">
        <v>631</v>
      </c>
    </row>
    <row r="67" spans="1:5" s="62" customFormat="1" x14ac:dyDescent="0.25">
      <c r="A67" s="76" t="str">
        <f t="shared" si="1"/>
        <v>66__cor2_vPCDI_OSP10-ag-vmme4-sf</v>
      </c>
      <c r="B67" s="102" t="str">
        <f>ComputePool!$A$20</f>
        <v>19_cor2_vPCDI_OSP10-ag-vmme4-sf</v>
      </c>
      <c r="C67" s="102" t="s">
        <v>698</v>
      </c>
      <c r="D67" s="102" t="s">
        <v>630</v>
      </c>
      <c r="E67" s="102" t="s">
        <v>631</v>
      </c>
    </row>
    <row r="68" spans="1:5" s="62" customFormat="1" x14ac:dyDescent="0.25">
      <c r="A68" s="76" t="str">
        <f t="shared" si="1"/>
        <v>67__cor2_vPCDI_OSP10-ag-vmme4-sf</v>
      </c>
      <c r="B68" s="102" t="str">
        <f>ComputePool!$A$20</f>
        <v>19_cor2_vPCDI_OSP10-ag-vmme4-sf</v>
      </c>
      <c r="C68" s="102" t="s">
        <v>699</v>
      </c>
      <c r="D68" s="102" t="s">
        <v>630</v>
      </c>
      <c r="E68" s="102" t="s">
        <v>631</v>
      </c>
    </row>
    <row r="69" spans="1:5" s="62" customFormat="1" x14ac:dyDescent="0.25">
      <c r="A69" s="76" t="str">
        <f t="shared" si="1"/>
        <v>68__cor2_vPCDI_OSP10-ag-vmme4-sf</v>
      </c>
      <c r="B69" s="102" t="str">
        <f>ComputePool!$A$20</f>
        <v>19_cor2_vPCDI_OSP10-ag-vmme4-sf</v>
      </c>
      <c r="C69" s="102" t="s">
        <v>700</v>
      </c>
      <c r="D69" s="102" t="s">
        <v>630</v>
      </c>
      <c r="E69" s="102" t="s">
        <v>631</v>
      </c>
    </row>
    <row r="70" spans="1:5" s="62" customFormat="1" x14ac:dyDescent="0.25">
      <c r="A70" s="76" t="str">
        <f t="shared" si="1"/>
        <v>69__cor2_vPCDI_OSP10-ag-vmme4-sf</v>
      </c>
      <c r="B70" s="102" t="str">
        <f>ComputePool!$A$20</f>
        <v>19_cor2_vPCDI_OSP10-ag-vmme4-sf</v>
      </c>
      <c r="C70" s="102" t="s">
        <v>701</v>
      </c>
      <c r="D70" s="102" t="s">
        <v>630</v>
      </c>
      <c r="E70" s="102" t="s">
        <v>631</v>
      </c>
    </row>
    <row r="71" spans="1:5" s="62" customFormat="1" x14ac:dyDescent="0.25">
      <c r="A71" s="76" t="str">
        <f t="shared" si="1"/>
        <v>70__cor2_vPCDI_OSP10-ag-vmme4-sf</v>
      </c>
      <c r="B71" s="102" t="str">
        <f>ComputePool!$A$20</f>
        <v>19_cor2_vPCDI_OSP10-ag-vmme4-sf</v>
      </c>
      <c r="C71" s="102" t="s">
        <v>702</v>
      </c>
      <c r="D71" s="102" t="s">
        <v>630</v>
      </c>
      <c r="E71" s="102" t="s">
        <v>631</v>
      </c>
    </row>
    <row r="72" spans="1:5" s="62" customFormat="1" x14ac:dyDescent="0.25">
      <c r="A72" s="76" t="str">
        <f t="shared" si="1"/>
        <v>71__cor2_vPCDI_OSP10-ag-vmme4-sf</v>
      </c>
      <c r="B72" s="102" t="str">
        <f>ComputePool!$A$20</f>
        <v>19_cor2_vPCDI_OSP10-ag-vmme4-sf</v>
      </c>
      <c r="C72" s="102" t="s">
        <v>703</v>
      </c>
      <c r="D72" s="102" t="s">
        <v>630</v>
      </c>
      <c r="E72" s="102" t="s">
        <v>631</v>
      </c>
    </row>
    <row r="73" spans="1:5" s="62" customFormat="1" x14ac:dyDescent="0.25">
      <c r="A73" s="76" t="str">
        <f t="shared" si="1"/>
        <v>72__cor2_vPCDI_OSP10-ag-vmme4-sf</v>
      </c>
      <c r="B73" s="102" t="str">
        <f>ComputePool!$A$20</f>
        <v>19_cor2_vPCDI_OSP10-ag-vmme4-sf</v>
      </c>
      <c r="C73" s="102" t="s">
        <v>704</v>
      </c>
      <c r="D73" s="102" t="s">
        <v>630</v>
      </c>
      <c r="E73" s="102" t="s">
        <v>631</v>
      </c>
    </row>
    <row r="74" spans="1:5" s="62" customFormat="1" x14ac:dyDescent="0.25">
      <c r="A74" s="76" t="str">
        <f t="shared" si="1"/>
        <v>73__cor2_vPCDI_OSP10-ag-vmme4-cf2</v>
      </c>
      <c r="B74" s="102" t="str">
        <f>ComputePool!$A$19</f>
        <v>18_cor2_vPCDI_OSP10-ag-vmme4-cf2</v>
      </c>
      <c r="C74" s="102" t="s">
        <v>705</v>
      </c>
      <c r="D74" s="102" t="s">
        <v>630</v>
      </c>
      <c r="E74" s="102" t="s">
        <v>631</v>
      </c>
    </row>
    <row r="75" spans="1:5" s="62" customFormat="1" x14ac:dyDescent="0.25">
      <c r="A75" s="76" t="str">
        <f t="shared" si="1"/>
        <v>74__cor2_vPCDI_OSP10-ag-vmme4-sf</v>
      </c>
      <c r="B75" s="102" t="str">
        <f>ComputePool!$A$20</f>
        <v>19_cor2_vPCDI_OSP10-ag-vmme4-sf</v>
      </c>
      <c r="C75" s="102" t="s">
        <v>706</v>
      </c>
      <c r="D75" s="102" t="s">
        <v>630</v>
      </c>
      <c r="E75" s="102" t="s">
        <v>631</v>
      </c>
    </row>
    <row r="76" spans="1:5" s="62" customFormat="1" x14ac:dyDescent="0.25">
      <c r="A76" s="76" t="str">
        <f t="shared" si="1"/>
        <v>75__cor2_vPCDI_OSP10-ag-vmme4-sf</v>
      </c>
      <c r="B76" s="102" t="str">
        <f>ComputePool!$A$20</f>
        <v>19_cor2_vPCDI_OSP10-ag-vmme4-sf</v>
      </c>
      <c r="C76" s="102" t="s">
        <v>707</v>
      </c>
      <c r="D76" s="102" t="s">
        <v>630</v>
      </c>
      <c r="E76" s="102" t="s">
        <v>631</v>
      </c>
    </row>
    <row r="77" spans="1:5" s="62" customFormat="1" x14ac:dyDescent="0.25">
      <c r="A77" s="76" t="str">
        <f t="shared" si="1"/>
        <v>76__cor2_vPCDI_OSP10-ag-vmme4-sf</v>
      </c>
      <c r="B77" s="102" t="str">
        <f>ComputePool!$A$20</f>
        <v>19_cor2_vPCDI_OSP10-ag-vmme4-sf</v>
      </c>
      <c r="C77" s="102" t="s">
        <v>708</v>
      </c>
      <c r="D77" s="102" t="s">
        <v>630</v>
      </c>
      <c r="E77" s="102" t="s">
        <v>631</v>
      </c>
    </row>
    <row r="78" spans="1:5" s="62" customFormat="1" x14ac:dyDescent="0.25">
      <c r="A78" s="76" t="str">
        <f t="shared" si="1"/>
        <v>77__cor2_vPCDI_OSP10-ag-vmme4-sf</v>
      </c>
      <c r="B78" s="102" t="str">
        <f>ComputePool!$A$20</f>
        <v>19_cor2_vPCDI_OSP10-ag-vmme4-sf</v>
      </c>
      <c r="C78" s="102" t="s">
        <v>709</v>
      </c>
      <c r="D78" s="102" t="s">
        <v>630</v>
      </c>
      <c r="E78" s="102" t="s">
        <v>631</v>
      </c>
    </row>
    <row r="79" spans="1:5" s="62" customFormat="1" x14ac:dyDescent="0.25">
      <c r="A79" s="76" t="str">
        <f t="shared" si="1"/>
        <v>78__cor2_vPCDI_OSP10-ag-vmme4-sf</v>
      </c>
      <c r="B79" s="102" t="str">
        <f>ComputePool!$A$20</f>
        <v>19_cor2_vPCDI_OSP10-ag-vmme4-sf</v>
      </c>
      <c r="C79" s="102" t="s">
        <v>710</v>
      </c>
      <c r="D79" s="102" t="s">
        <v>630</v>
      </c>
      <c r="E79" s="102" t="s">
        <v>631</v>
      </c>
    </row>
    <row r="80" spans="1:5" s="62" customFormat="1" x14ac:dyDescent="0.25">
      <c r="A80" s="76" t="str">
        <f t="shared" si="1"/>
        <v>79__cor2_vPCDI_OSP10-ag-vmme4-sf</v>
      </c>
      <c r="B80" s="102" t="str">
        <f>ComputePool!$A$20</f>
        <v>19_cor2_vPCDI_OSP10-ag-vmme4-sf</v>
      </c>
      <c r="C80" s="102" t="s">
        <v>711</v>
      </c>
      <c r="D80" s="102" t="s">
        <v>630</v>
      </c>
      <c r="E80" s="102" t="s">
        <v>631</v>
      </c>
    </row>
    <row r="81" spans="1:5" s="62" customFormat="1" x14ac:dyDescent="0.25">
      <c r="A81" s="76" t="str">
        <f t="shared" si="1"/>
        <v>80__cor2_vPCDI_OSP10-ag-vmme4-sf</v>
      </c>
      <c r="B81" s="102" t="str">
        <f>ComputePool!$A$20</f>
        <v>19_cor2_vPCDI_OSP10-ag-vmme4-sf</v>
      </c>
      <c r="C81" s="102" t="s">
        <v>712</v>
      </c>
      <c r="D81" s="102" t="s">
        <v>630</v>
      </c>
      <c r="E81" s="102" t="s">
        <v>631</v>
      </c>
    </row>
    <row r="82" spans="1:5" x14ac:dyDescent="0.25">
      <c r="A82" s="76" t="str">
        <f t="shared" si="1"/>
        <v>81__cor2_vGILAN_OSP10-ag_vgilan_n</v>
      </c>
      <c r="B82" s="102" t="str">
        <f>ComputePool!A55</f>
        <v>54_cor2_vGILAN_OSP10-ag_vgilan_nfv02_bl0101</v>
      </c>
      <c r="C82" s="102" t="s">
        <v>713</v>
      </c>
      <c r="D82" s="102" t="s">
        <v>635</v>
      </c>
      <c r="E82" s="102" t="s">
        <v>631</v>
      </c>
    </row>
    <row r="83" spans="1:5" x14ac:dyDescent="0.25">
      <c r="A83" s="76" t="str">
        <f t="shared" si="1"/>
        <v>82__cor2_vGILAN_OSP10-ag_vgilan_n</v>
      </c>
      <c r="B83" s="102" t="str">
        <f>ComputePool!A56</f>
        <v>55_cor2_vGILAN_OSP10-ag_vgilan_nfv02_bl0102</v>
      </c>
      <c r="C83" s="102" t="s">
        <v>714</v>
      </c>
      <c r="D83" s="102" t="s">
        <v>635</v>
      </c>
      <c r="E83" s="102" t="s">
        <v>631</v>
      </c>
    </row>
    <row r="84" spans="1:5" x14ac:dyDescent="0.25">
      <c r="A84" s="76" t="str">
        <f t="shared" si="1"/>
        <v>83__cor2_vGILAN_OSP10-ag_vgilan_n</v>
      </c>
      <c r="B84" s="102" t="str">
        <f>ComputePool!A57</f>
        <v>56_cor2_vGILAN_OSP10-ag_vgilan_nfv02_bl0104</v>
      </c>
      <c r="C84" s="102" t="s">
        <v>715</v>
      </c>
      <c r="D84" s="102" t="s">
        <v>635</v>
      </c>
      <c r="E84" s="102" t="s">
        <v>631</v>
      </c>
    </row>
    <row r="85" spans="1:5" x14ac:dyDescent="0.25">
      <c r="A85" s="76" t="str">
        <f t="shared" si="1"/>
        <v>84__cor2_vGILAN_OSP10-ag_vgilan_n</v>
      </c>
      <c r="B85" s="102" t="str">
        <f>ComputePool!A58</f>
        <v>57_cor2_vGILAN_OSP10-ag_vgilan_nfv02_bl0105</v>
      </c>
      <c r="C85" s="102" t="s">
        <v>716</v>
      </c>
      <c r="D85" s="102" t="s">
        <v>630</v>
      </c>
      <c r="E85" s="102" t="s">
        <v>631</v>
      </c>
    </row>
    <row r="86" spans="1:5" x14ac:dyDescent="0.25">
      <c r="A86" s="76" t="str">
        <f t="shared" si="1"/>
        <v>85__cor2_vGILAN_OSP10-ag_vgilan_n</v>
      </c>
      <c r="B86" s="102" t="str">
        <f>ComputePool!A59</f>
        <v>58_cor2_vGILAN_OSP10-ag_vgilan_nfv02_bl0106</v>
      </c>
      <c r="C86" s="102" t="s">
        <v>717</v>
      </c>
      <c r="D86" s="102" t="s">
        <v>630</v>
      </c>
      <c r="E86" s="102" t="s">
        <v>631</v>
      </c>
    </row>
    <row r="87" spans="1:5" x14ac:dyDescent="0.25">
      <c r="A87" s="76" t="str">
        <f t="shared" si="1"/>
        <v>86__cor2_vGILAN_OSP10-ag_vgilan_n</v>
      </c>
      <c r="B87" s="102" t="str">
        <f>ComputePool!A60</f>
        <v>59_cor2_vGILAN_OSP10-ag_vgilan_nfv02_bl0107</v>
      </c>
      <c r="C87" s="102" t="s">
        <v>718</v>
      </c>
      <c r="D87" s="102" t="s">
        <v>630</v>
      </c>
      <c r="E87" s="102" t="s">
        <v>631</v>
      </c>
    </row>
    <row r="88" spans="1:5" x14ac:dyDescent="0.25">
      <c r="A88" s="76" t="str">
        <f t="shared" si="1"/>
        <v>87__cor2_vGILAN_OSP10-ag_vgilan_n</v>
      </c>
      <c r="B88" s="102" t="str">
        <f>ComputePool!A61</f>
        <v>60_cor2_vGILAN_OSP10-ag_vgilan_nfv02_bl0108</v>
      </c>
      <c r="C88" s="102" t="s">
        <v>719</v>
      </c>
      <c r="D88" s="102" t="s">
        <v>630</v>
      </c>
      <c r="E88" s="102" t="s">
        <v>631</v>
      </c>
    </row>
    <row r="89" spans="1:5" x14ac:dyDescent="0.25">
      <c r="A89" s="76" t="str">
        <f t="shared" si="1"/>
        <v>88__cor2_vGILAN_OSP10-ag_vgilan_n</v>
      </c>
      <c r="B89" s="102" t="str">
        <f>ComputePool!A62</f>
        <v>61_cor2_vGILAN_OSP10-ag_vgilan_nfv02_bl0201</v>
      </c>
      <c r="C89" s="102" t="s">
        <v>720</v>
      </c>
      <c r="D89" s="102" t="s">
        <v>635</v>
      </c>
      <c r="E89" s="102" t="s">
        <v>631</v>
      </c>
    </row>
    <row r="90" spans="1:5" x14ac:dyDescent="0.25">
      <c r="A90" s="76" t="str">
        <f t="shared" si="1"/>
        <v>89__cor2_vGILAN_OSP10-ag_vgilan_n</v>
      </c>
      <c r="B90" s="102" t="str">
        <f>ComputePool!A63</f>
        <v>62_cor2_vGILAN_OSP10-ag_vgilan_nfv02_bl0202</v>
      </c>
      <c r="C90" s="102" t="s">
        <v>721</v>
      </c>
      <c r="D90" s="102" t="s">
        <v>635</v>
      </c>
      <c r="E90" s="102" t="s">
        <v>631</v>
      </c>
    </row>
    <row r="91" spans="1:5" x14ac:dyDescent="0.25">
      <c r="A91" s="76" t="str">
        <f t="shared" si="1"/>
        <v>90__cor2_vGILAN_OSP10-ag_vgilan_n</v>
      </c>
      <c r="B91" s="102" t="str">
        <f>ComputePool!A64</f>
        <v>63_cor2_vGILAN_OSP10-ag_vgilan_nfv02_bl0203</v>
      </c>
      <c r="C91" s="102" t="s">
        <v>722</v>
      </c>
      <c r="D91" s="102" t="s">
        <v>630</v>
      </c>
      <c r="E91" s="102" t="s">
        <v>631</v>
      </c>
    </row>
    <row r="92" spans="1:5" x14ac:dyDescent="0.25">
      <c r="A92" s="76" t="str">
        <f t="shared" si="1"/>
        <v>91__cor2_vGILAN_OSP10-ag_vgilan_n</v>
      </c>
      <c r="B92" s="102" t="str">
        <f>ComputePool!A65</f>
        <v>64_cor2_vGILAN_OSP10-ag_vgilan_nfv02_bl0204</v>
      </c>
      <c r="C92" s="102" t="s">
        <v>723</v>
      </c>
      <c r="D92" s="102" t="s">
        <v>635</v>
      </c>
      <c r="E92" s="102" t="s">
        <v>631</v>
      </c>
    </row>
    <row r="93" spans="1:5" x14ac:dyDescent="0.25">
      <c r="A93" s="76" t="str">
        <f t="shared" si="1"/>
        <v>92__cor2_vGILAN_OSP10-ag_vgilan_n</v>
      </c>
      <c r="B93" s="102" t="str">
        <f>ComputePool!A66</f>
        <v>65_cor2_vGILAN_OSP10-ag_vgilan_nfv02_bl0205</v>
      </c>
      <c r="C93" s="102" t="s">
        <v>724</v>
      </c>
      <c r="D93" s="102" t="s">
        <v>630</v>
      </c>
      <c r="E93" s="102" t="s">
        <v>631</v>
      </c>
    </row>
    <row r="94" spans="1:5" x14ac:dyDescent="0.25">
      <c r="A94" s="76" t="str">
        <f t="shared" si="1"/>
        <v>93__cor2_vGILAN_OSP10-ag_vgilan_n</v>
      </c>
      <c r="B94" s="102" t="str">
        <f>ComputePool!A67</f>
        <v>66_cor2_vGILAN_OSP10-ag_vgilan_nfv02_bl0206</v>
      </c>
      <c r="C94" s="102" t="s">
        <v>725</v>
      </c>
      <c r="D94" s="102" t="s">
        <v>630</v>
      </c>
      <c r="E94" s="102" t="s">
        <v>631</v>
      </c>
    </row>
    <row r="95" spans="1:5" x14ac:dyDescent="0.25">
      <c r="A95" s="76" t="str">
        <f t="shared" si="1"/>
        <v>94__cor2_vGILAN_OSP10-ag_vgilan_n</v>
      </c>
      <c r="B95" s="102" t="str">
        <f>ComputePool!A68</f>
        <v>67_cor2_vGILAN_OSP10-ag_vgilan_nfv02_bl0207</v>
      </c>
      <c r="C95" s="102" t="s">
        <v>726</v>
      </c>
      <c r="D95" s="102" t="s">
        <v>635</v>
      </c>
      <c r="E95" s="102" t="s">
        <v>631</v>
      </c>
    </row>
    <row r="96" spans="1:5" x14ac:dyDescent="0.25">
      <c r="A96" s="76" t="str">
        <f t="shared" si="1"/>
        <v>95__cor2_vGILAN_OSP10-ag_vgilan_n</v>
      </c>
      <c r="B96" s="102" t="str">
        <f>ComputePool!A69</f>
        <v>68_cor2_vGILAN_OSP10-ag_vgilan_nfv02_bl0301</v>
      </c>
      <c r="C96" s="102" t="s">
        <v>727</v>
      </c>
      <c r="D96" s="102" t="s">
        <v>635</v>
      </c>
      <c r="E96" s="102" t="s">
        <v>631</v>
      </c>
    </row>
    <row r="97" spans="1:5" x14ac:dyDescent="0.25">
      <c r="A97" s="76" t="str">
        <f t="shared" si="1"/>
        <v>96__cor2_vGILAN_OSP10-ag_vgilan_n</v>
      </c>
      <c r="B97" s="102" t="str">
        <f>ComputePool!A70</f>
        <v>69_cor2_vGILAN_OSP10-ag_vgilan_nfv02_bl0302</v>
      </c>
      <c r="C97" s="102" t="s">
        <v>728</v>
      </c>
      <c r="D97" s="102" t="s">
        <v>635</v>
      </c>
      <c r="E97" s="102" t="s">
        <v>631</v>
      </c>
    </row>
    <row r="98" spans="1:5" x14ac:dyDescent="0.25">
      <c r="A98" s="76" t="str">
        <f t="shared" si="1"/>
        <v>97__cor2_vGILAN_OSP10-ag_vgilan_n</v>
      </c>
      <c r="B98" s="102" t="str">
        <f>ComputePool!A71</f>
        <v>70_cor2_vGILAN_OSP10-ag_vgilan_nfv02_bl0304</v>
      </c>
      <c r="C98" s="102" t="s">
        <v>729</v>
      </c>
      <c r="D98" s="102" t="s">
        <v>635</v>
      </c>
      <c r="E98" s="102" t="s">
        <v>631</v>
      </c>
    </row>
    <row r="99" spans="1:5" x14ac:dyDescent="0.25">
      <c r="A99" s="76" t="str">
        <f t="shared" si="1"/>
        <v>98__cor2_vGILAN_OSP10-ag_vgilan_n</v>
      </c>
      <c r="B99" s="102" t="str">
        <f>ComputePool!A72</f>
        <v>71_cor2_vGILAN_OSP10-ag_vgilan_nfv02_bl0305</v>
      </c>
      <c r="C99" s="102" t="s">
        <v>730</v>
      </c>
      <c r="D99" s="102" t="s">
        <v>630</v>
      </c>
      <c r="E99" s="102" t="s">
        <v>631</v>
      </c>
    </row>
    <row r="100" spans="1:5" x14ac:dyDescent="0.25">
      <c r="A100" s="76" t="str">
        <f t="shared" si="1"/>
        <v>99__cor2_vGILAN_OSP10-ag_vgilan_n</v>
      </c>
      <c r="B100" s="102" t="str">
        <f>ComputePool!A73</f>
        <v>72_cor2_vGILAN_OSP10-ag_vgilan_nfv02_bl0306</v>
      </c>
      <c r="C100" s="102" t="s">
        <v>731</v>
      </c>
      <c r="D100" s="102" t="s">
        <v>630</v>
      </c>
      <c r="E100" s="102" t="s">
        <v>631</v>
      </c>
    </row>
    <row r="101" spans="1:5" x14ac:dyDescent="0.25">
      <c r="A101" s="76" t="str">
        <f t="shared" si="1"/>
        <v>100__cor2_vGILAN_OSP10-ag_vgilan_n</v>
      </c>
      <c r="B101" s="102" t="str">
        <f>ComputePool!A74</f>
        <v>73_cor2_vGILAN_OSP10-ag_vgilan_nfv02_bl0307</v>
      </c>
      <c r="C101" s="102" t="s">
        <v>732</v>
      </c>
      <c r="D101" s="102" t="s">
        <v>630</v>
      </c>
      <c r="E101" s="102" t="s">
        <v>631</v>
      </c>
    </row>
    <row r="102" spans="1:5" x14ac:dyDescent="0.25">
      <c r="A102" s="76" t="str">
        <f t="shared" si="1"/>
        <v>101__cor2_vGILAN_OSP10-ag_vgilan_n</v>
      </c>
      <c r="B102" s="102" t="str">
        <f>ComputePool!A75</f>
        <v>74_cor2_vGILAN_OSP10-ag_vgilan_nfv02_bl0308</v>
      </c>
      <c r="C102" s="102" t="s">
        <v>733</v>
      </c>
      <c r="D102" s="102" t="s">
        <v>635</v>
      </c>
      <c r="E102" s="102" t="s">
        <v>631</v>
      </c>
    </row>
    <row r="103" spans="1:5" x14ac:dyDescent="0.25">
      <c r="A103" s="76" t="str">
        <f t="shared" si="1"/>
        <v>102__cor2_vGILAN_OSP10-ag_vgilan_n</v>
      </c>
      <c r="B103" s="102" t="str">
        <f>ComputePool!A76</f>
        <v>75_cor2_vGILAN_OSP10-ag_vgilan_nfv02_bl0401</v>
      </c>
      <c r="C103" s="102" t="s">
        <v>734</v>
      </c>
      <c r="D103" s="102" t="s">
        <v>635</v>
      </c>
      <c r="E103" s="102" t="s">
        <v>631</v>
      </c>
    </row>
    <row r="104" spans="1:5" x14ac:dyDescent="0.25">
      <c r="A104" s="76" t="str">
        <f t="shared" si="1"/>
        <v>103__cor2_vGILAN_OSP10-ag_vgilan_n</v>
      </c>
      <c r="B104" s="102" t="str">
        <f>ComputePool!A77</f>
        <v>76_cor2_vGILAN_OSP10-ag_vgilan_nfv02_bl0402</v>
      </c>
      <c r="C104" s="102" t="s">
        <v>735</v>
      </c>
      <c r="D104" s="102" t="s">
        <v>635</v>
      </c>
      <c r="E104" s="102" t="s">
        <v>631</v>
      </c>
    </row>
    <row r="105" spans="1:5" x14ac:dyDescent="0.25">
      <c r="A105" s="76" t="str">
        <f t="shared" si="1"/>
        <v>104__cor2_vGILAN_OSP10-ag_vgilan_n</v>
      </c>
      <c r="B105" s="102" t="str">
        <f>ComputePool!A78</f>
        <v>77_cor2_vGILAN_OSP10-ag_vgilan_nfv02_bl0403</v>
      </c>
      <c r="C105" s="102" t="s">
        <v>736</v>
      </c>
      <c r="D105" s="102" t="s">
        <v>635</v>
      </c>
      <c r="E105" s="102" t="s">
        <v>631</v>
      </c>
    </row>
    <row r="106" spans="1:5" x14ac:dyDescent="0.25">
      <c r="A106" s="76" t="str">
        <f t="shared" si="1"/>
        <v>105__cor2_vGILAN_OSP10-ag_vgilan_n</v>
      </c>
      <c r="B106" s="102" t="str">
        <f>ComputePool!A79</f>
        <v>78_cor2_vGILAN_OSP10-ag_vgilan_nfv02_bl0404</v>
      </c>
      <c r="C106" s="102" t="s">
        <v>737</v>
      </c>
      <c r="D106" s="102" t="s">
        <v>635</v>
      </c>
      <c r="E106" s="102" t="s">
        <v>631</v>
      </c>
    </row>
    <row r="107" spans="1:5" x14ac:dyDescent="0.25">
      <c r="A107" s="76" t="str">
        <f t="shared" si="1"/>
        <v>106__cor2_vGILAN_OSP10-ag_vgilan_n</v>
      </c>
      <c r="B107" s="102" t="str">
        <f>ComputePool!A80</f>
        <v>79_cor2_vGILAN_OSP10-ag_vgilan_nfv02_bl0405</v>
      </c>
      <c r="C107" s="102" t="s">
        <v>738</v>
      </c>
      <c r="D107" s="102" t="s">
        <v>630</v>
      </c>
      <c r="E107" s="102" t="s">
        <v>631</v>
      </c>
    </row>
    <row r="108" spans="1:5" x14ac:dyDescent="0.25">
      <c r="A108" s="76" t="str">
        <f t="shared" si="1"/>
        <v>107__cor2_vGILAN_OSP10-ag_vgilan_n</v>
      </c>
      <c r="B108" s="102" t="str">
        <f>ComputePool!A81</f>
        <v>80_cor2_vGILAN_OSP10-ag_vgilan_nfv02_bl0406</v>
      </c>
      <c r="C108" s="102" t="s">
        <v>739</v>
      </c>
      <c r="D108" s="102" t="s">
        <v>630</v>
      </c>
      <c r="E108" s="102" t="s">
        <v>631</v>
      </c>
    </row>
    <row r="109" spans="1:5" x14ac:dyDescent="0.25">
      <c r="A109" s="76" t="str">
        <f t="shared" si="1"/>
        <v>108__cor2_vGILAN_OSP10-ag_vgilan_n</v>
      </c>
      <c r="B109" s="102" t="str">
        <f>ComputePool!A82</f>
        <v>81_cor2_vGILAN_OSP10-ag_vgilan_nfv02_bl0407</v>
      </c>
      <c r="C109" s="102" t="s">
        <v>740</v>
      </c>
      <c r="D109" s="102" t="s">
        <v>630</v>
      </c>
      <c r="E109" s="102" t="s">
        <v>631</v>
      </c>
    </row>
    <row r="110" spans="1:5" x14ac:dyDescent="0.25">
      <c r="A110" s="76" t="str">
        <f t="shared" si="1"/>
        <v>109__cor2_vGILAN_OSP10-ag_vgilan_n</v>
      </c>
      <c r="B110" s="102" t="str">
        <f>ComputePool!A83</f>
        <v>82_cor2_vGILAN_OSP10-ag_vgilan_nfv02_bl0502</v>
      </c>
      <c r="C110" s="102" t="s">
        <v>741</v>
      </c>
      <c r="D110" s="102" t="s">
        <v>635</v>
      </c>
      <c r="E110" s="102" t="s">
        <v>631</v>
      </c>
    </row>
    <row r="111" spans="1:5" x14ac:dyDescent="0.25">
      <c r="A111" s="76" t="str">
        <f t="shared" si="1"/>
        <v>110__cor2_vGILAN_OSP10-ag_vgilan_n</v>
      </c>
      <c r="B111" s="102" t="str">
        <f>ComputePool!A84</f>
        <v>83_cor2_vGILAN_OSP10-ag_vgilan_nfv02_bl0504</v>
      </c>
      <c r="C111" s="102" t="s">
        <v>742</v>
      </c>
      <c r="D111" s="102" t="s">
        <v>635</v>
      </c>
      <c r="E111" s="102" t="s">
        <v>631</v>
      </c>
    </row>
    <row r="112" spans="1:5" x14ac:dyDescent="0.25">
      <c r="A112" s="76" t="str">
        <f t="shared" si="1"/>
        <v>111__cor2_vGILAN_OSP10-ag_vgilan_n</v>
      </c>
      <c r="B112" s="102" t="str">
        <f>ComputePool!A85</f>
        <v>84_cor2_vGILAN_OSP10-ag_vgilan_nfv02_bl0505</v>
      </c>
      <c r="C112" s="102" t="s">
        <v>743</v>
      </c>
      <c r="D112" s="102" t="s">
        <v>630</v>
      </c>
      <c r="E112" s="102" t="s">
        <v>631</v>
      </c>
    </row>
    <row r="113" spans="1:5" x14ac:dyDescent="0.25">
      <c r="A113" s="76" t="str">
        <f t="shared" si="1"/>
        <v>112__cor2_vGILAN_OSP10-ag_vgilan_n</v>
      </c>
      <c r="B113" s="102" t="str">
        <f>ComputePool!A86</f>
        <v>85_cor2_vGILAN_OSP10-ag_vgilan_nfv02_bl0506</v>
      </c>
      <c r="C113" s="102" t="s">
        <v>744</v>
      </c>
      <c r="D113" s="102" t="s">
        <v>630</v>
      </c>
      <c r="E113" s="102" t="s">
        <v>631</v>
      </c>
    </row>
    <row r="114" spans="1:5" x14ac:dyDescent="0.25">
      <c r="A114" s="76" t="str">
        <f t="shared" si="1"/>
        <v>113__cor2_vGILAN_OSP10-ag_vgilan_n</v>
      </c>
      <c r="B114" s="102" t="str">
        <f>ComputePool!A87</f>
        <v>86_cor2_vGILAN_OSP10-ag_vgilan_nfv02_bl0507</v>
      </c>
      <c r="C114" s="102" t="s">
        <v>745</v>
      </c>
      <c r="D114" s="102" t="s">
        <v>630</v>
      </c>
      <c r="E114" s="102" t="s">
        <v>631</v>
      </c>
    </row>
    <row r="115" spans="1:5" x14ac:dyDescent="0.25">
      <c r="A115" s="76" t="str">
        <f t="shared" si="1"/>
        <v>114__cor2_vGILAN_OSP10-ag_vgilan_n</v>
      </c>
      <c r="B115" s="102" t="str">
        <f>ComputePool!A88</f>
        <v>87_cor2_vGILAN_OSP10-ag_vgilan_nfv02_bl0508</v>
      </c>
      <c r="C115" s="102" t="s">
        <v>746</v>
      </c>
      <c r="D115" s="102" t="s">
        <v>630</v>
      </c>
      <c r="E115" s="102" t="s">
        <v>631</v>
      </c>
    </row>
    <row r="116" spans="1:5" x14ac:dyDescent="0.25">
      <c r="A116" s="76" t="str">
        <f t="shared" si="1"/>
        <v>115__cor2_vGILAN_OSP10-ag_vgilan_n</v>
      </c>
      <c r="B116" s="102" t="str">
        <f>ComputePool!A21</f>
        <v>20_cor2_vGILAN_OSP10-ag_vgilan_nfv03_bl0101</v>
      </c>
      <c r="C116" s="102" t="s">
        <v>747</v>
      </c>
      <c r="D116" s="102" t="s">
        <v>635</v>
      </c>
      <c r="E116" s="102" t="s">
        <v>631</v>
      </c>
    </row>
    <row r="117" spans="1:5" x14ac:dyDescent="0.25">
      <c r="A117" s="76" t="str">
        <f t="shared" si="1"/>
        <v>116__cor2_vGILAN_OSP10-ag_vgilan_n</v>
      </c>
      <c r="B117" s="102" t="str">
        <f>ComputePool!A22</f>
        <v>21_cor2_vGILAN_OSP10-ag_vgilan_nfv03_bl0102</v>
      </c>
      <c r="C117" s="102" t="s">
        <v>748</v>
      </c>
      <c r="D117" s="102" t="s">
        <v>635</v>
      </c>
      <c r="E117" s="102" t="s">
        <v>631</v>
      </c>
    </row>
    <row r="118" spans="1:5" x14ac:dyDescent="0.25">
      <c r="A118" s="76" t="str">
        <f t="shared" si="1"/>
        <v>117__cor2_vGILAN_OSP10-ag_vgilan_n</v>
      </c>
      <c r="B118" s="102" t="str">
        <f>ComputePool!A23</f>
        <v>22_cor2_vGILAN_OSP10-ag_vgilan_nfv03_bl0104</v>
      </c>
      <c r="C118" s="102" t="s">
        <v>749</v>
      </c>
      <c r="D118" s="102" t="s">
        <v>635</v>
      </c>
      <c r="E118" s="102" t="s">
        <v>631</v>
      </c>
    </row>
    <row r="119" spans="1:5" x14ac:dyDescent="0.25">
      <c r="A119" s="76" t="str">
        <f t="shared" si="1"/>
        <v>118__cor2_vGILAN_OSP10-ag_vgilan_n</v>
      </c>
      <c r="B119" s="102" t="str">
        <f>ComputePool!A24</f>
        <v>23_cor2_vGILAN_OSP10-ag_vgilan_nfv03_bl0105</v>
      </c>
      <c r="C119" s="102" t="s">
        <v>750</v>
      </c>
      <c r="D119" s="102" t="s">
        <v>630</v>
      </c>
      <c r="E119" s="102" t="s">
        <v>631</v>
      </c>
    </row>
    <row r="120" spans="1:5" x14ac:dyDescent="0.25">
      <c r="A120" s="76" t="str">
        <f t="shared" si="1"/>
        <v>119__cor2_vGILAN_OSP10-ag_vgilan_n</v>
      </c>
      <c r="B120" s="102" t="str">
        <f>ComputePool!A25</f>
        <v>24_cor2_vGILAN_OSP10-ag_vgilan_nfv03_bl0106</v>
      </c>
      <c r="C120" s="102" t="s">
        <v>751</v>
      </c>
      <c r="D120" s="102" t="s">
        <v>630</v>
      </c>
      <c r="E120" s="102" t="s">
        <v>631</v>
      </c>
    </row>
    <row r="121" spans="1:5" x14ac:dyDescent="0.25">
      <c r="A121" s="76" t="str">
        <f t="shared" si="1"/>
        <v>120__cor2_vGILAN_OSP10-ag_vgilan_n</v>
      </c>
      <c r="B121" s="102" t="str">
        <f>ComputePool!A26</f>
        <v>25_cor2_vGILAN_OSP10-ag_vgilan_nfv03_bl0107</v>
      </c>
      <c r="C121" s="102" t="s">
        <v>752</v>
      </c>
      <c r="D121" s="102" t="s">
        <v>630</v>
      </c>
      <c r="E121" s="102" t="s">
        <v>631</v>
      </c>
    </row>
    <row r="122" spans="1:5" x14ac:dyDescent="0.25">
      <c r="A122" s="76" t="str">
        <f t="shared" si="1"/>
        <v>121__cor2_vGILAN_OSP10-ag_vgilan_n</v>
      </c>
      <c r="B122" s="102" t="str">
        <f>ComputePool!A27</f>
        <v>26_cor2_vGILAN_OSP10-ag_vgilan_nfv03_bl0108</v>
      </c>
      <c r="C122" s="102" t="s">
        <v>753</v>
      </c>
      <c r="D122" s="102" t="s">
        <v>630</v>
      </c>
      <c r="E122" s="102" t="s">
        <v>631</v>
      </c>
    </row>
    <row r="123" spans="1:5" x14ac:dyDescent="0.25">
      <c r="A123" s="76" t="str">
        <f t="shared" si="1"/>
        <v>122__cor2_vGILAN_OSP10-ag_vgilan_n</v>
      </c>
      <c r="B123" s="102" t="str">
        <f>ComputePool!A28</f>
        <v>27_cor2_vGILAN_OSP10-ag_vgilan_nfv03_bl0201</v>
      </c>
      <c r="C123" s="102" t="s">
        <v>754</v>
      </c>
      <c r="D123" s="102" t="s">
        <v>635</v>
      </c>
      <c r="E123" s="102" t="s">
        <v>631</v>
      </c>
    </row>
    <row r="124" spans="1:5" x14ac:dyDescent="0.25">
      <c r="A124" s="76" t="str">
        <f t="shared" si="1"/>
        <v>123__cor2_vGILAN_OSP10-ag_vgilan_n</v>
      </c>
      <c r="B124" s="102" t="str">
        <f>ComputePool!A29</f>
        <v>28_cor2_vGILAN_OSP10-ag_vgilan_nfv03_bl0202</v>
      </c>
      <c r="C124" s="102" t="s">
        <v>755</v>
      </c>
      <c r="D124" s="102" t="s">
        <v>635</v>
      </c>
      <c r="E124" s="102" t="s">
        <v>631</v>
      </c>
    </row>
    <row r="125" spans="1:5" x14ac:dyDescent="0.25">
      <c r="A125" s="76" t="str">
        <f t="shared" si="1"/>
        <v>124__cor2_vGILAN_OSP10-ag_vgilan_n</v>
      </c>
      <c r="B125" s="102" t="str">
        <f>ComputePool!A30</f>
        <v>29_cor2_vGILAN_OSP10-ag_vgilan_nfv03_bl0203</v>
      </c>
      <c r="C125" s="102" t="s">
        <v>756</v>
      </c>
      <c r="D125" s="102" t="s">
        <v>630</v>
      </c>
      <c r="E125" s="102" t="s">
        <v>631</v>
      </c>
    </row>
    <row r="126" spans="1:5" x14ac:dyDescent="0.25">
      <c r="A126" s="76" t="str">
        <f t="shared" si="1"/>
        <v>125__cor2_vGILAN_OSP10-ag_vgilan_n</v>
      </c>
      <c r="B126" s="102" t="str">
        <f>ComputePool!A31</f>
        <v>30_cor2_vGILAN_OSP10-ag_vgilan_nfv03_bl0204</v>
      </c>
      <c r="C126" s="102" t="s">
        <v>757</v>
      </c>
      <c r="D126" s="102" t="s">
        <v>635</v>
      </c>
      <c r="E126" s="102" t="s">
        <v>631</v>
      </c>
    </row>
    <row r="127" spans="1:5" x14ac:dyDescent="0.25">
      <c r="A127" s="76" t="str">
        <f t="shared" si="1"/>
        <v>126__cor2_vGILAN_OSP10-ag_vgilan_n</v>
      </c>
      <c r="B127" s="102" t="str">
        <f>ComputePool!A32</f>
        <v>31_cor2_vGILAN_OSP10-ag_vgilan_nfv03_bl0205</v>
      </c>
      <c r="C127" s="102" t="s">
        <v>758</v>
      </c>
      <c r="D127" s="102" t="s">
        <v>630</v>
      </c>
      <c r="E127" s="102" t="s">
        <v>631</v>
      </c>
    </row>
    <row r="128" spans="1:5" x14ac:dyDescent="0.25">
      <c r="A128" s="76" t="str">
        <f t="shared" si="1"/>
        <v>127__cor2_vGILAN_OSP10-ag_vgilan_n</v>
      </c>
      <c r="B128" s="102" t="str">
        <f>ComputePool!A33</f>
        <v>32_cor2_vGILAN_OSP10-ag_vgilan_nfv03_bl0206</v>
      </c>
      <c r="C128" s="102" t="s">
        <v>759</v>
      </c>
      <c r="D128" s="102" t="s">
        <v>630</v>
      </c>
      <c r="E128" s="102" t="s">
        <v>631</v>
      </c>
    </row>
    <row r="129" spans="1:5" x14ac:dyDescent="0.25">
      <c r="A129" s="76" t="str">
        <f t="shared" si="1"/>
        <v>128__cor2_vGILAN_OSP10-ag_vgilan_n</v>
      </c>
      <c r="B129" s="102" t="str">
        <f>ComputePool!A34</f>
        <v>33_cor2_vGILAN_OSP10-ag_vgilan_nfv03_bl0207</v>
      </c>
      <c r="C129" s="102" t="s">
        <v>760</v>
      </c>
      <c r="D129" s="102" t="s">
        <v>635</v>
      </c>
      <c r="E129" s="102" t="s">
        <v>631</v>
      </c>
    </row>
    <row r="130" spans="1:5" x14ac:dyDescent="0.25">
      <c r="A130" s="76" t="str">
        <f t="shared" ref="A130:A193" si="2">IF(B130&lt;&gt;"",ROW()-1&amp;"_"&amp;MID(B130,3,30),"")</f>
        <v>129__cor2_vGILAN_OSP10-ag_vgilan_n</v>
      </c>
      <c r="B130" s="102" t="str">
        <f>ComputePool!A35</f>
        <v>34_cor2_vGILAN_OSP10-ag_vgilan_nfv03_bl0301</v>
      </c>
      <c r="C130" s="102" t="s">
        <v>761</v>
      </c>
      <c r="D130" s="102" t="s">
        <v>635</v>
      </c>
      <c r="E130" s="102" t="s">
        <v>631</v>
      </c>
    </row>
    <row r="131" spans="1:5" x14ac:dyDescent="0.25">
      <c r="A131" s="76" t="str">
        <f t="shared" si="2"/>
        <v>130__cor2_vGILAN_OSP10-ag_vgilan_n</v>
      </c>
      <c r="B131" s="102" t="str">
        <f>ComputePool!A36</f>
        <v>35_cor2_vGILAN_OSP10-ag_vgilan_nfv03_bl0302</v>
      </c>
      <c r="C131" s="102" t="s">
        <v>762</v>
      </c>
      <c r="D131" s="102" t="s">
        <v>635</v>
      </c>
      <c r="E131" s="102" t="s">
        <v>631</v>
      </c>
    </row>
    <row r="132" spans="1:5" x14ac:dyDescent="0.25">
      <c r="A132" s="76" t="str">
        <f t="shared" si="2"/>
        <v>131__cor2_vGILAN_OSP10-ag_vgilan_n</v>
      </c>
      <c r="B132" s="102" t="str">
        <f>ComputePool!A37</f>
        <v>36_cor2_vGILAN_OSP10-ag_vgilan_nfv03_bl0304</v>
      </c>
      <c r="C132" s="102" t="s">
        <v>763</v>
      </c>
      <c r="D132" s="102" t="s">
        <v>635</v>
      </c>
      <c r="E132" s="102" t="s">
        <v>631</v>
      </c>
    </row>
    <row r="133" spans="1:5" x14ac:dyDescent="0.25">
      <c r="A133" s="76" t="str">
        <f t="shared" si="2"/>
        <v>132__cor2_vGILAN_OSP10-ag_vgilan_n</v>
      </c>
      <c r="B133" s="102" t="str">
        <f>ComputePool!A38</f>
        <v>37_cor2_vGILAN_OSP10-ag_vgilan_nfv03_bl0305</v>
      </c>
      <c r="C133" s="102" t="s">
        <v>764</v>
      </c>
      <c r="D133" s="102" t="s">
        <v>630</v>
      </c>
      <c r="E133" s="102" t="s">
        <v>631</v>
      </c>
    </row>
    <row r="134" spans="1:5" x14ac:dyDescent="0.25">
      <c r="A134" s="76" t="str">
        <f t="shared" si="2"/>
        <v>133__cor2_vGILAN_OSP10-ag_vgilan_n</v>
      </c>
      <c r="B134" s="102" t="str">
        <f>ComputePool!A39</f>
        <v>38_cor2_vGILAN_OSP10-ag_vgilan_nfv03_bl0306</v>
      </c>
      <c r="C134" s="102" t="s">
        <v>765</v>
      </c>
      <c r="D134" s="102" t="s">
        <v>630</v>
      </c>
      <c r="E134" s="102" t="s">
        <v>631</v>
      </c>
    </row>
    <row r="135" spans="1:5" x14ac:dyDescent="0.25">
      <c r="A135" s="76" t="str">
        <f t="shared" si="2"/>
        <v>134__cor2_vGILAN_OSP10-ag_vgilan_n</v>
      </c>
      <c r="B135" s="102" t="str">
        <f>ComputePool!A40</f>
        <v>39_cor2_vGILAN_OSP10-ag_vgilan_nfv03_bl0307</v>
      </c>
      <c r="C135" s="102" t="s">
        <v>766</v>
      </c>
      <c r="D135" s="102" t="s">
        <v>630</v>
      </c>
      <c r="E135" s="102" t="s">
        <v>631</v>
      </c>
    </row>
    <row r="136" spans="1:5" x14ac:dyDescent="0.25">
      <c r="A136" s="76" t="str">
        <f t="shared" si="2"/>
        <v>135__cor2_vGILAN_OSP10-ag_vgilan_n</v>
      </c>
      <c r="B136" s="102" t="str">
        <f>ComputePool!A41</f>
        <v>40_cor2_vGILAN_OSP10-ag_vgilan_nfv03_bl0308</v>
      </c>
      <c r="C136" s="102" t="s">
        <v>767</v>
      </c>
      <c r="D136" s="102" t="s">
        <v>635</v>
      </c>
      <c r="E136" s="102" t="s">
        <v>631</v>
      </c>
    </row>
    <row r="137" spans="1:5" x14ac:dyDescent="0.25">
      <c r="A137" s="76" t="str">
        <f t="shared" si="2"/>
        <v>136__cor2_vGILAN_OSP10-ag_vgilan_n</v>
      </c>
      <c r="B137" s="102" t="str">
        <f>ComputePool!A42</f>
        <v>41_cor2_vGILAN_OSP10-ag_vgilan_nfv03_bl0401</v>
      </c>
      <c r="C137" s="102" t="s">
        <v>768</v>
      </c>
      <c r="D137" s="102" t="s">
        <v>635</v>
      </c>
      <c r="E137" s="102" t="s">
        <v>631</v>
      </c>
    </row>
    <row r="138" spans="1:5" x14ac:dyDescent="0.25">
      <c r="A138" s="76" t="str">
        <f t="shared" si="2"/>
        <v>137__cor2_vGILAN_OSP10-ag_vgilan_n</v>
      </c>
      <c r="B138" s="102" t="str">
        <f>ComputePool!A43</f>
        <v>42_cor2_vGILAN_OSP10-ag_vgilan_nfv03_bl0402</v>
      </c>
      <c r="C138" s="102" t="s">
        <v>769</v>
      </c>
      <c r="D138" s="102" t="s">
        <v>635</v>
      </c>
      <c r="E138" s="102" t="s">
        <v>631</v>
      </c>
    </row>
    <row r="139" spans="1:5" x14ac:dyDescent="0.25">
      <c r="A139" s="76" t="str">
        <f t="shared" si="2"/>
        <v>138__cor2_vGILAN_OSP10-ag_vgilan_n</v>
      </c>
      <c r="B139" s="102" t="str">
        <f>ComputePool!A44</f>
        <v>43_cor2_vGILAN_OSP10-ag_vgilan_nfv03_bl0403</v>
      </c>
      <c r="C139" s="102" t="s">
        <v>770</v>
      </c>
      <c r="D139" s="102" t="s">
        <v>635</v>
      </c>
      <c r="E139" s="102" t="s">
        <v>631</v>
      </c>
    </row>
    <row r="140" spans="1:5" x14ac:dyDescent="0.25">
      <c r="A140" s="76" t="str">
        <f t="shared" si="2"/>
        <v>139__cor2_vGILAN_OSP10-ag_vgilan_n</v>
      </c>
      <c r="B140" s="102" t="str">
        <f>ComputePool!A45</f>
        <v>44_cor2_vGILAN_OSP10-ag_vgilan_nfv03_bl0404</v>
      </c>
      <c r="C140" s="102" t="s">
        <v>771</v>
      </c>
      <c r="D140" s="102" t="s">
        <v>635</v>
      </c>
      <c r="E140" s="102" t="s">
        <v>631</v>
      </c>
    </row>
    <row r="141" spans="1:5" x14ac:dyDescent="0.25">
      <c r="A141" s="76" t="str">
        <f t="shared" si="2"/>
        <v>140__cor2_vGILAN_OSP10-ag_vgilan_n</v>
      </c>
      <c r="B141" s="102" t="str">
        <f>ComputePool!A46</f>
        <v>45_cor2_vGILAN_OSP10-ag_vgilan_nfv03_bl0405</v>
      </c>
      <c r="C141" s="102" t="s">
        <v>772</v>
      </c>
      <c r="D141" s="102" t="s">
        <v>630</v>
      </c>
      <c r="E141" s="102" t="s">
        <v>631</v>
      </c>
    </row>
    <row r="142" spans="1:5" x14ac:dyDescent="0.25">
      <c r="A142" s="76" t="str">
        <f t="shared" si="2"/>
        <v>141__cor2_vGILAN_OSP10-ag_vgilan_n</v>
      </c>
      <c r="B142" s="102" t="str">
        <f>ComputePool!A47</f>
        <v>46_cor2_vGILAN_OSP10-ag_vgilan_nfv03_bl0406</v>
      </c>
      <c r="C142" s="102" t="s">
        <v>773</v>
      </c>
      <c r="D142" s="102" t="s">
        <v>630</v>
      </c>
      <c r="E142" s="102" t="s">
        <v>631</v>
      </c>
    </row>
    <row r="143" spans="1:5" x14ac:dyDescent="0.25">
      <c r="A143" s="76" t="str">
        <f t="shared" si="2"/>
        <v>142__cor2_vGILAN_OSP10-ag_vgilan_n</v>
      </c>
      <c r="B143" s="102" t="str">
        <f>ComputePool!A48</f>
        <v>47_cor2_vGILAN_OSP10-ag_vgilan_nfv03_bl0407</v>
      </c>
      <c r="C143" s="102" t="s">
        <v>774</v>
      </c>
      <c r="D143" s="102" t="s">
        <v>630</v>
      </c>
      <c r="E143" s="102" t="s">
        <v>631</v>
      </c>
    </row>
    <row r="144" spans="1:5" x14ac:dyDescent="0.25">
      <c r="A144" s="76" t="str">
        <f t="shared" si="2"/>
        <v>143__cor2_vGILAN_OSP10-ag_vgilan_n</v>
      </c>
      <c r="B144" s="102" t="str">
        <f>ComputePool!A49</f>
        <v>48_cor2_vGILAN_OSP10-ag_vgilan_nfv03_bl0502</v>
      </c>
      <c r="C144" s="102" t="s">
        <v>775</v>
      </c>
      <c r="D144" s="102" t="s">
        <v>635</v>
      </c>
      <c r="E144" s="102" t="s">
        <v>631</v>
      </c>
    </row>
    <row r="145" spans="1:5" x14ac:dyDescent="0.25">
      <c r="A145" s="76" t="str">
        <f t="shared" si="2"/>
        <v>144__cor2_vGILAN_OSP10-ag_vgilan_n</v>
      </c>
      <c r="B145" s="102" t="str">
        <f>ComputePool!A50</f>
        <v>49_cor2_vGILAN_OSP10-ag_vgilan_nfv03_bl0504</v>
      </c>
      <c r="C145" s="102" t="s">
        <v>776</v>
      </c>
      <c r="D145" s="102" t="s">
        <v>635</v>
      </c>
      <c r="E145" s="102" t="s">
        <v>631</v>
      </c>
    </row>
    <row r="146" spans="1:5" x14ac:dyDescent="0.25">
      <c r="A146" s="76" t="str">
        <f t="shared" si="2"/>
        <v>145__cor2_vGILAN_OSP10-ag_vgilan_n</v>
      </c>
      <c r="B146" s="102" t="str">
        <f>ComputePool!A51</f>
        <v>50_cor2_vGILAN_OSP10-ag_vgilan_nfv03_bl0505</v>
      </c>
      <c r="C146" s="102" t="s">
        <v>777</v>
      </c>
      <c r="D146" s="102" t="s">
        <v>630</v>
      </c>
      <c r="E146" s="102" t="s">
        <v>631</v>
      </c>
    </row>
    <row r="147" spans="1:5" x14ac:dyDescent="0.25">
      <c r="A147" s="76" t="str">
        <f t="shared" si="2"/>
        <v>146__cor2_vGILAN_OSP10-ag_vgilan_n</v>
      </c>
      <c r="B147" s="102" t="str">
        <f>ComputePool!A52</f>
        <v>51_cor2_vGILAN_OSP10-ag_vgilan_nfv03_bl0506</v>
      </c>
      <c r="C147" s="102" t="s">
        <v>778</v>
      </c>
      <c r="D147" s="102" t="s">
        <v>630</v>
      </c>
      <c r="E147" s="102" t="s">
        <v>631</v>
      </c>
    </row>
    <row r="148" spans="1:5" x14ac:dyDescent="0.25">
      <c r="A148" s="76" t="str">
        <f t="shared" si="2"/>
        <v>147__cor2_vGILAN_OSP10-ag_vgilan_n</v>
      </c>
      <c r="B148" s="102" t="str">
        <f>ComputePool!A53</f>
        <v>52_cor2_vGILAN_OSP10-ag_vgilan_nfv03_bl0507</v>
      </c>
      <c r="C148" s="102" t="s">
        <v>779</v>
      </c>
      <c r="D148" s="102" t="s">
        <v>630</v>
      </c>
      <c r="E148" s="102" t="s">
        <v>631</v>
      </c>
    </row>
    <row r="149" spans="1:5" x14ac:dyDescent="0.25">
      <c r="A149" s="76" t="str">
        <f t="shared" si="2"/>
        <v>148__cor2_vGILAN_OSP10-ag_vgilan_n</v>
      </c>
      <c r="B149" s="102" t="str">
        <f>ComputePool!A54</f>
        <v>53_cor2_vGILAN_OSP10-ag_vgilan_nfv03_bl0508</v>
      </c>
      <c r="C149" s="102" t="s">
        <v>780</v>
      </c>
      <c r="D149" s="102" t="s">
        <v>630</v>
      </c>
      <c r="E149" s="102" t="s">
        <v>631</v>
      </c>
    </row>
    <row r="150" spans="1:5" x14ac:dyDescent="0.25">
      <c r="A150" s="76" t="str">
        <f t="shared" si="2"/>
        <v>149__cor2_vQOS_OSP10-ag_vqos1</v>
      </c>
      <c r="B150" s="102" t="str">
        <f>ComputePool!A89</f>
        <v>88_cor2_vQOS_OSP10-ag_vqos1</v>
      </c>
      <c r="C150" s="102" t="s">
        <v>781</v>
      </c>
      <c r="D150" s="102" t="s">
        <v>630</v>
      </c>
      <c r="E150" s="102" t="s">
        <v>631</v>
      </c>
    </row>
    <row r="151" spans="1:5" x14ac:dyDescent="0.25">
      <c r="A151" s="76" t="str">
        <f t="shared" si="2"/>
        <v>150__cor2_vQOS_OSP10-ag_vqos2</v>
      </c>
      <c r="B151" s="102" t="str">
        <f>ComputePool!A90</f>
        <v>89_cor2_vQOS_OSP10-ag_vqos2</v>
      </c>
      <c r="C151" s="102" t="s">
        <v>782</v>
      </c>
      <c r="D151" s="102" t="s">
        <v>635</v>
      </c>
      <c r="E151" s="102" t="s">
        <v>631</v>
      </c>
    </row>
    <row r="152" spans="1:5" x14ac:dyDescent="0.25">
      <c r="A152" s="76" t="str">
        <f t="shared" si="2"/>
        <v>151__cor2_vDOOR_OSP10-ag_vdoor_nfv</v>
      </c>
      <c r="B152" s="102" t="str">
        <f>ComputePool!A91</f>
        <v>90_cor2_vDOOR_OSP10-ag_vdoor_nfv01_bl0803</v>
      </c>
      <c r="C152" s="102" t="s">
        <v>783</v>
      </c>
      <c r="D152" s="102" t="s">
        <v>630</v>
      </c>
      <c r="E152" s="102" t="s">
        <v>631</v>
      </c>
    </row>
    <row r="153" spans="1:5" x14ac:dyDescent="0.25">
      <c r="A153" s="76" t="str">
        <f t="shared" si="2"/>
        <v>152__cor2_vDOOR_OSP10-ag_vdoor_nfv</v>
      </c>
      <c r="B153" s="102" t="str">
        <f>ComputePool!A92</f>
        <v>91_cor2_vDOOR_OSP10-ag_vdoor_nfv01_bl0906</v>
      </c>
      <c r="C153" s="102" t="s">
        <v>784</v>
      </c>
      <c r="D153" s="102" t="s">
        <v>630</v>
      </c>
      <c r="E153" s="102" t="s">
        <v>631</v>
      </c>
    </row>
    <row r="154" spans="1:5" x14ac:dyDescent="0.25">
      <c r="A154" s="76" t="str">
        <f t="shared" si="2"/>
        <v>153__cor2_vPCRF_OSP10-ag_vpcrf1</v>
      </c>
      <c r="B154" s="102" t="str">
        <f>ComputePool!A93</f>
        <v>92_cor2_vPCRF_OSP10-ag_vpcrf1</v>
      </c>
      <c r="C154" s="102" t="s">
        <v>785</v>
      </c>
      <c r="D154" s="102" t="s">
        <v>635</v>
      </c>
      <c r="E154" s="102" t="s">
        <v>631</v>
      </c>
    </row>
    <row r="155" spans="1:5" x14ac:dyDescent="0.25">
      <c r="A155" s="76" t="str">
        <f t="shared" si="2"/>
        <v>154__cor2_vPCRF_OSP10-ag_vpcrf2</v>
      </c>
      <c r="B155" s="102" t="str">
        <f>ComputePool!A94</f>
        <v>93_cor2_vPCRF_OSP10-ag_vpcrf2</v>
      </c>
      <c r="C155" s="102" t="s">
        <v>786</v>
      </c>
      <c r="D155" s="102" t="s">
        <v>635</v>
      </c>
      <c r="E155" s="102" t="s">
        <v>631</v>
      </c>
    </row>
    <row r="156" spans="1:5" x14ac:dyDescent="0.25">
      <c r="A156" s="76" t="str">
        <f t="shared" si="2"/>
        <v>155__cor2_vPCRF_OSP10-ag_vpcrf2</v>
      </c>
      <c r="B156" s="102" t="str">
        <f>ComputePool!A94</f>
        <v>93_cor2_vPCRF_OSP10-ag_vpcrf2</v>
      </c>
      <c r="C156" s="102" t="s">
        <v>787</v>
      </c>
      <c r="D156" s="102" t="s">
        <v>635</v>
      </c>
      <c r="E156" s="102" t="s">
        <v>631</v>
      </c>
    </row>
    <row r="157" spans="1:5" x14ac:dyDescent="0.25">
      <c r="A157" s="76" t="str">
        <f t="shared" si="2"/>
        <v>156__cor2_vPCRF_OSP10-ag_vpcrf1</v>
      </c>
      <c r="B157" s="102" t="str">
        <f>ComputePool!A93</f>
        <v>92_cor2_vPCRF_OSP10-ag_vpcrf1</v>
      </c>
      <c r="C157" s="102" t="s">
        <v>788</v>
      </c>
      <c r="D157" s="102" t="s">
        <v>635</v>
      </c>
      <c r="E157" s="102" t="s">
        <v>631</v>
      </c>
    </row>
    <row r="158" spans="1:5" x14ac:dyDescent="0.25">
      <c r="A158" s="76" t="str">
        <f t="shared" si="2"/>
        <v>157__cor2_vPCRF_OSP10-ag_vpcrf2</v>
      </c>
      <c r="B158" s="102" t="str">
        <f>ComputePool!A94</f>
        <v>93_cor2_vPCRF_OSP10-ag_vpcrf2</v>
      </c>
      <c r="C158" s="102" t="s">
        <v>789</v>
      </c>
      <c r="D158" s="102" t="s">
        <v>635</v>
      </c>
      <c r="E158" s="102" t="s">
        <v>631</v>
      </c>
    </row>
    <row r="159" spans="1:5" x14ac:dyDescent="0.25">
      <c r="A159" s="76" t="str">
        <f t="shared" si="2"/>
        <v>158__cor2_vPCRF_OSP10-ag_vpcrf2</v>
      </c>
      <c r="B159" s="102" t="str">
        <f>ComputePool!A94</f>
        <v>93_cor2_vPCRF_OSP10-ag_vpcrf2</v>
      </c>
      <c r="C159" s="102" t="s">
        <v>790</v>
      </c>
      <c r="D159" s="102" t="s">
        <v>635</v>
      </c>
      <c r="E159" s="102" t="s">
        <v>631</v>
      </c>
    </row>
    <row r="160" spans="1:5" x14ac:dyDescent="0.25">
      <c r="A160" s="76" t="str">
        <f t="shared" si="2"/>
        <v>159__cor2_vPCRF_OSP10-ag_vpcrf1</v>
      </c>
      <c r="B160" s="102" t="str">
        <f>ComputePool!A93</f>
        <v>92_cor2_vPCRF_OSP10-ag_vpcrf1</v>
      </c>
      <c r="C160" s="102" t="s">
        <v>791</v>
      </c>
      <c r="D160" s="102" t="s">
        <v>630</v>
      </c>
      <c r="E160" s="102" t="s">
        <v>631</v>
      </c>
    </row>
    <row r="161" spans="1:5" x14ac:dyDescent="0.25">
      <c r="A161" s="76" t="str">
        <f t="shared" si="2"/>
        <v>160__cor2_vPCRF_OSP10-ag_vpcrf2</v>
      </c>
      <c r="B161" s="102" t="str">
        <f>ComputePool!A94</f>
        <v>93_cor2_vPCRF_OSP10-ag_vpcrf2</v>
      </c>
      <c r="C161" s="102" t="s">
        <v>792</v>
      </c>
      <c r="D161" s="102" t="s">
        <v>630</v>
      </c>
      <c r="E161" s="102" t="s">
        <v>631</v>
      </c>
    </row>
    <row r="162" spans="1:5" x14ac:dyDescent="0.25">
      <c r="A162" s="76" t="str">
        <f t="shared" si="2"/>
        <v>161__cor2_vPCRF_OSP10-ag_vpcrf2</v>
      </c>
      <c r="B162" s="102" t="str">
        <f>ComputePool!A94</f>
        <v>93_cor2_vPCRF_OSP10-ag_vpcrf2</v>
      </c>
      <c r="C162" s="102" t="s">
        <v>793</v>
      </c>
      <c r="D162" s="102" t="s">
        <v>630</v>
      </c>
      <c r="E162" s="102" t="s">
        <v>631</v>
      </c>
    </row>
    <row r="163" spans="1:5" x14ac:dyDescent="0.25">
      <c r="A163" s="76" t="str">
        <f t="shared" si="2"/>
        <v>162__cor2_vPCRF_OSP10-ag_vpcrf1</v>
      </c>
      <c r="B163" s="102" t="str">
        <f>ComputePool!A93</f>
        <v>92_cor2_vPCRF_OSP10-ag_vpcrf1</v>
      </c>
      <c r="C163" s="102" t="s">
        <v>794</v>
      </c>
      <c r="D163" s="102" t="s">
        <v>630</v>
      </c>
      <c r="E163" s="102" t="s">
        <v>631</v>
      </c>
    </row>
    <row r="164" spans="1:5" x14ac:dyDescent="0.25">
      <c r="A164" s="76" t="str">
        <f t="shared" si="2"/>
        <v>163__cor2_vPCRF_OSP10-ag_vpcrf1</v>
      </c>
      <c r="B164" s="102" t="str">
        <f>ComputePool!A93</f>
        <v>92_cor2_vPCRF_OSP10-ag_vpcrf1</v>
      </c>
      <c r="C164" s="102" t="s">
        <v>795</v>
      </c>
      <c r="D164" s="102" t="s">
        <v>630</v>
      </c>
      <c r="E164" s="102" t="s">
        <v>631</v>
      </c>
    </row>
    <row r="165" spans="1:5" x14ac:dyDescent="0.25">
      <c r="A165" s="76" t="str">
        <f t="shared" si="2"/>
        <v>164__cor2_vPCRF_OSP10-ag_vpcrf1</v>
      </c>
      <c r="B165" s="102" t="str">
        <f>ComputePool!A93</f>
        <v>92_cor2_vPCRF_OSP10-ag_vpcrf1</v>
      </c>
      <c r="C165" s="102" t="s">
        <v>796</v>
      </c>
      <c r="D165" s="102" t="s">
        <v>630</v>
      </c>
      <c r="E165" s="102" t="s">
        <v>631</v>
      </c>
    </row>
    <row r="166" spans="1:5" x14ac:dyDescent="0.25">
      <c r="A166" s="76" t="str">
        <f t="shared" si="2"/>
        <v>165__cor2_vPCRF_OSP10-ag_vpcrf1</v>
      </c>
      <c r="B166" s="102" t="str">
        <f>ComputePool!A93</f>
        <v>92_cor2_vPCRF_OSP10-ag_vpcrf1</v>
      </c>
      <c r="C166" s="102" t="s">
        <v>797</v>
      </c>
      <c r="D166" s="102" t="s">
        <v>630</v>
      </c>
      <c r="E166" s="102" t="s">
        <v>631</v>
      </c>
    </row>
    <row r="167" spans="1:5" x14ac:dyDescent="0.25">
      <c r="A167" s="76" t="str">
        <f t="shared" si="2"/>
        <v>166__cor2_vPCRF_OSP10-ag_vpcrf2</v>
      </c>
      <c r="B167" s="102" t="str">
        <f>ComputePool!A94</f>
        <v>93_cor2_vPCRF_OSP10-ag_vpcrf2</v>
      </c>
      <c r="C167" s="102" t="s">
        <v>798</v>
      </c>
      <c r="D167" s="102" t="s">
        <v>630</v>
      </c>
      <c r="E167" s="102" t="s">
        <v>631</v>
      </c>
    </row>
    <row r="168" spans="1:5" x14ac:dyDescent="0.25">
      <c r="A168" s="76" t="str">
        <f t="shared" si="2"/>
        <v>167__cor2_vPCRF_OSP10-ag_vpcrf2</v>
      </c>
      <c r="B168" s="102" t="str">
        <f>ComputePool!A94</f>
        <v>93_cor2_vPCRF_OSP10-ag_vpcrf2</v>
      </c>
      <c r="C168" s="102" t="s">
        <v>799</v>
      </c>
      <c r="D168" s="102" t="s">
        <v>630</v>
      </c>
      <c r="E168" s="102" t="s">
        <v>631</v>
      </c>
    </row>
    <row r="169" spans="1:5" x14ac:dyDescent="0.25">
      <c r="A169" s="76" t="str">
        <f t="shared" si="2"/>
        <v>168__cor2_vRADI_OSP10-ag_vradi1</v>
      </c>
      <c r="B169" s="102" t="str">
        <f>ComputePool!A95</f>
        <v>94_cor2_vRADI_OSP10-ag_vradi1</v>
      </c>
      <c r="C169" s="102" t="s">
        <v>800</v>
      </c>
      <c r="D169" s="102" t="s">
        <v>635</v>
      </c>
      <c r="E169" s="102" t="s">
        <v>631</v>
      </c>
    </row>
    <row r="170" spans="1:5" x14ac:dyDescent="0.25">
      <c r="A170" s="76" t="str">
        <f t="shared" si="2"/>
        <v>169__cor2_vRADI_OSP10-ag_vradi2</v>
      </c>
      <c r="B170" s="102" t="str">
        <f>ComputePool!A96</f>
        <v>95_cor2_vRADI_OSP10-ag_vradi2</v>
      </c>
      <c r="C170" s="102" t="s">
        <v>801</v>
      </c>
      <c r="D170" s="102" t="s">
        <v>630</v>
      </c>
      <c r="E170" s="102" t="s">
        <v>631</v>
      </c>
    </row>
    <row r="171" spans="1:5" x14ac:dyDescent="0.25">
      <c r="A171" s="76" t="str">
        <f t="shared" si="2"/>
        <v>170__cor2_vFVMS_VMware65-vfvms_65</v>
      </c>
      <c r="B171" s="102" t="str">
        <f>ComputePool!$A$97</f>
        <v>96_cor2_vFVMS_VMware65-vfvms_65</v>
      </c>
      <c r="C171" s="102" t="s">
        <v>802</v>
      </c>
      <c r="D171" s="102" t="s">
        <v>635</v>
      </c>
      <c r="E171" s="102" t="s">
        <v>631</v>
      </c>
    </row>
    <row r="172" spans="1:5" x14ac:dyDescent="0.25">
      <c r="A172" s="76" t="str">
        <f t="shared" si="2"/>
        <v>171__cor2_vFVMS_VMware65-vfvms_65</v>
      </c>
      <c r="B172" s="102" t="str">
        <f>ComputePool!$A$97</f>
        <v>96_cor2_vFVMS_VMware65-vfvms_65</v>
      </c>
      <c r="C172" s="102" t="s">
        <v>803</v>
      </c>
      <c r="D172" s="102" t="s">
        <v>630</v>
      </c>
      <c r="E172" s="102" t="s">
        <v>631</v>
      </c>
    </row>
    <row r="173" spans="1:5" x14ac:dyDescent="0.25">
      <c r="A173" s="76" t="str">
        <f t="shared" si="2"/>
        <v>172__cor2_vFVMS_VMware65-vfvms_65</v>
      </c>
      <c r="B173" s="102" t="str">
        <f>ComputePool!$A$97</f>
        <v>96_cor2_vFVMS_VMware65-vfvms_65</v>
      </c>
      <c r="C173" s="102" t="s">
        <v>804</v>
      </c>
      <c r="D173" s="102" t="s">
        <v>635</v>
      </c>
      <c r="E173" s="102" t="s">
        <v>631</v>
      </c>
    </row>
    <row r="174" spans="1:5" x14ac:dyDescent="0.25">
      <c r="A174" s="76" t="str">
        <f t="shared" si="2"/>
        <v>173__cor2_vFVMS_VMware65-vfvms_65</v>
      </c>
      <c r="B174" s="102" t="str">
        <f>ComputePool!$A$97</f>
        <v>96_cor2_vFVMS_VMware65-vfvms_65</v>
      </c>
      <c r="C174" s="102" t="s">
        <v>805</v>
      </c>
      <c r="D174" s="102" t="s">
        <v>630</v>
      </c>
      <c r="E174" s="102" t="s">
        <v>631</v>
      </c>
    </row>
    <row r="175" spans="1:5" x14ac:dyDescent="0.25">
      <c r="A175" s="76" t="str">
        <f t="shared" si="2"/>
        <v>174__cor2_vFVMS_VMware65-vfvms_65</v>
      </c>
      <c r="B175" s="102" t="str">
        <f>ComputePool!$A$97</f>
        <v>96_cor2_vFVMS_VMware65-vfvms_65</v>
      </c>
      <c r="C175" s="102" t="s">
        <v>806</v>
      </c>
      <c r="D175" s="102" t="s">
        <v>635</v>
      </c>
      <c r="E175" s="102" t="s">
        <v>631</v>
      </c>
    </row>
    <row r="176" spans="1:5" x14ac:dyDescent="0.25">
      <c r="A176" s="76" t="str">
        <f t="shared" si="2"/>
        <v>175__cor2_vFVMS_VMware65-vfvms_65</v>
      </c>
      <c r="B176" s="102" t="str">
        <f>ComputePool!$A$97</f>
        <v>96_cor2_vFVMS_VMware65-vfvms_65</v>
      </c>
      <c r="C176" s="102" t="s">
        <v>807</v>
      </c>
      <c r="D176" s="102" t="s">
        <v>635</v>
      </c>
      <c r="E176" s="102" t="s">
        <v>631</v>
      </c>
    </row>
    <row r="177" spans="1:5" x14ac:dyDescent="0.25">
      <c r="A177" s="76" t="str">
        <f t="shared" si="2"/>
        <v>176__cor2_vFVMS_VMware65-vfvms_65</v>
      </c>
      <c r="B177" s="102" t="str">
        <f>ComputePool!$A$97</f>
        <v>96_cor2_vFVMS_VMware65-vfvms_65</v>
      </c>
      <c r="C177" s="102" t="s">
        <v>808</v>
      </c>
      <c r="D177" s="102" t="s">
        <v>630</v>
      </c>
      <c r="E177" s="102" t="s">
        <v>631</v>
      </c>
    </row>
    <row r="178" spans="1:5" x14ac:dyDescent="0.25">
      <c r="A178" s="76" t="str">
        <f t="shared" si="2"/>
        <v>177__cor2_vFVMS_VMware65-vfvms_65</v>
      </c>
      <c r="B178" s="102" t="str">
        <f>ComputePool!$A$97</f>
        <v>96_cor2_vFVMS_VMware65-vfvms_65</v>
      </c>
      <c r="C178" s="102" t="s">
        <v>809</v>
      </c>
      <c r="D178" s="102" t="s">
        <v>635</v>
      </c>
      <c r="E178" s="102" t="s">
        <v>631</v>
      </c>
    </row>
    <row r="179" spans="1:5" x14ac:dyDescent="0.25">
      <c r="A179" s="76" t="str">
        <f t="shared" si="2"/>
        <v>178__cor2_vFVMS_VMware65-vfvms_65</v>
      </c>
      <c r="B179" s="102" t="str">
        <f>ComputePool!$A$97</f>
        <v>96_cor2_vFVMS_VMware65-vfvms_65</v>
      </c>
      <c r="C179" s="102" t="s">
        <v>810</v>
      </c>
      <c r="D179" s="102" t="s">
        <v>630</v>
      </c>
      <c r="E179" s="102" t="s">
        <v>631</v>
      </c>
    </row>
    <row r="180" spans="1:5" x14ac:dyDescent="0.25">
      <c r="A180" s="76" t="str">
        <f t="shared" si="2"/>
        <v>179__cor2_vFVMS_VMware65-vfvms_65</v>
      </c>
      <c r="B180" s="102" t="str">
        <f>ComputePool!$A$97</f>
        <v>96_cor2_vFVMS_VMware65-vfvms_65</v>
      </c>
      <c r="C180" s="102" t="s">
        <v>811</v>
      </c>
      <c r="D180" s="102" t="s">
        <v>630</v>
      </c>
      <c r="E180" s="102" t="s">
        <v>631</v>
      </c>
    </row>
    <row r="181" spans="1:5" x14ac:dyDescent="0.25">
      <c r="A181" s="76" t="str">
        <f t="shared" si="2"/>
        <v>180__cor2_vPEAKFLOW_VMware65-vpeak</v>
      </c>
      <c r="B181" s="102" t="str">
        <f>ComputePool!$A$98</f>
        <v>97_cor2_vPEAKFLOW_VMware65-vpeakflow_65</v>
      </c>
      <c r="C181" s="5" t="s">
        <v>812</v>
      </c>
      <c r="D181" s="102" t="s">
        <v>635</v>
      </c>
      <c r="E181" s="5" t="s">
        <v>643</v>
      </c>
    </row>
    <row r="182" spans="1:5" x14ac:dyDescent="0.25">
      <c r="A182" s="76" t="str">
        <f t="shared" si="2"/>
        <v>181__cor2_vPEAKFLOW_VMware65-vpeak</v>
      </c>
      <c r="B182" s="102" t="str">
        <f>ComputePool!$A$98</f>
        <v>97_cor2_vPEAKFLOW_VMware65-vpeakflow_65</v>
      </c>
      <c r="C182" s="5" t="s">
        <v>813</v>
      </c>
      <c r="D182" s="102" t="s">
        <v>635</v>
      </c>
      <c r="E182" s="5" t="s">
        <v>643</v>
      </c>
    </row>
    <row r="183" spans="1:5" x14ac:dyDescent="0.25">
      <c r="A183" s="76" t="str">
        <f t="shared" si="2"/>
        <v>182__cor2_vPEAKFLOW_VMware65-vpeak</v>
      </c>
      <c r="B183" s="102" t="str">
        <f>ComputePool!$A$98</f>
        <v>97_cor2_vPEAKFLOW_VMware65-vpeakflow_65</v>
      </c>
      <c r="C183" s="5" t="s">
        <v>814</v>
      </c>
      <c r="D183" s="102" t="s">
        <v>630</v>
      </c>
      <c r="E183" s="5" t="s">
        <v>643</v>
      </c>
    </row>
    <row r="184" spans="1:5" x14ac:dyDescent="0.25">
      <c r="A184" s="76" t="str">
        <f t="shared" si="2"/>
        <v>183__cor2_vPEAKFLOW_VMware65-vpeak</v>
      </c>
      <c r="B184" s="102" t="str">
        <f>ComputePool!$A$98</f>
        <v>97_cor2_vPEAKFLOW_VMware65-vpeakflow_65</v>
      </c>
      <c r="C184" s="5" t="s">
        <v>815</v>
      </c>
      <c r="D184" s="102" t="s">
        <v>630</v>
      </c>
      <c r="E184" s="5" t="s">
        <v>643</v>
      </c>
    </row>
    <row r="185" spans="1:5" x14ac:dyDescent="0.25">
      <c r="A185" s="76" t="str">
        <f t="shared" si="2"/>
        <v>184__cor2_vDNS_OSP10-ag_vdns1</v>
      </c>
      <c r="B185" s="102" t="str">
        <f>ComputePool!$A$99</f>
        <v>98_cor2_vDNS_OSP10-ag_vdns1</v>
      </c>
      <c r="C185" s="5" t="s">
        <v>816</v>
      </c>
      <c r="D185" s="5" t="s">
        <v>635</v>
      </c>
      <c r="E185" s="5" t="s">
        <v>631</v>
      </c>
    </row>
    <row r="186" spans="1:5" x14ac:dyDescent="0.25">
      <c r="A186" s="76" t="str">
        <f t="shared" si="2"/>
        <v>185__cor2_vSMSC_VMware65-vsmsc_65</v>
      </c>
      <c r="B186" s="102" t="str">
        <f>ComputePool!$A$100</f>
        <v>99_cor2_vSMSC_VMware65-vsmsc_65</v>
      </c>
      <c r="C186" s="5" t="s">
        <v>817</v>
      </c>
      <c r="D186" s="5" t="s">
        <v>635</v>
      </c>
      <c r="E186" s="5" t="s">
        <v>643</v>
      </c>
    </row>
    <row r="187" spans="1:5" x14ac:dyDescent="0.25">
      <c r="A187" s="76" t="str">
        <f t="shared" si="2"/>
        <v>186__cor2_vSMSC_VMware65-vsmsc_65</v>
      </c>
      <c r="B187" s="102" t="str">
        <f>ComputePool!$A$100</f>
        <v>99_cor2_vSMSC_VMware65-vsmsc_65</v>
      </c>
      <c r="C187" s="5" t="s">
        <v>818</v>
      </c>
      <c r="D187" s="5" t="s">
        <v>635</v>
      </c>
      <c r="E187" s="5" t="s">
        <v>643</v>
      </c>
    </row>
    <row r="188" spans="1:5" x14ac:dyDescent="0.25">
      <c r="A188" s="76" t="str">
        <f t="shared" si="2"/>
        <v>187__cor2_vSMSC_VMware65-vsmsc_65</v>
      </c>
      <c r="B188" s="102" t="str">
        <f>ComputePool!$A$100</f>
        <v>99_cor2_vSMSC_VMware65-vsmsc_65</v>
      </c>
      <c r="C188" s="5" t="s">
        <v>819</v>
      </c>
      <c r="D188" s="5" t="s">
        <v>635</v>
      </c>
      <c r="E188" s="5" t="s">
        <v>643</v>
      </c>
    </row>
    <row r="189" spans="1:5" x14ac:dyDescent="0.25">
      <c r="A189" s="76" t="str">
        <f t="shared" si="2"/>
        <v>188__cor2_vSMSC_VMware65-vsmsc_65</v>
      </c>
      <c r="B189" s="102" t="str">
        <f>ComputePool!$A$100</f>
        <v>99_cor2_vSMSC_VMware65-vsmsc_65</v>
      </c>
      <c r="C189" s="5" t="s">
        <v>820</v>
      </c>
      <c r="D189" s="5" t="s">
        <v>635</v>
      </c>
      <c r="E189" s="5" t="s">
        <v>643</v>
      </c>
    </row>
    <row r="190" spans="1:5" x14ac:dyDescent="0.25">
      <c r="A190" s="76" t="str">
        <f t="shared" si="2"/>
        <v>189__cor2_vSMSC_VMware65-vsmsc_65</v>
      </c>
      <c r="B190" s="102" t="str">
        <f>ComputePool!$A$100</f>
        <v>99_cor2_vSMSC_VMware65-vsmsc_65</v>
      </c>
      <c r="C190" s="5" t="s">
        <v>821</v>
      </c>
      <c r="D190" s="5" t="s">
        <v>635</v>
      </c>
      <c r="E190" s="5" t="s">
        <v>643</v>
      </c>
    </row>
    <row r="191" spans="1:5" x14ac:dyDescent="0.25">
      <c r="A191" s="76" t="str">
        <f t="shared" si="2"/>
        <v>190__cor2_vSMSC_VMware65-vsmsc_65</v>
      </c>
      <c r="B191" s="102" t="str">
        <f>ComputePool!$A$100</f>
        <v>99_cor2_vSMSC_VMware65-vsmsc_65</v>
      </c>
      <c r="C191" s="5" t="s">
        <v>822</v>
      </c>
      <c r="D191" s="5" t="s">
        <v>630</v>
      </c>
      <c r="E191" s="5" t="s">
        <v>643</v>
      </c>
    </row>
    <row r="192" spans="1:5" x14ac:dyDescent="0.25">
      <c r="A192" s="76" t="str">
        <f t="shared" si="2"/>
        <v>191__cor2_vSMSC_VMware65-vsmsc_65</v>
      </c>
      <c r="B192" s="102" t="str">
        <f>ComputePool!$A$100</f>
        <v>99_cor2_vSMSC_VMware65-vsmsc_65</v>
      </c>
      <c r="C192" s="5" t="s">
        <v>823</v>
      </c>
      <c r="D192" s="5" t="s">
        <v>630</v>
      </c>
      <c r="E192" s="5" t="s">
        <v>643</v>
      </c>
    </row>
    <row r="193" spans="1:5" x14ac:dyDescent="0.25">
      <c r="A193" s="76" t="str">
        <f t="shared" si="2"/>
        <v>192__cor2_vSMSC_VMware65-vsmsc_65</v>
      </c>
      <c r="B193" s="102" t="str">
        <f>ComputePool!$A$100</f>
        <v>99_cor2_vSMSC_VMware65-vsmsc_65</v>
      </c>
      <c r="C193" s="5" t="s">
        <v>824</v>
      </c>
      <c r="D193" s="5" t="s">
        <v>630</v>
      </c>
      <c r="E193" s="5" t="s">
        <v>643</v>
      </c>
    </row>
    <row r="194" spans="1:5" x14ac:dyDescent="0.25">
      <c r="A194" s="76" t="str">
        <f t="shared" ref="A194:A257" si="3">IF(B194&lt;&gt;"",ROW()-1&amp;"_"&amp;MID(B194,3,30),"")</f>
        <v>193__cor2_vSMSC_VMware65-vsmsc_65</v>
      </c>
      <c r="B194" s="102" t="str">
        <f>ComputePool!$A$100</f>
        <v>99_cor2_vSMSC_VMware65-vsmsc_65</v>
      </c>
      <c r="C194" s="5" t="s">
        <v>825</v>
      </c>
      <c r="D194" s="5" t="s">
        <v>630</v>
      </c>
      <c r="E194" s="5" t="s">
        <v>643</v>
      </c>
    </row>
    <row r="195" spans="1:5" x14ac:dyDescent="0.25">
      <c r="A195" s="76" t="str">
        <f t="shared" si="3"/>
        <v/>
      </c>
      <c r="B195" s="5"/>
      <c r="C195" s="5"/>
      <c r="D195" s="5"/>
      <c r="E195" s="5"/>
    </row>
    <row r="196" spans="1:5" x14ac:dyDescent="0.25">
      <c r="A196" s="76" t="str">
        <f t="shared" si="3"/>
        <v/>
      </c>
      <c r="B196" s="5"/>
      <c r="C196" s="5"/>
      <c r="D196" s="5"/>
      <c r="E196" s="5"/>
    </row>
    <row r="197" spans="1:5" x14ac:dyDescent="0.25">
      <c r="A197" s="76" t="str">
        <f t="shared" si="3"/>
        <v/>
      </c>
      <c r="B197" s="5"/>
      <c r="C197" s="5"/>
      <c r="D197" s="5"/>
      <c r="E197" s="5"/>
    </row>
    <row r="198" spans="1:5" x14ac:dyDescent="0.25">
      <c r="A198" s="76" t="str">
        <f t="shared" si="3"/>
        <v/>
      </c>
      <c r="B198" s="5"/>
      <c r="C198" s="5"/>
      <c r="D198" s="5"/>
      <c r="E198" s="5"/>
    </row>
    <row r="199" spans="1:5" x14ac:dyDescent="0.25">
      <c r="A199" s="76" t="str">
        <f t="shared" si="3"/>
        <v/>
      </c>
      <c r="B199" s="5"/>
      <c r="C199" s="5"/>
      <c r="D199" s="5"/>
      <c r="E199" s="5"/>
    </row>
    <row r="200" spans="1:5" x14ac:dyDescent="0.25">
      <c r="A200" s="76" t="str">
        <f t="shared" si="3"/>
        <v/>
      </c>
      <c r="B200" s="5"/>
      <c r="C200" s="5"/>
      <c r="D200" s="5"/>
      <c r="E200" s="5"/>
    </row>
    <row r="201" spans="1:5" x14ac:dyDescent="0.25">
      <c r="A201" s="76" t="str">
        <f t="shared" si="3"/>
        <v/>
      </c>
      <c r="B201" s="5"/>
      <c r="C201" s="5"/>
      <c r="D201" s="5"/>
      <c r="E201" s="5"/>
    </row>
    <row r="202" spans="1:5" x14ac:dyDescent="0.25">
      <c r="A202" s="76" t="str">
        <f t="shared" si="3"/>
        <v/>
      </c>
      <c r="B202" s="5"/>
      <c r="C202" s="5"/>
      <c r="D202" s="5"/>
      <c r="E202" s="5"/>
    </row>
    <row r="203" spans="1:5" x14ac:dyDescent="0.25">
      <c r="A203" s="76" t="str">
        <f t="shared" si="3"/>
        <v/>
      </c>
      <c r="B203" s="5"/>
      <c r="C203" s="5"/>
      <c r="D203" s="5"/>
      <c r="E203" s="5"/>
    </row>
    <row r="204" spans="1:5" x14ac:dyDescent="0.25">
      <c r="A204" s="76" t="str">
        <f t="shared" si="3"/>
        <v/>
      </c>
      <c r="B204" s="5"/>
      <c r="C204" s="5"/>
      <c r="D204" s="5"/>
      <c r="E204" s="5"/>
    </row>
    <row r="205" spans="1:5" x14ac:dyDescent="0.25">
      <c r="A205" s="76" t="str">
        <f t="shared" si="3"/>
        <v/>
      </c>
      <c r="B205" s="5"/>
      <c r="C205" s="5"/>
      <c r="D205" s="5"/>
      <c r="E205" s="5"/>
    </row>
    <row r="206" spans="1:5" x14ac:dyDescent="0.25">
      <c r="A206" s="76" t="str">
        <f t="shared" si="3"/>
        <v/>
      </c>
      <c r="B206" s="5"/>
      <c r="C206" s="5"/>
      <c r="D206" s="5"/>
      <c r="E206" s="5"/>
    </row>
    <row r="207" spans="1:5" x14ac:dyDescent="0.25">
      <c r="A207" s="76" t="str">
        <f t="shared" si="3"/>
        <v/>
      </c>
      <c r="B207" s="5"/>
      <c r="C207" s="5"/>
      <c r="D207" s="5"/>
      <c r="E207" s="5"/>
    </row>
    <row r="208" spans="1:5" x14ac:dyDescent="0.25">
      <c r="A208" s="76" t="str">
        <f t="shared" si="3"/>
        <v/>
      </c>
      <c r="B208" s="5"/>
      <c r="C208" s="5"/>
      <c r="D208" s="5"/>
      <c r="E208" s="5"/>
    </row>
    <row r="209" spans="1:5" x14ac:dyDescent="0.25">
      <c r="A209" s="76" t="str">
        <f t="shared" si="3"/>
        <v/>
      </c>
      <c r="B209" s="5"/>
      <c r="C209" s="5"/>
      <c r="D209" s="5"/>
      <c r="E209" s="5"/>
    </row>
    <row r="210" spans="1:5" x14ac:dyDescent="0.25">
      <c r="A210" s="76" t="str">
        <f t="shared" si="3"/>
        <v/>
      </c>
      <c r="B210" s="5"/>
      <c r="C210" s="5"/>
      <c r="D210" s="5"/>
      <c r="E210" s="5"/>
    </row>
    <row r="211" spans="1:5" x14ac:dyDescent="0.25">
      <c r="A211" s="76" t="str">
        <f t="shared" si="3"/>
        <v/>
      </c>
      <c r="B211" s="5"/>
      <c r="C211" s="5"/>
      <c r="D211" s="5"/>
      <c r="E211" s="5"/>
    </row>
    <row r="212" spans="1:5" x14ac:dyDescent="0.25">
      <c r="A212" s="76" t="str">
        <f t="shared" si="3"/>
        <v/>
      </c>
      <c r="B212" s="5"/>
      <c r="C212" s="5"/>
      <c r="D212" s="5"/>
      <c r="E212" s="5"/>
    </row>
    <row r="213" spans="1:5" x14ac:dyDescent="0.25">
      <c r="A213" s="76" t="str">
        <f t="shared" si="3"/>
        <v/>
      </c>
      <c r="B213" s="5"/>
      <c r="C213" s="5"/>
      <c r="D213" s="5"/>
      <c r="E213" s="5"/>
    </row>
    <row r="214" spans="1:5" x14ac:dyDescent="0.25">
      <c r="A214" s="76" t="str">
        <f t="shared" si="3"/>
        <v/>
      </c>
      <c r="B214" s="5"/>
      <c r="C214" s="5"/>
      <c r="D214" s="5"/>
      <c r="E214" s="5"/>
    </row>
    <row r="215" spans="1:5" x14ac:dyDescent="0.25">
      <c r="A215" s="76" t="str">
        <f t="shared" si="3"/>
        <v/>
      </c>
      <c r="B215" s="5"/>
      <c r="C215" s="5"/>
      <c r="D215" s="5"/>
      <c r="E215" s="5"/>
    </row>
    <row r="216" spans="1:5" x14ac:dyDescent="0.25">
      <c r="A216" s="76" t="str">
        <f t="shared" si="3"/>
        <v/>
      </c>
      <c r="B216" s="5"/>
      <c r="C216" s="5"/>
      <c r="D216" s="5"/>
      <c r="E216" s="5"/>
    </row>
    <row r="217" spans="1:5" x14ac:dyDescent="0.25">
      <c r="A217" s="76" t="str">
        <f t="shared" si="3"/>
        <v/>
      </c>
      <c r="B217" s="5"/>
      <c r="C217" s="5"/>
      <c r="D217" s="5"/>
      <c r="E217" s="5"/>
    </row>
    <row r="218" spans="1:5" x14ac:dyDescent="0.25">
      <c r="A218" s="76" t="str">
        <f t="shared" si="3"/>
        <v/>
      </c>
      <c r="B218" s="5"/>
      <c r="C218" s="5"/>
      <c r="D218" s="5"/>
      <c r="E218" s="5"/>
    </row>
    <row r="219" spans="1:5" x14ac:dyDescent="0.25">
      <c r="A219" s="76" t="str">
        <f t="shared" si="3"/>
        <v/>
      </c>
      <c r="B219" s="5"/>
      <c r="C219" s="5"/>
      <c r="D219" s="5"/>
      <c r="E219" s="5"/>
    </row>
    <row r="220" spans="1:5" x14ac:dyDescent="0.25">
      <c r="A220" s="76" t="str">
        <f t="shared" si="3"/>
        <v/>
      </c>
      <c r="B220" s="5"/>
      <c r="C220" s="5"/>
      <c r="D220" s="5"/>
      <c r="E220" s="5"/>
    </row>
    <row r="221" spans="1:5" x14ac:dyDescent="0.25">
      <c r="A221" s="76" t="str">
        <f t="shared" si="3"/>
        <v/>
      </c>
      <c r="B221" s="5"/>
      <c r="C221" s="5"/>
      <c r="D221" s="5"/>
      <c r="E221" s="5"/>
    </row>
    <row r="222" spans="1:5" x14ac:dyDescent="0.25">
      <c r="A222" s="76" t="str">
        <f t="shared" si="3"/>
        <v/>
      </c>
      <c r="B222" s="5"/>
      <c r="C222" s="5"/>
      <c r="D222" s="5"/>
      <c r="E222" s="5"/>
    </row>
    <row r="223" spans="1:5" x14ac:dyDescent="0.25">
      <c r="A223" s="76" t="str">
        <f t="shared" si="3"/>
        <v/>
      </c>
      <c r="B223" s="5"/>
      <c r="C223" s="5"/>
      <c r="D223" s="5"/>
      <c r="E223" s="5"/>
    </row>
    <row r="224" spans="1:5" x14ac:dyDescent="0.25">
      <c r="A224" s="76" t="str">
        <f t="shared" si="3"/>
        <v/>
      </c>
      <c r="B224" s="5"/>
      <c r="C224" s="5"/>
      <c r="D224" s="5"/>
      <c r="E224" s="5"/>
    </row>
    <row r="225" spans="1:5" x14ac:dyDescent="0.25">
      <c r="A225" s="76" t="str">
        <f t="shared" si="3"/>
        <v/>
      </c>
      <c r="B225" s="5"/>
      <c r="C225" s="5"/>
      <c r="D225" s="5"/>
      <c r="E225" s="5"/>
    </row>
    <row r="226" spans="1:5" x14ac:dyDescent="0.25">
      <c r="A226" s="76" t="str">
        <f t="shared" si="3"/>
        <v/>
      </c>
      <c r="B226" s="5"/>
      <c r="C226" s="5"/>
      <c r="D226" s="5"/>
      <c r="E226" s="5"/>
    </row>
    <row r="227" spans="1:5" x14ac:dyDescent="0.25">
      <c r="A227" s="76" t="str">
        <f t="shared" si="3"/>
        <v/>
      </c>
      <c r="B227" s="5"/>
      <c r="C227" s="5"/>
      <c r="D227" s="5"/>
      <c r="E227" s="5"/>
    </row>
    <row r="228" spans="1:5" x14ac:dyDescent="0.25">
      <c r="A228" s="76" t="str">
        <f t="shared" si="3"/>
        <v/>
      </c>
      <c r="B228" s="5"/>
      <c r="C228" s="5"/>
      <c r="D228" s="5"/>
      <c r="E228" s="5"/>
    </row>
    <row r="229" spans="1:5" x14ac:dyDescent="0.25">
      <c r="A229" s="76" t="str">
        <f t="shared" si="3"/>
        <v/>
      </c>
      <c r="B229" s="5"/>
      <c r="C229" s="5"/>
      <c r="D229" s="5"/>
      <c r="E229" s="5"/>
    </row>
    <row r="230" spans="1:5" x14ac:dyDescent="0.25">
      <c r="A230" s="76" t="str">
        <f t="shared" si="3"/>
        <v/>
      </c>
      <c r="B230" s="5"/>
      <c r="C230" s="5"/>
      <c r="D230" s="5"/>
      <c r="E230" s="5"/>
    </row>
    <row r="231" spans="1:5" x14ac:dyDescent="0.25">
      <c r="A231" s="76" t="str">
        <f t="shared" si="3"/>
        <v/>
      </c>
      <c r="B231" s="5"/>
      <c r="C231" s="5"/>
      <c r="D231" s="5"/>
      <c r="E231" s="5"/>
    </row>
    <row r="232" spans="1:5" x14ac:dyDescent="0.25">
      <c r="A232" s="76" t="str">
        <f t="shared" si="3"/>
        <v/>
      </c>
      <c r="B232" s="5"/>
      <c r="C232" s="5"/>
      <c r="D232" s="5"/>
      <c r="E232" s="5"/>
    </row>
    <row r="233" spans="1:5" x14ac:dyDescent="0.25">
      <c r="A233" s="76" t="str">
        <f t="shared" si="3"/>
        <v/>
      </c>
      <c r="B233" s="5"/>
      <c r="C233" s="5"/>
      <c r="D233" s="5"/>
      <c r="E233" s="5"/>
    </row>
    <row r="234" spans="1:5" x14ac:dyDescent="0.25">
      <c r="A234" s="76" t="str">
        <f t="shared" si="3"/>
        <v/>
      </c>
      <c r="B234" s="5"/>
      <c r="C234" s="5"/>
      <c r="D234" s="5"/>
      <c r="E234" s="5"/>
    </row>
    <row r="235" spans="1:5" x14ac:dyDescent="0.25">
      <c r="A235" s="76" t="str">
        <f t="shared" si="3"/>
        <v/>
      </c>
      <c r="B235" s="5"/>
      <c r="C235" s="5"/>
      <c r="D235" s="5"/>
      <c r="E235" s="5"/>
    </row>
    <row r="236" spans="1:5" x14ac:dyDescent="0.25">
      <c r="A236" s="76" t="str">
        <f t="shared" si="3"/>
        <v/>
      </c>
      <c r="B236" s="5"/>
      <c r="C236" s="5"/>
      <c r="D236" s="5"/>
      <c r="E236" s="5"/>
    </row>
    <row r="237" spans="1:5" x14ac:dyDescent="0.25">
      <c r="A237" s="76" t="str">
        <f t="shared" si="3"/>
        <v/>
      </c>
      <c r="B237" s="5"/>
      <c r="C237" s="5"/>
      <c r="D237" s="5"/>
      <c r="E237" s="5"/>
    </row>
    <row r="238" spans="1:5" x14ac:dyDescent="0.25">
      <c r="A238" s="76" t="str">
        <f t="shared" si="3"/>
        <v/>
      </c>
      <c r="B238" s="5"/>
      <c r="C238" s="5"/>
      <c r="D238" s="5"/>
      <c r="E238" s="5"/>
    </row>
    <row r="239" spans="1:5" x14ac:dyDescent="0.25">
      <c r="A239" s="76" t="str">
        <f t="shared" si="3"/>
        <v/>
      </c>
      <c r="B239" s="5"/>
      <c r="C239" s="5"/>
      <c r="D239" s="5"/>
      <c r="E239" s="5"/>
    </row>
    <row r="240" spans="1:5" x14ac:dyDescent="0.25">
      <c r="A240" s="76" t="str">
        <f t="shared" si="3"/>
        <v/>
      </c>
      <c r="B240" s="5"/>
      <c r="C240" s="5"/>
      <c r="D240" s="5"/>
      <c r="E240" s="5"/>
    </row>
    <row r="241" spans="1:5" x14ac:dyDescent="0.25">
      <c r="A241" s="76" t="str">
        <f t="shared" si="3"/>
        <v/>
      </c>
      <c r="B241" s="5"/>
      <c r="C241" s="5"/>
      <c r="D241" s="5"/>
      <c r="E241" s="5"/>
    </row>
    <row r="242" spans="1:5" x14ac:dyDescent="0.25">
      <c r="A242" s="76" t="str">
        <f t="shared" si="3"/>
        <v/>
      </c>
      <c r="B242" s="5"/>
      <c r="C242" s="5"/>
      <c r="D242" s="5"/>
      <c r="E242" s="5"/>
    </row>
    <row r="243" spans="1:5" x14ac:dyDescent="0.25">
      <c r="A243" s="76" t="str">
        <f t="shared" si="3"/>
        <v/>
      </c>
      <c r="B243" s="5"/>
      <c r="C243" s="5"/>
      <c r="D243" s="5"/>
      <c r="E243" s="5"/>
    </row>
    <row r="244" spans="1:5" x14ac:dyDescent="0.25">
      <c r="A244" s="76" t="str">
        <f t="shared" si="3"/>
        <v/>
      </c>
      <c r="B244" s="5"/>
      <c r="C244" s="5"/>
      <c r="D244" s="5"/>
      <c r="E244" s="5"/>
    </row>
    <row r="245" spans="1:5" x14ac:dyDescent="0.25">
      <c r="A245" s="76" t="str">
        <f t="shared" si="3"/>
        <v/>
      </c>
      <c r="B245" s="5"/>
      <c r="C245" s="5"/>
      <c r="D245" s="5"/>
      <c r="E245" s="5"/>
    </row>
    <row r="246" spans="1:5" x14ac:dyDescent="0.25">
      <c r="A246" s="76" t="str">
        <f t="shared" si="3"/>
        <v/>
      </c>
      <c r="B246" s="5"/>
      <c r="C246" s="5"/>
      <c r="D246" s="5"/>
      <c r="E246" s="5"/>
    </row>
    <row r="247" spans="1:5" x14ac:dyDescent="0.25">
      <c r="A247" s="76" t="str">
        <f t="shared" si="3"/>
        <v/>
      </c>
      <c r="B247" s="5"/>
      <c r="C247" s="5"/>
      <c r="D247" s="5"/>
      <c r="E247" s="5"/>
    </row>
    <row r="248" spans="1:5" x14ac:dyDescent="0.25">
      <c r="A248" s="76" t="str">
        <f t="shared" si="3"/>
        <v/>
      </c>
      <c r="B248" s="5"/>
      <c r="C248" s="5"/>
      <c r="D248" s="5"/>
      <c r="E248" s="5"/>
    </row>
    <row r="249" spans="1:5" x14ac:dyDescent="0.25">
      <c r="A249" s="76" t="str">
        <f t="shared" si="3"/>
        <v/>
      </c>
      <c r="B249" s="5"/>
      <c r="C249" s="5"/>
      <c r="D249" s="5"/>
      <c r="E249" s="5"/>
    </row>
    <row r="250" spans="1:5" x14ac:dyDescent="0.25">
      <c r="A250" s="76" t="str">
        <f t="shared" si="3"/>
        <v/>
      </c>
      <c r="B250" s="5"/>
      <c r="C250" s="5"/>
      <c r="D250" s="5"/>
      <c r="E250" s="5"/>
    </row>
    <row r="251" spans="1:5" x14ac:dyDescent="0.25">
      <c r="A251" s="76" t="str">
        <f t="shared" si="3"/>
        <v/>
      </c>
      <c r="B251" s="5"/>
      <c r="C251" s="5"/>
      <c r="D251" s="5"/>
      <c r="E251" s="5"/>
    </row>
    <row r="252" spans="1:5" x14ac:dyDescent="0.25">
      <c r="A252" s="76" t="str">
        <f t="shared" si="3"/>
        <v/>
      </c>
      <c r="B252" s="5"/>
      <c r="C252" s="5"/>
      <c r="D252" s="5"/>
      <c r="E252" s="5"/>
    </row>
    <row r="253" spans="1:5" x14ac:dyDescent="0.25">
      <c r="A253" s="76" t="str">
        <f t="shared" si="3"/>
        <v/>
      </c>
      <c r="B253" s="5"/>
      <c r="C253" s="5"/>
      <c r="D253" s="5"/>
      <c r="E253" s="5"/>
    </row>
    <row r="254" spans="1:5" x14ac:dyDescent="0.25">
      <c r="A254" s="76" t="str">
        <f t="shared" si="3"/>
        <v/>
      </c>
      <c r="B254" s="5"/>
      <c r="C254" s="5"/>
      <c r="D254" s="5"/>
      <c r="E254" s="5"/>
    </row>
    <row r="255" spans="1:5" x14ac:dyDescent="0.25">
      <c r="A255" s="76" t="str">
        <f t="shared" si="3"/>
        <v/>
      </c>
      <c r="B255" s="5"/>
      <c r="C255" s="5"/>
      <c r="D255" s="5"/>
      <c r="E255" s="5"/>
    </row>
    <row r="256" spans="1:5" x14ac:dyDescent="0.25">
      <c r="A256" s="76" t="str">
        <f t="shared" si="3"/>
        <v/>
      </c>
      <c r="B256" s="5"/>
      <c r="C256" s="5"/>
      <c r="D256" s="5"/>
      <c r="E256" s="5"/>
    </row>
    <row r="257" spans="1:5" x14ac:dyDescent="0.25">
      <c r="A257" s="76" t="str">
        <f t="shared" si="3"/>
        <v/>
      </c>
      <c r="B257" s="5"/>
      <c r="C257" s="5"/>
      <c r="D257" s="5"/>
      <c r="E257" s="5"/>
    </row>
    <row r="258" spans="1:5" x14ac:dyDescent="0.25">
      <c r="A258" s="76" t="str">
        <f t="shared" ref="A258:A284" si="4">IF(B258&lt;&gt;"",ROW()-1&amp;"_"&amp;MID(B258,3,30),"")</f>
        <v/>
      </c>
      <c r="B258" s="5"/>
      <c r="C258" s="5"/>
      <c r="D258" s="5"/>
      <c r="E258" s="5"/>
    </row>
    <row r="259" spans="1:5" x14ac:dyDescent="0.25">
      <c r="A259" s="76" t="str">
        <f t="shared" si="4"/>
        <v/>
      </c>
      <c r="B259" s="5"/>
      <c r="C259" s="5"/>
      <c r="D259" s="5"/>
      <c r="E259" s="5"/>
    </row>
    <row r="260" spans="1:5" x14ac:dyDescent="0.25">
      <c r="A260" s="76" t="str">
        <f t="shared" si="4"/>
        <v/>
      </c>
      <c r="B260" s="5"/>
      <c r="C260" s="5"/>
      <c r="D260" s="5"/>
      <c r="E260" s="5"/>
    </row>
    <row r="261" spans="1:5" x14ac:dyDescent="0.25">
      <c r="A261" s="76" t="str">
        <f t="shared" si="4"/>
        <v/>
      </c>
      <c r="B261" s="5"/>
      <c r="C261" s="5"/>
      <c r="D261" s="5"/>
      <c r="E261" s="5"/>
    </row>
    <row r="262" spans="1:5" x14ac:dyDescent="0.25">
      <c r="A262" s="76" t="str">
        <f t="shared" si="4"/>
        <v/>
      </c>
      <c r="B262" s="5"/>
      <c r="C262" s="5"/>
      <c r="D262" s="5"/>
      <c r="E262" s="5"/>
    </row>
    <row r="263" spans="1:5" x14ac:dyDescent="0.25">
      <c r="A263" s="76" t="str">
        <f t="shared" si="4"/>
        <v/>
      </c>
      <c r="B263" s="5"/>
      <c r="C263" s="5"/>
      <c r="D263" s="5"/>
      <c r="E263" s="5"/>
    </row>
    <row r="264" spans="1:5" x14ac:dyDescent="0.25">
      <c r="A264" s="76" t="str">
        <f t="shared" si="4"/>
        <v/>
      </c>
      <c r="B264" s="5"/>
      <c r="C264" s="5"/>
      <c r="D264" s="5"/>
      <c r="E264" s="5"/>
    </row>
    <row r="265" spans="1:5" x14ac:dyDescent="0.25">
      <c r="A265" s="76" t="str">
        <f t="shared" si="4"/>
        <v/>
      </c>
      <c r="B265" s="5"/>
      <c r="C265" s="5"/>
      <c r="D265" s="5"/>
      <c r="E265" s="5"/>
    </row>
    <row r="266" spans="1:5" x14ac:dyDescent="0.25">
      <c r="A266" s="76" t="str">
        <f t="shared" si="4"/>
        <v/>
      </c>
      <c r="B266" s="5"/>
      <c r="C266" s="5"/>
      <c r="D266" s="5"/>
      <c r="E266" s="5"/>
    </row>
    <row r="267" spans="1:5" x14ac:dyDescent="0.25">
      <c r="A267" s="76" t="str">
        <f t="shared" si="4"/>
        <v/>
      </c>
      <c r="B267" s="5"/>
      <c r="C267" s="5"/>
      <c r="D267" s="5"/>
      <c r="E267" s="5"/>
    </row>
    <row r="268" spans="1:5" x14ac:dyDescent="0.25">
      <c r="A268" s="76" t="str">
        <f t="shared" si="4"/>
        <v/>
      </c>
      <c r="B268" s="5"/>
      <c r="C268" s="5"/>
      <c r="D268" s="5"/>
      <c r="E268" s="5"/>
    </row>
    <row r="269" spans="1:5" x14ac:dyDescent="0.25">
      <c r="A269" s="76" t="str">
        <f t="shared" si="4"/>
        <v/>
      </c>
      <c r="B269" s="5"/>
      <c r="C269" s="5"/>
      <c r="D269" s="5"/>
      <c r="E269" s="5"/>
    </row>
    <row r="270" spans="1:5" x14ac:dyDescent="0.25">
      <c r="A270" s="76" t="str">
        <f t="shared" si="4"/>
        <v/>
      </c>
      <c r="B270" s="5"/>
      <c r="C270" s="5"/>
      <c r="D270" s="5"/>
      <c r="E270" s="5"/>
    </row>
    <row r="271" spans="1:5" x14ac:dyDescent="0.25">
      <c r="A271" s="76" t="str">
        <f t="shared" si="4"/>
        <v/>
      </c>
      <c r="B271" s="5"/>
      <c r="C271" s="5"/>
      <c r="D271" s="5"/>
      <c r="E271" s="5"/>
    </row>
    <row r="272" spans="1:5" x14ac:dyDescent="0.25">
      <c r="A272" s="76" t="str">
        <f t="shared" si="4"/>
        <v/>
      </c>
      <c r="B272" s="5"/>
      <c r="C272" s="5"/>
      <c r="D272" s="5"/>
      <c r="E272" s="5"/>
    </row>
    <row r="273" spans="1:5" x14ac:dyDescent="0.25">
      <c r="A273" s="76" t="str">
        <f t="shared" si="4"/>
        <v/>
      </c>
      <c r="B273" s="5"/>
      <c r="C273" s="5"/>
      <c r="D273" s="5"/>
      <c r="E273" s="5"/>
    </row>
    <row r="274" spans="1:5" x14ac:dyDescent="0.25">
      <c r="A274" s="76" t="str">
        <f t="shared" si="4"/>
        <v/>
      </c>
      <c r="B274" s="5"/>
      <c r="C274" s="5"/>
      <c r="D274" s="5"/>
      <c r="E274" s="5"/>
    </row>
    <row r="275" spans="1:5" x14ac:dyDescent="0.25">
      <c r="A275" s="76" t="str">
        <f t="shared" si="4"/>
        <v/>
      </c>
      <c r="B275" s="5"/>
      <c r="C275" s="5"/>
      <c r="D275" s="5"/>
      <c r="E275" s="5"/>
    </row>
    <row r="276" spans="1:5" x14ac:dyDescent="0.25">
      <c r="A276" s="76" t="str">
        <f t="shared" si="4"/>
        <v/>
      </c>
      <c r="B276" s="5"/>
      <c r="C276" s="5"/>
      <c r="D276" s="5"/>
      <c r="E276" s="5"/>
    </row>
    <row r="277" spans="1:5" x14ac:dyDescent="0.25">
      <c r="A277" s="76" t="str">
        <f t="shared" si="4"/>
        <v/>
      </c>
      <c r="B277" s="5"/>
      <c r="C277" s="5"/>
      <c r="D277" s="5"/>
      <c r="E277" s="5"/>
    </row>
    <row r="278" spans="1:5" x14ac:dyDescent="0.25">
      <c r="A278" s="76" t="str">
        <f t="shared" si="4"/>
        <v/>
      </c>
      <c r="B278" s="5"/>
      <c r="C278" s="5"/>
      <c r="D278" s="5"/>
      <c r="E278" s="5"/>
    </row>
    <row r="279" spans="1:5" x14ac:dyDescent="0.25">
      <c r="A279" s="76" t="str">
        <f t="shared" si="4"/>
        <v/>
      </c>
      <c r="B279" s="5"/>
      <c r="C279" s="5"/>
      <c r="D279" s="5"/>
      <c r="E279" s="5"/>
    </row>
    <row r="280" spans="1:5" x14ac:dyDescent="0.25">
      <c r="A280" s="76" t="str">
        <f t="shared" si="4"/>
        <v/>
      </c>
      <c r="B280" s="5"/>
      <c r="C280" s="5"/>
      <c r="D280" s="5"/>
      <c r="E280" s="5"/>
    </row>
    <row r="281" spans="1:5" x14ac:dyDescent="0.25">
      <c r="A281" s="76" t="str">
        <f t="shared" si="4"/>
        <v/>
      </c>
      <c r="B281" s="5"/>
      <c r="C281" s="5"/>
      <c r="D281" s="5"/>
      <c r="E281" s="5"/>
    </row>
    <row r="282" spans="1:5" x14ac:dyDescent="0.25">
      <c r="A282" s="76" t="str">
        <f t="shared" si="4"/>
        <v/>
      </c>
      <c r="B282" s="5"/>
      <c r="C282" s="5"/>
      <c r="D282" s="5"/>
      <c r="E282" s="5"/>
    </row>
    <row r="283" spans="1:5" x14ac:dyDescent="0.25">
      <c r="A283" s="76" t="str">
        <f t="shared" si="4"/>
        <v/>
      </c>
      <c r="B283" s="5"/>
      <c r="C283" s="5"/>
      <c r="D283" s="5"/>
      <c r="E283" s="5"/>
    </row>
    <row r="284" spans="1:5" x14ac:dyDescent="0.25">
      <c r="A284" s="76" t="str">
        <f t="shared" si="4"/>
        <v/>
      </c>
      <c r="B284" s="5"/>
      <c r="C284" s="5"/>
      <c r="D284" s="5"/>
      <c r="E284" s="5"/>
    </row>
    <row r="285" spans="1:5" x14ac:dyDescent="0.25">
      <c r="A285" s="7" t="s">
        <v>145</v>
      </c>
    </row>
  </sheetData>
  <autoFilter ref="B1:B285" xr:uid="{00000000-0009-0000-0000-00000E000000}"/>
  <conditionalFormatting sqref="A2:A10 A13:A168 A171:A284">
    <cfRule type="expression" dxfId="7" priority="7">
      <formula>SEARCH("mngt",B2,1)</formula>
    </cfRule>
    <cfRule type="expression" dxfId="6" priority="8">
      <formula>SEARCH("vim",B2,1)</formula>
    </cfRule>
  </conditionalFormatting>
  <conditionalFormatting sqref="A11">
    <cfRule type="expression" dxfId="5" priority="5">
      <formula>SEARCH("mngt",B11,1)</formula>
    </cfRule>
    <cfRule type="expression" dxfId="4" priority="6">
      <formula>SEARCH("vim",B11,1)</formula>
    </cfRule>
  </conditionalFormatting>
  <conditionalFormatting sqref="A12">
    <cfRule type="expression" dxfId="3" priority="3">
      <formula>SEARCH("mngt",B12,1)</formula>
    </cfRule>
    <cfRule type="expression" dxfId="2" priority="4">
      <formula>SEARCH("vim",B12,1)</formula>
    </cfRule>
  </conditionalFormatting>
  <conditionalFormatting sqref="A169:A170">
    <cfRule type="expression" dxfId="1" priority="1">
      <formula>SEARCH("mngt",B169,1)</formula>
    </cfRule>
    <cfRule type="expression" dxfId="0" priority="2">
      <formula>SEARCH("vim",B169,1)</formula>
    </cfRule>
  </conditionalFormatting>
  <dataValidations count="3">
    <dataValidation type="textLength" showInputMessage="1" showErrorMessage="1" sqref="C2:C284" xr:uid="{00000000-0002-0000-0E00-000000000000}">
      <formula1>1</formula1>
      <formula2>1000</formula2>
    </dataValidation>
    <dataValidation type="list" showInputMessage="1" showErrorMessage="1" sqref="D2:D285" xr:uid="{00000000-0002-0000-0E00-000001000000}">
      <formula1>"fiA,fiB"</formula1>
    </dataValidation>
    <dataValidation type="list" showInputMessage="1" showErrorMessage="1" sqref="E2:E285" xr:uid="{00000000-0002-0000-0E00-000002000000}">
      <formula1>"nHT,HT"</formula1>
    </dataValidation>
  </dataValidation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6">
    <tabColor theme="9" tint="-0.249977111117893"/>
  </sheetPr>
  <dimension ref="A1:P197"/>
  <sheetViews>
    <sheetView zoomScale="90" zoomScaleNormal="90" workbookViewId="0">
      <pane xSplit="1" ySplit="1" topLeftCell="B86" activePane="bottomRight" state="frozen"/>
      <selection activeCell="C45" sqref="C45"/>
      <selection pane="topRight" activeCell="C45" sqref="C45"/>
      <selection pane="bottomLeft" activeCell="C45" sqref="C45"/>
      <selection pane="bottomRight" activeCell="C117" sqref="C117"/>
    </sheetView>
  </sheetViews>
  <sheetFormatPr baseColWidth="10" defaultRowHeight="15" x14ac:dyDescent="0.25"/>
  <cols>
    <col min="1" max="1" width="57.42578125" style="7" bestFit="1" customWidth="1"/>
    <col min="2" max="2" width="21.7109375" style="85" bestFit="1" customWidth="1"/>
    <col min="3" max="3" width="35.28515625" style="85" bestFit="1" customWidth="1"/>
    <col min="4" max="4" width="13.42578125" style="85" bestFit="1" customWidth="1"/>
    <col min="5" max="5" width="15.7109375" style="85" bestFit="1" customWidth="1"/>
    <col min="6" max="6" width="26.42578125" style="85" bestFit="1" customWidth="1"/>
    <col min="7" max="7" width="26" style="85" customWidth="1"/>
    <col min="8" max="8" width="26.85546875" style="85" bestFit="1" customWidth="1"/>
    <col min="9" max="9" width="13.140625" style="85" bestFit="1" customWidth="1"/>
    <col min="10" max="10" width="12.7109375" style="85" bestFit="1" customWidth="1"/>
    <col min="11" max="11" width="22.28515625" style="85" bestFit="1" customWidth="1"/>
    <col min="12" max="12" width="15.85546875" style="85" customWidth="1"/>
    <col min="13" max="13" width="44.140625" style="85" bestFit="1" customWidth="1"/>
    <col min="14" max="14" width="24" style="85" bestFit="1" customWidth="1"/>
    <col min="15" max="15" width="35.140625" style="85" bestFit="1" customWidth="1"/>
    <col min="16" max="17" width="11.42578125" style="4" customWidth="1"/>
    <col min="18" max="16384" width="11.42578125" style="4"/>
  </cols>
  <sheetData>
    <row r="1" spans="1:16" s="74" customFormat="1" ht="45" customHeight="1" x14ac:dyDescent="0.25">
      <c r="A1" s="64" t="s">
        <v>120</v>
      </c>
      <c r="B1" s="65" t="s">
        <v>216</v>
      </c>
      <c r="C1" s="66" t="s">
        <v>826</v>
      </c>
      <c r="D1" s="68" t="s">
        <v>827</v>
      </c>
      <c r="E1" s="68" t="s">
        <v>828</v>
      </c>
      <c r="F1" s="68" t="s">
        <v>829</v>
      </c>
      <c r="G1" s="68" t="s">
        <v>830</v>
      </c>
      <c r="H1" s="68" t="s">
        <v>831</v>
      </c>
      <c r="I1" s="68" t="s">
        <v>832</v>
      </c>
      <c r="J1" s="68" t="s">
        <v>833</v>
      </c>
      <c r="K1" s="68" t="s">
        <v>834</v>
      </c>
      <c r="L1" s="68" t="s">
        <v>835</v>
      </c>
      <c r="M1" s="65" t="s">
        <v>526</v>
      </c>
      <c r="N1" s="68" t="s">
        <v>836</v>
      </c>
      <c r="O1" s="71" t="s">
        <v>837</v>
      </c>
    </row>
    <row r="2" spans="1:16" x14ac:dyDescent="0.25">
      <c r="A2" s="76" t="str">
        <f t="shared" ref="A2:A33" si="0">IF(B2&lt;&gt;"",ROW()-1&amp;"_"&amp;MID(B2,3,20)&amp;"-"&amp;C2,"")</f>
        <v>1_cor2_vPCDI_OSP10-vpc1-cf1</v>
      </c>
      <c r="B2" s="5" t="str">
        <f>'VNF-VIM'!$A$7</f>
        <v>6_cor2_vPCDI_OSP10</v>
      </c>
      <c r="C2" s="5" t="s">
        <v>838</v>
      </c>
      <c r="D2" s="5">
        <v>204</v>
      </c>
      <c r="E2" s="5">
        <v>32</v>
      </c>
      <c r="F2" s="5">
        <v>6</v>
      </c>
      <c r="G2" s="5"/>
      <c r="H2" s="5"/>
      <c r="I2" s="5" t="s">
        <v>131</v>
      </c>
      <c r="J2" s="5" t="s">
        <v>839</v>
      </c>
      <c r="K2" s="5"/>
      <c r="L2" s="5" t="s">
        <v>840</v>
      </c>
      <c r="M2" s="5" t="str">
        <f>ComputePool!$A$9</f>
        <v>8_cor2_vPCDI_OSP10-ag-vpc1-cf1</v>
      </c>
      <c r="N2" s="5" t="s">
        <v>131</v>
      </c>
      <c r="O2" s="5">
        <v>1</v>
      </c>
    </row>
    <row r="3" spans="1:16" x14ac:dyDescent="0.25">
      <c r="A3" s="76" t="str">
        <f t="shared" si="0"/>
        <v>2_cor2_vPCDI_OSP10-vpc1-cf2</v>
      </c>
      <c r="B3" s="5" t="str">
        <f>'VNF-VIM'!$A$7</f>
        <v>6_cor2_vPCDI_OSP10</v>
      </c>
      <c r="C3" s="5" t="s">
        <v>841</v>
      </c>
      <c r="D3" s="5">
        <v>204</v>
      </c>
      <c r="E3" s="5">
        <v>32</v>
      </c>
      <c r="F3" s="5">
        <v>6</v>
      </c>
      <c r="G3" s="5"/>
      <c r="H3" s="5"/>
      <c r="I3" s="5" t="s">
        <v>131</v>
      </c>
      <c r="J3" s="5" t="s">
        <v>839</v>
      </c>
      <c r="K3" s="5"/>
      <c r="L3" s="5" t="s">
        <v>842</v>
      </c>
      <c r="M3" s="5" t="str">
        <f>ComputePool!$A$10</f>
        <v>9_cor2_vPCDI_OSP10-ag-vpc1-cf2</v>
      </c>
      <c r="N3" s="5" t="s">
        <v>131</v>
      </c>
      <c r="O3" s="5">
        <v>1</v>
      </c>
    </row>
    <row r="4" spans="1:16" x14ac:dyDescent="0.25">
      <c r="A4" s="76" t="str">
        <f t="shared" si="0"/>
        <v>3_cor2_vPCDI_OSP10-vpc1-sf</v>
      </c>
      <c r="B4" s="5" t="str">
        <f>'VNF-VIM'!$A$7</f>
        <v>6_cor2_vPCDI_OSP10</v>
      </c>
      <c r="C4" s="5" t="s">
        <v>843</v>
      </c>
      <c r="D4" s="5">
        <v>230</v>
      </c>
      <c r="E4" s="5">
        <v>38</v>
      </c>
      <c r="F4" s="5">
        <v>4</v>
      </c>
      <c r="G4" s="5"/>
      <c r="H4" s="5"/>
      <c r="I4" s="5" t="s">
        <v>131</v>
      </c>
      <c r="J4" s="5" t="s">
        <v>839</v>
      </c>
      <c r="K4" s="5"/>
      <c r="L4" s="5" t="s">
        <v>844</v>
      </c>
      <c r="M4" s="5" t="str">
        <f>ComputePool!$A$11</f>
        <v>10_cor2_vPCDI_OSP10-ag-vpc1-sf</v>
      </c>
      <c r="N4" s="5" t="s">
        <v>131</v>
      </c>
      <c r="O4" s="5">
        <v>1</v>
      </c>
    </row>
    <row r="5" spans="1:16" x14ac:dyDescent="0.25">
      <c r="A5" s="76" t="str">
        <f t="shared" si="0"/>
        <v>4_cor2_vPCDI_OSP10-vpc2-cf1</v>
      </c>
      <c r="B5" s="5" t="str">
        <f>'VNF-VIM'!$A$7</f>
        <v>6_cor2_vPCDI_OSP10</v>
      </c>
      <c r="C5" s="5" t="s">
        <v>845</v>
      </c>
      <c r="D5" s="5">
        <v>204</v>
      </c>
      <c r="E5" s="5">
        <v>32</v>
      </c>
      <c r="F5" s="5">
        <v>6</v>
      </c>
      <c r="G5" s="5"/>
      <c r="H5" s="5"/>
      <c r="I5" s="5" t="s">
        <v>131</v>
      </c>
      <c r="J5" s="5" t="s">
        <v>839</v>
      </c>
      <c r="K5" s="5"/>
      <c r="L5" s="5" t="s">
        <v>846</v>
      </c>
      <c r="M5" s="5" t="str">
        <f>ComputePool!$A$12</f>
        <v>11_cor2_vPCDI_OSP10-ag-vpc2-cf1</v>
      </c>
      <c r="N5" s="5" t="s">
        <v>131</v>
      </c>
      <c r="O5" s="5">
        <v>1</v>
      </c>
    </row>
    <row r="6" spans="1:16" x14ac:dyDescent="0.25">
      <c r="A6" s="76" t="str">
        <f t="shared" si="0"/>
        <v>5_cor2_vPCDI_OSP10-vpc2-cf2</v>
      </c>
      <c r="B6" s="5" t="str">
        <f>'VNF-VIM'!$A$7</f>
        <v>6_cor2_vPCDI_OSP10</v>
      </c>
      <c r="C6" s="5" t="s">
        <v>847</v>
      </c>
      <c r="D6" s="5">
        <v>204</v>
      </c>
      <c r="E6" s="5">
        <v>32</v>
      </c>
      <c r="F6" s="5">
        <v>6</v>
      </c>
      <c r="G6" s="5"/>
      <c r="H6" s="5"/>
      <c r="I6" s="5" t="s">
        <v>131</v>
      </c>
      <c r="J6" s="5" t="s">
        <v>839</v>
      </c>
      <c r="K6" s="5"/>
      <c r="L6" s="5" t="s">
        <v>848</v>
      </c>
      <c r="M6" s="5" t="str">
        <f>ComputePool!$A$13</f>
        <v>12_cor2_vPCDI_OSP10-ag-vpc2-cf2</v>
      </c>
      <c r="N6" s="5" t="s">
        <v>131</v>
      </c>
      <c r="O6" s="5">
        <v>1</v>
      </c>
    </row>
    <row r="7" spans="1:16" x14ac:dyDescent="0.25">
      <c r="A7" s="76" t="str">
        <f t="shared" si="0"/>
        <v>6_cor2_vPCDI_OSP10-vpc2-sf</v>
      </c>
      <c r="B7" s="5" t="str">
        <f>'VNF-VIM'!$A$7</f>
        <v>6_cor2_vPCDI_OSP10</v>
      </c>
      <c r="C7" s="102" t="s">
        <v>849</v>
      </c>
      <c r="D7" s="102">
        <v>230</v>
      </c>
      <c r="E7" s="102">
        <v>38</v>
      </c>
      <c r="F7" s="102">
        <v>4</v>
      </c>
      <c r="G7" s="102"/>
      <c r="H7" s="102"/>
      <c r="I7" s="102" t="s">
        <v>131</v>
      </c>
      <c r="J7" s="102" t="s">
        <v>839</v>
      </c>
      <c r="K7" s="102"/>
      <c r="L7" s="102" t="s">
        <v>850</v>
      </c>
      <c r="M7" s="102" t="str">
        <f>ComputePool!$A$14</f>
        <v>13_cor2_vPCDI_OSP10-ag-vpc2-sf</v>
      </c>
      <c r="N7" s="102" t="s">
        <v>131</v>
      </c>
      <c r="O7" s="102">
        <v>1</v>
      </c>
      <c r="P7" s="62"/>
    </row>
    <row r="8" spans="1:16" x14ac:dyDescent="0.25">
      <c r="A8" s="76" t="str">
        <f t="shared" si="0"/>
        <v>7_cor2_vPCDI_OSP10-vmme3-cf1</v>
      </c>
      <c r="B8" s="5" t="str">
        <f>'VNF-VIM'!$A$7</f>
        <v>6_cor2_vPCDI_OSP10</v>
      </c>
      <c r="C8" s="102" t="s">
        <v>851</v>
      </c>
      <c r="D8" s="102">
        <v>204</v>
      </c>
      <c r="E8" s="102">
        <v>32</v>
      </c>
      <c r="F8" s="102">
        <v>6</v>
      </c>
      <c r="G8" s="102"/>
      <c r="H8" s="102"/>
      <c r="I8" s="102" t="s">
        <v>131</v>
      </c>
      <c r="J8" s="102" t="s">
        <v>839</v>
      </c>
      <c r="K8" s="102"/>
      <c r="L8" s="102" t="s">
        <v>852</v>
      </c>
      <c r="M8" s="102" t="str">
        <f>ComputePool!$A$15</f>
        <v>14_cor2_vPCDI_OSP10-ag-vmme3-cf1</v>
      </c>
      <c r="N8" s="102" t="s">
        <v>131</v>
      </c>
      <c r="O8" s="102">
        <v>1</v>
      </c>
      <c r="P8" s="62"/>
    </row>
    <row r="9" spans="1:16" x14ac:dyDescent="0.25">
      <c r="A9" s="76" t="str">
        <f t="shared" si="0"/>
        <v>8_cor2_vPCDI_OSP10-vmme3-cf2</v>
      </c>
      <c r="B9" s="5" t="str">
        <f>'VNF-VIM'!$A$7</f>
        <v>6_cor2_vPCDI_OSP10</v>
      </c>
      <c r="C9" s="102" t="s">
        <v>853</v>
      </c>
      <c r="D9" s="102">
        <v>204</v>
      </c>
      <c r="E9" s="102">
        <v>32</v>
      </c>
      <c r="F9" s="102">
        <v>6</v>
      </c>
      <c r="G9" s="102"/>
      <c r="H9" s="102"/>
      <c r="I9" s="102" t="s">
        <v>131</v>
      </c>
      <c r="J9" s="102" t="s">
        <v>839</v>
      </c>
      <c r="K9" s="102"/>
      <c r="L9" s="102" t="s">
        <v>854</v>
      </c>
      <c r="M9" s="102" t="str">
        <f>ComputePool!$A$16</f>
        <v>15_cor2_vPCDI_OSP10-ag-vmme3-cf2</v>
      </c>
      <c r="N9" s="102" t="s">
        <v>131</v>
      </c>
      <c r="O9" s="102">
        <v>1</v>
      </c>
      <c r="P9" s="62"/>
    </row>
    <row r="10" spans="1:16" x14ac:dyDescent="0.25">
      <c r="A10" s="76" t="str">
        <f t="shared" si="0"/>
        <v>9_cor2_vPCDI_OSP10-vmme3-sf</v>
      </c>
      <c r="B10" s="5" t="str">
        <f>'VNF-VIM'!$A$7</f>
        <v>6_cor2_vPCDI_OSP10</v>
      </c>
      <c r="C10" s="102" t="s">
        <v>855</v>
      </c>
      <c r="D10" s="102">
        <v>230</v>
      </c>
      <c r="E10" s="102">
        <v>38</v>
      </c>
      <c r="F10" s="102">
        <v>4</v>
      </c>
      <c r="G10" s="102"/>
      <c r="H10" s="102"/>
      <c r="I10" s="102" t="s">
        <v>131</v>
      </c>
      <c r="J10" s="102" t="s">
        <v>839</v>
      </c>
      <c r="K10" s="102"/>
      <c r="L10" s="102" t="s">
        <v>856</v>
      </c>
      <c r="M10" s="102" t="str">
        <f>ComputePool!$A$17</f>
        <v>16_cor2_vPCDI_OSP10-ag-vmme3-sf</v>
      </c>
      <c r="N10" s="102" t="s">
        <v>131</v>
      </c>
      <c r="O10" s="102">
        <v>1</v>
      </c>
      <c r="P10" s="62"/>
    </row>
    <row r="11" spans="1:16" x14ac:dyDescent="0.25">
      <c r="A11" s="76" t="str">
        <f t="shared" si="0"/>
        <v>10_cor2_vPCDI_OSP10-vmme4-cf1</v>
      </c>
      <c r="B11" s="73" t="str">
        <f>'VNF-VIM'!$A$7</f>
        <v>6_cor2_vPCDI_OSP10</v>
      </c>
      <c r="C11" s="102" t="s">
        <v>857</v>
      </c>
      <c r="D11" s="102">
        <v>204</v>
      </c>
      <c r="E11" s="102">
        <v>32</v>
      </c>
      <c r="F11" s="102">
        <v>6</v>
      </c>
      <c r="G11" s="102"/>
      <c r="H11" s="102"/>
      <c r="I11" s="102" t="s">
        <v>131</v>
      </c>
      <c r="J11" s="102" t="s">
        <v>839</v>
      </c>
      <c r="K11" s="102"/>
      <c r="L11" s="102" t="s">
        <v>858</v>
      </c>
      <c r="M11" s="102" t="str">
        <f>ComputePool!$A$18</f>
        <v>17_cor2_vPCDI_OSP10-ag-vmme4-cf1</v>
      </c>
      <c r="N11" s="102" t="s">
        <v>131</v>
      </c>
      <c r="O11" s="102">
        <v>1</v>
      </c>
      <c r="P11" s="62"/>
    </row>
    <row r="12" spans="1:16" x14ac:dyDescent="0.25">
      <c r="A12" s="76" t="str">
        <f t="shared" si="0"/>
        <v>11_cor2_vPCDI_OSP10-vmme4-cf2</v>
      </c>
      <c r="B12" s="73" t="str">
        <f>'VNF-VIM'!$A$7</f>
        <v>6_cor2_vPCDI_OSP10</v>
      </c>
      <c r="C12" s="102" t="s">
        <v>859</v>
      </c>
      <c r="D12" s="102">
        <v>204</v>
      </c>
      <c r="E12" s="102">
        <v>32</v>
      </c>
      <c r="F12" s="102">
        <v>6</v>
      </c>
      <c r="G12" s="102"/>
      <c r="H12" s="102"/>
      <c r="I12" s="102" t="s">
        <v>131</v>
      </c>
      <c r="J12" s="102" t="s">
        <v>839</v>
      </c>
      <c r="K12" s="102"/>
      <c r="L12" s="102" t="s">
        <v>860</v>
      </c>
      <c r="M12" s="102" t="str">
        <f>ComputePool!$A$19</f>
        <v>18_cor2_vPCDI_OSP10-ag-vmme4-cf2</v>
      </c>
      <c r="N12" s="102" t="s">
        <v>131</v>
      </c>
      <c r="O12" s="102">
        <v>1</v>
      </c>
      <c r="P12" s="62"/>
    </row>
    <row r="13" spans="1:16" x14ac:dyDescent="0.25">
      <c r="A13" s="76" t="str">
        <f t="shared" si="0"/>
        <v>12_cor2_vPCDI_OSP10-vmme4-sf</v>
      </c>
      <c r="B13" s="73" t="str">
        <f>'VNF-VIM'!$A$7</f>
        <v>6_cor2_vPCDI_OSP10</v>
      </c>
      <c r="C13" s="102" t="s">
        <v>861</v>
      </c>
      <c r="D13" s="102">
        <v>230</v>
      </c>
      <c r="E13" s="102">
        <v>38</v>
      </c>
      <c r="F13" s="102">
        <v>4</v>
      </c>
      <c r="G13" s="102"/>
      <c r="H13" s="102"/>
      <c r="I13" s="102" t="s">
        <v>131</v>
      </c>
      <c r="J13" s="102" t="s">
        <v>839</v>
      </c>
      <c r="K13" s="102"/>
      <c r="L13" s="102" t="s">
        <v>862</v>
      </c>
      <c r="M13" s="102" t="str">
        <f>ComputePool!$A$20</f>
        <v>19_cor2_vPCDI_OSP10-ag-vmme4-sf</v>
      </c>
      <c r="N13" s="102" t="s">
        <v>131</v>
      </c>
      <c r="O13" s="102">
        <v>1</v>
      </c>
      <c r="P13" s="62"/>
    </row>
    <row r="14" spans="1:16" x14ac:dyDescent="0.25">
      <c r="A14" s="76" t="str">
        <f t="shared" si="0"/>
        <v>13_cor2_vGILAN_OSP10-vgilan.F5.xl.pci.nfv03-bl0101</v>
      </c>
      <c r="B14" s="73" t="str">
        <f>'VNF-VIM'!$A$8</f>
        <v>7_cor2_vGILAN_OSP10</v>
      </c>
      <c r="C14" s="102" t="s">
        <v>863</v>
      </c>
      <c r="D14" s="102">
        <v>110</v>
      </c>
      <c r="E14" s="102">
        <v>16</v>
      </c>
      <c r="F14" s="102"/>
      <c r="G14" s="102"/>
      <c r="H14" s="102"/>
      <c r="I14" s="102" t="s">
        <v>128</v>
      </c>
      <c r="J14" s="102" t="s">
        <v>839</v>
      </c>
      <c r="K14" s="102">
        <v>2</v>
      </c>
      <c r="L14" s="102" t="s">
        <v>864</v>
      </c>
      <c r="M14" s="102" t="str">
        <f>ComputePool!A21</f>
        <v>20_cor2_vGILAN_OSP10-ag_vgilan_nfv03_bl0101</v>
      </c>
      <c r="N14" s="102" t="s">
        <v>128</v>
      </c>
      <c r="O14" s="102"/>
      <c r="P14" s="62"/>
    </row>
    <row r="15" spans="1:16" x14ac:dyDescent="0.25">
      <c r="A15" s="76" t="str">
        <f t="shared" si="0"/>
        <v>14_cor2_vGILAN_OSP10-vgilan.F5.xl.pci.nfv03-bl0102</v>
      </c>
      <c r="B15" s="73" t="str">
        <f>'VNF-VIM'!$A$8</f>
        <v>7_cor2_vGILAN_OSP10</v>
      </c>
      <c r="C15" s="102" t="s">
        <v>865</v>
      </c>
      <c r="D15" s="102">
        <v>110</v>
      </c>
      <c r="E15" s="102">
        <v>16</v>
      </c>
      <c r="F15" s="102"/>
      <c r="G15" s="102"/>
      <c r="H15" s="102"/>
      <c r="I15" s="102" t="s">
        <v>128</v>
      </c>
      <c r="J15" s="102" t="s">
        <v>839</v>
      </c>
      <c r="K15" s="102">
        <v>2</v>
      </c>
      <c r="L15" s="102" t="s">
        <v>864</v>
      </c>
      <c r="M15" s="102" t="str">
        <f>ComputePool!A22</f>
        <v>21_cor2_vGILAN_OSP10-ag_vgilan_nfv03_bl0102</v>
      </c>
      <c r="N15" s="102" t="s">
        <v>128</v>
      </c>
      <c r="O15" s="102"/>
      <c r="P15" s="62"/>
    </row>
    <row r="16" spans="1:16" x14ac:dyDescent="0.25">
      <c r="A16" s="76" t="str">
        <f t="shared" si="0"/>
        <v>15_cor2_vGILAN_OSP10-vgilan.F5.xl.pci.nfv03-bl0104</v>
      </c>
      <c r="B16" s="73" t="str">
        <f>'VNF-VIM'!$A$8</f>
        <v>7_cor2_vGILAN_OSP10</v>
      </c>
      <c r="C16" s="102" t="s">
        <v>866</v>
      </c>
      <c r="D16" s="102">
        <v>110</v>
      </c>
      <c r="E16" s="102">
        <v>16</v>
      </c>
      <c r="F16" s="102"/>
      <c r="G16" s="102"/>
      <c r="H16" s="102"/>
      <c r="I16" s="102" t="s">
        <v>128</v>
      </c>
      <c r="J16" s="102" t="s">
        <v>839</v>
      </c>
      <c r="K16" s="102">
        <v>2</v>
      </c>
      <c r="L16" s="102" t="s">
        <v>864</v>
      </c>
      <c r="M16" s="102" t="str">
        <f>ComputePool!A23</f>
        <v>22_cor2_vGILAN_OSP10-ag_vgilan_nfv03_bl0104</v>
      </c>
      <c r="N16" s="102" t="s">
        <v>128</v>
      </c>
      <c r="O16" s="102"/>
      <c r="P16" s="62"/>
    </row>
    <row r="17" spans="1:16" x14ac:dyDescent="0.25">
      <c r="A17" s="76" t="str">
        <f t="shared" si="0"/>
        <v>16_cor2_vGILAN_OSP10-vgilan.F5.xl.pci.nfv03-bl0105</v>
      </c>
      <c r="B17" s="73" t="str">
        <f>'VNF-VIM'!$A$8</f>
        <v>7_cor2_vGILAN_OSP10</v>
      </c>
      <c r="C17" s="102" t="s">
        <v>867</v>
      </c>
      <c r="D17" s="102">
        <v>110</v>
      </c>
      <c r="E17" s="102">
        <v>16</v>
      </c>
      <c r="F17" s="102"/>
      <c r="G17" s="102"/>
      <c r="H17" s="102"/>
      <c r="I17" s="102" t="s">
        <v>128</v>
      </c>
      <c r="J17" s="102" t="s">
        <v>839</v>
      </c>
      <c r="K17" s="102">
        <v>2</v>
      </c>
      <c r="L17" s="102" t="s">
        <v>864</v>
      </c>
      <c r="M17" s="102" t="str">
        <f>ComputePool!A24</f>
        <v>23_cor2_vGILAN_OSP10-ag_vgilan_nfv03_bl0105</v>
      </c>
      <c r="N17" s="102" t="s">
        <v>128</v>
      </c>
      <c r="O17" s="102"/>
      <c r="P17" s="62"/>
    </row>
    <row r="18" spans="1:16" x14ac:dyDescent="0.25">
      <c r="A18" s="76" t="str">
        <f t="shared" si="0"/>
        <v>17_cor2_vGILAN_OSP10-vgilan.F5.xl.pci.nfv03-bl0106</v>
      </c>
      <c r="B18" s="73" t="str">
        <f>'VNF-VIM'!$A$8</f>
        <v>7_cor2_vGILAN_OSP10</v>
      </c>
      <c r="C18" s="102" t="s">
        <v>868</v>
      </c>
      <c r="D18" s="102">
        <v>110</v>
      </c>
      <c r="E18" s="102">
        <v>16</v>
      </c>
      <c r="F18" s="102"/>
      <c r="G18" s="102"/>
      <c r="H18" s="102"/>
      <c r="I18" s="102" t="s">
        <v>128</v>
      </c>
      <c r="J18" s="102" t="s">
        <v>839</v>
      </c>
      <c r="K18" s="102">
        <v>2</v>
      </c>
      <c r="L18" s="102" t="s">
        <v>864</v>
      </c>
      <c r="M18" s="102" t="str">
        <f>ComputePool!A25</f>
        <v>24_cor2_vGILAN_OSP10-ag_vgilan_nfv03_bl0106</v>
      </c>
      <c r="N18" s="102" t="s">
        <v>128</v>
      </c>
      <c r="O18" s="102"/>
      <c r="P18" s="62"/>
    </row>
    <row r="19" spans="1:16" x14ac:dyDescent="0.25">
      <c r="A19" s="76" t="str">
        <f t="shared" si="0"/>
        <v>18_cor2_vGILAN_OSP10-vgilan.F5.xl.pci.nfv03-bl0107</v>
      </c>
      <c r="B19" s="73" t="str">
        <f>'VNF-VIM'!$A$8</f>
        <v>7_cor2_vGILAN_OSP10</v>
      </c>
      <c r="C19" s="102" t="s">
        <v>869</v>
      </c>
      <c r="D19" s="102">
        <v>110</v>
      </c>
      <c r="E19" s="102">
        <v>16</v>
      </c>
      <c r="F19" s="102"/>
      <c r="G19" s="102"/>
      <c r="H19" s="102"/>
      <c r="I19" s="102" t="s">
        <v>128</v>
      </c>
      <c r="J19" s="102" t="s">
        <v>839</v>
      </c>
      <c r="K19" s="102">
        <v>2</v>
      </c>
      <c r="L19" s="102" t="s">
        <v>864</v>
      </c>
      <c r="M19" s="102" t="str">
        <f>ComputePool!A26</f>
        <v>25_cor2_vGILAN_OSP10-ag_vgilan_nfv03_bl0107</v>
      </c>
      <c r="N19" s="102" t="s">
        <v>128</v>
      </c>
      <c r="O19" s="102"/>
      <c r="P19" s="62"/>
    </row>
    <row r="20" spans="1:16" x14ac:dyDescent="0.25">
      <c r="A20" s="76" t="str">
        <f t="shared" si="0"/>
        <v>19_cor2_vGILAN_OSP10-vgilan.F5.xl.pci.nfv03-bl0108</v>
      </c>
      <c r="B20" s="73" t="str">
        <f>'VNF-VIM'!$A$8</f>
        <v>7_cor2_vGILAN_OSP10</v>
      </c>
      <c r="C20" s="102" t="s">
        <v>870</v>
      </c>
      <c r="D20" s="102">
        <v>110</v>
      </c>
      <c r="E20" s="102">
        <v>16</v>
      </c>
      <c r="F20" s="102"/>
      <c r="G20" s="102"/>
      <c r="H20" s="102"/>
      <c r="I20" s="102" t="s">
        <v>128</v>
      </c>
      <c r="J20" s="102" t="s">
        <v>839</v>
      </c>
      <c r="K20" s="102">
        <v>2</v>
      </c>
      <c r="L20" s="102" t="s">
        <v>864</v>
      </c>
      <c r="M20" s="102" t="str">
        <f>ComputePool!A27</f>
        <v>26_cor2_vGILAN_OSP10-ag_vgilan_nfv03_bl0108</v>
      </c>
      <c r="N20" s="102" t="s">
        <v>128</v>
      </c>
      <c r="O20" s="102"/>
      <c r="P20" s="62"/>
    </row>
    <row r="21" spans="1:16" x14ac:dyDescent="0.25">
      <c r="A21" s="76" t="str">
        <f t="shared" si="0"/>
        <v>20_cor2_vGILAN_OSP10-vgilan.F5.xl.pci.nfv03-bl0201</v>
      </c>
      <c r="B21" s="73" t="str">
        <f>'VNF-VIM'!$A$8</f>
        <v>7_cor2_vGILAN_OSP10</v>
      </c>
      <c r="C21" s="102" t="s">
        <v>871</v>
      </c>
      <c r="D21" s="102">
        <v>110</v>
      </c>
      <c r="E21" s="102">
        <v>16</v>
      </c>
      <c r="F21" s="102"/>
      <c r="G21" s="102"/>
      <c r="H21" s="102"/>
      <c r="I21" s="102" t="s">
        <v>128</v>
      </c>
      <c r="J21" s="102" t="s">
        <v>839</v>
      </c>
      <c r="K21" s="102">
        <v>2</v>
      </c>
      <c r="L21" s="102" t="s">
        <v>864</v>
      </c>
      <c r="M21" s="102" t="str">
        <f>ComputePool!A28</f>
        <v>27_cor2_vGILAN_OSP10-ag_vgilan_nfv03_bl0201</v>
      </c>
      <c r="N21" s="102" t="s">
        <v>128</v>
      </c>
      <c r="O21" s="102"/>
      <c r="P21" s="62"/>
    </row>
    <row r="22" spans="1:16" x14ac:dyDescent="0.25">
      <c r="A22" s="76" t="str">
        <f t="shared" si="0"/>
        <v>21_cor2_vGILAN_OSP10-vgilan.F5.xl.pci.nfv03-bl0202</v>
      </c>
      <c r="B22" s="73" t="str">
        <f>'VNF-VIM'!$A$8</f>
        <v>7_cor2_vGILAN_OSP10</v>
      </c>
      <c r="C22" s="102" t="s">
        <v>872</v>
      </c>
      <c r="D22" s="102">
        <v>110</v>
      </c>
      <c r="E22" s="102">
        <v>16</v>
      </c>
      <c r="F22" s="102"/>
      <c r="G22" s="102"/>
      <c r="H22" s="102"/>
      <c r="I22" s="102" t="s">
        <v>128</v>
      </c>
      <c r="J22" s="102" t="s">
        <v>839</v>
      </c>
      <c r="K22" s="102">
        <v>2</v>
      </c>
      <c r="L22" s="102" t="s">
        <v>864</v>
      </c>
      <c r="M22" s="102" t="str">
        <f>ComputePool!A29</f>
        <v>28_cor2_vGILAN_OSP10-ag_vgilan_nfv03_bl0202</v>
      </c>
      <c r="N22" s="102" t="s">
        <v>128</v>
      </c>
      <c r="O22" s="102"/>
      <c r="P22" s="62"/>
    </row>
    <row r="23" spans="1:16" x14ac:dyDescent="0.25">
      <c r="A23" s="76" t="str">
        <f t="shared" si="0"/>
        <v>22_cor2_vGILAN_OSP10-vgilan.F5.xl.pci.nfv03-bl0203</v>
      </c>
      <c r="B23" s="73" t="str">
        <f>'VNF-VIM'!$A$8</f>
        <v>7_cor2_vGILAN_OSP10</v>
      </c>
      <c r="C23" s="102" t="s">
        <v>873</v>
      </c>
      <c r="D23" s="102">
        <v>110</v>
      </c>
      <c r="E23" s="102">
        <v>16</v>
      </c>
      <c r="F23" s="102"/>
      <c r="G23" s="102"/>
      <c r="H23" s="102"/>
      <c r="I23" s="102" t="s">
        <v>128</v>
      </c>
      <c r="J23" s="102" t="s">
        <v>839</v>
      </c>
      <c r="K23" s="102">
        <v>2</v>
      </c>
      <c r="L23" s="102" t="s">
        <v>864</v>
      </c>
      <c r="M23" s="102" t="str">
        <f>ComputePool!A30</f>
        <v>29_cor2_vGILAN_OSP10-ag_vgilan_nfv03_bl0203</v>
      </c>
      <c r="N23" s="102" t="s">
        <v>128</v>
      </c>
      <c r="O23" s="102"/>
      <c r="P23" s="62"/>
    </row>
    <row r="24" spans="1:16" x14ac:dyDescent="0.25">
      <c r="A24" s="76" t="str">
        <f t="shared" si="0"/>
        <v>23_cor2_vGILAN_OSP10-vgilan.F5.xl.pci.nfv03-bl0204</v>
      </c>
      <c r="B24" s="73" t="str">
        <f>'VNF-VIM'!$A$8</f>
        <v>7_cor2_vGILAN_OSP10</v>
      </c>
      <c r="C24" s="102" t="s">
        <v>874</v>
      </c>
      <c r="D24" s="102">
        <v>110</v>
      </c>
      <c r="E24" s="102">
        <v>16</v>
      </c>
      <c r="F24" s="102"/>
      <c r="G24" s="102"/>
      <c r="H24" s="102"/>
      <c r="I24" s="102" t="s">
        <v>128</v>
      </c>
      <c r="J24" s="102" t="s">
        <v>839</v>
      </c>
      <c r="K24" s="102">
        <v>2</v>
      </c>
      <c r="L24" s="102" t="s">
        <v>864</v>
      </c>
      <c r="M24" s="102" t="str">
        <f>ComputePool!A31</f>
        <v>30_cor2_vGILAN_OSP10-ag_vgilan_nfv03_bl0204</v>
      </c>
      <c r="N24" s="102" t="s">
        <v>128</v>
      </c>
      <c r="O24" s="102"/>
      <c r="P24" s="62"/>
    </row>
    <row r="25" spans="1:16" x14ac:dyDescent="0.25">
      <c r="A25" s="76" t="str">
        <f t="shared" si="0"/>
        <v>24_cor2_vGILAN_OSP10-vgilan.F5.xl.pci.nfv03-bl0205</v>
      </c>
      <c r="B25" s="73" t="str">
        <f>'VNF-VIM'!$A$8</f>
        <v>7_cor2_vGILAN_OSP10</v>
      </c>
      <c r="C25" s="102" t="s">
        <v>875</v>
      </c>
      <c r="D25" s="102">
        <v>110</v>
      </c>
      <c r="E25" s="102">
        <v>16</v>
      </c>
      <c r="F25" s="102"/>
      <c r="G25" s="102"/>
      <c r="H25" s="102"/>
      <c r="I25" s="102" t="s">
        <v>128</v>
      </c>
      <c r="J25" s="102" t="s">
        <v>839</v>
      </c>
      <c r="K25" s="102">
        <v>2</v>
      </c>
      <c r="L25" s="102" t="s">
        <v>864</v>
      </c>
      <c r="M25" s="102" t="str">
        <f>ComputePool!A32</f>
        <v>31_cor2_vGILAN_OSP10-ag_vgilan_nfv03_bl0205</v>
      </c>
      <c r="N25" s="102" t="s">
        <v>128</v>
      </c>
      <c r="O25" s="102"/>
      <c r="P25" s="62"/>
    </row>
    <row r="26" spans="1:16" x14ac:dyDescent="0.25">
      <c r="A26" s="76" t="str">
        <f t="shared" si="0"/>
        <v>25_cor2_vGILAN_OSP10-vgilan.F5.xl.pci.nfv03-bl0206</v>
      </c>
      <c r="B26" s="73" t="str">
        <f>'VNF-VIM'!$A$8</f>
        <v>7_cor2_vGILAN_OSP10</v>
      </c>
      <c r="C26" s="102" t="s">
        <v>876</v>
      </c>
      <c r="D26" s="102">
        <v>110</v>
      </c>
      <c r="E26" s="102">
        <v>16</v>
      </c>
      <c r="F26" s="102"/>
      <c r="G26" s="102"/>
      <c r="H26" s="102"/>
      <c r="I26" s="102" t="s">
        <v>128</v>
      </c>
      <c r="J26" s="102" t="s">
        <v>839</v>
      </c>
      <c r="K26" s="102">
        <v>2</v>
      </c>
      <c r="L26" s="102" t="s">
        <v>864</v>
      </c>
      <c r="M26" s="102" t="str">
        <f>ComputePool!A33</f>
        <v>32_cor2_vGILAN_OSP10-ag_vgilan_nfv03_bl0206</v>
      </c>
      <c r="N26" s="102" t="s">
        <v>128</v>
      </c>
      <c r="O26" s="102"/>
      <c r="P26" s="62"/>
    </row>
    <row r="27" spans="1:16" x14ac:dyDescent="0.25">
      <c r="A27" s="76" t="str">
        <f t="shared" si="0"/>
        <v>26_cor2_vGILAN_OSP10-vgilan.F5.xl.pci.nfv03-bl0207</v>
      </c>
      <c r="B27" s="73" t="str">
        <f>'VNF-VIM'!$A$8</f>
        <v>7_cor2_vGILAN_OSP10</v>
      </c>
      <c r="C27" s="102" t="s">
        <v>877</v>
      </c>
      <c r="D27" s="102">
        <v>110</v>
      </c>
      <c r="E27" s="102">
        <v>16</v>
      </c>
      <c r="F27" s="102"/>
      <c r="G27" s="102"/>
      <c r="H27" s="102"/>
      <c r="I27" s="102" t="s">
        <v>128</v>
      </c>
      <c r="J27" s="102" t="s">
        <v>839</v>
      </c>
      <c r="K27" s="102">
        <v>2</v>
      </c>
      <c r="L27" s="102" t="s">
        <v>864</v>
      </c>
      <c r="M27" s="102" t="str">
        <f>ComputePool!A34</f>
        <v>33_cor2_vGILAN_OSP10-ag_vgilan_nfv03_bl0207</v>
      </c>
      <c r="N27" s="102" t="s">
        <v>128</v>
      </c>
      <c r="O27" s="102"/>
      <c r="P27" s="62"/>
    </row>
    <row r="28" spans="1:16" x14ac:dyDescent="0.25">
      <c r="A28" s="76" t="str">
        <f t="shared" si="0"/>
        <v>27_cor2_vGILAN_OSP10-vgilan.F5.xl.pci.nfv03-bl0301</v>
      </c>
      <c r="B28" s="73" t="str">
        <f>'VNF-VIM'!$A$8</f>
        <v>7_cor2_vGILAN_OSP10</v>
      </c>
      <c r="C28" s="102" t="s">
        <v>878</v>
      </c>
      <c r="D28" s="102">
        <v>110</v>
      </c>
      <c r="E28" s="102">
        <v>16</v>
      </c>
      <c r="F28" s="102"/>
      <c r="G28" s="102"/>
      <c r="H28" s="102"/>
      <c r="I28" s="102" t="s">
        <v>128</v>
      </c>
      <c r="J28" s="102" t="s">
        <v>839</v>
      </c>
      <c r="K28" s="102">
        <v>2</v>
      </c>
      <c r="L28" s="102" t="s">
        <v>864</v>
      </c>
      <c r="M28" s="102" t="str">
        <f>ComputePool!A35</f>
        <v>34_cor2_vGILAN_OSP10-ag_vgilan_nfv03_bl0301</v>
      </c>
      <c r="N28" s="102" t="s">
        <v>128</v>
      </c>
      <c r="O28" s="102"/>
      <c r="P28" s="62"/>
    </row>
    <row r="29" spans="1:16" x14ac:dyDescent="0.25">
      <c r="A29" s="76" t="str">
        <f t="shared" si="0"/>
        <v>28_cor2_vGILAN_OSP10-vgilan.F5.xl.pci.nfv03-bl0302</v>
      </c>
      <c r="B29" s="73" t="str">
        <f>'VNF-VIM'!$A$8</f>
        <v>7_cor2_vGILAN_OSP10</v>
      </c>
      <c r="C29" s="102" t="s">
        <v>879</v>
      </c>
      <c r="D29" s="102">
        <v>110</v>
      </c>
      <c r="E29" s="102">
        <v>16</v>
      </c>
      <c r="F29" s="102"/>
      <c r="G29" s="102"/>
      <c r="H29" s="102"/>
      <c r="I29" s="102" t="s">
        <v>128</v>
      </c>
      <c r="J29" s="102" t="s">
        <v>839</v>
      </c>
      <c r="K29" s="102">
        <v>2</v>
      </c>
      <c r="L29" s="102" t="s">
        <v>864</v>
      </c>
      <c r="M29" s="102" t="str">
        <f>ComputePool!A36</f>
        <v>35_cor2_vGILAN_OSP10-ag_vgilan_nfv03_bl0302</v>
      </c>
      <c r="N29" s="102" t="s">
        <v>128</v>
      </c>
      <c r="O29" s="102"/>
      <c r="P29" s="62"/>
    </row>
    <row r="30" spans="1:16" x14ac:dyDescent="0.25">
      <c r="A30" s="76" t="str">
        <f t="shared" si="0"/>
        <v>29_cor2_vGILAN_OSP10-vgilan.F5.xl.pci.nfv03-bl0304</v>
      </c>
      <c r="B30" s="73" t="str">
        <f>'VNF-VIM'!$A$8</f>
        <v>7_cor2_vGILAN_OSP10</v>
      </c>
      <c r="C30" s="102" t="s">
        <v>880</v>
      </c>
      <c r="D30" s="102">
        <v>110</v>
      </c>
      <c r="E30" s="102">
        <v>16</v>
      </c>
      <c r="F30" s="102"/>
      <c r="G30" s="102"/>
      <c r="H30" s="102"/>
      <c r="I30" s="102" t="s">
        <v>128</v>
      </c>
      <c r="J30" s="102" t="s">
        <v>839</v>
      </c>
      <c r="K30" s="102">
        <v>2</v>
      </c>
      <c r="L30" s="102" t="s">
        <v>864</v>
      </c>
      <c r="M30" s="102" t="str">
        <f>ComputePool!A37</f>
        <v>36_cor2_vGILAN_OSP10-ag_vgilan_nfv03_bl0304</v>
      </c>
      <c r="N30" s="102" t="s">
        <v>128</v>
      </c>
      <c r="O30" s="102"/>
      <c r="P30" s="62"/>
    </row>
    <row r="31" spans="1:16" x14ac:dyDescent="0.25">
      <c r="A31" s="76" t="str">
        <f t="shared" si="0"/>
        <v>30_cor2_vGILAN_OSP10-vgilan.F5.xl.pci.nfv03-bl0305</v>
      </c>
      <c r="B31" s="73" t="str">
        <f>'VNF-VIM'!$A$8</f>
        <v>7_cor2_vGILAN_OSP10</v>
      </c>
      <c r="C31" s="102" t="s">
        <v>881</v>
      </c>
      <c r="D31" s="102">
        <v>110</v>
      </c>
      <c r="E31" s="102">
        <v>16</v>
      </c>
      <c r="F31" s="102"/>
      <c r="G31" s="102"/>
      <c r="H31" s="102"/>
      <c r="I31" s="102" t="s">
        <v>128</v>
      </c>
      <c r="J31" s="102" t="s">
        <v>839</v>
      </c>
      <c r="K31" s="102">
        <v>2</v>
      </c>
      <c r="L31" s="102" t="s">
        <v>864</v>
      </c>
      <c r="M31" s="102" t="str">
        <f>ComputePool!A38</f>
        <v>37_cor2_vGILAN_OSP10-ag_vgilan_nfv03_bl0305</v>
      </c>
      <c r="N31" s="102" t="s">
        <v>128</v>
      </c>
      <c r="O31" s="102"/>
      <c r="P31" s="62"/>
    </row>
    <row r="32" spans="1:16" x14ac:dyDescent="0.25">
      <c r="A32" s="76" t="str">
        <f t="shared" si="0"/>
        <v>31_cor2_vGILAN_OSP10-vgilan.F5.xl.pci.nfv03-bl0306</v>
      </c>
      <c r="B32" s="73" t="str">
        <f>'VNF-VIM'!$A$8</f>
        <v>7_cor2_vGILAN_OSP10</v>
      </c>
      <c r="C32" s="102" t="s">
        <v>882</v>
      </c>
      <c r="D32" s="102">
        <v>110</v>
      </c>
      <c r="E32" s="102">
        <v>16</v>
      </c>
      <c r="F32" s="102"/>
      <c r="G32" s="102"/>
      <c r="H32" s="102"/>
      <c r="I32" s="102" t="s">
        <v>128</v>
      </c>
      <c r="J32" s="102" t="s">
        <v>839</v>
      </c>
      <c r="K32" s="102">
        <v>2</v>
      </c>
      <c r="L32" s="102" t="s">
        <v>864</v>
      </c>
      <c r="M32" s="102" t="str">
        <f>ComputePool!A39</f>
        <v>38_cor2_vGILAN_OSP10-ag_vgilan_nfv03_bl0306</v>
      </c>
      <c r="N32" s="102" t="s">
        <v>128</v>
      </c>
      <c r="O32" s="102"/>
      <c r="P32" s="62"/>
    </row>
    <row r="33" spans="1:16" x14ac:dyDescent="0.25">
      <c r="A33" s="76" t="str">
        <f t="shared" si="0"/>
        <v>32_cor2_vGILAN_OSP10-vgilan.F5.xl.pci.nfv03-bl0307</v>
      </c>
      <c r="B33" s="73" t="str">
        <f>'VNF-VIM'!$A$8</f>
        <v>7_cor2_vGILAN_OSP10</v>
      </c>
      <c r="C33" s="102" t="s">
        <v>883</v>
      </c>
      <c r="D33" s="102">
        <v>110</v>
      </c>
      <c r="E33" s="102">
        <v>16</v>
      </c>
      <c r="F33" s="102"/>
      <c r="G33" s="102"/>
      <c r="H33" s="102"/>
      <c r="I33" s="102" t="s">
        <v>128</v>
      </c>
      <c r="J33" s="102" t="s">
        <v>839</v>
      </c>
      <c r="K33" s="102">
        <v>2</v>
      </c>
      <c r="L33" s="102" t="s">
        <v>864</v>
      </c>
      <c r="M33" s="102" t="str">
        <f>ComputePool!A40</f>
        <v>39_cor2_vGILAN_OSP10-ag_vgilan_nfv03_bl0307</v>
      </c>
      <c r="N33" s="102" t="s">
        <v>128</v>
      </c>
      <c r="O33" s="102"/>
      <c r="P33" s="62"/>
    </row>
    <row r="34" spans="1:16" x14ac:dyDescent="0.25">
      <c r="A34" s="76" t="str">
        <f t="shared" ref="A34:A65" si="1">IF(B34&lt;&gt;"",ROW()-1&amp;"_"&amp;MID(B34,3,20)&amp;"-"&amp;C34,"")</f>
        <v>33_cor2_vGILAN_OSP10-vgilan.F5.xl.pci.nfv03-bl0308</v>
      </c>
      <c r="B34" s="73" t="str">
        <f>'VNF-VIM'!$A$8</f>
        <v>7_cor2_vGILAN_OSP10</v>
      </c>
      <c r="C34" s="102" t="s">
        <v>884</v>
      </c>
      <c r="D34" s="102">
        <v>110</v>
      </c>
      <c r="E34" s="102">
        <v>16</v>
      </c>
      <c r="F34" s="102"/>
      <c r="G34" s="102"/>
      <c r="H34" s="102"/>
      <c r="I34" s="102" t="s">
        <v>128</v>
      </c>
      <c r="J34" s="102" t="s">
        <v>839</v>
      </c>
      <c r="K34" s="102">
        <v>2</v>
      </c>
      <c r="L34" s="102" t="s">
        <v>864</v>
      </c>
      <c r="M34" s="102" t="str">
        <f>ComputePool!A41</f>
        <v>40_cor2_vGILAN_OSP10-ag_vgilan_nfv03_bl0308</v>
      </c>
      <c r="N34" s="102" t="s">
        <v>128</v>
      </c>
      <c r="O34" s="102"/>
      <c r="P34" s="62"/>
    </row>
    <row r="35" spans="1:16" x14ac:dyDescent="0.25">
      <c r="A35" s="76" t="str">
        <f t="shared" si="1"/>
        <v>34_cor2_vGILAN_OSP10-vgilan.F5.xl.pci.nfv03-bl0401</v>
      </c>
      <c r="B35" s="73" t="str">
        <f>'VNF-VIM'!$A$8</f>
        <v>7_cor2_vGILAN_OSP10</v>
      </c>
      <c r="C35" s="102" t="s">
        <v>885</v>
      </c>
      <c r="D35" s="102">
        <v>110</v>
      </c>
      <c r="E35" s="102">
        <v>16</v>
      </c>
      <c r="F35" s="102"/>
      <c r="G35" s="102"/>
      <c r="H35" s="102"/>
      <c r="I35" s="102" t="s">
        <v>128</v>
      </c>
      <c r="J35" s="102" t="s">
        <v>839</v>
      </c>
      <c r="K35" s="102">
        <v>2</v>
      </c>
      <c r="L35" s="102" t="s">
        <v>864</v>
      </c>
      <c r="M35" s="102" t="str">
        <f>ComputePool!A42</f>
        <v>41_cor2_vGILAN_OSP10-ag_vgilan_nfv03_bl0401</v>
      </c>
      <c r="N35" s="102" t="s">
        <v>128</v>
      </c>
      <c r="O35" s="102"/>
      <c r="P35" s="62"/>
    </row>
    <row r="36" spans="1:16" x14ac:dyDescent="0.25">
      <c r="A36" s="76" t="str">
        <f t="shared" si="1"/>
        <v>35_cor2_vGILAN_OSP10-vgilan.F5.xl.pci.nfv03-bl0402</v>
      </c>
      <c r="B36" s="73" t="str">
        <f>'VNF-VIM'!$A$8</f>
        <v>7_cor2_vGILAN_OSP10</v>
      </c>
      <c r="C36" s="102" t="s">
        <v>886</v>
      </c>
      <c r="D36" s="102">
        <v>110</v>
      </c>
      <c r="E36" s="102">
        <v>16</v>
      </c>
      <c r="F36" s="102"/>
      <c r="G36" s="102"/>
      <c r="H36" s="102"/>
      <c r="I36" s="102" t="s">
        <v>128</v>
      </c>
      <c r="J36" s="102" t="s">
        <v>839</v>
      </c>
      <c r="K36" s="102">
        <v>2</v>
      </c>
      <c r="L36" s="102" t="s">
        <v>864</v>
      </c>
      <c r="M36" s="102" t="str">
        <f>ComputePool!A43</f>
        <v>42_cor2_vGILAN_OSP10-ag_vgilan_nfv03_bl0402</v>
      </c>
      <c r="N36" s="102" t="s">
        <v>128</v>
      </c>
      <c r="O36" s="102"/>
      <c r="P36" s="62"/>
    </row>
    <row r="37" spans="1:16" x14ac:dyDescent="0.25">
      <c r="A37" s="76" t="str">
        <f t="shared" si="1"/>
        <v>36_cor2_vGILAN_OSP10-vgilan.F5.xl.pci.nfv03-bl0403</v>
      </c>
      <c r="B37" s="73" t="str">
        <f>'VNF-VIM'!$A$8</f>
        <v>7_cor2_vGILAN_OSP10</v>
      </c>
      <c r="C37" s="102" t="s">
        <v>887</v>
      </c>
      <c r="D37" s="102">
        <v>110</v>
      </c>
      <c r="E37" s="102">
        <v>16</v>
      </c>
      <c r="F37" s="102"/>
      <c r="G37" s="102"/>
      <c r="H37" s="102"/>
      <c r="I37" s="102" t="s">
        <v>128</v>
      </c>
      <c r="J37" s="102" t="s">
        <v>839</v>
      </c>
      <c r="K37" s="102">
        <v>2</v>
      </c>
      <c r="L37" s="102" t="s">
        <v>864</v>
      </c>
      <c r="M37" s="102" t="str">
        <f>ComputePool!A44</f>
        <v>43_cor2_vGILAN_OSP10-ag_vgilan_nfv03_bl0403</v>
      </c>
      <c r="N37" s="102" t="s">
        <v>128</v>
      </c>
      <c r="O37" s="102"/>
      <c r="P37" s="62"/>
    </row>
    <row r="38" spans="1:16" x14ac:dyDescent="0.25">
      <c r="A38" s="76" t="str">
        <f t="shared" si="1"/>
        <v>37_cor2_vGILAN_OSP10-vgilan.F5.xl.pci.nfv03-bl0404</v>
      </c>
      <c r="B38" s="73" t="str">
        <f>'VNF-VIM'!$A$8</f>
        <v>7_cor2_vGILAN_OSP10</v>
      </c>
      <c r="C38" s="102" t="s">
        <v>888</v>
      </c>
      <c r="D38" s="102">
        <v>110</v>
      </c>
      <c r="E38" s="102">
        <v>16</v>
      </c>
      <c r="F38" s="102"/>
      <c r="G38" s="102"/>
      <c r="H38" s="102"/>
      <c r="I38" s="102" t="s">
        <v>128</v>
      </c>
      <c r="J38" s="102" t="s">
        <v>839</v>
      </c>
      <c r="K38" s="102">
        <v>2</v>
      </c>
      <c r="L38" s="102" t="s">
        <v>864</v>
      </c>
      <c r="M38" s="102" t="str">
        <f>ComputePool!A45</f>
        <v>44_cor2_vGILAN_OSP10-ag_vgilan_nfv03_bl0404</v>
      </c>
      <c r="N38" s="102" t="s">
        <v>128</v>
      </c>
      <c r="O38" s="102"/>
      <c r="P38" s="62"/>
    </row>
    <row r="39" spans="1:16" x14ac:dyDescent="0.25">
      <c r="A39" s="76" t="str">
        <f t="shared" si="1"/>
        <v>38_cor2_vGILAN_OSP10-vgilan.F5.xl.pci.nfv03-bl0405</v>
      </c>
      <c r="B39" s="73" t="str">
        <f>'VNF-VIM'!$A$8</f>
        <v>7_cor2_vGILAN_OSP10</v>
      </c>
      <c r="C39" s="102" t="s">
        <v>889</v>
      </c>
      <c r="D39" s="102">
        <v>110</v>
      </c>
      <c r="E39" s="102">
        <v>16</v>
      </c>
      <c r="F39" s="102"/>
      <c r="G39" s="102"/>
      <c r="H39" s="102"/>
      <c r="I39" s="102" t="s">
        <v>128</v>
      </c>
      <c r="J39" s="102" t="s">
        <v>839</v>
      </c>
      <c r="K39" s="102">
        <v>2</v>
      </c>
      <c r="L39" s="102" t="s">
        <v>864</v>
      </c>
      <c r="M39" s="102" t="str">
        <f>ComputePool!A46</f>
        <v>45_cor2_vGILAN_OSP10-ag_vgilan_nfv03_bl0405</v>
      </c>
      <c r="N39" s="102" t="s">
        <v>128</v>
      </c>
      <c r="O39" s="102"/>
      <c r="P39" s="62"/>
    </row>
    <row r="40" spans="1:16" x14ac:dyDescent="0.25">
      <c r="A40" s="76" t="str">
        <f t="shared" si="1"/>
        <v>39_cor2_vGILAN_OSP10-vgilan.F5.xl.pci.nfv03-bl0406</v>
      </c>
      <c r="B40" s="73" t="str">
        <f>'VNF-VIM'!$A$8</f>
        <v>7_cor2_vGILAN_OSP10</v>
      </c>
      <c r="C40" s="102" t="s">
        <v>890</v>
      </c>
      <c r="D40" s="102">
        <v>110</v>
      </c>
      <c r="E40" s="102">
        <v>16</v>
      </c>
      <c r="F40" s="102"/>
      <c r="G40" s="102"/>
      <c r="H40" s="102"/>
      <c r="I40" s="102" t="s">
        <v>128</v>
      </c>
      <c r="J40" s="102" t="s">
        <v>839</v>
      </c>
      <c r="K40" s="102">
        <v>2</v>
      </c>
      <c r="L40" s="102" t="s">
        <v>864</v>
      </c>
      <c r="M40" s="102" t="str">
        <f>ComputePool!A47</f>
        <v>46_cor2_vGILAN_OSP10-ag_vgilan_nfv03_bl0406</v>
      </c>
      <c r="N40" s="102" t="s">
        <v>128</v>
      </c>
      <c r="O40" s="102"/>
      <c r="P40" s="62"/>
    </row>
    <row r="41" spans="1:16" x14ac:dyDescent="0.25">
      <c r="A41" s="76" t="str">
        <f t="shared" si="1"/>
        <v>40_cor2_vGILAN_OSP10-vgilan.F5.xl.pci.nfv03-bl0407</v>
      </c>
      <c r="B41" s="73" t="str">
        <f>'VNF-VIM'!$A$8</f>
        <v>7_cor2_vGILAN_OSP10</v>
      </c>
      <c r="C41" s="102" t="s">
        <v>891</v>
      </c>
      <c r="D41" s="102">
        <v>110</v>
      </c>
      <c r="E41" s="102">
        <v>16</v>
      </c>
      <c r="F41" s="102"/>
      <c r="G41" s="102"/>
      <c r="H41" s="102"/>
      <c r="I41" s="102" t="s">
        <v>128</v>
      </c>
      <c r="J41" s="102" t="s">
        <v>839</v>
      </c>
      <c r="K41" s="102">
        <v>2</v>
      </c>
      <c r="L41" s="102" t="s">
        <v>864</v>
      </c>
      <c r="M41" s="102" t="str">
        <f>ComputePool!A48</f>
        <v>47_cor2_vGILAN_OSP10-ag_vgilan_nfv03_bl0407</v>
      </c>
      <c r="N41" s="102" t="s">
        <v>128</v>
      </c>
      <c r="O41" s="102"/>
      <c r="P41" s="62"/>
    </row>
    <row r="42" spans="1:16" x14ac:dyDescent="0.25">
      <c r="A42" s="76" t="str">
        <f t="shared" si="1"/>
        <v>41_cor2_vGILAN_OSP10-vgilan.F5.xl.pci.nfv03-bl0502</v>
      </c>
      <c r="B42" s="73" t="str">
        <f>'VNF-VIM'!$A$8</f>
        <v>7_cor2_vGILAN_OSP10</v>
      </c>
      <c r="C42" s="102" t="s">
        <v>892</v>
      </c>
      <c r="D42" s="102">
        <v>110</v>
      </c>
      <c r="E42" s="102">
        <v>16</v>
      </c>
      <c r="F42" s="102"/>
      <c r="G42" s="102"/>
      <c r="H42" s="102"/>
      <c r="I42" s="102" t="s">
        <v>128</v>
      </c>
      <c r="J42" s="102" t="s">
        <v>839</v>
      </c>
      <c r="K42" s="102">
        <v>2</v>
      </c>
      <c r="L42" s="102" t="s">
        <v>864</v>
      </c>
      <c r="M42" s="102" t="str">
        <f>ComputePool!A49</f>
        <v>48_cor2_vGILAN_OSP10-ag_vgilan_nfv03_bl0502</v>
      </c>
      <c r="N42" s="102" t="s">
        <v>128</v>
      </c>
      <c r="O42" s="102"/>
      <c r="P42" s="62"/>
    </row>
    <row r="43" spans="1:16" x14ac:dyDescent="0.25">
      <c r="A43" s="76" t="str">
        <f t="shared" si="1"/>
        <v>42_cor2_vGILAN_OSP10-vgilan.F5.xl.pci.nfv03-bl0504</v>
      </c>
      <c r="B43" s="73" t="str">
        <f>'VNF-VIM'!$A$8</f>
        <v>7_cor2_vGILAN_OSP10</v>
      </c>
      <c r="C43" s="102" t="s">
        <v>893</v>
      </c>
      <c r="D43" s="102">
        <v>110</v>
      </c>
      <c r="E43" s="102">
        <v>16</v>
      </c>
      <c r="F43" s="102"/>
      <c r="G43" s="102"/>
      <c r="H43" s="102"/>
      <c r="I43" s="102" t="s">
        <v>128</v>
      </c>
      <c r="J43" s="102" t="s">
        <v>839</v>
      </c>
      <c r="K43" s="102">
        <v>2</v>
      </c>
      <c r="L43" s="102" t="s">
        <v>864</v>
      </c>
      <c r="M43" s="102" t="str">
        <f>ComputePool!A50</f>
        <v>49_cor2_vGILAN_OSP10-ag_vgilan_nfv03_bl0504</v>
      </c>
      <c r="N43" s="102" t="s">
        <v>128</v>
      </c>
      <c r="O43" s="102"/>
      <c r="P43" s="62"/>
    </row>
    <row r="44" spans="1:16" x14ac:dyDescent="0.25">
      <c r="A44" s="76" t="str">
        <f t="shared" si="1"/>
        <v>43_cor2_vGILAN_OSP10-vgilan.F5.xl.pci.nfv03-bl0505</v>
      </c>
      <c r="B44" s="73" t="str">
        <f>'VNF-VIM'!$A$8</f>
        <v>7_cor2_vGILAN_OSP10</v>
      </c>
      <c r="C44" s="102" t="s">
        <v>894</v>
      </c>
      <c r="D44" s="102">
        <v>110</v>
      </c>
      <c r="E44" s="102">
        <v>16</v>
      </c>
      <c r="F44" s="102"/>
      <c r="G44" s="102"/>
      <c r="H44" s="102"/>
      <c r="I44" s="102" t="s">
        <v>128</v>
      </c>
      <c r="J44" s="102" t="s">
        <v>839</v>
      </c>
      <c r="K44" s="102">
        <v>2</v>
      </c>
      <c r="L44" s="102" t="s">
        <v>864</v>
      </c>
      <c r="M44" s="102" t="str">
        <f>ComputePool!A51</f>
        <v>50_cor2_vGILAN_OSP10-ag_vgilan_nfv03_bl0505</v>
      </c>
      <c r="N44" s="102" t="s">
        <v>128</v>
      </c>
      <c r="O44" s="102"/>
      <c r="P44" s="62"/>
    </row>
    <row r="45" spans="1:16" x14ac:dyDescent="0.25">
      <c r="A45" s="76" t="str">
        <f t="shared" si="1"/>
        <v>44_cor2_vGILAN_OSP10-vgilan.F5.xl.pci.nfv03-bl0506</v>
      </c>
      <c r="B45" s="73" t="str">
        <f>'VNF-VIM'!$A$8</f>
        <v>7_cor2_vGILAN_OSP10</v>
      </c>
      <c r="C45" s="102" t="s">
        <v>895</v>
      </c>
      <c r="D45" s="102">
        <v>110</v>
      </c>
      <c r="E45" s="102">
        <v>16</v>
      </c>
      <c r="F45" s="102"/>
      <c r="G45" s="102"/>
      <c r="H45" s="102"/>
      <c r="I45" s="102" t="s">
        <v>128</v>
      </c>
      <c r="J45" s="102" t="s">
        <v>839</v>
      </c>
      <c r="K45" s="102">
        <v>2</v>
      </c>
      <c r="L45" s="102" t="s">
        <v>864</v>
      </c>
      <c r="M45" s="102" t="str">
        <f>ComputePool!A52</f>
        <v>51_cor2_vGILAN_OSP10-ag_vgilan_nfv03_bl0506</v>
      </c>
      <c r="N45" s="102" t="s">
        <v>128</v>
      </c>
      <c r="O45" s="102"/>
      <c r="P45" s="62"/>
    </row>
    <row r="46" spans="1:16" x14ac:dyDescent="0.25">
      <c r="A46" s="76" t="str">
        <f t="shared" si="1"/>
        <v>45_cor2_vGILAN_OSP10-vgilan.F5.xl.pci.nfv03-bl0507</v>
      </c>
      <c r="B46" s="73" t="str">
        <f>'VNF-VIM'!$A$8</f>
        <v>7_cor2_vGILAN_OSP10</v>
      </c>
      <c r="C46" s="102" t="s">
        <v>896</v>
      </c>
      <c r="D46" s="102">
        <v>110</v>
      </c>
      <c r="E46" s="102">
        <v>16</v>
      </c>
      <c r="F46" s="102"/>
      <c r="G46" s="102"/>
      <c r="H46" s="102"/>
      <c r="I46" s="102" t="s">
        <v>128</v>
      </c>
      <c r="J46" s="102" t="s">
        <v>839</v>
      </c>
      <c r="K46" s="102">
        <v>2</v>
      </c>
      <c r="L46" s="102" t="s">
        <v>864</v>
      </c>
      <c r="M46" s="102" t="str">
        <f>ComputePool!A53</f>
        <v>52_cor2_vGILAN_OSP10-ag_vgilan_nfv03_bl0507</v>
      </c>
      <c r="N46" s="102" t="s">
        <v>128</v>
      </c>
      <c r="O46" s="102"/>
      <c r="P46" s="62"/>
    </row>
    <row r="47" spans="1:16" x14ac:dyDescent="0.25">
      <c r="A47" s="76" t="str">
        <f t="shared" si="1"/>
        <v>46_cor2_vGILAN_OSP10-vgilan.F5.xl.pci.nfv03-bl0508</v>
      </c>
      <c r="B47" s="73" t="str">
        <f>'VNF-VIM'!$A$8</f>
        <v>7_cor2_vGILAN_OSP10</v>
      </c>
      <c r="C47" s="102" t="s">
        <v>897</v>
      </c>
      <c r="D47" s="102">
        <v>110</v>
      </c>
      <c r="E47" s="102">
        <v>16</v>
      </c>
      <c r="F47" s="102"/>
      <c r="G47" s="102"/>
      <c r="H47" s="102"/>
      <c r="I47" s="102" t="s">
        <v>128</v>
      </c>
      <c r="J47" s="102" t="s">
        <v>839</v>
      </c>
      <c r="K47" s="102">
        <v>2</v>
      </c>
      <c r="L47" s="102" t="s">
        <v>864</v>
      </c>
      <c r="M47" s="102" t="str">
        <f>ComputePool!A54</f>
        <v>53_cor2_vGILAN_OSP10-ag_vgilan_nfv03_bl0508</v>
      </c>
      <c r="N47" s="102" t="s">
        <v>128</v>
      </c>
      <c r="O47" s="102"/>
      <c r="P47" s="62"/>
    </row>
    <row r="48" spans="1:16" x14ac:dyDescent="0.25">
      <c r="A48" s="76" t="str">
        <f t="shared" si="1"/>
        <v>47_cor2_vGILAN_OSP10-vgilan.other.medium.pci.nfv03-bl0203</v>
      </c>
      <c r="B48" s="73" t="str">
        <f>'VNF-VIM'!$A$8</f>
        <v>7_cor2_vGILAN_OSP10</v>
      </c>
      <c r="C48" s="102" t="s">
        <v>898</v>
      </c>
      <c r="D48" s="102">
        <v>16</v>
      </c>
      <c r="E48" s="102">
        <v>8</v>
      </c>
      <c r="F48" s="102"/>
      <c r="G48" s="102"/>
      <c r="H48" s="102"/>
      <c r="I48" s="102" t="s">
        <v>128</v>
      </c>
      <c r="J48" s="102" t="s">
        <v>839</v>
      </c>
      <c r="K48" s="102">
        <v>1</v>
      </c>
      <c r="L48" s="102" t="s">
        <v>864</v>
      </c>
      <c r="M48" s="102" t="str">
        <f>ComputePool!A30</f>
        <v>29_cor2_vGILAN_OSP10-ag_vgilan_nfv03_bl0203</v>
      </c>
      <c r="N48" s="102" t="s">
        <v>128</v>
      </c>
      <c r="O48" s="102"/>
      <c r="P48" s="62"/>
    </row>
    <row r="49" spans="1:16" x14ac:dyDescent="0.25">
      <c r="A49" s="76" t="str">
        <f t="shared" si="1"/>
        <v>48_cor2_vGILAN_OSP10-vgilan.other.medium.pci.nfv03-bl0403</v>
      </c>
      <c r="B49" s="73" t="str">
        <f>'VNF-VIM'!$A$8</f>
        <v>7_cor2_vGILAN_OSP10</v>
      </c>
      <c r="C49" s="102" t="s">
        <v>899</v>
      </c>
      <c r="D49" s="102">
        <v>16</v>
      </c>
      <c r="E49" s="102">
        <v>8</v>
      </c>
      <c r="F49" s="102"/>
      <c r="G49" s="102"/>
      <c r="H49" s="102"/>
      <c r="I49" s="102" t="s">
        <v>128</v>
      </c>
      <c r="J49" s="102" t="s">
        <v>839</v>
      </c>
      <c r="K49" s="102">
        <v>1</v>
      </c>
      <c r="L49" s="102" t="s">
        <v>864</v>
      </c>
      <c r="M49" s="102" t="str">
        <f>ComputePool!A78</f>
        <v>77_cor2_vGILAN_OSP10-ag_vgilan_nfv02_bl0403</v>
      </c>
      <c r="N49" s="102" t="s">
        <v>128</v>
      </c>
      <c r="O49" s="102"/>
      <c r="P49" s="62"/>
    </row>
    <row r="50" spans="1:16" x14ac:dyDescent="0.25">
      <c r="A50" s="76" t="str">
        <f t="shared" si="1"/>
        <v>49_cor2_vGILAN_OSP10-vgilan.other.small.pci.nfv03-bl0203</v>
      </c>
      <c r="B50" s="73" t="str">
        <f>'VNF-VIM'!$A$8</f>
        <v>7_cor2_vGILAN_OSP10</v>
      </c>
      <c r="C50" s="102" t="s">
        <v>900</v>
      </c>
      <c r="D50" s="102">
        <v>16</v>
      </c>
      <c r="E50" s="102">
        <v>4</v>
      </c>
      <c r="F50" s="102"/>
      <c r="G50" s="102"/>
      <c r="H50" s="102"/>
      <c r="I50" s="102" t="s">
        <v>128</v>
      </c>
      <c r="J50" s="102" t="s">
        <v>839</v>
      </c>
      <c r="K50" s="102">
        <v>1</v>
      </c>
      <c r="L50" s="102" t="s">
        <v>864</v>
      </c>
      <c r="M50" s="102" t="str">
        <f>ComputePool!A30</f>
        <v>29_cor2_vGILAN_OSP10-ag_vgilan_nfv03_bl0203</v>
      </c>
      <c r="N50" s="102" t="s">
        <v>128</v>
      </c>
      <c r="O50" s="102"/>
      <c r="P50" s="62"/>
    </row>
    <row r="51" spans="1:16" x14ac:dyDescent="0.25">
      <c r="A51" s="76" t="str">
        <f t="shared" si="1"/>
        <v>50_cor2_vGILAN_OSP10-vgilan.F5.xl.pci.nfv02-bl0101</v>
      </c>
      <c r="B51" s="73" t="str">
        <f>'VNF-VIM'!$A$8</f>
        <v>7_cor2_vGILAN_OSP10</v>
      </c>
      <c r="C51" s="102" t="s">
        <v>901</v>
      </c>
      <c r="D51" s="102">
        <v>110</v>
      </c>
      <c r="E51" s="102">
        <v>16</v>
      </c>
      <c r="F51" s="102"/>
      <c r="G51" s="102"/>
      <c r="H51" s="102"/>
      <c r="I51" s="102" t="s">
        <v>128</v>
      </c>
      <c r="J51" s="102" t="s">
        <v>839</v>
      </c>
      <c r="K51" s="102">
        <v>2</v>
      </c>
      <c r="L51" s="102" t="s">
        <v>864</v>
      </c>
      <c r="M51" s="102" t="str">
        <f>ComputePool!A55</f>
        <v>54_cor2_vGILAN_OSP10-ag_vgilan_nfv02_bl0101</v>
      </c>
      <c r="N51" s="102" t="s">
        <v>128</v>
      </c>
      <c r="O51" s="102"/>
      <c r="P51" s="62"/>
    </row>
    <row r="52" spans="1:16" x14ac:dyDescent="0.25">
      <c r="A52" s="76" t="str">
        <f t="shared" si="1"/>
        <v>51_cor2_vGILAN_OSP10-vgilan.F5.xl.pci.nfv02-bl0102</v>
      </c>
      <c r="B52" s="73" t="str">
        <f>'VNF-VIM'!$A$8</f>
        <v>7_cor2_vGILAN_OSP10</v>
      </c>
      <c r="C52" s="102" t="s">
        <v>902</v>
      </c>
      <c r="D52" s="102">
        <v>110</v>
      </c>
      <c r="E52" s="102">
        <v>16</v>
      </c>
      <c r="F52" s="102"/>
      <c r="G52" s="102"/>
      <c r="H52" s="102"/>
      <c r="I52" s="102" t="s">
        <v>128</v>
      </c>
      <c r="J52" s="102" t="s">
        <v>839</v>
      </c>
      <c r="K52" s="102">
        <v>2</v>
      </c>
      <c r="L52" s="102" t="s">
        <v>864</v>
      </c>
      <c r="M52" s="102" t="str">
        <f>ComputePool!A56</f>
        <v>55_cor2_vGILAN_OSP10-ag_vgilan_nfv02_bl0102</v>
      </c>
      <c r="N52" s="102" t="s">
        <v>128</v>
      </c>
      <c r="O52" s="102"/>
      <c r="P52" s="62"/>
    </row>
    <row r="53" spans="1:16" x14ac:dyDescent="0.25">
      <c r="A53" s="76" t="str">
        <f t="shared" si="1"/>
        <v>52_cor2_vGILAN_OSP10-vgilan.F5.xl.pci.nfv02-bl0104</v>
      </c>
      <c r="B53" s="73" t="str">
        <f>'VNF-VIM'!$A$8</f>
        <v>7_cor2_vGILAN_OSP10</v>
      </c>
      <c r="C53" s="102" t="s">
        <v>903</v>
      </c>
      <c r="D53" s="102">
        <v>110</v>
      </c>
      <c r="E53" s="102">
        <v>16</v>
      </c>
      <c r="F53" s="102"/>
      <c r="G53" s="102"/>
      <c r="H53" s="102"/>
      <c r="I53" s="102" t="s">
        <v>128</v>
      </c>
      <c r="J53" s="102" t="s">
        <v>839</v>
      </c>
      <c r="K53" s="102">
        <v>2</v>
      </c>
      <c r="L53" s="102" t="s">
        <v>864</v>
      </c>
      <c r="M53" s="102" t="str">
        <f>ComputePool!A57</f>
        <v>56_cor2_vGILAN_OSP10-ag_vgilan_nfv02_bl0104</v>
      </c>
      <c r="N53" s="102" t="s">
        <v>128</v>
      </c>
      <c r="O53" s="102"/>
      <c r="P53" s="62"/>
    </row>
    <row r="54" spans="1:16" x14ac:dyDescent="0.25">
      <c r="A54" s="76" t="str">
        <f t="shared" si="1"/>
        <v>53_cor2_vGILAN_OSP10-vgilan.F5.xl.pci.nfv02-bl0105</v>
      </c>
      <c r="B54" s="73" t="str">
        <f>'VNF-VIM'!$A$8</f>
        <v>7_cor2_vGILAN_OSP10</v>
      </c>
      <c r="C54" s="102" t="s">
        <v>904</v>
      </c>
      <c r="D54" s="102">
        <v>110</v>
      </c>
      <c r="E54" s="102">
        <v>16</v>
      </c>
      <c r="F54" s="102"/>
      <c r="G54" s="102"/>
      <c r="H54" s="102"/>
      <c r="I54" s="102" t="s">
        <v>128</v>
      </c>
      <c r="J54" s="102" t="s">
        <v>839</v>
      </c>
      <c r="K54" s="102">
        <v>2</v>
      </c>
      <c r="L54" s="102" t="s">
        <v>864</v>
      </c>
      <c r="M54" s="102" t="str">
        <f>ComputePool!A58</f>
        <v>57_cor2_vGILAN_OSP10-ag_vgilan_nfv02_bl0105</v>
      </c>
      <c r="N54" s="102" t="s">
        <v>128</v>
      </c>
      <c r="O54" s="102"/>
      <c r="P54" s="62"/>
    </row>
    <row r="55" spans="1:16" x14ac:dyDescent="0.25">
      <c r="A55" s="76" t="str">
        <f t="shared" si="1"/>
        <v>54_cor2_vGILAN_OSP10-vgilan.F5.xl.pci.nfv02-bl0106</v>
      </c>
      <c r="B55" s="73" t="str">
        <f>'VNF-VIM'!$A$8</f>
        <v>7_cor2_vGILAN_OSP10</v>
      </c>
      <c r="C55" s="102" t="s">
        <v>905</v>
      </c>
      <c r="D55" s="102">
        <v>110</v>
      </c>
      <c r="E55" s="102">
        <v>16</v>
      </c>
      <c r="F55" s="102"/>
      <c r="G55" s="102"/>
      <c r="H55" s="102"/>
      <c r="I55" s="102" t="s">
        <v>128</v>
      </c>
      <c r="J55" s="102" t="s">
        <v>839</v>
      </c>
      <c r="K55" s="102">
        <v>2</v>
      </c>
      <c r="L55" s="102" t="s">
        <v>864</v>
      </c>
      <c r="M55" s="102" t="str">
        <f>ComputePool!A59</f>
        <v>58_cor2_vGILAN_OSP10-ag_vgilan_nfv02_bl0106</v>
      </c>
      <c r="N55" s="102" t="s">
        <v>128</v>
      </c>
      <c r="O55" s="102"/>
      <c r="P55" s="62"/>
    </row>
    <row r="56" spans="1:16" x14ac:dyDescent="0.25">
      <c r="A56" s="76" t="str">
        <f t="shared" si="1"/>
        <v>55_cor2_vGILAN_OSP10-vgilan.F5.xl.pci.nfv02-bl0107</v>
      </c>
      <c r="B56" s="73" t="str">
        <f>'VNF-VIM'!$A$8</f>
        <v>7_cor2_vGILAN_OSP10</v>
      </c>
      <c r="C56" s="102" t="s">
        <v>906</v>
      </c>
      <c r="D56" s="102">
        <v>110</v>
      </c>
      <c r="E56" s="102">
        <v>16</v>
      </c>
      <c r="F56" s="102"/>
      <c r="G56" s="102"/>
      <c r="H56" s="102"/>
      <c r="I56" s="102" t="s">
        <v>128</v>
      </c>
      <c r="J56" s="102" t="s">
        <v>839</v>
      </c>
      <c r="K56" s="102">
        <v>2</v>
      </c>
      <c r="L56" s="102" t="s">
        <v>864</v>
      </c>
      <c r="M56" s="102" t="str">
        <f>ComputePool!A60</f>
        <v>59_cor2_vGILAN_OSP10-ag_vgilan_nfv02_bl0107</v>
      </c>
      <c r="N56" s="102" t="s">
        <v>128</v>
      </c>
      <c r="O56" s="102"/>
      <c r="P56" s="62"/>
    </row>
    <row r="57" spans="1:16" x14ac:dyDescent="0.25">
      <c r="A57" s="76" t="str">
        <f t="shared" si="1"/>
        <v>56_cor2_vGILAN_OSP10-vgilan.F5.xl.pci.nfv02-bl0108</v>
      </c>
      <c r="B57" s="73" t="str">
        <f>'VNF-VIM'!$A$8</f>
        <v>7_cor2_vGILAN_OSP10</v>
      </c>
      <c r="C57" s="102" t="s">
        <v>907</v>
      </c>
      <c r="D57" s="102">
        <v>110</v>
      </c>
      <c r="E57" s="102">
        <v>16</v>
      </c>
      <c r="F57" s="102"/>
      <c r="G57" s="102"/>
      <c r="H57" s="102"/>
      <c r="I57" s="102" t="s">
        <v>128</v>
      </c>
      <c r="J57" s="102" t="s">
        <v>839</v>
      </c>
      <c r="K57" s="102">
        <v>2</v>
      </c>
      <c r="L57" s="102" t="s">
        <v>864</v>
      </c>
      <c r="M57" s="102" t="str">
        <f>ComputePool!A61</f>
        <v>60_cor2_vGILAN_OSP10-ag_vgilan_nfv02_bl0108</v>
      </c>
      <c r="N57" s="102" t="s">
        <v>128</v>
      </c>
      <c r="O57" s="102"/>
      <c r="P57" s="62"/>
    </row>
    <row r="58" spans="1:16" x14ac:dyDescent="0.25">
      <c r="A58" s="76" t="str">
        <f t="shared" si="1"/>
        <v>57_cor2_vGILAN_OSP10-vgilan.F5.xl.pci.nfv02-bl0201</v>
      </c>
      <c r="B58" s="73" t="str">
        <f>'VNF-VIM'!$A$8</f>
        <v>7_cor2_vGILAN_OSP10</v>
      </c>
      <c r="C58" s="102" t="s">
        <v>908</v>
      </c>
      <c r="D58" s="102">
        <v>110</v>
      </c>
      <c r="E58" s="102">
        <v>16</v>
      </c>
      <c r="F58" s="102"/>
      <c r="G58" s="102"/>
      <c r="H58" s="102"/>
      <c r="I58" s="102" t="s">
        <v>128</v>
      </c>
      <c r="J58" s="102" t="s">
        <v>839</v>
      </c>
      <c r="K58" s="102">
        <v>2</v>
      </c>
      <c r="L58" s="102" t="s">
        <v>864</v>
      </c>
      <c r="M58" s="102" t="str">
        <f>ComputePool!A62</f>
        <v>61_cor2_vGILAN_OSP10-ag_vgilan_nfv02_bl0201</v>
      </c>
      <c r="N58" s="102" t="s">
        <v>128</v>
      </c>
      <c r="O58" s="102"/>
      <c r="P58" s="62"/>
    </row>
    <row r="59" spans="1:16" x14ac:dyDescent="0.25">
      <c r="A59" s="76" t="str">
        <f t="shared" si="1"/>
        <v>58_cor2_vGILAN_OSP10-vgilan.F5.xl.pci.nfv02-bl0202</v>
      </c>
      <c r="B59" s="73" t="str">
        <f>'VNF-VIM'!$A$8</f>
        <v>7_cor2_vGILAN_OSP10</v>
      </c>
      <c r="C59" s="102" t="s">
        <v>909</v>
      </c>
      <c r="D59" s="102">
        <v>110</v>
      </c>
      <c r="E59" s="102">
        <v>16</v>
      </c>
      <c r="F59" s="102"/>
      <c r="G59" s="102"/>
      <c r="H59" s="102"/>
      <c r="I59" s="102" t="s">
        <v>128</v>
      </c>
      <c r="J59" s="102" t="s">
        <v>839</v>
      </c>
      <c r="K59" s="102">
        <v>2</v>
      </c>
      <c r="L59" s="102" t="s">
        <v>864</v>
      </c>
      <c r="M59" s="102" t="str">
        <f>ComputePool!A63</f>
        <v>62_cor2_vGILAN_OSP10-ag_vgilan_nfv02_bl0202</v>
      </c>
      <c r="N59" s="102" t="s">
        <v>128</v>
      </c>
      <c r="O59" s="102"/>
      <c r="P59" s="62"/>
    </row>
    <row r="60" spans="1:16" x14ac:dyDescent="0.25">
      <c r="A60" s="76" t="str">
        <f t="shared" si="1"/>
        <v>59_cor2_vGILAN_OSP10-vgilan.F5.xl.pci.nfv02-bl0203</v>
      </c>
      <c r="B60" s="73" t="str">
        <f>'VNF-VIM'!$A$8</f>
        <v>7_cor2_vGILAN_OSP10</v>
      </c>
      <c r="C60" s="102" t="s">
        <v>910</v>
      </c>
      <c r="D60" s="102">
        <v>110</v>
      </c>
      <c r="E60" s="102">
        <v>16</v>
      </c>
      <c r="F60" s="102"/>
      <c r="G60" s="102"/>
      <c r="H60" s="102"/>
      <c r="I60" s="102" t="s">
        <v>128</v>
      </c>
      <c r="J60" s="102" t="s">
        <v>839</v>
      </c>
      <c r="K60" s="102">
        <v>2</v>
      </c>
      <c r="L60" s="102" t="s">
        <v>864</v>
      </c>
      <c r="M60" s="102" t="str">
        <f>ComputePool!A64</f>
        <v>63_cor2_vGILAN_OSP10-ag_vgilan_nfv02_bl0203</v>
      </c>
      <c r="N60" s="102" t="s">
        <v>128</v>
      </c>
      <c r="O60" s="102"/>
      <c r="P60" s="62"/>
    </row>
    <row r="61" spans="1:16" x14ac:dyDescent="0.25">
      <c r="A61" s="76" t="str">
        <f t="shared" si="1"/>
        <v>60_cor2_vGILAN_OSP10-vgilan.F5.xl.pci.nfv02-bl0204</v>
      </c>
      <c r="B61" s="73" t="str">
        <f>'VNF-VIM'!$A$8</f>
        <v>7_cor2_vGILAN_OSP10</v>
      </c>
      <c r="C61" s="102" t="s">
        <v>911</v>
      </c>
      <c r="D61" s="102">
        <v>110</v>
      </c>
      <c r="E61" s="102">
        <v>16</v>
      </c>
      <c r="F61" s="102"/>
      <c r="G61" s="102"/>
      <c r="H61" s="102"/>
      <c r="I61" s="102" t="s">
        <v>128</v>
      </c>
      <c r="J61" s="102" t="s">
        <v>839</v>
      </c>
      <c r="K61" s="102">
        <v>2</v>
      </c>
      <c r="L61" s="102" t="s">
        <v>864</v>
      </c>
      <c r="M61" s="102" t="str">
        <f>ComputePool!A65</f>
        <v>64_cor2_vGILAN_OSP10-ag_vgilan_nfv02_bl0204</v>
      </c>
      <c r="N61" s="102" t="s">
        <v>128</v>
      </c>
      <c r="O61" s="102"/>
      <c r="P61" s="62"/>
    </row>
    <row r="62" spans="1:16" x14ac:dyDescent="0.25">
      <c r="A62" s="76" t="str">
        <f t="shared" si="1"/>
        <v>61_cor2_vGILAN_OSP10-vgilan.F5.xl.pci.nfv02-bl0205</v>
      </c>
      <c r="B62" s="73" t="str">
        <f>'VNF-VIM'!$A$8</f>
        <v>7_cor2_vGILAN_OSP10</v>
      </c>
      <c r="C62" s="102" t="s">
        <v>912</v>
      </c>
      <c r="D62" s="102">
        <v>110</v>
      </c>
      <c r="E62" s="102">
        <v>16</v>
      </c>
      <c r="F62" s="102"/>
      <c r="G62" s="102"/>
      <c r="H62" s="102"/>
      <c r="I62" s="102" t="s">
        <v>128</v>
      </c>
      <c r="J62" s="102" t="s">
        <v>839</v>
      </c>
      <c r="K62" s="102">
        <v>2</v>
      </c>
      <c r="L62" s="102" t="s">
        <v>864</v>
      </c>
      <c r="M62" s="102" t="str">
        <f>ComputePool!A66</f>
        <v>65_cor2_vGILAN_OSP10-ag_vgilan_nfv02_bl0205</v>
      </c>
      <c r="N62" s="102" t="s">
        <v>128</v>
      </c>
      <c r="O62" s="102"/>
      <c r="P62" s="62"/>
    </row>
    <row r="63" spans="1:16" x14ac:dyDescent="0.25">
      <c r="A63" s="76" t="str">
        <f t="shared" si="1"/>
        <v>62_cor2_vGILAN_OSP10-vgilan.F5.xl.pci.nfv02-bl0206</v>
      </c>
      <c r="B63" s="73" t="str">
        <f>'VNF-VIM'!$A$8</f>
        <v>7_cor2_vGILAN_OSP10</v>
      </c>
      <c r="C63" s="102" t="s">
        <v>913</v>
      </c>
      <c r="D63" s="102">
        <v>110</v>
      </c>
      <c r="E63" s="102">
        <v>16</v>
      </c>
      <c r="F63" s="102"/>
      <c r="G63" s="102"/>
      <c r="H63" s="102"/>
      <c r="I63" s="102" t="s">
        <v>128</v>
      </c>
      <c r="J63" s="102" t="s">
        <v>839</v>
      </c>
      <c r="K63" s="102">
        <v>2</v>
      </c>
      <c r="L63" s="102" t="s">
        <v>864</v>
      </c>
      <c r="M63" s="102" t="str">
        <f>ComputePool!A67</f>
        <v>66_cor2_vGILAN_OSP10-ag_vgilan_nfv02_bl0206</v>
      </c>
      <c r="N63" s="102" t="s">
        <v>128</v>
      </c>
      <c r="O63" s="102"/>
      <c r="P63" s="62"/>
    </row>
    <row r="64" spans="1:16" x14ac:dyDescent="0.25">
      <c r="A64" s="76" t="str">
        <f t="shared" si="1"/>
        <v>63_cor2_vGILAN_OSP10-vgilan.F5.xl.pci.nfv02-bl0207</v>
      </c>
      <c r="B64" s="73" t="str">
        <f>'VNF-VIM'!$A$8</f>
        <v>7_cor2_vGILAN_OSP10</v>
      </c>
      <c r="C64" s="102" t="s">
        <v>914</v>
      </c>
      <c r="D64" s="102">
        <v>110</v>
      </c>
      <c r="E64" s="102">
        <v>16</v>
      </c>
      <c r="F64" s="102"/>
      <c r="G64" s="102"/>
      <c r="H64" s="102"/>
      <c r="I64" s="102" t="s">
        <v>128</v>
      </c>
      <c r="J64" s="102" t="s">
        <v>839</v>
      </c>
      <c r="K64" s="102">
        <v>2</v>
      </c>
      <c r="L64" s="102" t="s">
        <v>864</v>
      </c>
      <c r="M64" s="102" t="str">
        <f>ComputePool!A68</f>
        <v>67_cor2_vGILAN_OSP10-ag_vgilan_nfv02_bl0207</v>
      </c>
      <c r="N64" s="102" t="s">
        <v>128</v>
      </c>
      <c r="O64" s="102"/>
      <c r="P64" s="62"/>
    </row>
    <row r="65" spans="1:16" x14ac:dyDescent="0.25">
      <c r="A65" s="76" t="str">
        <f t="shared" si="1"/>
        <v>64_cor2_vGILAN_OSP10-vgilan.F5.xl.pci.nfv02-bl0301</v>
      </c>
      <c r="B65" s="73" t="str">
        <f>'VNF-VIM'!$A$8</f>
        <v>7_cor2_vGILAN_OSP10</v>
      </c>
      <c r="C65" s="102" t="s">
        <v>915</v>
      </c>
      <c r="D65" s="102">
        <v>110</v>
      </c>
      <c r="E65" s="102">
        <v>16</v>
      </c>
      <c r="F65" s="102"/>
      <c r="G65" s="102"/>
      <c r="H65" s="102"/>
      <c r="I65" s="102" t="s">
        <v>128</v>
      </c>
      <c r="J65" s="102" t="s">
        <v>839</v>
      </c>
      <c r="K65" s="102">
        <v>2</v>
      </c>
      <c r="L65" s="102" t="s">
        <v>864</v>
      </c>
      <c r="M65" s="102" t="str">
        <f>ComputePool!A69</f>
        <v>68_cor2_vGILAN_OSP10-ag_vgilan_nfv02_bl0301</v>
      </c>
      <c r="N65" s="102" t="s">
        <v>128</v>
      </c>
      <c r="O65" s="102"/>
      <c r="P65" s="62"/>
    </row>
    <row r="66" spans="1:16" x14ac:dyDescent="0.25">
      <c r="A66" s="76" t="str">
        <f t="shared" ref="A66:A97" si="2">IF(B66&lt;&gt;"",ROW()-1&amp;"_"&amp;MID(B66,3,20)&amp;"-"&amp;C66,"")</f>
        <v>65_cor2_vGILAN_OSP10-vgilan.F5.xl.pci.nfv02-bl0302</v>
      </c>
      <c r="B66" s="73" t="str">
        <f>'VNF-VIM'!$A$8</f>
        <v>7_cor2_vGILAN_OSP10</v>
      </c>
      <c r="C66" s="102" t="s">
        <v>916</v>
      </c>
      <c r="D66" s="102">
        <v>110</v>
      </c>
      <c r="E66" s="102">
        <v>16</v>
      </c>
      <c r="F66" s="102"/>
      <c r="G66" s="102"/>
      <c r="H66" s="102"/>
      <c r="I66" s="102" t="s">
        <v>128</v>
      </c>
      <c r="J66" s="102" t="s">
        <v>839</v>
      </c>
      <c r="K66" s="102">
        <v>2</v>
      </c>
      <c r="L66" s="102" t="s">
        <v>864</v>
      </c>
      <c r="M66" s="102" t="str">
        <f>ComputePool!A70</f>
        <v>69_cor2_vGILAN_OSP10-ag_vgilan_nfv02_bl0302</v>
      </c>
      <c r="N66" s="102" t="s">
        <v>128</v>
      </c>
      <c r="O66" s="102"/>
      <c r="P66" s="62"/>
    </row>
    <row r="67" spans="1:16" x14ac:dyDescent="0.25">
      <c r="A67" s="76" t="str">
        <f t="shared" si="2"/>
        <v>66_cor2_vGILAN_OSP10-vgilan.F5.xl.pci.nfv02-bl0304</v>
      </c>
      <c r="B67" s="73" t="str">
        <f>'VNF-VIM'!$A$8</f>
        <v>7_cor2_vGILAN_OSP10</v>
      </c>
      <c r="C67" s="102" t="s">
        <v>917</v>
      </c>
      <c r="D67" s="102">
        <v>110</v>
      </c>
      <c r="E67" s="102">
        <v>16</v>
      </c>
      <c r="F67" s="102"/>
      <c r="G67" s="102"/>
      <c r="H67" s="102"/>
      <c r="I67" s="102" t="s">
        <v>128</v>
      </c>
      <c r="J67" s="102" t="s">
        <v>839</v>
      </c>
      <c r="K67" s="102">
        <v>2</v>
      </c>
      <c r="L67" s="102" t="s">
        <v>864</v>
      </c>
      <c r="M67" s="102" t="str">
        <f>ComputePool!A71</f>
        <v>70_cor2_vGILAN_OSP10-ag_vgilan_nfv02_bl0304</v>
      </c>
      <c r="N67" s="102" t="s">
        <v>128</v>
      </c>
      <c r="O67" s="102"/>
      <c r="P67" s="62"/>
    </row>
    <row r="68" spans="1:16" x14ac:dyDescent="0.25">
      <c r="A68" s="76" t="str">
        <f t="shared" si="2"/>
        <v>67_cor2_vGILAN_OSP10-vgilan.F5.xl.pci.nfv02-bl0305</v>
      </c>
      <c r="B68" s="73" t="str">
        <f>'VNF-VIM'!$A$8</f>
        <v>7_cor2_vGILAN_OSP10</v>
      </c>
      <c r="C68" s="102" t="s">
        <v>918</v>
      </c>
      <c r="D68" s="102">
        <v>110</v>
      </c>
      <c r="E68" s="102">
        <v>16</v>
      </c>
      <c r="F68" s="102"/>
      <c r="G68" s="102"/>
      <c r="H68" s="102"/>
      <c r="I68" s="102" t="s">
        <v>128</v>
      </c>
      <c r="J68" s="102" t="s">
        <v>839</v>
      </c>
      <c r="K68" s="102">
        <v>2</v>
      </c>
      <c r="L68" s="102" t="s">
        <v>864</v>
      </c>
      <c r="M68" s="102" t="str">
        <f>ComputePool!A72</f>
        <v>71_cor2_vGILAN_OSP10-ag_vgilan_nfv02_bl0305</v>
      </c>
      <c r="N68" s="102" t="s">
        <v>128</v>
      </c>
      <c r="O68" s="102"/>
      <c r="P68" s="62"/>
    </row>
    <row r="69" spans="1:16" x14ac:dyDescent="0.25">
      <c r="A69" s="76" t="str">
        <f t="shared" si="2"/>
        <v>68_cor2_vGILAN_OSP10-vgilan.F5.xl.pci.nfv02-bl0306</v>
      </c>
      <c r="B69" s="73" t="str">
        <f>'VNF-VIM'!$A$8</f>
        <v>7_cor2_vGILAN_OSP10</v>
      </c>
      <c r="C69" s="102" t="s">
        <v>919</v>
      </c>
      <c r="D69" s="102">
        <v>110</v>
      </c>
      <c r="E69" s="102">
        <v>16</v>
      </c>
      <c r="F69" s="102"/>
      <c r="G69" s="102"/>
      <c r="H69" s="102"/>
      <c r="I69" s="102" t="s">
        <v>128</v>
      </c>
      <c r="J69" s="102" t="s">
        <v>839</v>
      </c>
      <c r="K69" s="102">
        <v>2</v>
      </c>
      <c r="L69" s="102" t="s">
        <v>864</v>
      </c>
      <c r="M69" s="102" t="str">
        <f>ComputePool!A73</f>
        <v>72_cor2_vGILAN_OSP10-ag_vgilan_nfv02_bl0306</v>
      </c>
      <c r="N69" s="102" t="s">
        <v>128</v>
      </c>
      <c r="O69" s="102"/>
      <c r="P69" s="62"/>
    </row>
    <row r="70" spans="1:16" x14ac:dyDescent="0.25">
      <c r="A70" s="76" t="str">
        <f t="shared" si="2"/>
        <v>69_cor2_vGILAN_OSP10-vgilan.F5.xl.pci.nfv02-bl0307</v>
      </c>
      <c r="B70" s="73" t="str">
        <f>'VNF-VIM'!$A$8</f>
        <v>7_cor2_vGILAN_OSP10</v>
      </c>
      <c r="C70" s="102" t="s">
        <v>920</v>
      </c>
      <c r="D70" s="102">
        <v>110</v>
      </c>
      <c r="E70" s="102">
        <v>16</v>
      </c>
      <c r="F70" s="102"/>
      <c r="G70" s="102"/>
      <c r="H70" s="102"/>
      <c r="I70" s="102" t="s">
        <v>128</v>
      </c>
      <c r="J70" s="102" t="s">
        <v>839</v>
      </c>
      <c r="K70" s="102">
        <v>2</v>
      </c>
      <c r="L70" s="102" t="s">
        <v>864</v>
      </c>
      <c r="M70" s="102" t="str">
        <f>ComputePool!A74</f>
        <v>73_cor2_vGILAN_OSP10-ag_vgilan_nfv02_bl0307</v>
      </c>
      <c r="N70" s="102" t="s">
        <v>128</v>
      </c>
      <c r="O70" s="102"/>
      <c r="P70" s="62"/>
    </row>
    <row r="71" spans="1:16" x14ac:dyDescent="0.25">
      <c r="A71" s="76" t="str">
        <f t="shared" si="2"/>
        <v>70_cor2_vGILAN_OSP10-vgilan.F5.xl.pci.nfv02-bl0308</v>
      </c>
      <c r="B71" s="73" t="str">
        <f>'VNF-VIM'!$A$8</f>
        <v>7_cor2_vGILAN_OSP10</v>
      </c>
      <c r="C71" s="102" t="s">
        <v>921</v>
      </c>
      <c r="D71" s="102">
        <v>110</v>
      </c>
      <c r="E71" s="102">
        <v>16</v>
      </c>
      <c r="F71" s="102"/>
      <c r="G71" s="102"/>
      <c r="H71" s="102"/>
      <c r="I71" s="102" t="s">
        <v>128</v>
      </c>
      <c r="J71" s="102" t="s">
        <v>839</v>
      </c>
      <c r="K71" s="102">
        <v>2</v>
      </c>
      <c r="L71" s="102" t="s">
        <v>864</v>
      </c>
      <c r="M71" s="102" t="str">
        <f>ComputePool!A75</f>
        <v>74_cor2_vGILAN_OSP10-ag_vgilan_nfv02_bl0308</v>
      </c>
      <c r="N71" s="102" t="s">
        <v>128</v>
      </c>
      <c r="O71" s="102"/>
      <c r="P71" s="62"/>
    </row>
    <row r="72" spans="1:16" x14ac:dyDescent="0.25">
      <c r="A72" s="76" t="str">
        <f t="shared" si="2"/>
        <v>71_cor2_vGILAN_OSP10-vgilan.F5.xl.pci.nfv02-bl0401</v>
      </c>
      <c r="B72" s="73" t="str">
        <f>'VNF-VIM'!$A$8</f>
        <v>7_cor2_vGILAN_OSP10</v>
      </c>
      <c r="C72" s="102" t="s">
        <v>922</v>
      </c>
      <c r="D72" s="102">
        <v>110</v>
      </c>
      <c r="E72" s="102">
        <v>16</v>
      </c>
      <c r="F72" s="102"/>
      <c r="G72" s="102"/>
      <c r="H72" s="102"/>
      <c r="I72" s="102" t="s">
        <v>128</v>
      </c>
      <c r="J72" s="102" t="s">
        <v>839</v>
      </c>
      <c r="K72" s="102">
        <v>2</v>
      </c>
      <c r="L72" s="102" t="s">
        <v>864</v>
      </c>
      <c r="M72" s="102" t="str">
        <f>ComputePool!A76</f>
        <v>75_cor2_vGILAN_OSP10-ag_vgilan_nfv02_bl0401</v>
      </c>
      <c r="N72" s="102" t="s">
        <v>128</v>
      </c>
      <c r="O72" s="102"/>
      <c r="P72" s="62"/>
    </row>
    <row r="73" spans="1:16" x14ac:dyDescent="0.25">
      <c r="A73" s="76" t="str">
        <f t="shared" si="2"/>
        <v>72_cor2_vGILAN_OSP10-vgilan.F5.xl.pci.nfv02-bl0402</v>
      </c>
      <c r="B73" s="73" t="str">
        <f>'VNF-VIM'!$A$8</f>
        <v>7_cor2_vGILAN_OSP10</v>
      </c>
      <c r="C73" s="102" t="s">
        <v>923</v>
      </c>
      <c r="D73" s="102">
        <v>110</v>
      </c>
      <c r="E73" s="102">
        <v>16</v>
      </c>
      <c r="F73" s="102"/>
      <c r="G73" s="102"/>
      <c r="H73" s="102"/>
      <c r="I73" s="102" t="s">
        <v>128</v>
      </c>
      <c r="J73" s="102" t="s">
        <v>839</v>
      </c>
      <c r="K73" s="102">
        <v>2</v>
      </c>
      <c r="L73" s="102" t="s">
        <v>864</v>
      </c>
      <c r="M73" s="102" t="str">
        <f>ComputePool!A77</f>
        <v>76_cor2_vGILAN_OSP10-ag_vgilan_nfv02_bl0402</v>
      </c>
      <c r="N73" s="102" t="s">
        <v>128</v>
      </c>
      <c r="O73" s="102"/>
      <c r="P73" s="62"/>
    </row>
    <row r="74" spans="1:16" x14ac:dyDescent="0.25">
      <c r="A74" s="76" t="str">
        <f t="shared" si="2"/>
        <v>73_cor2_vGILAN_OSP10-vgilan.F5.xl.pci.nfv02-bl0403</v>
      </c>
      <c r="B74" s="5" t="str">
        <f>'VNF-VIM'!$A$8</f>
        <v>7_cor2_vGILAN_OSP10</v>
      </c>
      <c r="C74" s="102" t="s">
        <v>924</v>
      </c>
      <c r="D74" s="102">
        <v>110</v>
      </c>
      <c r="E74" s="102">
        <v>16</v>
      </c>
      <c r="F74" s="102"/>
      <c r="G74" s="102"/>
      <c r="H74" s="102"/>
      <c r="I74" s="102" t="s">
        <v>128</v>
      </c>
      <c r="J74" s="102" t="s">
        <v>839</v>
      </c>
      <c r="K74" s="102">
        <v>2</v>
      </c>
      <c r="L74" s="102" t="s">
        <v>864</v>
      </c>
      <c r="M74" s="102" t="str">
        <f>ComputePool!A78</f>
        <v>77_cor2_vGILAN_OSP10-ag_vgilan_nfv02_bl0403</v>
      </c>
      <c r="N74" s="102" t="s">
        <v>128</v>
      </c>
      <c r="O74" s="102"/>
      <c r="P74" s="62"/>
    </row>
    <row r="75" spans="1:16" x14ac:dyDescent="0.25">
      <c r="A75" s="76" t="str">
        <f t="shared" si="2"/>
        <v>74_cor2_vGILAN_OSP10-vgilan.F5.xl.pci.nfv02-bl0404</v>
      </c>
      <c r="B75" s="73" t="str">
        <f>'VNF-VIM'!$A$8</f>
        <v>7_cor2_vGILAN_OSP10</v>
      </c>
      <c r="C75" s="102" t="s">
        <v>925</v>
      </c>
      <c r="D75" s="102">
        <v>110</v>
      </c>
      <c r="E75" s="102">
        <v>16</v>
      </c>
      <c r="F75" s="102"/>
      <c r="G75" s="102"/>
      <c r="H75" s="102"/>
      <c r="I75" s="102" t="s">
        <v>128</v>
      </c>
      <c r="J75" s="102" t="s">
        <v>839</v>
      </c>
      <c r="K75" s="102">
        <v>2</v>
      </c>
      <c r="L75" s="102" t="s">
        <v>864</v>
      </c>
      <c r="M75" s="102" t="str">
        <f>ComputePool!A79</f>
        <v>78_cor2_vGILAN_OSP10-ag_vgilan_nfv02_bl0404</v>
      </c>
      <c r="N75" s="102" t="s">
        <v>128</v>
      </c>
      <c r="O75" s="102"/>
      <c r="P75" s="62"/>
    </row>
    <row r="76" spans="1:16" x14ac:dyDescent="0.25">
      <c r="A76" s="76" t="str">
        <f t="shared" si="2"/>
        <v>75_cor2_vGILAN_OSP10-vgilan.F5.xl.pci.nfv02-bl0405</v>
      </c>
      <c r="B76" s="73" t="str">
        <f>'VNF-VIM'!$A$8</f>
        <v>7_cor2_vGILAN_OSP10</v>
      </c>
      <c r="C76" s="102" t="s">
        <v>926</v>
      </c>
      <c r="D76" s="102">
        <v>110</v>
      </c>
      <c r="E76" s="102">
        <v>16</v>
      </c>
      <c r="F76" s="102"/>
      <c r="G76" s="102"/>
      <c r="H76" s="102"/>
      <c r="I76" s="102" t="s">
        <v>128</v>
      </c>
      <c r="J76" s="102" t="s">
        <v>839</v>
      </c>
      <c r="K76" s="102">
        <v>2</v>
      </c>
      <c r="L76" s="102" t="s">
        <v>864</v>
      </c>
      <c r="M76" s="102" t="str">
        <f>ComputePool!A80</f>
        <v>79_cor2_vGILAN_OSP10-ag_vgilan_nfv02_bl0405</v>
      </c>
      <c r="N76" s="102" t="s">
        <v>128</v>
      </c>
      <c r="O76" s="102"/>
      <c r="P76" s="62"/>
    </row>
    <row r="77" spans="1:16" x14ac:dyDescent="0.25">
      <c r="A77" s="76" t="str">
        <f t="shared" si="2"/>
        <v>76_cor2_vGILAN_OSP10-vgilan.F5.xl.pci.nfv02-bl0406</v>
      </c>
      <c r="B77" s="73" t="str">
        <f>'VNF-VIM'!$A$8</f>
        <v>7_cor2_vGILAN_OSP10</v>
      </c>
      <c r="C77" s="102" t="s">
        <v>927</v>
      </c>
      <c r="D77" s="102">
        <v>110</v>
      </c>
      <c r="E77" s="102">
        <v>16</v>
      </c>
      <c r="F77" s="102"/>
      <c r="G77" s="102"/>
      <c r="H77" s="102"/>
      <c r="I77" s="102" t="s">
        <v>128</v>
      </c>
      <c r="J77" s="102" t="s">
        <v>839</v>
      </c>
      <c r="K77" s="102">
        <v>2</v>
      </c>
      <c r="L77" s="102" t="s">
        <v>864</v>
      </c>
      <c r="M77" s="102" t="str">
        <f>ComputePool!A81</f>
        <v>80_cor2_vGILAN_OSP10-ag_vgilan_nfv02_bl0406</v>
      </c>
      <c r="N77" s="102" t="s">
        <v>128</v>
      </c>
      <c r="O77" s="102"/>
      <c r="P77" s="62"/>
    </row>
    <row r="78" spans="1:16" x14ac:dyDescent="0.25">
      <c r="A78" s="76" t="str">
        <f t="shared" si="2"/>
        <v>77_cor2_vGILAN_OSP10-vgilan.F5.xl.pci.nfv02-bl0407</v>
      </c>
      <c r="B78" s="5" t="str">
        <f>'VNF-VIM'!$A$8</f>
        <v>7_cor2_vGILAN_OSP10</v>
      </c>
      <c r="C78" s="102" t="s">
        <v>928</v>
      </c>
      <c r="D78" s="102">
        <v>110</v>
      </c>
      <c r="E78" s="102">
        <v>16</v>
      </c>
      <c r="F78" s="102"/>
      <c r="G78" s="102"/>
      <c r="H78" s="102"/>
      <c r="I78" s="102" t="s">
        <v>128</v>
      </c>
      <c r="J78" s="102" t="s">
        <v>839</v>
      </c>
      <c r="K78" s="102">
        <v>2</v>
      </c>
      <c r="L78" s="102" t="s">
        <v>864</v>
      </c>
      <c r="M78" s="102" t="str">
        <f>ComputePool!A82</f>
        <v>81_cor2_vGILAN_OSP10-ag_vgilan_nfv02_bl0407</v>
      </c>
      <c r="N78" s="102" t="s">
        <v>128</v>
      </c>
      <c r="O78" s="102"/>
      <c r="P78" s="62"/>
    </row>
    <row r="79" spans="1:16" x14ac:dyDescent="0.25">
      <c r="A79" s="76" t="str">
        <f t="shared" si="2"/>
        <v>78_cor2_vGILAN_OSP10-vgilan.F5.xl.pci.nfv02-bl0502</v>
      </c>
      <c r="B79" s="73" t="str">
        <f>'VNF-VIM'!$A$8</f>
        <v>7_cor2_vGILAN_OSP10</v>
      </c>
      <c r="C79" s="102" t="s">
        <v>929</v>
      </c>
      <c r="D79" s="102">
        <v>110</v>
      </c>
      <c r="E79" s="102">
        <v>16</v>
      </c>
      <c r="F79" s="102"/>
      <c r="G79" s="102"/>
      <c r="H79" s="102"/>
      <c r="I79" s="102" t="s">
        <v>128</v>
      </c>
      <c r="J79" s="102" t="s">
        <v>839</v>
      </c>
      <c r="K79" s="102">
        <v>2</v>
      </c>
      <c r="L79" s="102" t="s">
        <v>864</v>
      </c>
      <c r="M79" s="102" t="str">
        <f>ComputePool!A83</f>
        <v>82_cor2_vGILAN_OSP10-ag_vgilan_nfv02_bl0502</v>
      </c>
      <c r="N79" s="102" t="s">
        <v>128</v>
      </c>
      <c r="O79" s="102"/>
      <c r="P79" s="62"/>
    </row>
    <row r="80" spans="1:16" x14ac:dyDescent="0.25">
      <c r="A80" s="76" t="str">
        <f t="shared" si="2"/>
        <v>79_cor2_vGILAN_OSP10-vgilan.F5.xl.pci.nfv02-bl0504</v>
      </c>
      <c r="B80" s="5" t="str">
        <f>'VNF-VIM'!$A$8</f>
        <v>7_cor2_vGILAN_OSP10</v>
      </c>
      <c r="C80" s="102" t="s">
        <v>930</v>
      </c>
      <c r="D80" s="102">
        <v>110</v>
      </c>
      <c r="E80" s="102">
        <v>16</v>
      </c>
      <c r="F80" s="102"/>
      <c r="G80" s="102"/>
      <c r="H80" s="102"/>
      <c r="I80" s="102" t="s">
        <v>128</v>
      </c>
      <c r="J80" s="102" t="s">
        <v>839</v>
      </c>
      <c r="K80" s="102">
        <v>2</v>
      </c>
      <c r="L80" s="102" t="s">
        <v>864</v>
      </c>
      <c r="M80" s="102" t="str">
        <f>ComputePool!A84</f>
        <v>83_cor2_vGILAN_OSP10-ag_vgilan_nfv02_bl0504</v>
      </c>
      <c r="N80" s="102" t="s">
        <v>128</v>
      </c>
      <c r="O80" s="102"/>
      <c r="P80" s="62"/>
    </row>
    <row r="81" spans="1:16" x14ac:dyDescent="0.25">
      <c r="A81" s="76" t="str">
        <f t="shared" si="2"/>
        <v>80_cor2_vGILAN_OSP10-vgilan.F5.xl.pci.nfv02-bl0505</v>
      </c>
      <c r="B81" s="73" t="str">
        <f>'VNF-VIM'!$A$8</f>
        <v>7_cor2_vGILAN_OSP10</v>
      </c>
      <c r="C81" s="102" t="s">
        <v>931</v>
      </c>
      <c r="D81" s="102">
        <v>110</v>
      </c>
      <c r="E81" s="102">
        <v>16</v>
      </c>
      <c r="F81" s="102"/>
      <c r="G81" s="102"/>
      <c r="H81" s="102"/>
      <c r="I81" s="102" t="s">
        <v>128</v>
      </c>
      <c r="J81" s="102" t="s">
        <v>839</v>
      </c>
      <c r="K81" s="102">
        <v>2</v>
      </c>
      <c r="L81" s="102" t="s">
        <v>864</v>
      </c>
      <c r="M81" s="102" t="str">
        <f>ComputePool!A85</f>
        <v>84_cor2_vGILAN_OSP10-ag_vgilan_nfv02_bl0505</v>
      </c>
      <c r="N81" s="102" t="s">
        <v>128</v>
      </c>
      <c r="O81" s="102"/>
      <c r="P81" s="62"/>
    </row>
    <row r="82" spans="1:16" x14ac:dyDescent="0.25">
      <c r="A82" s="76" t="str">
        <f t="shared" si="2"/>
        <v>81_cor2_vGILAN_OSP10-vgilan.F5.xl.pci.nfv02-bl0506</v>
      </c>
      <c r="B82" s="73" t="str">
        <f>'VNF-VIM'!$A$8</f>
        <v>7_cor2_vGILAN_OSP10</v>
      </c>
      <c r="C82" s="102" t="s">
        <v>932</v>
      </c>
      <c r="D82" s="102">
        <v>110</v>
      </c>
      <c r="E82" s="102">
        <v>16</v>
      </c>
      <c r="F82" s="102"/>
      <c r="G82" s="102"/>
      <c r="H82" s="102"/>
      <c r="I82" s="102" t="s">
        <v>128</v>
      </c>
      <c r="J82" s="102" t="s">
        <v>839</v>
      </c>
      <c r="K82" s="102">
        <v>2</v>
      </c>
      <c r="L82" s="102" t="s">
        <v>864</v>
      </c>
      <c r="M82" s="102" t="str">
        <f>ComputePool!A86</f>
        <v>85_cor2_vGILAN_OSP10-ag_vgilan_nfv02_bl0506</v>
      </c>
      <c r="N82" s="102" t="s">
        <v>128</v>
      </c>
      <c r="O82" s="102"/>
      <c r="P82" s="62"/>
    </row>
    <row r="83" spans="1:16" x14ac:dyDescent="0.25">
      <c r="A83" s="76" t="str">
        <f t="shared" si="2"/>
        <v>82_cor2_vGILAN_OSP10-vgilan.F5.xl.pci.nfv02-bl0507</v>
      </c>
      <c r="B83" s="5" t="str">
        <f>'VNF-VIM'!$A$8</f>
        <v>7_cor2_vGILAN_OSP10</v>
      </c>
      <c r="C83" s="102" t="s">
        <v>933</v>
      </c>
      <c r="D83" s="102">
        <v>110</v>
      </c>
      <c r="E83" s="102">
        <v>16</v>
      </c>
      <c r="F83" s="102"/>
      <c r="G83" s="102"/>
      <c r="H83" s="102"/>
      <c r="I83" s="102" t="s">
        <v>128</v>
      </c>
      <c r="J83" s="102" t="s">
        <v>839</v>
      </c>
      <c r="K83" s="102">
        <v>2</v>
      </c>
      <c r="L83" s="102" t="s">
        <v>864</v>
      </c>
      <c r="M83" s="102" t="str">
        <f>ComputePool!A87</f>
        <v>86_cor2_vGILAN_OSP10-ag_vgilan_nfv02_bl0507</v>
      </c>
      <c r="N83" s="102" t="s">
        <v>128</v>
      </c>
      <c r="O83" s="102"/>
      <c r="P83" s="62"/>
    </row>
    <row r="84" spans="1:16" x14ac:dyDescent="0.25">
      <c r="A84" s="76" t="str">
        <f t="shared" si="2"/>
        <v>83_cor2_vGILAN_OSP10-vgilan.F5.xl.pci.nfv02-bl0508</v>
      </c>
      <c r="B84" s="5" t="str">
        <f>'VNF-VIM'!$A$8</f>
        <v>7_cor2_vGILAN_OSP10</v>
      </c>
      <c r="C84" s="102" t="s">
        <v>934</v>
      </c>
      <c r="D84" s="102">
        <v>110</v>
      </c>
      <c r="E84" s="102">
        <v>16</v>
      </c>
      <c r="F84" s="102"/>
      <c r="G84" s="102"/>
      <c r="H84" s="102"/>
      <c r="I84" s="102" t="s">
        <v>128</v>
      </c>
      <c r="J84" s="102" t="s">
        <v>839</v>
      </c>
      <c r="K84" s="102">
        <v>2</v>
      </c>
      <c r="L84" s="102" t="s">
        <v>864</v>
      </c>
      <c r="M84" s="102" t="str">
        <f>ComputePool!A88</f>
        <v>87_cor2_vGILAN_OSP10-ag_vgilan_nfv02_bl0508</v>
      </c>
      <c r="N84" s="102" t="s">
        <v>128</v>
      </c>
      <c r="O84" s="102"/>
      <c r="P84" s="62"/>
    </row>
    <row r="85" spans="1:16" x14ac:dyDescent="0.25">
      <c r="A85" s="76" t="str">
        <f t="shared" si="2"/>
        <v>84_cor2_vGILAN_OSP10-vgilan.other.medium.pci.nfv02-bl0203</v>
      </c>
      <c r="B85" s="5" t="str">
        <f>'VNF-VIM'!$A$8</f>
        <v>7_cor2_vGILAN_OSP10</v>
      </c>
      <c r="C85" s="102" t="s">
        <v>935</v>
      </c>
      <c r="D85" s="102">
        <v>16</v>
      </c>
      <c r="E85" s="102">
        <v>8</v>
      </c>
      <c r="F85" s="102"/>
      <c r="G85" s="102"/>
      <c r="H85" s="102"/>
      <c r="I85" s="102" t="s">
        <v>128</v>
      </c>
      <c r="J85" s="102" t="s">
        <v>839</v>
      </c>
      <c r="K85" s="102">
        <v>1</v>
      </c>
      <c r="L85" s="102" t="s">
        <v>864</v>
      </c>
      <c r="M85" s="102" t="str">
        <f>ComputePool!A64</f>
        <v>63_cor2_vGILAN_OSP10-ag_vgilan_nfv02_bl0203</v>
      </c>
      <c r="N85" s="102" t="s">
        <v>128</v>
      </c>
      <c r="O85" s="102"/>
      <c r="P85" s="62"/>
    </row>
    <row r="86" spans="1:16" x14ac:dyDescent="0.25">
      <c r="A86" s="76" t="str">
        <f t="shared" si="2"/>
        <v>85_cor2_vGILAN_OSP10-vgilan.other.medium.pci.nfv02-bl0403</v>
      </c>
      <c r="B86" s="5" t="str">
        <f>'VNF-VIM'!$A$8</f>
        <v>7_cor2_vGILAN_OSP10</v>
      </c>
      <c r="C86" s="102" t="s">
        <v>936</v>
      </c>
      <c r="D86" s="102">
        <v>16</v>
      </c>
      <c r="E86" s="102">
        <v>8</v>
      </c>
      <c r="F86" s="102"/>
      <c r="G86" s="102"/>
      <c r="H86" s="102"/>
      <c r="I86" s="102" t="s">
        <v>128</v>
      </c>
      <c r="J86" s="102" t="s">
        <v>839</v>
      </c>
      <c r="K86" s="102">
        <v>1</v>
      </c>
      <c r="L86" s="102" t="s">
        <v>864</v>
      </c>
      <c r="M86" s="102" t="str">
        <f>ComputePool!A78</f>
        <v>77_cor2_vGILAN_OSP10-ag_vgilan_nfv02_bl0403</v>
      </c>
      <c r="N86" s="102" t="s">
        <v>128</v>
      </c>
      <c r="O86" s="102"/>
      <c r="P86" s="62"/>
    </row>
    <row r="87" spans="1:16" x14ac:dyDescent="0.25">
      <c r="A87" s="76" t="str">
        <f t="shared" si="2"/>
        <v>86_cor2_vGILAN_OSP10-vgilan.other.small.pci.nfv02-bl0203</v>
      </c>
      <c r="B87" s="5" t="str">
        <f>'VNF-VIM'!$A$8</f>
        <v>7_cor2_vGILAN_OSP10</v>
      </c>
      <c r="C87" s="102" t="s">
        <v>937</v>
      </c>
      <c r="D87" s="102">
        <v>16</v>
      </c>
      <c r="E87" s="102">
        <v>4</v>
      </c>
      <c r="F87" s="102"/>
      <c r="G87" s="102"/>
      <c r="H87" s="102"/>
      <c r="I87" s="102" t="s">
        <v>128</v>
      </c>
      <c r="J87" s="102" t="s">
        <v>839</v>
      </c>
      <c r="K87" s="102">
        <v>1</v>
      </c>
      <c r="L87" s="102" t="s">
        <v>864</v>
      </c>
      <c r="M87" s="102" t="str">
        <f>ComputePool!A64</f>
        <v>63_cor2_vGILAN_OSP10-ag_vgilan_nfv02_bl0203</v>
      </c>
      <c r="N87" s="102" t="s">
        <v>128</v>
      </c>
      <c r="O87" s="102"/>
      <c r="P87" s="62"/>
    </row>
    <row r="88" spans="1:16" x14ac:dyDescent="0.25">
      <c r="A88" s="76" t="str">
        <f t="shared" si="2"/>
        <v>87_cor2_vQOS_OSP10-vqos.nperf1</v>
      </c>
      <c r="B88" s="5" t="str">
        <f>'VNF-VIM'!$A$9</f>
        <v>8_cor2_vQOS_OSP10</v>
      </c>
      <c r="C88" s="102" t="s">
        <v>938</v>
      </c>
      <c r="D88" s="102">
        <v>2</v>
      </c>
      <c r="E88" s="102">
        <v>4</v>
      </c>
      <c r="F88" s="102"/>
      <c r="G88" s="102"/>
      <c r="H88" s="102"/>
      <c r="I88" s="102" t="s">
        <v>128</v>
      </c>
      <c r="J88" s="102" t="s">
        <v>839</v>
      </c>
      <c r="K88" s="102"/>
      <c r="L88" s="102" t="s">
        <v>939</v>
      </c>
      <c r="M88" s="102" t="str">
        <f>ComputePool!$A$89</f>
        <v>88_cor2_vQOS_OSP10-ag_vqos1</v>
      </c>
      <c r="N88" s="102" t="s">
        <v>128</v>
      </c>
      <c r="O88" s="102"/>
      <c r="P88" s="62"/>
    </row>
    <row r="89" spans="1:16" x14ac:dyDescent="0.25">
      <c r="A89" s="76" t="str">
        <f t="shared" si="2"/>
        <v>88_cor2_vQOS_OSP10-vqos.ookla1</v>
      </c>
      <c r="B89" s="5" t="str">
        <f>'VNF-VIM'!$A$9</f>
        <v>8_cor2_vQOS_OSP10</v>
      </c>
      <c r="C89" s="102" t="s">
        <v>940</v>
      </c>
      <c r="D89" s="102">
        <v>8</v>
      </c>
      <c r="E89" s="102">
        <v>8</v>
      </c>
      <c r="F89" s="102"/>
      <c r="G89" s="102"/>
      <c r="H89" s="102"/>
      <c r="I89" s="102" t="s">
        <v>128</v>
      </c>
      <c r="J89" s="102" t="s">
        <v>839</v>
      </c>
      <c r="K89" s="102"/>
      <c r="L89" s="102" t="s">
        <v>939</v>
      </c>
      <c r="M89" s="102" t="str">
        <f>ComputePool!$A$89</f>
        <v>88_cor2_vQOS_OSP10-ag_vqos1</v>
      </c>
      <c r="N89" s="102" t="s">
        <v>128</v>
      </c>
      <c r="O89" s="102"/>
      <c r="P89" s="62"/>
    </row>
    <row r="90" spans="1:16" x14ac:dyDescent="0.25">
      <c r="A90" s="76" t="str">
        <f t="shared" si="2"/>
        <v>89_cor2_vQOS_OSP10-vqos.ripe2</v>
      </c>
      <c r="B90" s="5" t="str">
        <f>'VNF-VIM'!$A$9</f>
        <v>8_cor2_vQOS_OSP10</v>
      </c>
      <c r="C90" s="102" t="s">
        <v>941</v>
      </c>
      <c r="D90" s="102">
        <v>2</v>
      </c>
      <c r="E90" s="102">
        <v>2</v>
      </c>
      <c r="F90" s="102"/>
      <c r="G90" s="102"/>
      <c r="H90" s="102"/>
      <c r="I90" s="102" t="s">
        <v>128</v>
      </c>
      <c r="J90" s="102" t="s">
        <v>839</v>
      </c>
      <c r="K90" s="102"/>
      <c r="L90" s="102" t="s">
        <v>942</v>
      </c>
      <c r="M90" s="102" t="str">
        <f>ComputePool!$A$90</f>
        <v>89_cor2_vQOS_OSP10-ag_vqos2</v>
      </c>
      <c r="N90" s="102" t="s">
        <v>128</v>
      </c>
      <c r="O90" s="102"/>
      <c r="P90" s="62"/>
    </row>
    <row r="91" spans="1:16" x14ac:dyDescent="0.25">
      <c r="A91" s="76" t="str">
        <f t="shared" si="2"/>
        <v>90_cor2_vQOS_OSP10-vqos.tools2</v>
      </c>
      <c r="B91" s="5" t="str">
        <f>'VNF-VIM'!$A$9</f>
        <v>8_cor2_vQOS_OSP10</v>
      </c>
      <c r="C91" s="102" t="s">
        <v>943</v>
      </c>
      <c r="D91" s="102">
        <v>16</v>
      </c>
      <c r="E91" s="102">
        <v>4</v>
      </c>
      <c r="F91" s="102"/>
      <c r="G91" s="102"/>
      <c r="H91" s="102"/>
      <c r="I91" s="102" t="s">
        <v>128</v>
      </c>
      <c r="J91" s="102" t="s">
        <v>839</v>
      </c>
      <c r="K91" s="102"/>
      <c r="L91" s="102" t="s">
        <v>942</v>
      </c>
      <c r="M91" s="102" t="str">
        <f>ComputePool!$A$90</f>
        <v>89_cor2_vQOS_OSP10-ag_vqos2</v>
      </c>
      <c r="N91" s="102" t="s">
        <v>128</v>
      </c>
      <c r="O91" s="102"/>
      <c r="P91" s="62"/>
    </row>
    <row r="92" spans="1:16" x14ac:dyDescent="0.25">
      <c r="A92" s="76" t="str">
        <f t="shared" si="2"/>
        <v>91_cor2_vDOOR_OSP10-vdoor.F5.large.pci.nfv01_bl0803</v>
      </c>
      <c r="B92" s="5" t="str">
        <f>'VNF-VIM'!$A$10</f>
        <v>9_cor2_vDOOR_OSP10</v>
      </c>
      <c r="C92" s="102" t="s">
        <v>944</v>
      </c>
      <c r="D92" s="102">
        <v>38</v>
      </c>
      <c r="E92" s="102">
        <v>8</v>
      </c>
      <c r="F92" s="102"/>
      <c r="G92" s="102"/>
      <c r="H92" s="102"/>
      <c r="I92" s="102" t="s">
        <v>128</v>
      </c>
      <c r="J92" s="102" t="s">
        <v>839</v>
      </c>
      <c r="K92" s="102">
        <v>2</v>
      </c>
      <c r="L92" s="102" t="s">
        <v>945</v>
      </c>
      <c r="M92" s="102" t="str">
        <f>ComputePool!$A$91</f>
        <v>90_cor2_vDOOR_OSP10-ag_vdoor_nfv01_bl0803</v>
      </c>
      <c r="N92" s="102" t="s">
        <v>128</v>
      </c>
      <c r="O92" s="102"/>
      <c r="P92" s="62"/>
    </row>
    <row r="93" spans="1:16" x14ac:dyDescent="0.25">
      <c r="A93" s="76" t="str">
        <f t="shared" si="2"/>
        <v>92_cor2_vDOOR_OSP10-vdoor.F5.large.pci.nfv01_bl0906</v>
      </c>
      <c r="B93" s="5" t="str">
        <f>'VNF-VIM'!$A$10</f>
        <v>9_cor2_vDOOR_OSP10</v>
      </c>
      <c r="C93" s="102" t="s">
        <v>946</v>
      </c>
      <c r="D93" s="102">
        <v>38</v>
      </c>
      <c r="E93" s="102">
        <v>8</v>
      </c>
      <c r="F93" s="102"/>
      <c r="G93" s="102"/>
      <c r="H93" s="102"/>
      <c r="I93" s="102" t="s">
        <v>128</v>
      </c>
      <c r="J93" s="102" t="s">
        <v>839</v>
      </c>
      <c r="K93" s="102">
        <v>2</v>
      </c>
      <c r="L93" s="102" t="s">
        <v>945</v>
      </c>
      <c r="M93" s="102" t="str">
        <f>ComputePool!$A$92</f>
        <v>91_cor2_vDOOR_OSP10-ag_vdoor_nfv01_bl0906</v>
      </c>
      <c r="N93" s="102" t="s">
        <v>128</v>
      </c>
      <c r="O93" s="102"/>
      <c r="P93" s="62"/>
    </row>
    <row r="94" spans="1:16" x14ac:dyDescent="0.25">
      <c r="A94" s="76" t="str">
        <f t="shared" si="2"/>
        <v>93__cor2_vPCRF_OSP10-vpcrf.admin2</v>
      </c>
      <c r="B94" s="5" t="str">
        <f>'VNF-VIM'!$A$11</f>
        <v>10_cor2_vPCRF_OSP10</v>
      </c>
      <c r="C94" s="102" t="s">
        <v>947</v>
      </c>
      <c r="D94" s="102">
        <v>8</v>
      </c>
      <c r="E94" s="102">
        <v>6</v>
      </c>
      <c r="F94" s="102"/>
      <c r="G94" s="102"/>
      <c r="H94" s="102"/>
      <c r="I94" s="102" t="s">
        <v>128</v>
      </c>
      <c r="J94" s="102" t="s">
        <v>839</v>
      </c>
      <c r="K94" s="102"/>
      <c r="L94" s="102" t="s">
        <v>948</v>
      </c>
      <c r="M94" s="102" t="str">
        <f>ComputePool!$A$94</f>
        <v>93_cor2_vPCRF_OSP10-ag_vpcrf2</v>
      </c>
      <c r="N94" s="102" t="s">
        <v>128</v>
      </c>
      <c r="O94" s="102"/>
      <c r="P94" s="62"/>
    </row>
    <row r="95" spans="1:16" x14ac:dyDescent="0.25">
      <c r="A95" s="76" t="str">
        <f t="shared" si="2"/>
        <v>94__cor2_vPCRF_OSP10-vpcrf.diameter1</v>
      </c>
      <c r="B95" s="5" t="str">
        <f>'VNF-VIM'!$A$11</f>
        <v>10_cor2_vPCRF_OSP10</v>
      </c>
      <c r="C95" s="102" t="s">
        <v>949</v>
      </c>
      <c r="D95" s="102">
        <v>8</v>
      </c>
      <c r="E95" s="102">
        <v>6</v>
      </c>
      <c r="F95" s="102"/>
      <c r="G95" s="102"/>
      <c r="H95" s="102"/>
      <c r="I95" s="102" t="s">
        <v>128</v>
      </c>
      <c r="J95" s="102" t="s">
        <v>839</v>
      </c>
      <c r="K95" s="102"/>
      <c r="L95" s="102" t="s">
        <v>950</v>
      </c>
      <c r="M95" s="102" t="str">
        <f>ComputePool!$A$93</f>
        <v>92_cor2_vPCRF_OSP10-ag_vpcrf1</v>
      </c>
      <c r="N95" s="102" t="s">
        <v>128</v>
      </c>
      <c r="O95" s="102"/>
      <c r="P95" s="62"/>
    </row>
    <row r="96" spans="1:16" x14ac:dyDescent="0.25">
      <c r="A96" s="76" t="str">
        <f t="shared" si="2"/>
        <v>95__cor2_vPCRF_OSP10-vpcrf.diameter2</v>
      </c>
      <c r="B96" s="5" t="str">
        <f>'VNF-VIM'!$A$11</f>
        <v>10_cor2_vPCRF_OSP10</v>
      </c>
      <c r="C96" s="102" t="s">
        <v>951</v>
      </c>
      <c r="D96" s="102">
        <v>8</v>
      </c>
      <c r="E96" s="102">
        <v>6</v>
      </c>
      <c r="F96" s="102"/>
      <c r="G96" s="102"/>
      <c r="H96" s="102"/>
      <c r="I96" s="102" t="s">
        <v>128</v>
      </c>
      <c r="J96" s="102" t="s">
        <v>839</v>
      </c>
      <c r="K96" s="102"/>
      <c r="L96" s="102" t="s">
        <v>948</v>
      </c>
      <c r="M96" s="102" t="str">
        <f>ComputePool!$A$94</f>
        <v>93_cor2_vPCRF_OSP10-ag_vpcrf2</v>
      </c>
      <c r="N96" s="102" t="s">
        <v>128</v>
      </c>
      <c r="O96" s="102"/>
      <c r="P96" s="62"/>
    </row>
    <row r="97" spans="1:16" x14ac:dyDescent="0.25">
      <c r="A97" s="76" t="str">
        <f t="shared" si="2"/>
        <v>96__cor2_vPCRF_OSP10-vpcrf.ipsdb1</v>
      </c>
      <c r="B97" s="5" t="str">
        <f>'VNF-VIM'!$A$11</f>
        <v>10_cor2_vPCRF_OSP10</v>
      </c>
      <c r="C97" s="102" t="s">
        <v>952</v>
      </c>
      <c r="D97" s="102">
        <v>24</v>
      </c>
      <c r="E97" s="102">
        <v>5</v>
      </c>
      <c r="F97" s="102"/>
      <c r="G97" s="102"/>
      <c r="H97" s="102"/>
      <c r="I97" s="102" t="s">
        <v>128</v>
      </c>
      <c r="J97" s="102" t="s">
        <v>839</v>
      </c>
      <c r="K97" s="102"/>
      <c r="L97" s="102" t="s">
        <v>950</v>
      </c>
      <c r="M97" s="102" t="str">
        <f>ComputePool!$A$93</f>
        <v>92_cor2_vPCRF_OSP10-ag_vpcrf1</v>
      </c>
      <c r="N97" s="102" t="s">
        <v>128</v>
      </c>
      <c r="O97" s="102"/>
      <c r="P97" s="62"/>
    </row>
    <row r="98" spans="1:16" x14ac:dyDescent="0.25">
      <c r="A98" s="76" t="str">
        <f t="shared" ref="A98:A129" si="3">IF(B98&lt;&gt;"",ROW()-1&amp;"_"&amp;MID(B98,3,20)&amp;"-"&amp;C98,"")</f>
        <v>97__cor2_vPCRF_OSP10-vpcrf.ipsdb2</v>
      </c>
      <c r="B98" s="5" t="str">
        <f>'VNF-VIM'!$A$11</f>
        <v>10_cor2_vPCRF_OSP10</v>
      </c>
      <c r="C98" s="102" t="s">
        <v>953</v>
      </c>
      <c r="D98" s="102">
        <v>24</v>
      </c>
      <c r="E98" s="102">
        <v>5</v>
      </c>
      <c r="F98" s="102"/>
      <c r="G98" s="102"/>
      <c r="H98" s="102"/>
      <c r="I98" s="102" t="s">
        <v>128</v>
      </c>
      <c r="J98" s="102" t="s">
        <v>839</v>
      </c>
      <c r="K98" s="102"/>
      <c r="L98" s="102" t="s">
        <v>948</v>
      </c>
      <c r="M98" s="102" t="str">
        <f>ComputePool!$A$94</f>
        <v>93_cor2_vPCRF_OSP10-ag_vpcrf2</v>
      </c>
      <c r="N98" s="102" t="s">
        <v>128</v>
      </c>
      <c r="O98" s="102"/>
      <c r="P98" s="62"/>
    </row>
    <row r="99" spans="1:16" x14ac:dyDescent="0.25">
      <c r="A99" s="76" t="str">
        <f t="shared" si="3"/>
        <v>98__cor2_vPCRF_OSP10-vpcrf.vsef1</v>
      </c>
      <c r="B99" s="5" t="str">
        <f>'VNF-VIM'!$A$11</f>
        <v>10_cor2_vPCRF_OSP10</v>
      </c>
      <c r="C99" s="102" t="s">
        <v>954</v>
      </c>
      <c r="D99" s="102">
        <v>24</v>
      </c>
      <c r="E99" s="102">
        <v>5</v>
      </c>
      <c r="F99" s="102"/>
      <c r="G99" s="102"/>
      <c r="H99" s="102"/>
      <c r="I99" s="102" t="s">
        <v>128</v>
      </c>
      <c r="J99" s="102" t="s">
        <v>839</v>
      </c>
      <c r="K99" s="102"/>
      <c r="L99" s="102" t="s">
        <v>950</v>
      </c>
      <c r="M99" s="102" t="str">
        <f>ComputePool!$A$93</f>
        <v>92_cor2_vPCRF_OSP10-ag_vpcrf1</v>
      </c>
      <c r="N99" s="102" t="s">
        <v>128</v>
      </c>
      <c r="O99" s="102"/>
      <c r="P99" s="62"/>
    </row>
    <row r="100" spans="1:16" x14ac:dyDescent="0.25">
      <c r="A100" s="76" t="str">
        <f t="shared" si="3"/>
        <v>99__cor2_vPCRF_OSP10-vpcrf.vtoolz1</v>
      </c>
      <c r="B100" s="5" t="str">
        <f>'VNF-VIM'!$A$11</f>
        <v>10_cor2_vPCRF_OSP10</v>
      </c>
      <c r="C100" s="102" t="s">
        <v>955</v>
      </c>
      <c r="D100" s="102">
        <v>8</v>
      </c>
      <c r="E100" s="102">
        <v>6</v>
      </c>
      <c r="F100" s="102"/>
      <c r="G100" s="102"/>
      <c r="H100" s="102"/>
      <c r="I100" s="102" t="s">
        <v>128</v>
      </c>
      <c r="J100" s="102" t="s">
        <v>839</v>
      </c>
      <c r="K100" s="102"/>
      <c r="L100" s="102" t="s">
        <v>950</v>
      </c>
      <c r="M100" s="102" t="str">
        <f>ComputePool!$A$93</f>
        <v>92_cor2_vPCRF_OSP10-ag_vpcrf1</v>
      </c>
      <c r="N100" s="102" t="s">
        <v>128</v>
      </c>
      <c r="O100" s="102"/>
      <c r="P100" s="62"/>
    </row>
    <row r="101" spans="1:16" x14ac:dyDescent="0.25">
      <c r="A101" s="76" t="str">
        <f t="shared" si="3"/>
        <v>100__cor2_vPCRF_OSP10-vpcrf.vsprweb1</v>
      </c>
      <c r="B101" s="5" t="str">
        <f>'VNF-VIM'!$A$11</f>
        <v>10_cor2_vPCRF_OSP10</v>
      </c>
      <c r="C101" s="102" t="s">
        <v>956</v>
      </c>
      <c r="D101" s="102">
        <v>16</v>
      </c>
      <c r="E101" s="102">
        <v>4</v>
      </c>
      <c r="F101" s="102"/>
      <c r="G101" s="102"/>
      <c r="H101" s="102"/>
      <c r="I101" s="102" t="s">
        <v>128</v>
      </c>
      <c r="J101" s="102" t="s">
        <v>839</v>
      </c>
      <c r="K101" s="102"/>
      <c r="L101" s="102" t="s">
        <v>950</v>
      </c>
      <c r="M101" s="102" t="str">
        <f>ComputePool!$A$93</f>
        <v>92_cor2_vPCRF_OSP10-ag_vpcrf1</v>
      </c>
      <c r="N101" s="102" t="s">
        <v>128</v>
      </c>
      <c r="O101" s="102"/>
      <c r="P101" s="62"/>
    </row>
    <row r="102" spans="1:16" x14ac:dyDescent="0.25">
      <c r="A102" s="76" t="str">
        <f t="shared" si="3"/>
        <v>101__cor2_vPCRF_OSP10-vpcrf.vsprdyndb1</v>
      </c>
      <c r="B102" s="5" t="str">
        <f>'VNF-VIM'!$A$11</f>
        <v>10_cor2_vPCRF_OSP10</v>
      </c>
      <c r="C102" s="102" t="s">
        <v>957</v>
      </c>
      <c r="D102" s="102">
        <v>36</v>
      </c>
      <c r="E102" s="102">
        <v>4</v>
      </c>
      <c r="F102" s="102"/>
      <c r="G102" s="102"/>
      <c r="H102" s="102"/>
      <c r="I102" s="102" t="s">
        <v>128</v>
      </c>
      <c r="J102" s="102" t="s">
        <v>839</v>
      </c>
      <c r="K102" s="102"/>
      <c r="L102" s="102" t="s">
        <v>950</v>
      </c>
      <c r="M102" s="102" t="str">
        <f>ComputePool!$A$93</f>
        <v>92_cor2_vPCRF_OSP10-ag_vpcrf1</v>
      </c>
      <c r="N102" s="102" t="s">
        <v>128</v>
      </c>
      <c r="O102" s="102"/>
      <c r="P102" s="62"/>
    </row>
    <row r="103" spans="1:16" x14ac:dyDescent="0.25">
      <c r="A103" s="76" t="str">
        <f t="shared" si="3"/>
        <v>102__cor2_vPCRF_OSP10-vpcrf.vsprdyndb2</v>
      </c>
      <c r="B103" s="5" t="str">
        <f>'VNF-VIM'!$A$11</f>
        <v>10_cor2_vPCRF_OSP10</v>
      </c>
      <c r="C103" s="102" t="s">
        <v>958</v>
      </c>
      <c r="D103" s="102">
        <v>36</v>
      </c>
      <c r="E103" s="102">
        <v>4</v>
      </c>
      <c r="F103" s="102"/>
      <c r="G103" s="102"/>
      <c r="H103" s="102"/>
      <c r="I103" s="102" t="s">
        <v>128</v>
      </c>
      <c r="J103" s="102" t="s">
        <v>839</v>
      </c>
      <c r="K103" s="102"/>
      <c r="L103" s="102" t="s">
        <v>948</v>
      </c>
      <c r="M103" s="102" t="str">
        <f>ComputePool!$A$94</f>
        <v>93_cor2_vPCRF_OSP10-ag_vpcrf2</v>
      </c>
      <c r="N103" s="102" t="s">
        <v>128</v>
      </c>
      <c r="O103" s="102"/>
      <c r="P103" s="62"/>
    </row>
    <row r="104" spans="1:16" x14ac:dyDescent="0.25">
      <c r="A104" s="76" t="str">
        <f t="shared" si="3"/>
        <v>103__cor2_vRADI_OSP10-vradi.admin</v>
      </c>
      <c r="B104" s="5" t="str">
        <f>'VNF-VIM'!$A$12</f>
        <v>11_cor2_vRADI_OSP10</v>
      </c>
      <c r="C104" s="102" t="s">
        <v>959</v>
      </c>
      <c r="D104" s="102">
        <v>16</v>
      </c>
      <c r="E104" s="102">
        <v>4</v>
      </c>
      <c r="F104" s="102"/>
      <c r="G104" s="102"/>
      <c r="H104" s="102"/>
      <c r="I104" s="102" t="s">
        <v>128</v>
      </c>
      <c r="J104" s="102" t="s">
        <v>839</v>
      </c>
      <c r="K104" s="102"/>
      <c r="L104" s="102" t="s">
        <v>960</v>
      </c>
      <c r="M104" s="102" t="str">
        <f>ComputePool!$A$95</f>
        <v>94_cor2_vRADI_OSP10-ag_vradi1</v>
      </c>
      <c r="N104" s="102" t="s">
        <v>128</v>
      </c>
      <c r="O104" s="102"/>
      <c r="P104" s="62"/>
    </row>
    <row r="105" spans="1:16" x14ac:dyDescent="0.25">
      <c r="A105" s="76" t="str">
        <f t="shared" si="3"/>
        <v>104__cor2_vRADI_OSP10-vradi.front1</v>
      </c>
      <c r="B105" s="5" t="str">
        <f>'VNF-VIM'!$A$12</f>
        <v>11_cor2_vRADI_OSP10</v>
      </c>
      <c r="C105" s="102" t="s">
        <v>961</v>
      </c>
      <c r="D105" s="102">
        <v>8</v>
      </c>
      <c r="E105" s="102">
        <v>3</v>
      </c>
      <c r="F105" s="102"/>
      <c r="G105" s="102"/>
      <c r="H105" s="102"/>
      <c r="I105" s="102" t="s">
        <v>128</v>
      </c>
      <c r="J105" s="102" t="s">
        <v>839</v>
      </c>
      <c r="K105" s="102"/>
      <c r="L105" s="102" t="s">
        <v>960</v>
      </c>
      <c r="M105" s="102" t="str">
        <f>ComputePool!$A$95</f>
        <v>94_cor2_vRADI_OSP10-ag_vradi1</v>
      </c>
      <c r="N105" s="102" t="s">
        <v>128</v>
      </c>
      <c r="O105" s="102"/>
      <c r="P105" s="62"/>
    </row>
    <row r="106" spans="1:16" x14ac:dyDescent="0.25">
      <c r="A106" s="76" t="str">
        <f t="shared" si="3"/>
        <v>105__cor2_vRADI_OSP10-vradi.front2</v>
      </c>
      <c r="B106" s="5" t="str">
        <f>'VNF-VIM'!$A$12</f>
        <v>11_cor2_vRADI_OSP10</v>
      </c>
      <c r="C106" s="102" t="s">
        <v>962</v>
      </c>
      <c r="D106" s="102">
        <v>8</v>
      </c>
      <c r="E106" s="102">
        <v>3</v>
      </c>
      <c r="F106" s="102"/>
      <c r="G106" s="102"/>
      <c r="H106" s="102"/>
      <c r="I106" s="102" t="s">
        <v>128</v>
      </c>
      <c r="J106" s="102" t="s">
        <v>839</v>
      </c>
      <c r="K106" s="102"/>
      <c r="L106" s="102" t="s">
        <v>963</v>
      </c>
      <c r="M106" s="102" t="str">
        <f>ComputePool!$A$96</f>
        <v>95_cor2_vRADI_OSP10-ag_vradi2</v>
      </c>
      <c r="N106" s="102" t="s">
        <v>128</v>
      </c>
      <c r="O106" s="102"/>
      <c r="P106" s="62"/>
    </row>
    <row r="107" spans="1:16" x14ac:dyDescent="0.25">
      <c r="A107" s="76" t="str">
        <f t="shared" si="3"/>
        <v>106__cor2_vRADI_OSP10-vradi.db1</v>
      </c>
      <c r="B107" s="5" t="str">
        <f>'VNF-VIM'!$A$12</f>
        <v>11_cor2_vRADI_OSP10</v>
      </c>
      <c r="C107" s="102" t="s">
        <v>964</v>
      </c>
      <c r="D107" s="102">
        <v>24</v>
      </c>
      <c r="E107" s="102">
        <v>4</v>
      </c>
      <c r="F107" s="102"/>
      <c r="G107" s="102"/>
      <c r="H107" s="102"/>
      <c r="I107" s="102" t="s">
        <v>128</v>
      </c>
      <c r="J107" s="102" t="s">
        <v>839</v>
      </c>
      <c r="K107" s="102"/>
      <c r="L107" s="102" t="s">
        <v>960</v>
      </c>
      <c r="M107" s="102" t="str">
        <f>ComputePool!$A$95</f>
        <v>94_cor2_vRADI_OSP10-ag_vradi1</v>
      </c>
      <c r="N107" s="102" t="s">
        <v>128</v>
      </c>
      <c r="O107" s="102"/>
      <c r="P107" s="62"/>
    </row>
    <row r="108" spans="1:16" x14ac:dyDescent="0.25">
      <c r="A108" s="76" t="str">
        <f t="shared" si="3"/>
        <v>107__cor2_vRADI_OSP10-vradi.db2</v>
      </c>
      <c r="B108" s="5" t="str">
        <f>'VNF-VIM'!$A$12</f>
        <v>11_cor2_vRADI_OSP10</v>
      </c>
      <c r="C108" s="102" t="s">
        <v>965</v>
      </c>
      <c r="D108" s="102">
        <v>24</v>
      </c>
      <c r="E108" s="102">
        <v>4</v>
      </c>
      <c r="F108" s="102"/>
      <c r="G108" s="102"/>
      <c r="H108" s="102"/>
      <c r="I108" s="102" t="s">
        <v>128</v>
      </c>
      <c r="J108" s="102" t="s">
        <v>839</v>
      </c>
      <c r="K108" s="102"/>
      <c r="L108" s="102" t="s">
        <v>963</v>
      </c>
      <c r="M108" s="102" t="str">
        <f>ComputePool!$A$96</f>
        <v>95_cor2_vRADI_OSP10-ag_vradi2</v>
      </c>
      <c r="N108" s="102" t="s">
        <v>128</v>
      </c>
      <c r="O108" s="102"/>
      <c r="P108" s="62"/>
    </row>
    <row r="109" spans="1:16" x14ac:dyDescent="0.25">
      <c r="A109" s="76" t="str">
        <f t="shared" si="3"/>
        <v>108__cor2_vDNS_OSP10-vdns.F5.large</v>
      </c>
      <c r="B109" s="5" t="str">
        <f>'VNF-VIM'!$A$15</f>
        <v>14_cor2_vDNS_OSP10</v>
      </c>
      <c r="C109" s="102" t="s">
        <v>966</v>
      </c>
      <c r="D109" s="102">
        <v>56</v>
      </c>
      <c r="E109" s="102">
        <v>12</v>
      </c>
      <c r="F109" s="102"/>
      <c r="G109" s="102"/>
      <c r="H109" s="102"/>
      <c r="I109" s="102" t="s">
        <v>128</v>
      </c>
      <c r="J109" s="102" t="s">
        <v>839</v>
      </c>
      <c r="K109" s="102"/>
      <c r="L109" s="102" t="s">
        <v>967</v>
      </c>
      <c r="M109" s="102" t="str">
        <f>ComputePool!$A$99</f>
        <v>98_cor2_vDNS_OSP10-ag_vdns1</v>
      </c>
      <c r="N109" s="102" t="s">
        <v>128</v>
      </c>
      <c r="O109" s="102"/>
      <c r="P109" s="62"/>
    </row>
    <row r="110" spans="1:16" x14ac:dyDescent="0.25">
      <c r="A110" s="76" t="str">
        <f t="shared" si="3"/>
        <v>109_cor2_vGILAN_OSP10-vgilan.other.large.pci.nfv02-bl0104</v>
      </c>
      <c r="B110" s="5" t="str">
        <f>'VNF-VIM'!$A$8</f>
        <v>7_cor2_vGILAN_OSP10</v>
      </c>
      <c r="C110" s="102" t="s">
        <v>968</v>
      </c>
      <c r="D110" s="102">
        <v>64</v>
      </c>
      <c r="E110" s="102">
        <v>8</v>
      </c>
      <c r="F110" s="102"/>
      <c r="G110" s="102"/>
      <c r="H110" s="102"/>
      <c r="I110" s="102" t="s">
        <v>128</v>
      </c>
      <c r="J110" s="102" t="s">
        <v>839</v>
      </c>
      <c r="K110" s="102">
        <v>1</v>
      </c>
      <c r="L110" s="102" t="s">
        <v>864</v>
      </c>
      <c r="M110" s="102" t="str">
        <f>ComputePool!$A$57</f>
        <v>56_cor2_vGILAN_OSP10-ag_vgilan_nfv02_bl0104</v>
      </c>
      <c r="N110" s="102" t="s">
        <v>128</v>
      </c>
      <c r="O110" s="102"/>
      <c r="P110" s="62"/>
    </row>
    <row r="111" spans="1:16" x14ac:dyDescent="0.25">
      <c r="A111" s="76" t="str">
        <f t="shared" si="3"/>
        <v>110_cor2_vGILAN_OSP10-vgilan.other.large.pci.nfv02-bl0404</v>
      </c>
      <c r="B111" s="5" t="str">
        <f>'VNF-VIM'!$A$8</f>
        <v>7_cor2_vGILAN_OSP10</v>
      </c>
      <c r="C111" s="102" t="s">
        <v>969</v>
      </c>
      <c r="D111" s="102">
        <v>64</v>
      </c>
      <c r="E111" s="102">
        <v>8</v>
      </c>
      <c r="F111" s="102"/>
      <c r="G111" s="102"/>
      <c r="H111" s="102"/>
      <c r="I111" s="102" t="s">
        <v>128</v>
      </c>
      <c r="J111" s="102" t="s">
        <v>839</v>
      </c>
      <c r="K111" s="102">
        <v>1</v>
      </c>
      <c r="L111" s="102" t="s">
        <v>864</v>
      </c>
      <c r="M111" s="102" t="str">
        <f>ComputePool!$A$79</f>
        <v>78_cor2_vGILAN_OSP10-ag_vgilan_nfv02_bl0404</v>
      </c>
      <c r="N111" s="102" t="s">
        <v>128</v>
      </c>
      <c r="O111" s="102"/>
      <c r="P111" s="62"/>
    </row>
    <row r="112" spans="1:16" x14ac:dyDescent="0.25">
      <c r="A112" s="76" t="str">
        <f t="shared" si="3"/>
        <v>111_cor2_vGILAN_OSP10-vgilan.other.large.pci.nfv03-bl0104</v>
      </c>
      <c r="B112" s="5" t="str">
        <f>'VNF-VIM'!$A$8</f>
        <v>7_cor2_vGILAN_OSP10</v>
      </c>
      <c r="C112" s="102" t="s">
        <v>970</v>
      </c>
      <c r="D112" s="102">
        <v>64</v>
      </c>
      <c r="E112" s="102">
        <v>8</v>
      </c>
      <c r="F112" s="102"/>
      <c r="G112" s="102"/>
      <c r="H112" s="102"/>
      <c r="I112" s="102" t="s">
        <v>128</v>
      </c>
      <c r="J112" s="102" t="s">
        <v>839</v>
      </c>
      <c r="K112" s="102">
        <v>1</v>
      </c>
      <c r="L112" s="102" t="s">
        <v>864</v>
      </c>
      <c r="M112" s="102" t="str">
        <f>ComputePool!$A$23</f>
        <v>22_cor2_vGILAN_OSP10-ag_vgilan_nfv03_bl0104</v>
      </c>
      <c r="N112" s="102" t="s">
        <v>128</v>
      </c>
      <c r="O112" s="102"/>
      <c r="P112" s="62"/>
    </row>
    <row r="113" spans="1:16" x14ac:dyDescent="0.25">
      <c r="A113" s="76" t="str">
        <f t="shared" si="3"/>
        <v>112_cor2_vGILAN_OSP10-vgilan.other.large.pci.nfv03-bl0404</v>
      </c>
      <c r="B113" s="5" t="str">
        <f>'VNF-VIM'!$A$8</f>
        <v>7_cor2_vGILAN_OSP10</v>
      </c>
      <c r="C113" s="102" t="s">
        <v>971</v>
      </c>
      <c r="D113" s="102">
        <v>64</v>
      </c>
      <c r="E113" s="102">
        <v>8</v>
      </c>
      <c r="F113" s="102"/>
      <c r="G113" s="102"/>
      <c r="H113" s="102"/>
      <c r="I113" s="102" t="s">
        <v>128</v>
      </c>
      <c r="J113" s="102" t="s">
        <v>839</v>
      </c>
      <c r="K113" s="102">
        <v>1</v>
      </c>
      <c r="L113" s="102" t="s">
        <v>864</v>
      </c>
      <c r="M113" s="102" t="str">
        <f>ComputePool!$A$45</f>
        <v>44_cor2_vGILAN_OSP10-ag_vgilan_nfv03_bl0404</v>
      </c>
      <c r="N113" s="102" t="s">
        <v>128</v>
      </c>
      <c r="O113" s="102"/>
      <c r="P113" s="62"/>
    </row>
    <row r="114" spans="1:16" x14ac:dyDescent="0.25">
      <c r="A114" s="76" t="str">
        <f t="shared" si="3"/>
        <v/>
      </c>
      <c r="B114" s="5"/>
      <c r="C114" s="102"/>
      <c r="D114" s="102"/>
      <c r="E114" s="102"/>
      <c r="F114" s="102"/>
      <c r="G114" s="102"/>
      <c r="H114" s="102"/>
      <c r="I114" s="102"/>
      <c r="J114" s="102"/>
      <c r="K114" s="102"/>
      <c r="L114" s="102"/>
      <c r="M114" s="102"/>
      <c r="N114" s="102"/>
      <c r="O114" s="102"/>
      <c r="P114" s="62"/>
    </row>
    <row r="115" spans="1:16" x14ac:dyDescent="0.25">
      <c r="A115" s="76" t="str">
        <f t="shared" si="3"/>
        <v/>
      </c>
      <c r="B115" s="5"/>
      <c r="C115" s="102"/>
      <c r="D115" s="102"/>
      <c r="E115" s="102"/>
      <c r="F115" s="102"/>
      <c r="G115" s="102"/>
      <c r="H115" s="102"/>
      <c r="I115" s="102"/>
      <c r="J115" s="102"/>
      <c r="K115" s="102"/>
      <c r="L115" s="102"/>
      <c r="M115" s="102"/>
      <c r="N115" s="102"/>
      <c r="O115" s="102"/>
      <c r="P115" s="62"/>
    </row>
    <row r="116" spans="1:16" x14ac:dyDescent="0.25">
      <c r="A116" s="76" t="str">
        <f t="shared" si="3"/>
        <v/>
      </c>
      <c r="B116" s="5"/>
      <c r="C116" s="102"/>
      <c r="D116" s="102"/>
      <c r="E116" s="102"/>
      <c r="F116" s="102"/>
      <c r="G116" s="102"/>
      <c r="H116" s="102"/>
      <c r="I116" s="102"/>
      <c r="J116" s="102"/>
      <c r="K116" s="102"/>
      <c r="L116" s="102"/>
      <c r="M116" s="102"/>
      <c r="N116" s="102"/>
      <c r="O116" s="102"/>
      <c r="P116" s="62"/>
    </row>
    <row r="117" spans="1:16" x14ac:dyDescent="0.25">
      <c r="A117" s="76" t="str">
        <f t="shared" si="3"/>
        <v/>
      </c>
      <c r="B117" s="5"/>
      <c r="C117" s="102"/>
      <c r="D117" s="102"/>
      <c r="E117" s="102"/>
      <c r="F117" s="102"/>
      <c r="G117" s="102"/>
      <c r="H117" s="102"/>
      <c r="I117" s="102"/>
      <c r="J117" s="102"/>
      <c r="K117" s="102"/>
      <c r="L117" s="102"/>
      <c r="M117" s="102"/>
      <c r="N117" s="102"/>
      <c r="O117" s="102"/>
      <c r="P117" s="62"/>
    </row>
    <row r="118" spans="1:16" x14ac:dyDescent="0.25">
      <c r="A118" s="76" t="str">
        <f t="shared" si="3"/>
        <v/>
      </c>
      <c r="B118" s="5"/>
      <c r="C118" s="102"/>
      <c r="D118" s="102"/>
      <c r="E118" s="102"/>
      <c r="F118" s="102"/>
      <c r="G118" s="102"/>
      <c r="H118" s="102"/>
      <c r="I118" s="102"/>
      <c r="J118" s="102"/>
      <c r="K118" s="102"/>
      <c r="L118" s="102"/>
      <c r="M118" s="102"/>
      <c r="N118" s="102"/>
      <c r="O118" s="102"/>
      <c r="P118" s="62"/>
    </row>
    <row r="119" spans="1:16" x14ac:dyDescent="0.25">
      <c r="A119" s="76" t="str">
        <f t="shared" si="3"/>
        <v/>
      </c>
      <c r="B119" s="5"/>
      <c r="C119" s="102"/>
      <c r="D119" s="102"/>
      <c r="E119" s="102"/>
      <c r="F119" s="102"/>
      <c r="G119" s="102"/>
      <c r="H119" s="102"/>
      <c r="I119" s="102"/>
      <c r="J119" s="102"/>
      <c r="K119" s="102"/>
      <c r="L119" s="102"/>
      <c r="M119" s="102"/>
      <c r="N119" s="102"/>
      <c r="O119" s="102"/>
      <c r="P119" s="62"/>
    </row>
    <row r="120" spans="1:16" x14ac:dyDescent="0.25">
      <c r="A120" s="76" t="str">
        <f t="shared" si="3"/>
        <v/>
      </c>
      <c r="B120" s="5"/>
      <c r="C120" s="102"/>
      <c r="D120" s="102"/>
      <c r="E120" s="102"/>
      <c r="F120" s="102"/>
      <c r="G120" s="102"/>
      <c r="H120" s="102"/>
      <c r="I120" s="102"/>
      <c r="J120" s="102"/>
      <c r="K120" s="102"/>
      <c r="L120" s="102"/>
      <c r="M120" s="102"/>
      <c r="N120" s="102"/>
      <c r="O120" s="102"/>
      <c r="P120" s="62"/>
    </row>
    <row r="121" spans="1:16" x14ac:dyDescent="0.25">
      <c r="A121" s="76" t="str">
        <f t="shared" si="3"/>
        <v/>
      </c>
      <c r="B121" s="5"/>
      <c r="C121" s="102"/>
      <c r="D121" s="102"/>
      <c r="E121" s="102"/>
      <c r="F121" s="102"/>
      <c r="G121" s="102"/>
      <c r="H121" s="102"/>
      <c r="I121" s="102"/>
      <c r="J121" s="102"/>
      <c r="K121" s="102"/>
      <c r="L121" s="102"/>
      <c r="M121" s="102"/>
      <c r="N121" s="102"/>
      <c r="O121" s="102"/>
      <c r="P121" s="62"/>
    </row>
    <row r="122" spans="1:16" x14ac:dyDescent="0.25">
      <c r="A122" s="76" t="str">
        <f t="shared" si="3"/>
        <v/>
      </c>
      <c r="B122" s="5"/>
      <c r="C122" s="102"/>
      <c r="D122" s="102"/>
      <c r="E122" s="102"/>
      <c r="F122" s="102"/>
      <c r="G122" s="102"/>
      <c r="H122" s="102"/>
      <c r="I122" s="102"/>
      <c r="J122" s="102"/>
      <c r="K122" s="102"/>
      <c r="L122" s="102"/>
      <c r="M122" s="102"/>
      <c r="N122" s="102"/>
      <c r="O122" s="102"/>
      <c r="P122" s="62"/>
    </row>
    <row r="123" spans="1:16" x14ac:dyDescent="0.25">
      <c r="A123" s="76" t="str">
        <f t="shared" si="3"/>
        <v/>
      </c>
      <c r="B123" s="5"/>
      <c r="C123" s="102"/>
      <c r="D123" s="102"/>
      <c r="E123" s="102"/>
      <c r="F123" s="102"/>
      <c r="G123" s="102"/>
      <c r="H123" s="102"/>
      <c r="I123" s="102"/>
      <c r="J123" s="102"/>
      <c r="K123" s="102"/>
      <c r="L123" s="102"/>
      <c r="M123" s="102"/>
      <c r="N123" s="102"/>
      <c r="O123" s="102"/>
      <c r="P123" s="62"/>
    </row>
    <row r="124" spans="1:16" x14ac:dyDescent="0.25">
      <c r="A124" s="76" t="str">
        <f t="shared" si="3"/>
        <v/>
      </c>
      <c r="B124" s="5"/>
      <c r="C124" s="102"/>
      <c r="D124" s="102"/>
      <c r="E124" s="102"/>
      <c r="F124" s="102"/>
      <c r="G124" s="102"/>
      <c r="H124" s="102"/>
      <c r="I124" s="102"/>
      <c r="J124" s="102"/>
      <c r="K124" s="102"/>
      <c r="L124" s="102"/>
      <c r="M124" s="102"/>
      <c r="N124" s="102"/>
      <c r="O124" s="102"/>
      <c r="P124" s="62"/>
    </row>
    <row r="125" spans="1:16" x14ac:dyDescent="0.25">
      <c r="A125" s="76" t="str">
        <f t="shared" si="3"/>
        <v/>
      </c>
      <c r="B125" s="5"/>
      <c r="C125" s="102"/>
      <c r="D125" s="102"/>
      <c r="E125" s="102"/>
      <c r="F125" s="102"/>
      <c r="G125" s="102"/>
      <c r="H125" s="102"/>
      <c r="I125" s="102"/>
      <c r="J125" s="102"/>
      <c r="K125" s="102"/>
      <c r="L125" s="102"/>
      <c r="M125" s="102"/>
      <c r="N125" s="102"/>
      <c r="O125" s="102"/>
      <c r="P125" s="62"/>
    </row>
    <row r="126" spans="1:16" x14ac:dyDescent="0.25">
      <c r="A126" s="76" t="str">
        <f t="shared" si="3"/>
        <v/>
      </c>
      <c r="B126" s="5"/>
      <c r="C126" s="102"/>
      <c r="D126" s="102"/>
      <c r="E126" s="102"/>
      <c r="F126" s="102"/>
      <c r="G126" s="102"/>
      <c r="H126" s="102"/>
      <c r="I126" s="102"/>
      <c r="J126" s="102"/>
      <c r="K126" s="102"/>
      <c r="L126" s="102"/>
      <c r="M126" s="102"/>
      <c r="N126" s="102"/>
      <c r="O126" s="102"/>
      <c r="P126" s="62"/>
    </row>
    <row r="127" spans="1:16" x14ac:dyDescent="0.25">
      <c r="A127" s="76" t="str">
        <f t="shared" si="3"/>
        <v/>
      </c>
      <c r="B127" s="5"/>
      <c r="C127" s="102"/>
      <c r="D127" s="102"/>
      <c r="E127" s="102"/>
      <c r="F127" s="102"/>
      <c r="G127" s="102"/>
      <c r="H127" s="102"/>
      <c r="I127" s="102"/>
      <c r="J127" s="102"/>
      <c r="K127" s="102"/>
      <c r="L127" s="102"/>
      <c r="M127" s="102"/>
      <c r="N127" s="102"/>
      <c r="O127" s="102"/>
      <c r="P127" s="62"/>
    </row>
    <row r="128" spans="1:16" x14ac:dyDescent="0.25">
      <c r="A128" s="76" t="str">
        <f t="shared" si="3"/>
        <v/>
      </c>
      <c r="B128" s="5"/>
      <c r="C128" s="102"/>
      <c r="D128" s="102"/>
      <c r="E128" s="102"/>
      <c r="F128" s="102"/>
      <c r="G128" s="102"/>
      <c r="H128" s="102"/>
      <c r="I128" s="102"/>
      <c r="J128" s="102"/>
      <c r="K128" s="102"/>
      <c r="L128" s="102"/>
      <c r="M128" s="102"/>
      <c r="N128" s="102"/>
      <c r="O128" s="102"/>
      <c r="P128" s="62"/>
    </row>
    <row r="129" spans="1:16" x14ac:dyDescent="0.25">
      <c r="A129" s="76" t="str">
        <f t="shared" si="3"/>
        <v/>
      </c>
      <c r="B129" s="5"/>
      <c r="C129" s="102"/>
      <c r="D129" s="102"/>
      <c r="E129" s="102"/>
      <c r="F129" s="102"/>
      <c r="G129" s="102"/>
      <c r="H129" s="102"/>
      <c r="I129" s="102"/>
      <c r="J129" s="102"/>
      <c r="K129" s="102"/>
      <c r="L129" s="102"/>
      <c r="M129" s="102"/>
      <c r="N129" s="102"/>
      <c r="O129" s="102"/>
      <c r="P129" s="62"/>
    </row>
    <row r="130" spans="1:16" x14ac:dyDescent="0.25">
      <c r="A130" s="76" t="str">
        <f t="shared" ref="A130:A161" si="4">IF(B130&lt;&gt;"",ROW()-1&amp;"_"&amp;MID(B130,3,20)&amp;"-"&amp;C130,"")</f>
        <v/>
      </c>
      <c r="B130" s="5"/>
      <c r="C130" s="102"/>
      <c r="D130" s="102"/>
      <c r="E130" s="102"/>
      <c r="F130" s="102"/>
      <c r="G130" s="102"/>
      <c r="H130" s="102"/>
      <c r="I130" s="102"/>
      <c r="J130" s="102"/>
      <c r="K130" s="102"/>
      <c r="L130" s="102"/>
      <c r="M130" s="102"/>
      <c r="N130" s="102"/>
      <c r="O130" s="102"/>
      <c r="P130" s="62"/>
    </row>
    <row r="131" spans="1:16" x14ac:dyDescent="0.25">
      <c r="A131" s="76" t="str">
        <f t="shared" si="4"/>
        <v/>
      </c>
      <c r="B131" s="5"/>
      <c r="C131" s="102"/>
      <c r="D131" s="102"/>
      <c r="E131" s="102"/>
      <c r="F131" s="102"/>
      <c r="G131" s="102"/>
      <c r="H131" s="102"/>
      <c r="I131" s="102"/>
      <c r="J131" s="102"/>
      <c r="K131" s="102"/>
      <c r="L131" s="102"/>
      <c r="M131" s="102"/>
      <c r="N131" s="102"/>
      <c r="O131" s="102"/>
      <c r="P131" s="62"/>
    </row>
    <row r="132" spans="1:16" x14ac:dyDescent="0.25">
      <c r="A132" s="76" t="str">
        <f t="shared" si="4"/>
        <v/>
      </c>
      <c r="B132" s="5"/>
      <c r="C132" s="102"/>
      <c r="D132" s="102"/>
      <c r="E132" s="102"/>
      <c r="F132" s="102"/>
      <c r="G132" s="102"/>
      <c r="H132" s="102"/>
      <c r="I132" s="102"/>
      <c r="J132" s="102"/>
      <c r="K132" s="102"/>
      <c r="L132" s="102"/>
      <c r="M132" s="102"/>
      <c r="N132" s="102"/>
      <c r="O132" s="102"/>
      <c r="P132" s="62"/>
    </row>
    <row r="133" spans="1:16" x14ac:dyDescent="0.25">
      <c r="A133" s="76" t="str">
        <f t="shared" si="4"/>
        <v/>
      </c>
      <c r="B133" s="5"/>
      <c r="C133" s="102"/>
      <c r="D133" s="102"/>
      <c r="E133" s="102"/>
      <c r="F133" s="102"/>
      <c r="G133" s="102"/>
      <c r="H133" s="102"/>
      <c r="I133" s="102"/>
      <c r="J133" s="102"/>
      <c r="K133" s="102"/>
      <c r="L133" s="102"/>
      <c r="M133" s="102"/>
      <c r="N133" s="102"/>
      <c r="O133" s="102"/>
      <c r="P133" s="62"/>
    </row>
    <row r="134" spans="1:16" x14ac:dyDescent="0.25">
      <c r="A134" s="76" t="str">
        <f t="shared" si="4"/>
        <v/>
      </c>
      <c r="B134" s="5"/>
      <c r="C134" s="102"/>
      <c r="D134" s="102"/>
      <c r="E134" s="102"/>
      <c r="F134" s="102"/>
      <c r="G134" s="102"/>
      <c r="H134" s="102"/>
      <c r="I134" s="102"/>
      <c r="J134" s="102"/>
      <c r="K134" s="102"/>
      <c r="L134" s="102"/>
      <c r="M134" s="102"/>
      <c r="N134" s="102"/>
      <c r="O134" s="102"/>
      <c r="P134" s="62"/>
    </row>
    <row r="135" spans="1:16" x14ac:dyDescent="0.25">
      <c r="A135" s="76" t="str">
        <f t="shared" si="4"/>
        <v/>
      </c>
      <c r="B135" s="5"/>
      <c r="C135" s="102"/>
      <c r="D135" s="102"/>
      <c r="E135" s="102"/>
      <c r="F135" s="102"/>
      <c r="G135" s="102"/>
      <c r="H135" s="102"/>
      <c r="I135" s="102"/>
      <c r="J135" s="102"/>
      <c r="K135" s="102"/>
      <c r="L135" s="102"/>
      <c r="M135" s="102"/>
      <c r="N135" s="102"/>
      <c r="O135" s="102"/>
      <c r="P135" s="62"/>
    </row>
    <row r="136" spans="1:16" x14ac:dyDescent="0.25">
      <c r="A136" s="76" t="str">
        <f t="shared" si="4"/>
        <v/>
      </c>
      <c r="B136" s="5"/>
      <c r="C136" s="102"/>
      <c r="D136" s="102"/>
      <c r="E136" s="102"/>
      <c r="F136" s="102"/>
      <c r="G136" s="102"/>
      <c r="H136" s="102"/>
      <c r="I136" s="102"/>
      <c r="J136" s="102"/>
      <c r="K136" s="102"/>
      <c r="L136" s="102"/>
      <c r="M136" s="102"/>
      <c r="N136" s="102"/>
      <c r="O136" s="102"/>
      <c r="P136" s="62"/>
    </row>
    <row r="137" spans="1:16" x14ac:dyDescent="0.25">
      <c r="A137" s="76" t="str">
        <f t="shared" si="4"/>
        <v/>
      </c>
      <c r="B137" s="5"/>
      <c r="C137" s="102"/>
      <c r="D137" s="102"/>
      <c r="E137" s="102"/>
      <c r="F137" s="102"/>
      <c r="G137" s="102"/>
      <c r="H137" s="102"/>
      <c r="I137" s="102"/>
      <c r="J137" s="102"/>
      <c r="K137" s="102"/>
      <c r="L137" s="102"/>
      <c r="M137" s="102"/>
      <c r="N137" s="102"/>
      <c r="O137" s="102"/>
      <c r="P137" s="62"/>
    </row>
    <row r="138" spans="1:16" x14ac:dyDescent="0.25">
      <c r="A138" s="76" t="str">
        <f t="shared" si="4"/>
        <v/>
      </c>
      <c r="B138" s="5"/>
      <c r="C138" s="102"/>
      <c r="D138" s="102"/>
      <c r="E138" s="102"/>
      <c r="F138" s="102"/>
      <c r="G138" s="102"/>
      <c r="H138" s="102"/>
      <c r="I138" s="102"/>
      <c r="J138" s="102"/>
      <c r="K138" s="102"/>
      <c r="L138" s="102"/>
      <c r="M138" s="102"/>
      <c r="N138" s="102"/>
      <c r="O138" s="102"/>
      <c r="P138" s="62"/>
    </row>
    <row r="139" spans="1:16" x14ac:dyDescent="0.25">
      <c r="A139" s="76" t="str">
        <f t="shared" si="4"/>
        <v/>
      </c>
      <c r="B139" s="5"/>
      <c r="C139" s="102"/>
      <c r="D139" s="102"/>
      <c r="E139" s="102"/>
      <c r="F139" s="102"/>
      <c r="G139" s="102"/>
      <c r="H139" s="102"/>
      <c r="I139" s="102"/>
      <c r="J139" s="102"/>
      <c r="K139" s="102"/>
      <c r="L139" s="102"/>
      <c r="M139" s="102"/>
      <c r="N139" s="102"/>
      <c r="O139" s="102"/>
      <c r="P139" s="62"/>
    </row>
    <row r="140" spans="1:16" x14ac:dyDescent="0.25">
      <c r="A140" s="76" t="str">
        <f t="shared" si="4"/>
        <v/>
      </c>
      <c r="B140" s="5"/>
      <c r="C140" s="102"/>
      <c r="D140" s="102"/>
      <c r="E140" s="102"/>
      <c r="F140" s="102"/>
      <c r="G140" s="102"/>
      <c r="H140" s="102"/>
      <c r="I140" s="102"/>
      <c r="J140" s="102"/>
      <c r="K140" s="102"/>
      <c r="L140" s="102"/>
      <c r="M140" s="102"/>
      <c r="N140" s="102"/>
      <c r="O140" s="102"/>
      <c r="P140" s="62"/>
    </row>
    <row r="141" spans="1:16" x14ac:dyDescent="0.25">
      <c r="A141" s="76" t="str">
        <f t="shared" si="4"/>
        <v/>
      </c>
      <c r="B141" s="5"/>
      <c r="C141" s="102"/>
      <c r="D141" s="102"/>
      <c r="E141" s="102"/>
      <c r="F141" s="102"/>
      <c r="G141" s="102"/>
      <c r="H141" s="102"/>
      <c r="I141" s="102"/>
      <c r="J141" s="102"/>
      <c r="K141" s="102"/>
      <c r="L141" s="102"/>
      <c r="M141" s="102"/>
      <c r="N141" s="102"/>
      <c r="O141" s="102"/>
      <c r="P141" s="62"/>
    </row>
    <row r="142" spans="1:16" x14ac:dyDescent="0.25">
      <c r="A142" s="76" t="str">
        <f t="shared" si="4"/>
        <v/>
      </c>
      <c r="B142" s="5"/>
      <c r="C142" s="102"/>
      <c r="D142" s="102"/>
      <c r="E142" s="102"/>
      <c r="F142" s="102"/>
      <c r="G142" s="102"/>
      <c r="H142" s="102"/>
      <c r="I142" s="102"/>
      <c r="J142" s="102"/>
      <c r="K142" s="102"/>
      <c r="L142" s="102"/>
      <c r="M142" s="102"/>
      <c r="N142" s="102"/>
      <c r="O142" s="102"/>
      <c r="P142" s="62"/>
    </row>
    <row r="143" spans="1:16" x14ac:dyDescent="0.25">
      <c r="A143" s="76" t="str">
        <f t="shared" si="4"/>
        <v/>
      </c>
      <c r="B143" s="5"/>
      <c r="C143" s="102"/>
      <c r="D143" s="102"/>
      <c r="E143" s="102"/>
      <c r="F143" s="102"/>
      <c r="G143" s="102"/>
      <c r="H143" s="102"/>
      <c r="I143" s="102"/>
      <c r="J143" s="102"/>
      <c r="K143" s="102"/>
      <c r="L143" s="102"/>
      <c r="M143" s="102"/>
      <c r="N143" s="102"/>
      <c r="O143" s="102"/>
      <c r="P143" s="62"/>
    </row>
    <row r="144" spans="1:16" x14ac:dyDescent="0.25">
      <c r="A144" s="76" t="str">
        <f t="shared" si="4"/>
        <v/>
      </c>
      <c r="B144" s="5"/>
      <c r="C144" s="102"/>
      <c r="D144" s="102"/>
      <c r="E144" s="102"/>
      <c r="F144" s="102"/>
      <c r="G144" s="102"/>
      <c r="H144" s="102"/>
      <c r="I144" s="102"/>
      <c r="J144" s="102"/>
      <c r="K144" s="102"/>
      <c r="L144" s="102"/>
      <c r="M144" s="102"/>
      <c r="N144" s="102"/>
      <c r="O144" s="102"/>
      <c r="P144" s="62"/>
    </row>
    <row r="145" spans="1:16" x14ac:dyDescent="0.25">
      <c r="A145" s="76" t="str">
        <f t="shared" si="4"/>
        <v/>
      </c>
      <c r="B145" s="5"/>
      <c r="C145" s="102"/>
      <c r="D145" s="102"/>
      <c r="E145" s="102"/>
      <c r="F145" s="102"/>
      <c r="G145" s="102"/>
      <c r="H145" s="102"/>
      <c r="I145" s="102"/>
      <c r="J145" s="102"/>
      <c r="K145" s="102"/>
      <c r="L145" s="102"/>
      <c r="M145" s="102"/>
      <c r="N145" s="102"/>
      <c r="O145" s="102"/>
      <c r="P145" s="62"/>
    </row>
    <row r="146" spans="1:16" x14ac:dyDescent="0.25">
      <c r="A146" s="76" t="str">
        <f t="shared" si="4"/>
        <v/>
      </c>
      <c r="B146" s="5"/>
      <c r="C146" s="102"/>
      <c r="D146" s="102"/>
      <c r="E146" s="102"/>
      <c r="F146" s="102"/>
      <c r="G146" s="102"/>
      <c r="H146" s="102"/>
      <c r="I146" s="102"/>
      <c r="J146" s="102"/>
      <c r="K146" s="102"/>
      <c r="L146" s="102"/>
      <c r="M146" s="102"/>
      <c r="N146" s="102"/>
      <c r="O146" s="102"/>
      <c r="P146" s="62"/>
    </row>
    <row r="147" spans="1:16" x14ac:dyDescent="0.25">
      <c r="A147" s="76" t="str">
        <f t="shared" si="4"/>
        <v/>
      </c>
      <c r="B147" s="5"/>
      <c r="C147" s="102"/>
      <c r="D147" s="102"/>
      <c r="E147" s="102"/>
      <c r="F147" s="102"/>
      <c r="G147" s="102"/>
      <c r="H147" s="102"/>
      <c r="I147" s="102"/>
      <c r="J147" s="102"/>
      <c r="K147" s="102"/>
      <c r="L147" s="102"/>
      <c r="M147" s="102"/>
      <c r="N147" s="102"/>
      <c r="O147" s="102"/>
      <c r="P147" s="62"/>
    </row>
    <row r="148" spans="1:16" x14ac:dyDescent="0.25">
      <c r="A148" s="76" t="str">
        <f t="shared" si="4"/>
        <v/>
      </c>
      <c r="B148" s="5"/>
      <c r="C148" s="102"/>
      <c r="D148" s="102"/>
      <c r="E148" s="102"/>
      <c r="F148" s="102"/>
      <c r="G148" s="102"/>
      <c r="H148" s="102"/>
      <c r="I148" s="102"/>
      <c r="J148" s="102"/>
      <c r="K148" s="102"/>
      <c r="L148" s="102"/>
      <c r="M148" s="102"/>
      <c r="N148" s="102"/>
      <c r="O148" s="102"/>
      <c r="P148" s="62"/>
    </row>
    <row r="149" spans="1:16" x14ac:dyDescent="0.25">
      <c r="A149" s="76" t="str">
        <f t="shared" si="4"/>
        <v/>
      </c>
      <c r="B149" s="5"/>
      <c r="C149" s="102"/>
      <c r="D149" s="102"/>
      <c r="E149" s="102"/>
      <c r="F149" s="102"/>
      <c r="G149" s="102"/>
      <c r="H149" s="102"/>
      <c r="I149" s="102"/>
      <c r="J149" s="102"/>
      <c r="K149" s="102"/>
      <c r="L149" s="102"/>
      <c r="M149" s="102"/>
      <c r="N149" s="102"/>
      <c r="O149" s="102"/>
      <c r="P149" s="62"/>
    </row>
    <row r="150" spans="1:16" x14ac:dyDescent="0.25">
      <c r="A150" s="76" t="str">
        <f t="shared" si="4"/>
        <v/>
      </c>
      <c r="B150" s="5"/>
      <c r="C150" s="102"/>
      <c r="D150" s="102"/>
      <c r="E150" s="102"/>
      <c r="F150" s="102"/>
      <c r="G150" s="102"/>
      <c r="H150" s="102"/>
      <c r="I150" s="102"/>
      <c r="J150" s="102"/>
      <c r="K150" s="102"/>
      <c r="L150" s="102"/>
      <c r="M150" s="102"/>
      <c r="N150" s="102"/>
      <c r="O150" s="102"/>
      <c r="P150" s="62"/>
    </row>
    <row r="151" spans="1:16" x14ac:dyDescent="0.25">
      <c r="A151" s="76" t="str">
        <f t="shared" si="4"/>
        <v/>
      </c>
      <c r="B151" s="5"/>
      <c r="C151" s="102"/>
      <c r="D151" s="102"/>
      <c r="E151" s="102"/>
      <c r="F151" s="102"/>
      <c r="G151" s="102"/>
      <c r="H151" s="102"/>
      <c r="I151" s="102"/>
      <c r="J151" s="102"/>
      <c r="K151" s="102"/>
      <c r="L151" s="102"/>
      <c r="M151" s="102"/>
      <c r="N151" s="102"/>
      <c r="O151" s="102"/>
      <c r="P151" s="62"/>
    </row>
    <row r="152" spans="1:16" x14ac:dyDescent="0.25">
      <c r="A152" s="76" t="str">
        <f t="shared" si="4"/>
        <v/>
      </c>
      <c r="B152" s="5"/>
      <c r="C152" s="102"/>
      <c r="D152" s="102"/>
      <c r="E152" s="102"/>
      <c r="F152" s="102"/>
      <c r="G152" s="102"/>
      <c r="H152" s="102"/>
      <c r="I152" s="102"/>
      <c r="J152" s="102"/>
      <c r="K152" s="102"/>
      <c r="L152" s="102"/>
      <c r="M152" s="102"/>
      <c r="N152" s="102"/>
      <c r="O152" s="102"/>
      <c r="P152" s="62"/>
    </row>
    <row r="153" spans="1:16" x14ac:dyDescent="0.25">
      <c r="A153" s="76" t="str">
        <f t="shared" si="4"/>
        <v/>
      </c>
      <c r="B153" s="5"/>
      <c r="C153" s="102"/>
      <c r="D153" s="102"/>
      <c r="E153" s="102"/>
      <c r="F153" s="102"/>
      <c r="G153" s="102"/>
      <c r="H153" s="102"/>
      <c r="I153" s="102"/>
      <c r="J153" s="102"/>
      <c r="K153" s="102"/>
      <c r="L153" s="102"/>
      <c r="M153" s="102"/>
      <c r="N153" s="102"/>
      <c r="O153" s="102"/>
      <c r="P153" s="62"/>
    </row>
    <row r="154" spans="1:16" x14ac:dyDescent="0.25">
      <c r="A154" s="76" t="str">
        <f t="shared" si="4"/>
        <v/>
      </c>
      <c r="B154" s="5"/>
      <c r="C154" s="102"/>
      <c r="D154" s="102"/>
      <c r="E154" s="102"/>
      <c r="F154" s="102"/>
      <c r="G154" s="102"/>
      <c r="H154" s="102"/>
      <c r="I154" s="102"/>
      <c r="J154" s="102"/>
      <c r="K154" s="102"/>
      <c r="L154" s="102"/>
      <c r="M154" s="102"/>
      <c r="N154" s="102"/>
      <c r="O154" s="102"/>
      <c r="P154" s="62"/>
    </row>
    <row r="155" spans="1:16" x14ac:dyDescent="0.25">
      <c r="A155" s="76" t="str">
        <f t="shared" si="4"/>
        <v/>
      </c>
      <c r="B155" s="5"/>
      <c r="C155" s="102"/>
      <c r="D155" s="102"/>
      <c r="E155" s="102"/>
      <c r="F155" s="102"/>
      <c r="G155" s="102"/>
      <c r="H155" s="102"/>
      <c r="I155" s="102"/>
      <c r="J155" s="102"/>
      <c r="K155" s="102"/>
      <c r="L155" s="102"/>
      <c r="M155" s="102"/>
      <c r="N155" s="102"/>
      <c r="O155" s="102"/>
      <c r="P155" s="62"/>
    </row>
    <row r="156" spans="1:16" x14ac:dyDescent="0.25">
      <c r="A156" s="76" t="str">
        <f t="shared" si="4"/>
        <v/>
      </c>
      <c r="B156" s="5"/>
      <c r="C156" s="102"/>
      <c r="D156" s="102"/>
      <c r="E156" s="102"/>
      <c r="F156" s="102"/>
      <c r="G156" s="102"/>
      <c r="H156" s="102"/>
      <c r="I156" s="102"/>
      <c r="J156" s="102"/>
      <c r="K156" s="102"/>
      <c r="L156" s="102"/>
      <c r="M156" s="102"/>
      <c r="N156" s="102"/>
      <c r="O156" s="102"/>
      <c r="P156" s="62"/>
    </row>
    <row r="157" spans="1:16" x14ac:dyDescent="0.25">
      <c r="A157" s="76" t="str">
        <f t="shared" si="4"/>
        <v/>
      </c>
      <c r="B157" s="5"/>
      <c r="C157" s="102"/>
      <c r="D157" s="102"/>
      <c r="E157" s="102"/>
      <c r="F157" s="102"/>
      <c r="G157" s="102"/>
      <c r="H157" s="102"/>
      <c r="I157" s="102"/>
      <c r="J157" s="102"/>
      <c r="K157" s="102"/>
      <c r="L157" s="102"/>
      <c r="M157" s="102"/>
      <c r="N157" s="102"/>
      <c r="O157" s="102"/>
      <c r="P157" s="62"/>
    </row>
    <row r="158" spans="1:16" x14ac:dyDescent="0.25">
      <c r="A158" s="76" t="str">
        <f t="shared" si="4"/>
        <v/>
      </c>
      <c r="B158" s="5"/>
      <c r="C158" s="102"/>
      <c r="D158" s="102"/>
      <c r="E158" s="102"/>
      <c r="F158" s="102"/>
      <c r="G158" s="102"/>
      <c r="H158" s="102"/>
      <c r="I158" s="102"/>
      <c r="J158" s="102"/>
      <c r="K158" s="102"/>
      <c r="L158" s="102"/>
      <c r="M158" s="102"/>
      <c r="N158" s="102"/>
      <c r="O158" s="102"/>
      <c r="P158" s="62"/>
    </row>
    <row r="159" spans="1:16" x14ac:dyDescent="0.25">
      <c r="A159" s="76" t="str">
        <f t="shared" si="4"/>
        <v/>
      </c>
      <c r="B159" s="5"/>
      <c r="C159" s="102"/>
      <c r="D159" s="102"/>
      <c r="E159" s="102"/>
      <c r="F159" s="102"/>
      <c r="G159" s="102"/>
      <c r="H159" s="102"/>
      <c r="I159" s="102"/>
      <c r="J159" s="102"/>
      <c r="K159" s="102"/>
      <c r="L159" s="102"/>
      <c r="M159" s="102"/>
      <c r="N159" s="102"/>
      <c r="O159" s="102"/>
      <c r="P159" s="62"/>
    </row>
    <row r="160" spans="1:16" x14ac:dyDescent="0.25">
      <c r="A160" s="76" t="str">
        <f t="shared" si="4"/>
        <v/>
      </c>
      <c r="B160" s="5"/>
      <c r="C160" s="102"/>
      <c r="D160" s="102"/>
      <c r="E160" s="102"/>
      <c r="F160" s="102"/>
      <c r="G160" s="102"/>
      <c r="H160" s="102"/>
      <c r="I160" s="102"/>
      <c r="J160" s="102"/>
      <c r="K160" s="102"/>
      <c r="L160" s="102"/>
      <c r="M160" s="102"/>
      <c r="N160" s="102"/>
      <c r="O160" s="102"/>
      <c r="P160" s="62"/>
    </row>
    <row r="161" spans="1:16" x14ac:dyDescent="0.25">
      <c r="A161" s="76" t="str">
        <f t="shared" si="4"/>
        <v/>
      </c>
      <c r="B161" s="5"/>
      <c r="C161" s="102"/>
      <c r="D161" s="102"/>
      <c r="E161" s="102"/>
      <c r="F161" s="102"/>
      <c r="G161" s="102"/>
      <c r="H161" s="102"/>
      <c r="I161" s="102"/>
      <c r="J161" s="102"/>
      <c r="K161" s="102"/>
      <c r="L161" s="102"/>
      <c r="M161" s="102"/>
      <c r="N161" s="102"/>
      <c r="O161" s="102"/>
      <c r="P161" s="62"/>
    </row>
    <row r="162" spans="1:16" x14ac:dyDescent="0.25">
      <c r="A162" s="76" t="str">
        <f t="shared" ref="A162:A193" si="5">IF(B162&lt;&gt;"",ROW()-1&amp;"_"&amp;MID(B162,3,20)&amp;"-"&amp;C162,"")</f>
        <v/>
      </c>
      <c r="B162" s="5"/>
      <c r="C162" s="102"/>
      <c r="D162" s="102"/>
      <c r="E162" s="102"/>
      <c r="F162" s="102"/>
      <c r="G162" s="102"/>
      <c r="H162" s="102"/>
      <c r="I162" s="102"/>
      <c r="J162" s="102"/>
      <c r="K162" s="102"/>
      <c r="L162" s="102"/>
      <c r="M162" s="102"/>
      <c r="N162" s="102"/>
      <c r="O162" s="102"/>
      <c r="P162" s="62"/>
    </row>
    <row r="163" spans="1:16" x14ac:dyDescent="0.25">
      <c r="A163" s="76" t="str">
        <f t="shared" si="5"/>
        <v/>
      </c>
      <c r="B163" s="5"/>
      <c r="C163" s="102"/>
      <c r="D163" s="102"/>
      <c r="E163" s="102"/>
      <c r="F163" s="102"/>
      <c r="G163" s="102"/>
      <c r="H163" s="102"/>
      <c r="I163" s="102"/>
      <c r="J163" s="102"/>
      <c r="K163" s="102"/>
      <c r="L163" s="102"/>
      <c r="M163" s="102"/>
      <c r="N163" s="102"/>
      <c r="O163" s="102"/>
      <c r="P163" s="62"/>
    </row>
    <row r="164" spans="1:16" x14ac:dyDescent="0.25">
      <c r="A164" s="76" t="str">
        <f t="shared" si="5"/>
        <v/>
      </c>
      <c r="B164" s="5"/>
      <c r="C164" s="102"/>
      <c r="D164" s="102"/>
      <c r="E164" s="102"/>
      <c r="F164" s="102"/>
      <c r="G164" s="102"/>
      <c r="H164" s="102"/>
      <c r="I164" s="102"/>
      <c r="J164" s="102"/>
      <c r="K164" s="102"/>
      <c r="L164" s="102"/>
      <c r="M164" s="102"/>
      <c r="N164" s="102"/>
      <c r="O164" s="102"/>
      <c r="P164" s="62"/>
    </row>
    <row r="165" spans="1:16" x14ac:dyDescent="0.25">
      <c r="A165" s="76" t="str">
        <f t="shared" si="5"/>
        <v/>
      </c>
      <c r="B165" s="5"/>
      <c r="C165" s="102"/>
      <c r="D165" s="102"/>
      <c r="E165" s="102"/>
      <c r="F165" s="102"/>
      <c r="G165" s="102"/>
      <c r="H165" s="102"/>
      <c r="I165" s="102"/>
      <c r="J165" s="102"/>
      <c r="K165" s="102"/>
      <c r="L165" s="102"/>
      <c r="M165" s="102"/>
      <c r="N165" s="102"/>
      <c r="O165" s="102"/>
      <c r="P165" s="62"/>
    </row>
    <row r="166" spans="1:16" x14ac:dyDescent="0.25">
      <c r="A166" s="76" t="str">
        <f t="shared" si="5"/>
        <v/>
      </c>
      <c r="B166" s="5"/>
      <c r="C166" s="102"/>
      <c r="D166" s="102"/>
      <c r="E166" s="102"/>
      <c r="F166" s="102"/>
      <c r="G166" s="102"/>
      <c r="H166" s="102"/>
      <c r="I166" s="102"/>
      <c r="J166" s="102"/>
      <c r="K166" s="102"/>
      <c r="L166" s="102"/>
      <c r="M166" s="102"/>
      <c r="N166" s="102"/>
      <c r="O166" s="102"/>
      <c r="P166" s="62"/>
    </row>
    <row r="167" spans="1:16" x14ac:dyDescent="0.25">
      <c r="A167" s="76" t="str">
        <f t="shared" si="5"/>
        <v/>
      </c>
      <c r="B167" s="5"/>
      <c r="C167" s="102"/>
      <c r="D167" s="102"/>
      <c r="E167" s="102"/>
      <c r="F167" s="102"/>
      <c r="G167" s="102"/>
      <c r="H167" s="102"/>
      <c r="I167" s="102"/>
      <c r="J167" s="102"/>
      <c r="K167" s="102"/>
      <c r="L167" s="102"/>
      <c r="M167" s="102"/>
      <c r="N167" s="102"/>
      <c r="O167" s="102"/>
      <c r="P167" s="62"/>
    </row>
    <row r="168" spans="1:16" x14ac:dyDescent="0.25">
      <c r="A168" s="76" t="str">
        <f t="shared" si="5"/>
        <v/>
      </c>
      <c r="B168" s="5"/>
      <c r="C168" s="102"/>
      <c r="D168" s="102"/>
      <c r="E168" s="102"/>
      <c r="F168" s="102"/>
      <c r="G168" s="102"/>
      <c r="H168" s="102"/>
      <c r="I168" s="102"/>
      <c r="J168" s="102"/>
      <c r="K168" s="102"/>
      <c r="L168" s="102"/>
      <c r="M168" s="102"/>
      <c r="N168" s="102"/>
      <c r="O168" s="102"/>
      <c r="P168" s="62"/>
    </row>
    <row r="169" spans="1:16" x14ac:dyDescent="0.25">
      <c r="A169" s="76" t="str">
        <f t="shared" si="5"/>
        <v/>
      </c>
      <c r="B169" s="5"/>
      <c r="C169" s="102"/>
      <c r="D169" s="102"/>
      <c r="E169" s="102"/>
      <c r="F169" s="102"/>
      <c r="G169" s="102"/>
      <c r="H169" s="102"/>
      <c r="I169" s="102"/>
      <c r="J169" s="102"/>
      <c r="K169" s="102"/>
      <c r="L169" s="102"/>
      <c r="M169" s="102"/>
      <c r="N169" s="102"/>
      <c r="O169" s="102"/>
      <c r="P169" s="62"/>
    </row>
    <row r="170" spans="1:16" x14ac:dyDescent="0.25">
      <c r="A170" s="76" t="str">
        <f t="shared" si="5"/>
        <v/>
      </c>
      <c r="B170" s="5"/>
      <c r="C170" s="102"/>
      <c r="D170" s="102"/>
      <c r="E170" s="102"/>
      <c r="F170" s="102"/>
      <c r="G170" s="102"/>
      <c r="H170" s="102"/>
      <c r="I170" s="102"/>
      <c r="J170" s="102"/>
      <c r="K170" s="102"/>
      <c r="L170" s="102"/>
      <c r="M170" s="102"/>
      <c r="N170" s="102"/>
      <c r="O170" s="102"/>
      <c r="P170" s="62"/>
    </row>
    <row r="171" spans="1:16" x14ac:dyDescent="0.25">
      <c r="A171" s="76" t="str">
        <f t="shared" si="5"/>
        <v/>
      </c>
      <c r="B171" s="5"/>
      <c r="C171" s="102"/>
      <c r="D171" s="102"/>
      <c r="E171" s="102"/>
      <c r="F171" s="102"/>
      <c r="G171" s="102"/>
      <c r="H171" s="102"/>
      <c r="I171" s="102"/>
      <c r="J171" s="102"/>
      <c r="K171" s="102"/>
      <c r="L171" s="102"/>
      <c r="M171" s="102"/>
      <c r="N171" s="102"/>
      <c r="O171" s="102"/>
      <c r="P171" s="62"/>
    </row>
    <row r="172" spans="1:16" x14ac:dyDescent="0.25">
      <c r="A172" s="76" t="str">
        <f t="shared" si="5"/>
        <v/>
      </c>
      <c r="B172" s="5"/>
      <c r="C172" s="102"/>
      <c r="D172" s="102"/>
      <c r="E172" s="102"/>
      <c r="F172" s="102"/>
      <c r="G172" s="102"/>
      <c r="H172" s="102"/>
      <c r="I172" s="102"/>
      <c r="J172" s="102"/>
      <c r="K172" s="102"/>
      <c r="L172" s="102"/>
      <c r="M172" s="102"/>
      <c r="N172" s="102"/>
      <c r="O172" s="102"/>
      <c r="P172" s="62"/>
    </row>
    <row r="173" spans="1:16" x14ac:dyDescent="0.25">
      <c r="A173" s="76" t="str">
        <f t="shared" si="5"/>
        <v/>
      </c>
      <c r="B173" s="5"/>
      <c r="C173" s="102"/>
      <c r="D173" s="102"/>
      <c r="E173" s="102"/>
      <c r="F173" s="102"/>
      <c r="G173" s="102"/>
      <c r="H173" s="102"/>
      <c r="I173" s="102"/>
      <c r="J173" s="102"/>
      <c r="K173" s="102"/>
      <c r="L173" s="102"/>
      <c r="M173" s="102"/>
      <c r="N173" s="102"/>
      <c r="O173" s="102"/>
      <c r="P173" s="62"/>
    </row>
    <row r="174" spans="1:16" x14ac:dyDescent="0.25">
      <c r="A174" s="76" t="str">
        <f t="shared" si="5"/>
        <v/>
      </c>
      <c r="B174" s="5"/>
      <c r="C174" s="102"/>
      <c r="D174" s="102"/>
      <c r="E174" s="102"/>
      <c r="F174" s="102"/>
      <c r="G174" s="102"/>
      <c r="H174" s="102"/>
      <c r="I174" s="102"/>
      <c r="J174" s="102"/>
      <c r="K174" s="102"/>
      <c r="L174" s="102"/>
      <c r="M174" s="102"/>
      <c r="N174" s="102"/>
      <c r="O174" s="102"/>
      <c r="P174" s="62"/>
    </row>
    <row r="175" spans="1:16" x14ac:dyDescent="0.25">
      <c r="A175" s="76" t="str">
        <f t="shared" si="5"/>
        <v/>
      </c>
      <c r="B175" s="5"/>
      <c r="C175" s="102"/>
      <c r="D175" s="102"/>
      <c r="E175" s="102"/>
      <c r="F175" s="102"/>
      <c r="G175" s="102"/>
      <c r="H175" s="102"/>
      <c r="I175" s="102"/>
      <c r="J175" s="102"/>
      <c r="K175" s="102"/>
      <c r="L175" s="102"/>
      <c r="M175" s="102"/>
      <c r="N175" s="102"/>
      <c r="O175" s="102"/>
      <c r="P175" s="62"/>
    </row>
    <row r="176" spans="1:16" x14ac:dyDescent="0.25">
      <c r="A176" s="76" t="str">
        <f t="shared" si="5"/>
        <v/>
      </c>
      <c r="B176" s="5"/>
      <c r="C176" s="102"/>
      <c r="D176" s="102"/>
      <c r="E176" s="102"/>
      <c r="F176" s="102"/>
      <c r="G176" s="102"/>
      <c r="H176" s="102"/>
      <c r="I176" s="102"/>
      <c r="J176" s="102"/>
      <c r="K176" s="102"/>
      <c r="L176" s="102"/>
      <c r="M176" s="102"/>
      <c r="N176" s="102"/>
      <c r="O176" s="102"/>
      <c r="P176" s="62"/>
    </row>
    <row r="177" spans="1:16" x14ac:dyDescent="0.25">
      <c r="A177" s="76" t="str">
        <f t="shared" si="5"/>
        <v/>
      </c>
      <c r="B177" s="5"/>
      <c r="C177" s="102"/>
      <c r="D177" s="102"/>
      <c r="E177" s="102"/>
      <c r="F177" s="102"/>
      <c r="G177" s="102"/>
      <c r="H177" s="102"/>
      <c r="I177" s="102"/>
      <c r="J177" s="102"/>
      <c r="K177" s="102"/>
      <c r="L177" s="102"/>
      <c r="M177" s="102"/>
      <c r="N177" s="102"/>
      <c r="O177" s="102"/>
      <c r="P177" s="62"/>
    </row>
    <row r="178" spans="1:16" x14ac:dyDescent="0.25">
      <c r="A178" s="76" t="str">
        <f t="shared" si="5"/>
        <v/>
      </c>
      <c r="B178" s="5"/>
      <c r="C178" s="102"/>
      <c r="D178" s="102"/>
      <c r="E178" s="102"/>
      <c r="F178" s="102"/>
      <c r="G178" s="102"/>
      <c r="H178" s="102"/>
      <c r="I178" s="102"/>
      <c r="J178" s="102"/>
      <c r="K178" s="102"/>
      <c r="L178" s="102"/>
      <c r="M178" s="102"/>
      <c r="N178" s="102"/>
      <c r="O178" s="102"/>
      <c r="P178" s="62"/>
    </row>
    <row r="179" spans="1:16" x14ac:dyDescent="0.25">
      <c r="A179" s="76" t="str">
        <f t="shared" si="5"/>
        <v/>
      </c>
      <c r="B179" s="5"/>
      <c r="C179" s="102"/>
      <c r="D179" s="102"/>
      <c r="E179" s="102"/>
      <c r="F179" s="102"/>
      <c r="G179" s="102"/>
      <c r="H179" s="102"/>
      <c r="I179" s="102"/>
      <c r="J179" s="102"/>
      <c r="K179" s="102"/>
      <c r="L179" s="102"/>
      <c r="M179" s="102"/>
      <c r="N179" s="102"/>
      <c r="O179" s="102"/>
      <c r="P179" s="62"/>
    </row>
    <row r="180" spans="1:16" x14ac:dyDescent="0.25">
      <c r="A180" s="76" t="str">
        <f t="shared" si="5"/>
        <v/>
      </c>
      <c r="B180" s="5"/>
      <c r="C180" s="102"/>
      <c r="D180" s="102"/>
      <c r="E180" s="102"/>
      <c r="F180" s="102"/>
      <c r="G180" s="102"/>
      <c r="H180" s="102"/>
      <c r="I180" s="102"/>
      <c r="J180" s="102"/>
      <c r="K180" s="102"/>
      <c r="L180" s="102"/>
      <c r="M180" s="102"/>
      <c r="N180" s="102"/>
      <c r="O180" s="102"/>
      <c r="P180" s="62"/>
    </row>
    <row r="181" spans="1:16" x14ac:dyDescent="0.25">
      <c r="A181" s="76" t="str">
        <f t="shared" si="5"/>
        <v/>
      </c>
      <c r="B181" s="5"/>
      <c r="C181" s="5"/>
      <c r="D181" s="5"/>
      <c r="E181" s="5"/>
      <c r="F181" s="5"/>
      <c r="G181" s="5"/>
      <c r="H181" s="5"/>
      <c r="I181" s="5"/>
      <c r="J181" s="5"/>
      <c r="K181" s="5"/>
      <c r="L181" s="5"/>
      <c r="M181" s="5"/>
      <c r="N181" s="5"/>
      <c r="O181" s="5"/>
    </row>
    <row r="182" spans="1:16" x14ac:dyDescent="0.25">
      <c r="A182" s="76" t="str">
        <f t="shared" si="5"/>
        <v/>
      </c>
      <c r="B182" s="5"/>
      <c r="C182" s="5"/>
      <c r="D182" s="5"/>
      <c r="E182" s="5"/>
      <c r="F182" s="5"/>
      <c r="G182" s="5"/>
      <c r="H182" s="5"/>
      <c r="I182" s="5"/>
      <c r="J182" s="5"/>
      <c r="K182" s="5"/>
      <c r="L182" s="5"/>
      <c r="M182" s="5"/>
      <c r="N182" s="5"/>
      <c r="O182" s="5"/>
    </row>
    <row r="183" spans="1:16" x14ac:dyDescent="0.25">
      <c r="A183" s="76" t="str">
        <f t="shared" si="5"/>
        <v/>
      </c>
      <c r="B183" s="5"/>
      <c r="C183" s="5"/>
      <c r="D183" s="5"/>
      <c r="E183" s="5"/>
      <c r="F183" s="5"/>
      <c r="G183" s="5"/>
      <c r="H183" s="5"/>
      <c r="I183" s="5"/>
      <c r="J183" s="5"/>
      <c r="K183" s="5"/>
      <c r="L183" s="5"/>
      <c r="M183" s="5"/>
      <c r="N183" s="5"/>
      <c r="O183" s="5"/>
    </row>
    <row r="184" spans="1:16" x14ac:dyDescent="0.25">
      <c r="A184" s="76" t="str">
        <f t="shared" si="5"/>
        <v/>
      </c>
      <c r="B184" s="5"/>
      <c r="C184" s="5"/>
      <c r="D184" s="5"/>
      <c r="E184" s="5"/>
      <c r="F184" s="5"/>
      <c r="G184" s="5"/>
      <c r="H184" s="5"/>
      <c r="I184" s="5"/>
      <c r="J184" s="5"/>
      <c r="K184" s="5"/>
      <c r="L184" s="5"/>
      <c r="M184" s="5"/>
      <c r="N184" s="5"/>
      <c r="O184" s="5"/>
    </row>
    <row r="185" spans="1:16" x14ac:dyDescent="0.25">
      <c r="A185" s="76" t="str">
        <f t="shared" si="5"/>
        <v/>
      </c>
      <c r="B185" s="5"/>
      <c r="C185" s="5"/>
      <c r="D185" s="5"/>
      <c r="E185" s="5"/>
      <c r="F185" s="5"/>
      <c r="G185" s="5"/>
      <c r="H185" s="5"/>
      <c r="I185" s="5"/>
      <c r="J185" s="5"/>
      <c r="K185" s="5"/>
      <c r="L185" s="5"/>
      <c r="M185" s="5"/>
      <c r="N185" s="5"/>
      <c r="O185" s="5"/>
    </row>
    <row r="186" spans="1:16" x14ac:dyDescent="0.25">
      <c r="A186" s="76" t="str">
        <f t="shared" si="5"/>
        <v/>
      </c>
      <c r="B186" s="5"/>
      <c r="C186" s="5"/>
      <c r="D186" s="5"/>
      <c r="E186" s="5"/>
      <c r="F186" s="5"/>
      <c r="G186" s="5"/>
      <c r="H186" s="5"/>
      <c r="I186" s="5"/>
      <c r="J186" s="5"/>
      <c r="K186" s="5"/>
      <c r="L186" s="5"/>
      <c r="M186" s="5"/>
      <c r="N186" s="5"/>
      <c r="O186" s="5"/>
    </row>
    <row r="187" spans="1:16" x14ac:dyDescent="0.25">
      <c r="A187" s="76" t="str">
        <f t="shared" si="5"/>
        <v/>
      </c>
      <c r="B187" s="5"/>
      <c r="C187" s="5"/>
      <c r="D187" s="5"/>
      <c r="E187" s="5"/>
      <c r="F187" s="5"/>
      <c r="G187" s="5"/>
      <c r="H187" s="5"/>
      <c r="I187" s="5"/>
      <c r="J187" s="5"/>
      <c r="K187" s="5"/>
      <c r="L187" s="5"/>
      <c r="M187" s="5"/>
      <c r="N187" s="5"/>
      <c r="O187" s="5"/>
    </row>
    <row r="188" spans="1:16" x14ac:dyDescent="0.25">
      <c r="A188" s="76" t="str">
        <f t="shared" si="5"/>
        <v/>
      </c>
      <c r="B188" s="5"/>
      <c r="C188" s="5"/>
      <c r="D188" s="5"/>
      <c r="E188" s="5"/>
      <c r="F188" s="5"/>
      <c r="G188" s="5"/>
      <c r="H188" s="5"/>
      <c r="I188" s="5"/>
      <c r="J188" s="5"/>
      <c r="K188" s="5"/>
      <c r="L188" s="5"/>
      <c r="M188" s="5"/>
      <c r="N188" s="5"/>
      <c r="O188" s="5"/>
    </row>
    <row r="189" spans="1:16" x14ac:dyDescent="0.25">
      <c r="A189" s="76" t="str">
        <f t="shared" si="5"/>
        <v/>
      </c>
      <c r="B189" s="5"/>
      <c r="C189" s="5"/>
      <c r="D189" s="5"/>
      <c r="E189" s="5"/>
      <c r="F189" s="5"/>
      <c r="G189" s="5"/>
      <c r="H189" s="5"/>
      <c r="I189" s="5"/>
      <c r="J189" s="5"/>
      <c r="K189" s="5"/>
      <c r="L189" s="5"/>
      <c r="M189" s="5"/>
      <c r="N189" s="5"/>
      <c r="O189" s="5"/>
    </row>
    <row r="190" spans="1:16" x14ac:dyDescent="0.25">
      <c r="A190" s="76" t="str">
        <f t="shared" si="5"/>
        <v/>
      </c>
      <c r="B190" s="5"/>
      <c r="C190" s="5"/>
      <c r="D190" s="5"/>
      <c r="E190" s="5"/>
      <c r="F190" s="5"/>
      <c r="G190" s="5"/>
      <c r="H190" s="5"/>
      <c r="I190" s="5"/>
      <c r="J190" s="5"/>
      <c r="K190" s="5"/>
      <c r="L190" s="5"/>
      <c r="M190" s="5"/>
      <c r="N190" s="5"/>
      <c r="O190" s="5"/>
    </row>
    <row r="191" spans="1:16" x14ac:dyDescent="0.25">
      <c r="A191" s="76" t="str">
        <f t="shared" si="5"/>
        <v/>
      </c>
      <c r="B191" s="5"/>
      <c r="C191" s="5"/>
      <c r="D191" s="5"/>
      <c r="E191" s="5"/>
      <c r="F191" s="5"/>
      <c r="G191" s="5"/>
      <c r="H191" s="5"/>
      <c r="I191" s="5"/>
      <c r="J191" s="5"/>
      <c r="K191" s="5"/>
      <c r="L191" s="5"/>
      <c r="M191" s="5"/>
      <c r="N191" s="5"/>
      <c r="O191" s="5"/>
    </row>
    <row r="192" spans="1:16" x14ac:dyDescent="0.25">
      <c r="A192" s="76" t="str">
        <f t="shared" si="5"/>
        <v/>
      </c>
      <c r="B192" s="5"/>
      <c r="C192" s="5"/>
      <c r="D192" s="5"/>
      <c r="E192" s="5"/>
      <c r="F192" s="5"/>
      <c r="G192" s="5"/>
      <c r="H192" s="5"/>
      <c r="I192" s="5"/>
      <c r="J192" s="5"/>
      <c r="K192" s="5"/>
      <c r="L192" s="5"/>
      <c r="M192" s="5"/>
      <c r="N192" s="5"/>
      <c r="O192" s="5"/>
    </row>
    <row r="193" spans="1:15" x14ac:dyDescent="0.25">
      <c r="A193" s="76" t="str">
        <f t="shared" si="5"/>
        <v/>
      </c>
      <c r="B193" s="5"/>
      <c r="C193" s="5"/>
      <c r="D193" s="5"/>
      <c r="E193" s="5"/>
      <c r="F193" s="5"/>
      <c r="G193" s="5"/>
      <c r="H193" s="5"/>
      <c r="I193" s="5"/>
      <c r="J193" s="5"/>
      <c r="K193" s="5"/>
      <c r="L193" s="5"/>
      <c r="M193" s="5"/>
      <c r="N193" s="5"/>
      <c r="O193" s="5"/>
    </row>
    <row r="194" spans="1:15" x14ac:dyDescent="0.25">
      <c r="A194" s="76" t="str">
        <f t="shared" ref="A194:A196" si="6">IF(B194&lt;&gt;"",ROW()-1&amp;"_"&amp;MID(B194,3,20)&amp;"-"&amp;C194,"")</f>
        <v/>
      </c>
      <c r="B194" s="5"/>
      <c r="C194" s="5"/>
      <c r="D194" s="5"/>
      <c r="E194" s="5"/>
      <c r="F194" s="5"/>
      <c r="G194" s="5"/>
      <c r="H194" s="5"/>
      <c r="I194" s="5"/>
      <c r="J194" s="5"/>
      <c r="K194" s="5"/>
      <c r="L194" s="5"/>
      <c r="M194" s="5"/>
      <c r="N194" s="5"/>
      <c r="O194" s="5"/>
    </row>
    <row r="195" spans="1:15" x14ac:dyDescent="0.25">
      <c r="A195" s="76" t="str">
        <f t="shared" si="6"/>
        <v/>
      </c>
      <c r="B195" s="5"/>
      <c r="C195" s="5"/>
      <c r="D195" s="5"/>
      <c r="E195" s="5"/>
      <c r="F195" s="5"/>
      <c r="G195" s="5"/>
      <c r="H195" s="5"/>
      <c r="I195" s="5"/>
      <c r="J195" s="5"/>
      <c r="K195" s="5"/>
      <c r="L195" s="5"/>
      <c r="M195" s="5"/>
      <c r="N195" s="5"/>
      <c r="O195" s="5"/>
    </row>
    <row r="196" spans="1:15" x14ac:dyDescent="0.25">
      <c r="A196" s="76" t="str">
        <f t="shared" si="6"/>
        <v/>
      </c>
      <c r="B196" s="5"/>
      <c r="C196" s="5"/>
      <c r="D196" s="5"/>
      <c r="E196" s="5"/>
      <c r="F196" s="5"/>
      <c r="G196" s="5"/>
      <c r="H196" s="5"/>
      <c r="I196" s="5"/>
      <c r="J196" s="5"/>
      <c r="K196" s="5"/>
      <c r="L196" s="5"/>
      <c r="M196" s="5"/>
      <c r="N196" s="5"/>
      <c r="O196" s="5"/>
    </row>
    <row r="197" spans="1:15" x14ac:dyDescent="0.25">
      <c r="A197" s="7" t="s">
        <v>145</v>
      </c>
    </row>
  </sheetData>
  <dataValidations count="9">
    <dataValidation type="list" showInputMessage="1" showErrorMessage="1" sqref="I2:I196 N2:N196" xr:uid="{00000000-0002-0000-0F00-000000000000}">
      <formula1>"true,false"</formula1>
    </dataValidation>
    <dataValidation type="textLength" showInputMessage="1" showErrorMessage="1" sqref="C2:C196" xr:uid="{00000000-0002-0000-0F00-000001000000}">
      <formula1>1</formula1>
      <formula2>50</formula2>
    </dataValidation>
    <dataValidation type="whole" showInputMessage="1" showErrorMessage="1" sqref="D2:D196" xr:uid="{00000000-0002-0000-0F00-000002000000}">
      <formula1>1</formula1>
      <formula2>1000</formula2>
    </dataValidation>
    <dataValidation type="whole" showInputMessage="1" showErrorMessage="1" sqref="E2:E196" xr:uid="{00000000-0002-0000-0F00-000003000000}">
      <formula1>1</formula1>
      <formula2>100</formula2>
    </dataValidation>
    <dataValidation type="whole" showInputMessage="1" showErrorMessage="1" sqref="K2:K196" xr:uid="{00000000-0002-0000-0F00-000004000000}">
      <formula1>0</formula1>
      <formula2>10</formula2>
    </dataValidation>
    <dataValidation type="whole" showInputMessage="1" showErrorMessage="1" sqref="F2:H196" xr:uid="{00000000-0002-0000-0F00-000005000000}">
      <formula1>0</formula1>
      <formula2>10000</formula2>
    </dataValidation>
    <dataValidation type="whole" showInputMessage="1" showErrorMessage="1" sqref="O2:O196" xr:uid="{00000000-0002-0000-0F00-000006000000}">
      <formula1>1</formula1>
      <formula2>16</formula2>
    </dataValidation>
    <dataValidation type="textLength" showInputMessage="1" showErrorMessage="1" sqref="L2:L196" xr:uid="{00000000-0002-0000-0F00-000007000000}">
      <formula1>1</formula1>
      <formula2>20</formula2>
    </dataValidation>
    <dataValidation type="list" showInputMessage="1" showErrorMessage="1" sqref="J2:J196" xr:uid="{00000000-0002-0000-0F00-000008000000}">
      <formula1>"Default,1,2"</formula1>
    </dataValidation>
  </dataValidation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7">
    <tabColor theme="9" tint="-0.249977111117893"/>
  </sheetPr>
  <dimension ref="A1:H100"/>
  <sheetViews>
    <sheetView zoomScaleNormal="100" workbookViewId="0">
      <pane ySplit="1" topLeftCell="A2" activePane="bottomLeft" state="frozen"/>
      <selection activeCell="C45" sqref="C45"/>
      <selection pane="bottomLeft" activeCell="G5" sqref="B5:G5"/>
    </sheetView>
  </sheetViews>
  <sheetFormatPr baseColWidth="10" defaultRowHeight="15" x14ac:dyDescent="0.25"/>
  <cols>
    <col min="1" max="1" width="48.7109375" style="7" bestFit="1" customWidth="1"/>
    <col min="2" max="2" width="34.42578125" style="85" bestFit="1" customWidth="1"/>
    <col min="3" max="3" width="24.28515625" style="85" bestFit="1" customWidth="1"/>
    <col min="4" max="4" width="16.42578125" style="85" bestFit="1" customWidth="1"/>
    <col min="5" max="5" width="17.140625" style="85" bestFit="1" customWidth="1"/>
    <col min="6" max="6" width="25.42578125" style="85" bestFit="1" customWidth="1"/>
    <col min="7" max="7" width="24.85546875" style="85" bestFit="1" customWidth="1"/>
    <col min="8" max="8" width="49.28515625" style="85" bestFit="1" customWidth="1"/>
    <col min="9" max="9" width="11.42578125" style="4" customWidth="1"/>
    <col min="10" max="16384" width="11.42578125" style="4"/>
  </cols>
  <sheetData>
    <row r="1" spans="1:8" s="57" customFormat="1" ht="30" customHeight="1" x14ac:dyDescent="0.25">
      <c r="A1" s="64" t="s">
        <v>120</v>
      </c>
      <c r="B1" s="65" t="s">
        <v>216</v>
      </c>
      <c r="C1" s="66" t="s">
        <v>626</v>
      </c>
      <c r="D1" s="66" t="s">
        <v>972</v>
      </c>
      <c r="E1" s="66" t="s">
        <v>973</v>
      </c>
      <c r="F1" s="68" t="s">
        <v>974</v>
      </c>
      <c r="G1" s="70" t="s">
        <v>975</v>
      </c>
      <c r="H1" s="65" t="s">
        <v>526</v>
      </c>
    </row>
    <row r="2" spans="1:8" x14ac:dyDescent="0.25">
      <c r="A2" s="76" t="str">
        <f t="shared" ref="A2:A33" si="0">IF(B2&lt;&gt;"",ROW()-1&amp;"_"&amp;MID(B2,3,50)&amp;"-"&amp;C2,"")</f>
        <v>1__cor2_vFVMS_VMware65-vFVMS</v>
      </c>
      <c r="B2" s="5" t="str">
        <f>'VNF-VIM'!A13</f>
        <v>12_cor2_vFVMS_VMware65</v>
      </c>
      <c r="C2" s="5" t="s">
        <v>140</v>
      </c>
      <c r="D2" s="5" t="s">
        <v>976</v>
      </c>
      <c r="E2" s="5" t="s">
        <v>131</v>
      </c>
      <c r="F2" s="5"/>
      <c r="G2" s="5" t="s">
        <v>977</v>
      </c>
      <c r="H2" s="5" t="str">
        <f>ComputePool!A97</f>
        <v>96_cor2_vFVMS_VMware65-vfvms_65</v>
      </c>
    </row>
    <row r="3" spans="1:8" x14ac:dyDescent="0.25">
      <c r="A3" s="76" t="str">
        <f t="shared" si="0"/>
        <v>2__cor2_vPEAKFLOW_VMware65-vPEAKFLOW</v>
      </c>
      <c r="B3" s="5" t="str">
        <f>'VNF-VIM'!A14</f>
        <v>13_cor2_vPEAKFLOW_VMware65</v>
      </c>
      <c r="C3" s="5" t="s">
        <v>142</v>
      </c>
      <c r="D3" s="5" t="s">
        <v>976</v>
      </c>
      <c r="E3" s="5" t="s">
        <v>131</v>
      </c>
      <c r="F3" s="5"/>
      <c r="G3" s="5" t="s">
        <v>977</v>
      </c>
      <c r="H3" s="5" t="str">
        <f>ComputePool!A98</f>
        <v>97_cor2_vPEAKFLOW_VMware65-vpeakflow_65</v>
      </c>
    </row>
    <row r="4" spans="1:8" x14ac:dyDescent="0.25">
      <c r="A4" s="76" t="str">
        <f t="shared" si="0"/>
        <v>3__cor2_vSMSC_VMware65-vSMSC</v>
      </c>
      <c r="B4" s="5" t="str">
        <f>'VNF-VIM'!A16</f>
        <v>15_cor2_vSMSC_VMware65</v>
      </c>
      <c r="C4" s="5" t="s">
        <v>144</v>
      </c>
      <c r="D4" s="5" t="s">
        <v>976</v>
      </c>
      <c r="E4" s="5" t="s">
        <v>131</v>
      </c>
      <c r="F4" s="5"/>
      <c r="G4" s="5" t="s">
        <v>977</v>
      </c>
      <c r="H4" s="5" t="str">
        <f>ComputePool!A100</f>
        <v>99_cor2_vSMSC_VMware65-vsmsc_65</v>
      </c>
    </row>
    <row r="5" spans="1:8" x14ac:dyDescent="0.25">
      <c r="A5" s="76" t="str">
        <f t="shared" si="0"/>
        <v/>
      </c>
      <c r="B5" s="5"/>
      <c r="C5" s="5"/>
      <c r="D5" s="5"/>
      <c r="E5" s="5"/>
      <c r="F5" s="5"/>
      <c r="G5" s="5"/>
      <c r="H5" s="5" t="str">
        <f>ComputePool!A101</f>
        <v/>
      </c>
    </row>
    <row r="6" spans="1:8" x14ac:dyDescent="0.25">
      <c r="A6" s="76" t="str">
        <f t="shared" si="0"/>
        <v/>
      </c>
      <c r="B6" s="5"/>
      <c r="C6" s="5"/>
      <c r="D6" s="5"/>
      <c r="E6" s="5"/>
      <c r="F6" s="5"/>
      <c r="G6" s="5"/>
      <c r="H6" s="5"/>
    </row>
    <row r="7" spans="1:8" x14ac:dyDescent="0.25">
      <c r="A7" s="76" t="str">
        <f t="shared" si="0"/>
        <v/>
      </c>
      <c r="B7" s="5"/>
      <c r="C7" s="5"/>
      <c r="D7" s="5"/>
      <c r="E7" s="5"/>
      <c r="F7" s="5"/>
      <c r="G7" s="5"/>
      <c r="H7" s="5"/>
    </row>
    <row r="8" spans="1:8" x14ac:dyDescent="0.25">
      <c r="A8" s="76" t="str">
        <f t="shared" si="0"/>
        <v/>
      </c>
      <c r="B8" s="5"/>
      <c r="C8" s="5"/>
      <c r="D8" s="5"/>
      <c r="E8" s="5"/>
      <c r="F8" s="5"/>
      <c r="G8" s="5"/>
      <c r="H8" s="5"/>
    </row>
    <row r="9" spans="1:8" x14ac:dyDescent="0.25">
      <c r="A9" s="76" t="str">
        <f t="shared" si="0"/>
        <v/>
      </c>
      <c r="B9" s="5"/>
      <c r="C9" s="5"/>
      <c r="D9" s="5"/>
      <c r="E9" s="5"/>
      <c r="F9" s="5"/>
      <c r="G9" s="5"/>
      <c r="H9" s="5"/>
    </row>
    <row r="10" spans="1:8" x14ac:dyDescent="0.25">
      <c r="A10" s="76" t="str">
        <f t="shared" si="0"/>
        <v/>
      </c>
      <c r="B10" s="5"/>
      <c r="C10" s="5"/>
      <c r="D10" s="5"/>
      <c r="E10" s="5"/>
      <c r="F10" s="5"/>
      <c r="G10" s="5"/>
      <c r="H10" s="5"/>
    </row>
    <row r="11" spans="1:8" x14ac:dyDescent="0.25">
      <c r="A11" s="76" t="str">
        <f t="shared" si="0"/>
        <v/>
      </c>
      <c r="B11" s="5"/>
      <c r="C11" s="5"/>
      <c r="D11" s="5"/>
      <c r="E11" s="5"/>
      <c r="F11" s="5"/>
      <c r="G11" s="5"/>
      <c r="H11" s="5"/>
    </row>
    <row r="12" spans="1:8" x14ac:dyDescent="0.25">
      <c r="A12" s="76" t="str">
        <f t="shared" si="0"/>
        <v/>
      </c>
      <c r="B12" s="5"/>
      <c r="C12" s="5"/>
      <c r="D12" s="5"/>
      <c r="E12" s="5"/>
      <c r="F12" s="5"/>
      <c r="G12" s="5"/>
      <c r="H12" s="5"/>
    </row>
    <row r="13" spans="1:8" x14ac:dyDescent="0.25">
      <c r="A13" s="76" t="str">
        <f t="shared" si="0"/>
        <v/>
      </c>
      <c r="B13" s="5"/>
      <c r="C13" s="5"/>
      <c r="D13" s="5"/>
      <c r="E13" s="5"/>
      <c r="F13" s="5"/>
      <c r="G13" s="5"/>
      <c r="H13" s="5"/>
    </row>
    <row r="14" spans="1:8" x14ac:dyDescent="0.25">
      <c r="A14" s="76" t="str">
        <f t="shared" si="0"/>
        <v/>
      </c>
      <c r="B14" s="5"/>
      <c r="C14" s="5"/>
      <c r="D14" s="5"/>
      <c r="E14" s="5"/>
      <c r="F14" s="5"/>
      <c r="G14" s="5"/>
      <c r="H14" s="5"/>
    </row>
    <row r="15" spans="1:8" x14ac:dyDescent="0.25">
      <c r="A15" s="76" t="str">
        <f t="shared" si="0"/>
        <v/>
      </c>
      <c r="B15" s="5"/>
      <c r="C15" s="5"/>
      <c r="D15" s="5"/>
      <c r="E15" s="5"/>
      <c r="F15" s="5"/>
      <c r="G15" s="5"/>
      <c r="H15" s="5"/>
    </row>
    <row r="16" spans="1:8" x14ac:dyDescent="0.25">
      <c r="A16" s="76" t="str">
        <f t="shared" si="0"/>
        <v/>
      </c>
      <c r="B16" s="5"/>
      <c r="C16" s="5"/>
      <c r="D16" s="5"/>
      <c r="E16" s="5"/>
      <c r="F16" s="5"/>
      <c r="G16" s="5"/>
      <c r="H16" s="5"/>
    </row>
    <row r="17" spans="1:8" x14ac:dyDescent="0.25">
      <c r="A17" s="76" t="str">
        <f t="shared" si="0"/>
        <v/>
      </c>
      <c r="B17" s="5"/>
      <c r="C17" s="5"/>
      <c r="D17" s="5"/>
      <c r="E17" s="5"/>
      <c r="F17" s="5"/>
      <c r="G17" s="5"/>
      <c r="H17" s="5"/>
    </row>
    <row r="18" spans="1:8" x14ac:dyDescent="0.25">
      <c r="A18" s="76" t="str">
        <f t="shared" si="0"/>
        <v/>
      </c>
      <c r="B18" s="5"/>
      <c r="C18" s="5"/>
      <c r="D18" s="5"/>
      <c r="E18" s="5"/>
      <c r="F18" s="5"/>
      <c r="G18" s="5"/>
      <c r="H18" s="5"/>
    </row>
    <row r="19" spans="1:8" x14ac:dyDescent="0.25">
      <c r="A19" s="76" t="str">
        <f t="shared" si="0"/>
        <v/>
      </c>
      <c r="B19" s="5"/>
      <c r="C19" s="5"/>
      <c r="D19" s="5"/>
      <c r="E19" s="5"/>
      <c r="F19" s="5"/>
      <c r="G19" s="5"/>
      <c r="H19" s="5"/>
    </row>
    <row r="20" spans="1:8" x14ac:dyDescent="0.25">
      <c r="A20" s="76" t="str">
        <f t="shared" si="0"/>
        <v/>
      </c>
      <c r="B20" s="5"/>
      <c r="C20" s="5"/>
      <c r="D20" s="5"/>
      <c r="E20" s="5"/>
      <c r="F20" s="5"/>
      <c r="G20" s="5"/>
      <c r="H20" s="5"/>
    </row>
    <row r="21" spans="1:8" x14ac:dyDescent="0.25">
      <c r="A21" s="76" t="str">
        <f t="shared" si="0"/>
        <v/>
      </c>
      <c r="B21" s="5"/>
      <c r="C21" s="5"/>
      <c r="D21" s="5"/>
      <c r="E21" s="5"/>
      <c r="F21" s="5"/>
      <c r="G21" s="5"/>
      <c r="H21" s="5"/>
    </row>
    <row r="22" spans="1:8" x14ac:dyDescent="0.25">
      <c r="A22" s="76" t="str">
        <f t="shared" si="0"/>
        <v/>
      </c>
      <c r="B22" s="5"/>
      <c r="C22" s="5"/>
      <c r="D22" s="5"/>
      <c r="E22" s="5"/>
      <c r="F22" s="5"/>
      <c r="G22" s="5"/>
      <c r="H22" s="5"/>
    </row>
    <row r="23" spans="1:8" x14ac:dyDescent="0.25">
      <c r="A23" s="76" t="str">
        <f t="shared" si="0"/>
        <v/>
      </c>
      <c r="B23" s="5"/>
      <c r="C23" s="5"/>
      <c r="D23" s="5"/>
      <c r="E23" s="5"/>
      <c r="F23" s="5"/>
      <c r="G23" s="5"/>
      <c r="H23" s="5"/>
    </row>
    <row r="24" spans="1:8" x14ac:dyDescent="0.25">
      <c r="A24" s="76" t="str">
        <f t="shared" si="0"/>
        <v/>
      </c>
      <c r="B24" s="5"/>
      <c r="C24" s="5"/>
      <c r="D24" s="5"/>
      <c r="E24" s="5"/>
      <c r="F24" s="5"/>
      <c r="G24" s="5"/>
      <c r="H24" s="5"/>
    </row>
    <row r="25" spans="1:8" x14ac:dyDescent="0.25">
      <c r="A25" s="76" t="str">
        <f t="shared" si="0"/>
        <v/>
      </c>
      <c r="B25" s="5"/>
      <c r="C25" s="5"/>
      <c r="D25" s="5"/>
      <c r="E25" s="5"/>
      <c r="F25" s="5"/>
      <c r="G25" s="5"/>
      <c r="H25" s="5"/>
    </row>
    <row r="26" spans="1:8" x14ac:dyDescent="0.25">
      <c r="A26" s="76" t="str">
        <f t="shared" si="0"/>
        <v/>
      </c>
      <c r="B26" s="5"/>
      <c r="C26" s="5"/>
      <c r="D26" s="5"/>
      <c r="E26" s="5"/>
      <c r="F26" s="5"/>
      <c r="G26" s="5"/>
      <c r="H26" s="5"/>
    </row>
    <row r="27" spans="1:8" x14ac:dyDescent="0.25">
      <c r="A27" s="76" t="str">
        <f t="shared" si="0"/>
        <v/>
      </c>
      <c r="B27" s="5"/>
      <c r="C27" s="5"/>
      <c r="D27" s="5"/>
      <c r="E27" s="5"/>
      <c r="F27" s="5"/>
      <c r="G27" s="5"/>
      <c r="H27" s="5"/>
    </row>
    <row r="28" spans="1:8" x14ac:dyDescent="0.25">
      <c r="A28" s="76" t="str">
        <f t="shared" si="0"/>
        <v/>
      </c>
      <c r="B28" s="5"/>
      <c r="C28" s="5"/>
      <c r="D28" s="5"/>
      <c r="E28" s="5"/>
      <c r="F28" s="5"/>
      <c r="G28" s="5"/>
      <c r="H28" s="5"/>
    </row>
    <row r="29" spans="1:8" x14ac:dyDescent="0.25">
      <c r="A29" s="76" t="str">
        <f t="shared" si="0"/>
        <v/>
      </c>
      <c r="B29" s="5"/>
      <c r="C29" s="5"/>
      <c r="D29" s="5"/>
      <c r="E29" s="5"/>
      <c r="F29" s="5"/>
      <c r="G29" s="5"/>
      <c r="H29" s="5"/>
    </row>
    <row r="30" spans="1:8" x14ac:dyDescent="0.25">
      <c r="A30" s="76" t="str">
        <f t="shared" si="0"/>
        <v/>
      </c>
      <c r="B30" s="5"/>
      <c r="C30" s="5"/>
      <c r="D30" s="5"/>
      <c r="E30" s="5"/>
      <c r="F30" s="5"/>
      <c r="G30" s="5"/>
      <c r="H30" s="5"/>
    </row>
    <row r="31" spans="1:8" x14ac:dyDescent="0.25">
      <c r="A31" s="76" t="str">
        <f t="shared" si="0"/>
        <v/>
      </c>
      <c r="B31" s="5"/>
      <c r="C31" s="5"/>
      <c r="D31" s="5"/>
      <c r="E31" s="5"/>
      <c r="F31" s="5"/>
      <c r="G31" s="5"/>
      <c r="H31" s="5"/>
    </row>
    <row r="32" spans="1:8" x14ac:dyDescent="0.25">
      <c r="A32" s="76" t="str">
        <f t="shared" si="0"/>
        <v/>
      </c>
      <c r="B32" s="5"/>
      <c r="C32" s="5"/>
      <c r="D32" s="5"/>
      <c r="E32" s="5"/>
      <c r="F32" s="5"/>
      <c r="G32" s="5"/>
      <c r="H32" s="5"/>
    </row>
    <row r="33" spans="1:8" x14ac:dyDescent="0.25">
      <c r="A33" s="76" t="str">
        <f t="shared" si="0"/>
        <v/>
      </c>
      <c r="B33" s="5"/>
      <c r="C33" s="5"/>
      <c r="D33" s="5"/>
      <c r="E33" s="5"/>
      <c r="F33" s="5"/>
      <c r="G33" s="5"/>
      <c r="H33" s="5"/>
    </row>
    <row r="34" spans="1:8" x14ac:dyDescent="0.25">
      <c r="A34" s="76" t="str">
        <f t="shared" ref="A34:A65" si="1">IF(B34&lt;&gt;"",ROW()-1&amp;"_"&amp;MID(B34,3,50)&amp;"-"&amp;C34,"")</f>
        <v/>
      </c>
      <c r="B34" s="5"/>
      <c r="C34" s="5"/>
      <c r="D34" s="5"/>
      <c r="E34" s="5"/>
      <c r="F34" s="5"/>
      <c r="G34" s="5"/>
      <c r="H34" s="5"/>
    </row>
    <row r="35" spans="1:8" x14ac:dyDescent="0.25">
      <c r="A35" s="76" t="str">
        <f t="shared" si="1"/>
        <v/>
      </c>
      <c r="B35" s="5"/>
      <c r="C35" s="5"/>
      <c r="D35" s="5"/>
      <c r="E35" s="5"/>
      <c r="F35" s="5"/>
      <c r="G35" s="5"/>
      <c r="H35" s="5"/>
    </row>
    <row r="36" spans="1:8" x14ac:dyDescent="0.25">
      <c r="A36" s="76" t="str">
        <f t="shared" si="1"/>
        <v/>
      </c>
      <c r="B36" s="5"/>
      <c r="C36" s="5"/>
      <c r="D36" s="5"/>
      <c r="E36" s="5"/>
      <c r="F36" s="5"/>
      <c r="G36" s="5"/>
      <c r="H36" s="5"/>
    </row>
    <row r="37" spans="1:8" x14ac:dyDescent="0.25">
      <c r="A37" s="76" t="str">
        <f t="shared" si="1"/>
        <v/>
      </c>
      <c r="B37" s="5"/>
      <c r="C37" s="5"/>
      <c r="D37" s="5"/>
      <c r="E37" s="5"/>
      <c r="F37" s="5"/>
      <c r="G37" s="5"/>
      <c r="H37" s="5"/>
    </row>
    <row r="38" spans="1:8" x14ac:dyDescent="0.25">
      <c r="A38" s="76" t="str">
        <f t="shared" si="1"/>
        <v/>
      </c>
      <c r="B38" s="5"/>
      <c r="C38" s="5"/>
      <c r="D38" s="5"/>
      <c r="E38" s="5"/>
      <c r="F38" s="5"/>
      <c r="G38" s="5"/>
      <c r="H38" s="5"/>
    </row>
    <row r="39" spans="1:8" x14ac:dyDescent="0.25">
      <c r="A39" s="76" t="str">
        <f t="shared" si="1"/>
        <v/>
      </c>
      <c r="B39" s="5"/>
      <c r="C39" s="5"/>
      <c r="D39" s="5"/>
      <c r="E39" s="5"/>
      <c r="F39" s="5"/>
      <c r="G39" s="5"/>
      <c r="H39" s="5"/>
    </row>
    <row r="40" spans="1:8" x14ac:dyDescent="0.25">
      <c r="A40" s="76" t="str">
        <f t="shared" si="1"/>
        <v/>
      </c>
      <c r="B40" s="5"/>
      <c r="C40" s="5"/>
      <c r="D40" s="5"/>
      <c r="E40" s="5"/>
      <c r="F40" s="5"/>
      <c r="G40" s="5"/>
      <c r="H40" s="5"/>
    </row>
    <row r="41" spans="1:8" x14ac:dyDescent="0.25">
      <c r="A41" s="76" t="str">
        <f t="shared" si="1"/>
        <v/>
      </c>
      <c r="B41" s="5"/>
      <c r="C41" s="5"/>
      <c r="D41" s="5"/>
      <c r="E41" s="5"/>
      <c r="F41" s="5"/>
      <c r="G41" s="5"/>
      <c r="H41" s="5"/>
    </row>
    <row r="42" spans="1:8" x14ac:dyDescent="0.25">
      <c r="A42" s="76" t="str">
        <f t="shared" si="1"/>
        <v/>
      </c>
      <c r="B42" s="5"/>
      <c r="C42" s="5"/>
      <c r="D42" s="5"/>
      <c r="E42" s="5"/>
      <c r="F42" s="5"/>
      <c r="G42" s="5"/>
      <c r="H42" s="5"/>
    </row>
    <row r="43" spans="1:8" x14ac:dyDescent="0.25">
      <c r="A43" s="76" t="str">
        <f t="shared" si="1"/>
        <v/>
      </c>
      <c r="B43" s="5"/>
      <c r="C43" s="5"/>
      <c r="D43" s="5"/>
      <c r="E43" s="5"/>
      <c r="F43" s="5"/>
      <c r="G43" s="5"/>
      <c r="H43" s="5"/>
    </row>
    <row r="44" spans="1:8" x14ac:dyDescent="0.25">
      <c r="A44" s="76" t="str">
        <f t="shared" si="1"/>
        <v/>
      </c>
      <c r="B44" s="5"/>
      <c r="C44" s="5"/>
      <c r="D44" s="5"/>
      <c r="E44" s="5"/>
      <c r="F44" s="5"/>
      <c r="G44" s="5"/>
      <c r="H44" s="5"/>
    </row>
    <row r="45" spans="1:8" x14ac:dyDescent="0.25">
      <c r="A45" s="76" t="str">
        <f t="shared" si="1"/>
        <v/>
      </c>
      <c r="B45" s="5"/>
      <c r="C45" s="5"/>
      <c r="D45" s="5"/>
      <c r="E45" s="5"/>
      <c r="F45" s="5"/>
      <c r="G45" s="5"/>
      <c r="H45" s="5"/>
    </row>
    <row r="46" spans="1:8" x14ac:dyDescent="0.25">
      <c r="A46" s="76" t="str">
        <f t="shared" si="1"/>
        <v/>
      </c>
      <c r="B46" s="5"/>
      <c r="C46" s="5"/>
      <c r="D46" s="5"/>
      <c r="E46" s="5"/>
      <c r="F46" s="5"/>
      <c r="G46" s="5"/>
      <c r="H46" s="5"/>
    </row>
    <row r="47" spans="1:8" x14ac:dyDescent="0.25">
      <c r="A47" s="76" t="str">
        <f t="shared" si="1"/>
        <v/>
      </c>
      <c r="B47" s="5"/>
      <c r="C47" s="5"/>
      <c r="D47" s="5"/>
      <c r="E47" s="5"/>
      <c r="F47" s="5"/>
      <c r="G47" s="5"/>
      <c r="H47" s="5"/>
    </row>
    <row r="48" spans="1:8" x14ac:dyDescent="0.25">
      <c r="A48" s="76" t="str">
        <f t="shared" si="1"/>
        <v/>
      </c>
      <c r="B48" s="5"/>
      <c r="C48" s="5"/>
      <c r="D48" s="5"/>
      <c r="E48" s="5"/>
      <c r="F48" s="5"/>
      <c r="G48" s="5"/>
      <c r="H48" s="5"/>
    </row>
    <row r="49" spans="1:8" x14ac:dyDescent="0.25">
      <c r="A49" s="76" t="str">
        <f t="shared" si="1"/>
        <v/>
      </c>
      <c r="B49" s="5"/>
      <c r="C49" s="5"/>
      <c r="D49" s="5"/>
      <c r="E49" s="5"/>
      <c r="F49" s="5"/>
      <c r="G49" s="5"/>
      <c r="H49" s="5"/>
    </row>
    <row r="50" spans="1:8" x14ac:dyDescent="0.25">
      <c r="A50" s="76" t="str">
        <f t="shared" si="1"/>
        <v/>
      </c>
      <c r="B50" s="5"/>
      <c r="C50" s="5"/>
      <c r="D50" s="5"/>
      <c r="E50" s="5"/>
      <c r="F50" s="5"/>
      <c r="G50" s="5"/>
      <c r="H50" s="5"/>
    </row>
    <row r="51" spans="1:8" x14ac:dyDescent="0.25">
      <c r="A51" s="76" t="str">
        <f t="shared" si="1"/>
        <v/>
      </c>
      <c r="B51" s="5"/>
      <c r="C51" s="5"/>
      <c r="D51" s="5"/>
      <c r="E51" s="5"/>
      <c r="F51" s="5"/>
      <c r="G51" s="5"/>
      <c r="H51" s="5"/>
    </row>
    <row r="52" spans="1:8" x14ac:dyDescent="0.25">
      <c r="A52" s="76" t="str">
        <f t="shared" si="1"/>
        <v/>
      </c>
      <c r="B52" s="5"/>
      <c r="C52" s="5"/>
      <c r="D52" s="5"/>
      <c r="E52" s="5"/>
      <c r="F52" s="5"/>
      <c r="G52" s="5"/>
      <c r="H52" s="5"/>
    </row>
    <row r="53" spans="1:8" x14ac:dyDescent="0.25">
      <c r="A53" s="76" t="str">
        <f t="shared" si="1"/>
        <v/>
      </c>
      <c r="B53" s="5"/>
      <c r="C53" s="5"/>
      <c r="D53" s="5"/>
      <c r="E53" s="5"/>
      <c r="F53" s="5"/>
      <c r="G53" s="5"/>
      <c r="H53" s="5"/>
    </row>
    <row r="54" spans="1:8" x14ac:dyDescent="0.25">
      <c r="A54" s="76" t="str">
        <f t="shared" si="1"/>
        <v/>
      </c>
      <c r="B54" s="5"/>
      <c r="C54" s="5"/>
      <c r="D54" s="5"/>
      <c r="E54" s="5"/>
      <c r="F54" s="5"/>
      <c r="G54" s="5"/>
      <c r="H54" s="5"/>
    </row>
    <row r="55" spans="1:8" x14ac:dyDescent="0.25">
      <c r="A55" s="76" t="str">
        <f t="shared" si="1"/>
        <v/>
      </c>
      <c r="B55" s="5"/>
      <c r="C55" s="5"/>
      <c r="D55" s="5"/>
      <c r="E55" s="5"/>
      <c r="F55" s="5"/>
      <c r="G55" s="5"/>
      <c r="H55" s="5"/>
    </row>
    <row r="56" spans="1:8" x14ac:dyDescent="0.25">
      <c r="A56" s="76" t="str">
        <f t="shared" si="1"/>
        <v/>
      </c>
      <c r="B56" s="5"/>
      <c r="C56" s="5"/>
      <c r="D56" s="5"/>
      <c r="E56" s="5"/>
      <c r="F56" s="5"/>
      <c r="G56" s="5"/>
      <c r="H56" s="5"/>
    </row>
    <row r="57" spans="1:8" x14ac:dyDescent="0.25">
      <c r="A57" s="76" t="str">
        <f t="shared" si="1"/>
        <v/>
      </c>
      <c r="B57" s="5"/>
      <c r="C57" s="5"/>
      <c r="D57" s="5"/>
      <c r="E57" s="5"/>
      <c r="F57" s="5"/>
      <c r="G57" s="5"/>
      <c r="H57" s="5"/>
    </row>
    <row r="58" spans="1:8" x14ac:dyDescent="0.25">
      <c r="A58" s="76" t="str">
        <f t="shared" si="1"/>
        <v/>
      </c>
      <c r="B58" s="5"/>
      <c r="C58" s="5"/>
      <c r="D58" s="5"/>
      <c r="E58" s="5"/>
      <c r="F58" s="5"/>
      <c r="G58" s="5"/>
      <c r="H58" s="5"/>
    </row>
    <row r="59" spans="1:8" x14ac:dyDescent="0.25">
      <c r="A59" s="76" t="str">
        <f t="shared" si="1"/>
        <v/>
      </c>
      <c r="B59" s="5"/>
      <c r="C59" s="5"/>
      <c r="D59" s="5"/>
      <c r="E59" s="5"/>
      <c r="F59" s="5"/>
      <c r="G59" s="5"/>
      <c r="H59" s="5"/>
    </row>
    <row r="60" spans="1:8" x14ac:dyDescent="0.25">
      <c r="A60" s="76" t="str">
        <f t="shared" si="1"/>
        <v/>
      </c>
      <c r="B60" s="5"/>
      <c r="C60" s="5"/>
      <c r="D60" s="5"/>
      <c r="E60" s="5"/>
      <c r="F60" s="5"/>
      <c r="G60" s="5"/>
      <c r="H60" s="5"/>
    </row>
    <row r="61" spans="1:8" x14ac:dyDescent="0.25">
      <c r="A61" s="76" t="str">
        <f t="shared" si="1"/>
        <v/>
      </c>
      <c r="B61" s="5"/>
      <c r="C61" s="5"/>
      <c r="D61" s="5"/>
      <c r="E61" s="5"/>
      <c r="F61" s="5"/>
      <c r="G61" s="5"/>
      <c r="H61" s="5"/>
    </row>
    <row r="62" spans="1:8" x14ac:dyDescent="0.25">
      <c r="A62" s="76" t="str">
        <f t="shared" si="1"/>
        <v/>
      </c>
      <c r="B62" s="5"/>
      <c r="C62" s="5"/>
      <c r="D62" s="5"/>
      <c r="E62" s="5"/>
      <c r="F62" s="5"/>
      <c r="G62" s="5"/>
      <c r="H62" s="5"/>
    </row>
    <row r="63" spans="1:8" x14ac:dyDescent="0.25">
      <c r="A63" s="76" t="str">
        <f t="shared" si="1"/>
        <v/>
      </c>
      <c r="B63" s="5"/>
      <c r="C63" s="5"/>
      <c r="D63" s="5"/>
      <c r="E63" s="5"/>
      <c r="F63" s="5"/>
      <c r="G63" s="5"/>
      <c r="H63" s="5"/>
    </row>
    <row r="64" spans="1:8" x14ac:dyDescent="0.25">
      <c r="A64" s="76" t="str">
        <f t="shared" si="1"/>
        <v/>
      </c>
      <c r="B64" s="5"/>
      <c r="C64" s="5"/>
      <c r="D64" s="5"/>
      <c r="E64" s="5"/>
      <c r="F64" s="5"/>
      <c r="G64" s="5"/>
      <c r="H64" s="5"/>
    </row>
    <row r="65" spans="1:8" x14ac:dyDescent="0.25">
      <c r="A65" s="76" t="str">
        <f t="shared" si="1"/>
        <v/>
      </c>
      <c r="B65" s="5"/>
      <c r="C65" s="5"/>
      <c r="D65" s="5"/>
      <c r="E65" s="5"/>
      <c r="F65" s="5"/>
      <c r="G65" s="5"/>
      <c r="H65" s="5"/>
    </row>
    <row r="66" spans="1:8" x14ac:dyDescent="0.25">
      <c r="A66" s="76" t="str">
        <f t="shared" ref="A66:A97" si="2">IF(B66&lt;&gt;"",ROW()-1&amp;"_"&amp;MID(B66,3,50)&amp;"-"&amp;C66,"")</f>
        <v/>
      </c>
      <c r="B66" s="5"/>
      <c r="C66" s="5"/>
      <c r="D66" s="5"/>
      <c r="E66" s="5"/>
      <c r="F66" s="5"/>
      <c r="G66" s="5"/>
      <c r="H66" s="5"/>
    </row>
    <row r="67" spans="1:8" x14ac:dyDescent="0.25">
      <c r="A67" s="76" t="str">
        <f t="shared" si="2"/>
        <v/>
      </c>
      <c r="B67" s="5"/>
      <c r="C67" s="5"/>
      <c r="D67" s="5"/>
      <c r="E67" s="5"/>
      <c r="F67" s="5"/>
      <c r="G67" s="5"/>
      <c r="H67" s="5"/>
    </row>
    <row r="68" spans="1:8" x14ac:dyDescent="0.25">
      <c r="A68" s="76" t="str">
        <f t="shared" si="2"/>
        <v/>
      </c>
      <c r="B68" s="5"/>
      <c r="C68" s="5"/>
      <c r="D68" s="5"/>
      <c r="E68" s="5"/>
      <c r="F68" s="5"/>
      <c r="G68" s="5"/>
      <c r="H68" s="5"/>
    </row>
    <row r="69" spans="1:8" x14ac:dyDescent="0.25">
      <c r="A69" s="76" t="str">
        <f t="shared" si="2"/>
        <v/>
      </c>
      <c r="B69" s="5"/>
      <c r="C69" s="5"/>
      <c r="D69" s="5"/>
      <c r="E69" s="5"/>
      <c r="F69" s="5"/>
      <c r="G69" s="5"/>
      <c r="H69" s="5"/>
    </row>
    <row r="70" spans="1:8" x14ac:dyDescent="0.25">
      <c r="A70" s="76" t="str">
        <f t="shared" si="2"/>
        <v/>
      </c>
      <c r="B70" s="5"/>
      <c r="C70" s="5"/>
      <c r="D70" s="5"/>
      <c r="E70" s="5"/>
      <c r="F70" s="5"/>
      <c r="G70" s="5"/>
      <c r="H70" s="5"/>
    </row>
    <row r="71" spans="1:8" x14ac:dyDescent="0.25">
      <c r="A71" s="76" t="str">
        <f t="shared" si="2"/>
        <v/>
      </c>
      <c r="B71" s="5"/>
      <c r="C71" s="5"/>
      <c r="D71" s="5"/>
      <c r="E71" s="5"/>
      <c r="F71" s="5"/>
      <c r="G71" s="5"/>
      <c r="H71" s="5"/>
    </row>
    <row r="72" spans="1:8" x14ac:dyDescent="0.25">
      <c r="A72" s="76" t="str">
        <f t="shared" si="2"/>
        <v/>
      </c>
      <c r="B72" s="5"/>
      <c r="C72" s="5"/>
      <c r="D72" s="5"/>
      <c r="E72" s="5"/>
      <c r="F72" s="5"/>
      <c r="G72" s="5"/>
      <c r="H72" s="5"/>
    </row>
    <row r="73" spans="1:8" x14ac:dyDescent="0.25">
      <c r="A73" s="76" t="str">
        <f t="shared" si="2"/>
        <v/>
      </c>
      <c r="B73" s="5"/>
      <c r="C73" s="5"/>
      <c r="D73" s="5"/>
      <c r="E73" s="5"/>
      <c r="F73" s="5"/>
      <c r="G73" s="5"/>
      <c r="H73" s="5"/>
    </row>
    <row r="74" spans="1:8" x14ac:dyDescent="0.25">
      <c r="A74" s="76" t="str">
        <f t="shared" si="2"/>
        <v/>
      </c>
      <c r="B74" s="5"/>
      <c r="C74" s="5"/>
      <c r="D74" s="5"/>
      <c r="E74" s="5"/>
      <c r="F74" s="5"/>
      <c r="G74" s="5"/>
      <c r="H74" s="5"/>
    </row>
    <row r="75" spans="1:8" x14ac:dyDescent="0.25">
      <c r="A75" s="76" t="str">
        <f t="shared" si="2"/>
        <v/>
      </c>
      <c r="B75" s="5"/>
      <c r="C75" s="5"/>
      <c r="D75" s="5"/>
      <c r="E75" s="5"/>
      <c r="F75" s="5"/>
      <c r="G75" s="5"/>
      <c r="H75" s="5"/>
    </row>
    <row r="76" spans="1:8" x14ac:dyDescent="0.25">
      <c r="A76" s="76" t="str">
        <f t="shared" si="2"/>
        <v/>
      </c>
      <c r="B76" s="5"/>
      <c r="C76" s="5"/>
      <c r="D76" s="5"/>
      <c r="E76" s="5"/>
      <c r="F76" s="5"/>
      <c r="G76" s="5"/>
      <c r="H76" s="5"/>
    </row>
    <row r="77" spans="1:8" x14ac:dyDescent="0.25">
      <c r="A77" s="76" t="str">
        <f t="shared" si="2"/>
        <v/>
      </c>
      <c r="B77" s="5"/>
      <c r="C77" s="5"/>
      <c r="D77" s="5"/>
      <c r="E77" s="5"/>
      <c r="F77" s="5"/>
      <c r="G77" s="5"/>
      <c r="H77" s="5"/>
    </row>
    <row r="78" spans="1:8" x14ac:dyDescent="0.25">
      <c r="A78" s="76" t="str">
        <f t="shared" si="2"/>
        <v/>
      </c>
      <c r="B78" s="5"/>
      <c r="C78" s="5"/>
      <c r="D78" s="5"/>
      <c r="E78" s="5"/>
      <c r="F78" s="5"/>
      <c r="G78" s="5"/>
      <c r="H78" s="5"/>
    </row>
    <row r="79" spans="1:8" x14ac:dyDescent="0.25">
      <c r="A79" s="76" t="str">
        <f t="shared" si="2"/>
        <v/>
      </c>
      <c r="B79" s="5"/>
      <c r="C79" s="5"/>
      <c r="D79" s="5"/>
      <c r="E79" s="5"/>
      <c r="F79" s="5"/>
      <c r="G79" s="5"/>
      <c r="H79" s="5"/>
    </row>
    <row r="80" spans="1:8" x14ac:dyDescent="0.25">
      <c r="A80" s="76" t="str">
        <f t="shared" si="2"/>
        <v/>
      </c>
      <c r="B80" s="5"/>
      <c r="C80" s="5"/>
      <c r="D80" s="5"/>
      <c r="E80" s="5"/>
      <c r="F80" s="5"/>
      <c r="G80" s="5"/>
      <c r="H80" s="5"/>
    </row>
    <row r="81" spans="1:8" x14ac:dyDescent="0.25">
      <c r="A81" s="76" t="str">
        <f t="shared" si="2"/>
        <v/>
      </c>
      <c r="B81" s="5"/>
      <c r="C81" s="5"/>
      <c r="D81" s="5"/>
      <c r="E81" s="5"/>
      <c r="F81" s="5"/>
      <c r="G81" s="5"/>
      <c r="H81" s="5"/>
    </row>
    <row r="82" spans="1:8" x14ac:dyDescent="0.25">
      <c r="A82" s="76" t="str">
        <f t="shared" si="2"/>
        <v/>
      </c>
      <c r="B82" s="5"/>
      <c r="C82" s="5"/>
      <c r="D82" s="5"/>
      <c r="E82" s="5"/>
      <c r="F82" s="5"/>
      <c r="G82" s="5"/>
      <c r="H82" s="5"/>
    </row>
    <row r="83" spans="1:8" x14ac:dyDescent="0.25">
      <c r="A83" s="76" t="str">
        <f t="shared" si="2"/>
        <v/>
      </c>
      <c r="B83" s="5"/>
      <c r="C83" s="5"/>
      <c r="D83" s="5"/>
      <c r="E83" s="5"/>
      <c r="F83" s="5"/>
      <c r="G83" s="5"/>
      <c r="H83" s="5"/>
    </row>
    <row r="84" spans="1:8" x14ac:dyDescent="0.25">
      <c r="A84" s="76" t="str">
        <f t="shared" si="2"/>
        <v/>
      </c>
      <c r="B84" s="5"/>
      <c r="C84" s="5"/>
      <c r="D84" s="5"/>
      <c r="E84" s="5"/>
      <c r="F84" s="5"/>
      <c r="G84" s="5"/>
      <c r="H84" s="5"/>
    </row>
    <row r="85" spans="1:8" x14ac:dyDescent="0.25">
      <c r="A85" s="76" t="str">
        <f t="shared" si="2"/>
        <v/>
      </c>
      <c r="B85" s="5"/>
      <c r="C85" s="5"/>
      <c r="D85" s="5"/>
      <c r="E85" s="5"/>
      <c r="F85" s="5"/>
      <c r="G85" s="5"/>
      <c r="H85" s="5"/>
    </row>
    <row r="86" spans="1:8" x14ac:dyDescent="0.25">
      <c r="A86" s="76" t="str">
        <f t="shared" si="2"/>
        <v/>
      </c>
      <c r="B86" s="5"/>
      <c r="C86" s="5"/>
      <c r="D86" s="5"/>
      <c r="E86" s="5"/>
      <c r="F86" s="5"/>
      <c r="G86" s="5"/>
      <c r="H86" s="5"/>
    </row>
    <row r="87" spans="1:8" x14ac:dyDescent="0.25">
      <c r="A87" s="76" t="str">
        <f t="shared" si="2"/>
        <v/>
      </c>
      <c r="B87" s="5"/>
      <c r="C87" s="5"/>
      <c r="D87" s="5"/>
      <c r="E87" s="5"/>
      <c r="F87" s="5"/>
      <c r="G87" s="5"/>
      <c r="H87" s="5"/>
    </row>
    <row r="88" spans="1:8" x14ac:dyDescent="0.25">
      <c r="A88" s="76" t="str">
        <f t="shared" si="2"/>
        <v/>
      </c>
      <c r="B88" s="5"/>
      <c r="C88" s="5"/>
      <c r="D88" s="5"/>
      <c r="E88" s="5"/>
      <c r="F88" s="5"/>
      <c r="G88" s="5"/>
      <c r="H88" s="5"/>
    </row>
    <row r="89" spans="1:8" x14ac:dyDescent="0.25">
      <c r="A89" s="76" t="str">
        <f t="shared" si="2"/>
        <v/>
      </c>
      <c r="B89" s="5"/>
      <c r="C89" s="5"/>
      <c r="D89" s="5"/>
      <c r="E89" s="5"/>
      <c r="F89" s="5"/>
      <c r="G89" s="5"/>
      <c r="H89" s="5"/>
    </row>
    <row r="90" spans="1:8" x14ac:dyDescent="0.25">
      <c r="A90" s="76" t="str">
        <f t="shared" si="2"/>
        <v/>
      </c>
      <c r="B90" s="5"/>
      <c r="C90" s="5"/>
      <c r="D90" s="5"/>
      <c r="E90" s="5"/>
      <c r="F90" s="5"/>
      <c r="G90" s="5"/>
      <c r="H90" s="5"/>
    </row>
    <row r="91" spans="1:8" x14ac:dyDescent="0.25">
      <c r="A91" s="76" t="str">
        <f t="shared" si="2"/>
        <v/>
      </c>
      <c r="B91" s="5"/>
      <c r="C91" s="5"/>
      <c r="D91" s="5"/>
      <c r="E91" s="5"/>
      <c r="F91" s="5"/>
      <c r="G91" s="5"/>
      <c r="H91" s="5"/>
    </row>
    <row r="92" spans="1:8" x14ac:dyDescent="0.25">
      <c r="A92" s="76" t="str">
        <f t="shared" si="2"/>
        <v/>
      </c>
      <c r="B92" s="5"/>
      <c r="C92" s="5"/>
      <c r="D92" s="5"/>
      <c r="E92" s="5"/>
      <c r="F92" s="5"/>
      <c r="G92" s="5"/>
      <c r="H92" s="5"/>
    </row>
    <row r="93" spans="1:8" x14ac:dyDescent="0.25">
      <c r="A93" s="76" t="str">
        <f t="shared" si="2"/>
        <v/>
      </c>
      <c r="B93" s="5"/>
      <c r="C93" s="5"/>
      <c r="D93" s="5"/>
      <c r="E93" s="5"/>
      <c r="F93" s="5"/>
      <c r="G93" s="5"/>
      <c r="H93" s="5"/>
    </row>
    <row r="94" spans="1:8" x14ac:dyDescent="0.25">
      <c r="A94" s="76" t="str">
        <f t="shared" si="2"/>
        <v/>
      </c>
      <c r="B94" s="5"/>
      <c r="C94" s="5"/>
      <c r="D94" s="5"/>
      <c r="E94" s="5"/>
      <c r="F94" s="5"/>
      <c r="G94" s="5"/>
      <c r="H94" s="5"/>
    </row>
    <row r="95" spans="1:8" x14ac:dyDescent="0.25">
      <c r="A95" s="76" t="str">
        <f t="shared" si="2"/>
        <v/>
      </c>
      <c r="B95" s="5"/>
      <c r="C95" s="5"/>
      <c r="D95" s="5"/>
      <c r="E95" s="5"/>
      <c r="F95" s="5"/>
      <c r="G95" s="5"/>
      <c r="H95" s="5"/>
    </row>
    <row r="96" spans="1:8" x14ac:dyDescent="0.25">
      <c r="A96" s="76" t="str">
        <f t="shared" si="2"/>
        <v/>
      </c>
      <c r="B96" s="5"/>
      <c r="C96" s="5"/>
      <c r="D96" s="5"/>
      <c r="E96" s="5"/>
      <c r="F96" s="5"/>
      <c r="G96" s="5"/>
      <c r="H96" s="5"/>
    </row>
    <row r="97" spans="1:8" x14ac:dyDescent="0.25">
      <c r="A97" s="76" t="str">
        <f t="shared" si="2"/>
        <v/>
      </c>
      <c r="B97" s="5"/>
      <c r="C97" s="5"/>
      <c r="D97" s="5"/>
      <c r="E97" s="5"/>
      <c r="F97" s="5"/>
      <c r="G97" s="5"/>
      <c r="H97" s="5"/>
    </row>
    <row r="98" spans="1:8" x14ac:dyDescent="0.25">
      <c r="A98" s="76" t="str">
        <f t="shared" ref="A98:A99" si="3">IF(B98&lt;&gt;"",ROW()-1&amp;"_"&amp;MID(B98,3,50)&amp;"-"&amp;C98,"")</f>
        <v/>
      </c>
      <c r="B98" s="5"/>
      <c r="C98" s="5"/>
      <c r="D98" s="5"/>
      <c r="E98" s="5"/>
      <c r="F98" s="5"/>
      <c r="G98" s="5"/>
      <c r="H98" s="5"/>
    </row>
    <row r="99" spans="1:8" x14ac:dyDescent="0.25">
      <c r="A99" s="76" t="str">
        <f t="shared" si="3"/>
        <v/>
      </c>
      <c r="B99" s="5"/>
      <c r="C99" s="5"/>
      <c r="D99" s="5"/>
      <c r="E99" s="5"/>
      <c r="F99" s="5"/>
      <c r="G99" s="5"/>
      <c r="H99" s="5"/>
    </row>
    <row r="100" spans="1:8" x14ac:dyDescent="0.25">
      <c r="A100" s="7" t="s">
        <v>145</v>
      </c>
    </row>
  </sheetData>
  <dataValidations count="5">
    <dataValidation type="textLength" showInputMessage="1" showErrorMessage="1" sqref="C2:C99" xr:uid="{00000000-0002-0000-1000-000000000000}">
      <formula1>1</formula1>
      <formula2>1000</formula2>
    </dataValidation>
    <dataValidation type="list" showInputMessage="1" showErrorMessage="1" sqref="E2:E99" xr:uid="{00000000-0002-0000-1000-000001000000}">
      <formula1>"true,false"</formula1>
    </dataValidation>
    <dataValidation type="list" showInputMessage="1" showErrorMessage="1" sqref="D2:D99" xr:uid="{00000000-0002-0000-1000-000002000000}">
      <formula1>"Sandy Bridge,Ivy Bridge,Haswell,Broadwell,Skylake"</formula1>
    </dataValidation>
    <dataValidation type="list" showInputMessage="1" showErrorMessage="1" sqref="G2:G99" xr:uid="{00000000-0002-0000-1000-000003000000}">
      <formula1>"Manual,PartiallyAutomated,FullyAutomated"</formula1>
    </dataValidation>
    <dataValidation type="whole" showInputMessage="1" showErrorMessage="1" sqref="F2:F99" xr:uid="{00000000-0002-0000-1000-000004000000}">
      <formula1>1</formula1>
      <formula2>10</formula2>
    </dataValidation>
  </dataValidations>
  <pageMargins left="0.7" right="0.7"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8">
    <tabColor theme="9" tint="0.59999389629810485"/>
  </sheetPr>
  <dimension ref="A1:E100"/>
  <sheetViews>
    <sheetView tabSelected="1" zoomScale="90" zoomScaleNormal="90" workbookViewId="0">
      <pane xSplit="1" ySplit="1" topLeftCell="B51" activePane="bottomRight" state="frozen"/>
      <selection activeCell="C45" sqref="C45"/>
      <selection pane="topRight" activeCell="C45" sqref="C45"/>
      <selection pane="bottomLeft" activeCell="C45" sqref="C45"/>
      <selection pane="bottomRight" activeCell="A66" sqref="A66"/>
    </sheetView>
  </sheetViews>
  <sheetFormatPr baseColWidth="10" defaultRowHeight="15" x14ac:dyDescent="0.25"/>
  <cols>
    <col min="1" max="1" width="37.85546875" style="7" bestFit="1" customWidth="1"/>
    <col min="2" max="2" width="42.140625" style="85" bestFit="1" customWidth="1"/>
    <col min="3" max="3" width="19.28515625" style="85" bestFit="1" customWidth="1"/>
    <col min="4" max="4" width="26.85546875" style="85" bestFit="1" customWidth="1"/>
    <col min="5" max="5" width="24.140625" style="85" bestFit="1" customWidth="1"/>
    <col min="6" max="6" width="11.42578125" style="4" customWidth="1"/>
    <col min="7" max="16384" width="11.42578125" style="4"/>
  </cols>
  <sheetData>
    <row r="1" spans="1:5" s="57" customFormat="1" x14ac:dyDescent="0.25">
      <c r="A1" s="53" t="s">
        <v>120</v>
      </c>
      <c r="B1" s="56" t="s">
        <v>978</v>
      </c>
      <c r="C1" s="54" t="s">
        <v>626</v>
      </c>
      <c r="D1" s="54" t="s">
        <v>979</v>
      </c>
      <c r="E1" s="54" t="s">
        <v>980</v>
      </c>
    </row>
    <row r="2" spans="1:5" x14ac:dyDescent="0.25">
      <c r="A2" s="76" t="str">
        <f t="shared" ref="A2:A33" si="0">IF(B2&lt;&gt;"",ROW()-1&amp;"_"&amp;MID(B2,3,30),"")</f>
        <v>1__cor2_vFVMS_VMware65-vFVMS</v>
      </c>
      <c r="B2" s="5" t="str">
        <f>VMwareCluster!$A$2</f>
        <v>1__cor2_vFVMS_VMware65-vFVMS</v>
      </c>
      <c r="C2" s="5" t="s">
        <v>981</v>
      </c>
      <c r="D2" s="5" t="s">
        <v>982</v>
      </c>
      <c r="E2" s="5" t="s">
        <v>983</v>
      </c>
    </row>
    <row r="3" spans="1:5" x14ac:dyDescent="0.25">
      <c r="A3" s="76" t="str">
        <f t="shared" si="0"/>
        <v>2__cor2_vFVMS_VMware65-vFVMS</v>
      </c>
      <c r="B3" s="5" t="str">
        <f>VMwareCluster!$A$2</f>
        <v>1__cor2_vFVMS_VMware65-vFVMS</v>
      </c>
      <c r="C3" s="5" t="s">
        <v>981</v>
      </c>
      <c r="D3" s="5" t="s">
        <v>982</v>
      </c>
      <c r="E3" s="5" t="s">
        <v>984</v>
      </c>
    </row>
    <row r="4" spans="1:5" x14ac:dyDescent="0.25">
      <c r="A4" s="76" t="str">
        <f t="shared" si="0"/>
        <v>3__cor2_vFVMS_VMware65-vFVMS</v>
      </c>
      <c r="B4" s="5" t="str">
        <f>VMwareCluster!$A$2</f>
        <v>1__cor2_vFVMS_VMware65-vFVMS</v>
      </c>
      <c r="C4" s="5" t="s">
        <v>985</v>
      </c>
      <c r="D4" s="5" t="s">
        <v>982</v>
      </c>
      <c r="E4" s="5" t="s">
        <v>986</v>
      </c>
    </row>
    <row r="5" spans="1:5" x14ac:dyDescent="0.25">
      <c r="A5" s="76" t="str">
        <f t="shared" si="0"/>
        <v>4__cor2_vFVMS_VMware65-vFVMS</v>
      </c>
      <c r="B5" s="5" t="str">
        <f>VMwareCluster!$A$2</f>
        <v>1__cor2_vFVMS_VMware65-vFVMS</v>
      </c>
      <c r="C5" s="5" t="s">
        <v>985</v>
      </c>
      <c r="D5" s="5" t="s">
        <v>982</v>
      </c>
      <c r="E5" s="5" t="s">
        <v>987</v>
      </c>
    </row>
    <row r="6" spans="1:5" x14ac:dyDescent="0.25">
      <c r="A6" s="76" t="str">
        <f t="shared" si="0"/>
        <v>5__cor2_vFVMS_VMware65-vFVMS</v>
      </c>
      <c r="B6" s="5" t="str">
        <f>VMwareCluster!$A$2</f>
        <v>1__cor2_vFVMS_VMware65-vFVMS</v>
      </c>
      <c r="C6" s="5" t="s">
        <v>988</v>
      </c>
      <c r="D6" s="5" t="s">
        <v>982</v>
      </c>
      <c r="E6" s="5" t="s">
        <v>989</v>
      </c>
    </row>
    <row r="7" spans="1:5" x14ac:dyDescent="0.25">
      <c r="A7" s="76" t="str">
        <f t="shared" si="0"/>
        <v>6__cor2_vFVMS_VMware65-vFVMS</v>
      </c>
      <c r="B7" s="5" t="str">
        <f>VMwareCluster!$A$2</f>
        <v>1__cor2_vFVMS_VMware65-vFVMS</v>
      </c>
      <c r="C7" s="5" t="s">
        <v>988</v>
      </c>
      <c r="D7" s="5" t="s">
        <v>982</v>
      </c>
      <c r="E7" s="5" t="s">
        <v>990</v>
      </c>
    </row>
    <row r="8" spans="1:5" x14ac:dyDescent="0.25">
      <c r="A8" s="76" t="str">
        <f t="shared" si="0"/>
        <v>7__cor2_vFVMS_VMware65-vFVMS</v>
      </c>
      <c r="B8" s="5" t="str">
        <f>VMwareCluster!$A$2</f>
        <v>1__cor2_vFVMS_VMware65-vFVMS</v>
      </c>
      <c r="C8" s="5" t="s">
        <v>988</v>
      </c>
      <c r="D8" s="5" t="s">
        <v>982</v>
      </c>
      <c r="E8" s="5" t="s">
        <v>991</v>
      </c>
    </row>
    <row r="9" spans="1:5" x14ac:dyDescent="0.25">
      <c r="A9" s="76" t="str">
        <f t="shared" si="0"/>
        <v>8__cor2_vFVMS_VMware65-vFVMS</v>
      </c>
      <c r="B9" s="5" t="str">
        <f>VMwareCluster!$A$2</f>
        <v>1__cor2_vFVMS_VMware65-vFVMS</v>
      </c>
      <c r="C9" s="5" t="s">
        <v>988</v>
      </c>
      <c r="D9" s="5" t="s">
        <v>982</v>
      </c>
      <c r="E9" s="5" t="s">
        <v>992</v>
      </c>
    </row>
    <row r="10" spans="1:5" x14ac:dyDescent="0.25">
      <c r="A10" s="76" t="str">
        <f t="shared" si="0"/>
        <v>9__cor2_vFVMS_VMware65-vFVMS</v>
      </c>
      <c r="B10" s="5" t="str">
        <f>VMwareCluster!$A$2</f>
        <v>1__cor2_vFVMS_VMware65-vFVMS</v>
      </c>
      <c r="C10" s="5" t="s">
        <v>993</v>
      </c>
      <c r="D10" s="5" t="s">
        <v>982</v>
      </c>
      <c r="E10" s="5" t="s">
        <v>994</v>
      </c>
    </row>
    <row r="11" spans="1:5" x14ac:dyDescent="0.25">
      <c r="A11" s="76" t="str">
        <f t="shared" si="0"/>
        <v>10__cor2_vFVMS_VMware65-vFVMS</v>
      </c>
      <c r="B11" s="5" t="str">
        <f>VMwareCluster!$A$2</f>
        <v>1__cor2_vFVMS_VMware65-vFVMS</v>
      </c>
      <c r="C11" s="5" t="s">
        <v>993</v>
      </c>
      <c r="D11" s="5" t="s">
        <v>982</v>
      </c>
      <c r="E11" s="5" t="s">
        <v>995</v>
      </c>
    </row>
    <row r="12" spans="1:5" x14ac:dyDescent="0.25">
      <c r="A12" s="76" t="str">
        <f t="shared" si="0"/>
        <v>11__cor2_vFVMS_VMware65-vFVMS</v>
      </c>
      <c r="B12" s="5" t="str">
        <f>VMwareCluster!$A$2</f>
        <v>1__cor2_vFVMS_VMware65-vFVMS</v>
      </c>
      <c r="C12" s="5" t="s">
        <v>993</v>
      </c>
      <c r="D12" s="5" t="s">
        <v>982</v>
      </c>
      <c r="E12" s="5" t="s">
        <v>996</v>
      </c>
    </row>
    <row r="13" spans="1:5" x14ac:dyDescent="0.25">
      <c r="A13" s="76" t="str">
        <f t="shared" si="0"/>
        <v>12__cor2_vFVMS_VMware65-vFVMS</v>
      </c>
      <c r="B13" s="5" t="str">
        <f>VMwareCluster!$A$2</f>
        <v>1__cor2_vFVMS_VMware65-vFVMS</v>
      </c>
      <c r="C13" s="5" t="s">
        <v>993</v>
      </c>
      <c r="D13" s="5" t="s">
        <v>982</v>
      </c>
      <c r="E13" s="5" t="s">
        <v>997</v>
      </c>
    </row>
    <row r="14" spans="1:5" x14ac:dyDescent="0.25">
      <c r="A14" s="76" t="str">
        <f t="shared" si="0"/>
        <v>13__cor2_vFVMS_VMware65-vFVMS</v>
      </c>
      <c r="B14" s="5" t="str">
        <f>VMwareCluster!$A$2</f>
        <v>1__cor2_vFVMS_VMware65-vFVMS</v>
      </c>
      <c r="C14" s="5" t="s">
        <v>993</v>
      </c>
      <c r="D14" s="5" t="s">
        <v>982</v>
      </c>
      <c r="E14" s="5" t="s">
        <v>998</v>
      </c>
    </row>
    <row r="15" spans="1:5" x14ac:dyDescent="0.25">
      <c r="A15" s="76" t="str">
        <f t="shared" si="0"/>
        <v>14__cor2_vFVMS_VMware65-vFVMS</v>
      </c>
      <c r="B15" s="5" t="str">
        <f>VMwareCluster!$A$2</f>
        <v>1__cor2_vFVMS_VMware65-vFVMS</v>
      </c>
      <c r="C15" s="5" t="s">
        <v>993</v>
      </c>
      <c r="D15" s="5" t="s">
        <v>982</v>
      </c>
      <c r="E15" s="5" t="s">
        <v>999</v>
      </c>
    </row>
    <row r="16" spans="1:5" x14ac:dyDescent="0.25">
      <c r="A16" s="76" t="str">
        <f t="shared" si="0"/>
        <v>15__cor2_vFVMS_VMware65-vFVMS</v>
      </c>
      <c r="B16" s="5" t="str">
        <f>VMwareCluster!$A$2</f>
        <v>1__cor2_vFVMS_VMware65-vFVMS</v>
      </c>
      <c r="C16" s="5" t="s">
        <v>993</v>
      </c>
      <c r="D16" s="5" t="s">
        <v>982</v>
      </c>
      <c r="E16" s="5" t="s">
        <v>1000</v>
      </c>
    </row>
    <row r="17" spans="1:5" x14ac:dyDescent="0.25">
      <c r="A17" s="76" t="str">
        <f t="shared" si="0"/>
        <v>16__cor2_vFVMS_VMware65-vFVMS</v>
      </c>
      <c r="B17" s="5" t="str">
        <f>VMwareCluster!$A$2</f>
        <v>1__cor2_vFVMS_VMware65-vFVMS</v>
      </c>
      <c r="C17" s="5" t="s">
        <v>993</v>
      </c>
      <c r="D17" s="5" t="s">
        <v>982</v>
      </c>
      <c r="E17" s="5" t="s">
        <v>1001</v>
      </c>
    </row>
    <row r="18" spans="1:5" x14ac:dyDescent="0.25">
      <c r="A18" s="76" t="str">
        <f t="shared" si="0"/>
        <v>17__cor2_vPEAKFLOW_VMware65-vPEAK</v>
      </c>
      <c r="B18" s="5" t="str">
        <f>VMwareCluster!$A$3</f>
        <v>2__cor2_vPEAKFLOW_VMware65-vPEAKFLOW</v>
      </c>
      <c r="C18" s="5" t="s">
        <v>1002</v>
      </c>
      <c r="D18" s="5" t="s">
        <v>982</v>
      </c>
      <c r="E18" s="5" t="s">
        <v>1003</v>
      </c>
    </row>
    <row r="19" spans="1:5" x14ac:dyDescent="0.25">
      <c r="A19" s="76" t="str">
        <f t="shared" si="0"/>
        <v>18__cor2_vPEAKFLOW_VMware65-vPEAK</v>
      </c>
      <c r="B19" s="5" t="str">
        <f>VMwareCluster!$A$3</f>
        <v>2__cor2_vPEAKFLOW_VMware65-vPEAKFLOW</v>
      </c>
      <c r="C19" s="5" t="s">
        <v>1002</v>
      </c>
      <c r="D19" s="5" t="s">
        <v>982</v>
      </c>
      <c r="E19" s="5" t="s">
        <v>1004</v>
      </c>
    </row>
    <row r="20" spans="1:5" x14ac:dyDescent="0.25">
      <c r="A20" s="76" t="str">
        <f t="shared" si="0"/>
        <v>19__cor2_vSMSC_VMware65-vSMSC</v>
      </c>
      <c r="B20" s="5" t="str">
        <f>VMwareCluster!$A$4</f>
        <v>3__cor2_vSMSC_VMware65-vSMSC</v>
      </c>
      <c r="C20" s="5" t="s">
        <v>1005</v>
      </c>
      <c r="D20" s="5" t="s">
        <v>982</v>
      </c>
      <c r="E20" s="5" t="s">
        <v>1006</v>
      </c>
    </row>
    <row r="21" spans="1:5" x14ac:dyDescent="0.25">
      <c r="A21" s="76" t="str">
        <f t="shared" si="0"/>
        <v>20__cor2_vSMSC_VMware65-vSMSC</v>
      </c>
      <c r="B21" s="5" t="str">
        <f>VMwareCluster!$A$4</f>
        <v>3__cor2_vSMSC_VMware65-vSMSC</v>
      </c>
      <c r="C21" s="5" t="s">
        <v>1005</v>
      </c>
      <c r="D21" s="5" t="s">
        <v>982</v>
      </c>
      <c r="E21" s="5" t="s">
        <v>1007</v>
      </c>
    </row>
    <row r="22" spans="1:5" x14ac:dyDescent="0.25">
      <c r="A22" s="76" t="str">
        <f t="shared" si="0"/>
        <v>21__cor2_vSMSC_VMware65-vSMSC</v>
      </c>
      <c r="B22" s="5" t="str">
        <f>VMwareCluster!$A$4</f>
        <v>3__cor2_vSMSC_VMware65-vSMSC</v>
      </c>
      <c r="C22" s="5" t="s">
        <v>1005</v>
      </c>
      <c r="D22" s="5" t="s">
        <v>982</v>
      </c>
      <c r="E22" s="5" t="s">
        <v>1008</v>
      </c>
    </row>
    <row r="23" spans="1:5" x14ac:dyDescent="0.25">
      <c r="A23" s="76" t="str">
        <f t="shared" si="0"/>
        <v>22__cor2_vSMSC_VMware65-vSMSC</v>
      </c>
      <c r="B23" s="5" t="str">
        <f>VMwareCluster!$A$4</f>
        <v>3__cor2_vSMSC_VMware65-vSMSC</v>
      </c>
      <c r="C23" s="5" t="s">
        <v>1005</v>
      </c>
      <c r="D23" s="5" t="s">
        <v>982</v>
      </c>
      <c r="E23" s="5" t="s">
        <v>1009</v>
      </c>
    </row>
    <row r="24" spans="1:5" x14ac:dyDescent="0.25">
      <c r="A24" s="76" t="str">
        <f t="shared" si="0"/>
        <v>23__cor2_vSMSC_VMware65-vSMSC</v>
      </c>
      <c r="B24" s="5" t="str">
        <f>VMwareCluster!$A$4</f>
        <v>3__cor2_vSMSC_VMware65-vSMSC</v>
      </c>
      <c r="C24" s="5" t="s">
        <v>1005</v>
      </c>
      <c r="D24" s="5" t="s">
        <v>982</v>
      </c>
      <c r="E24" s="5" t="s">
        <v>1010</v>
      </c>
    </row>
    <row r="25" spans="1:5" x14ac:dyDescent="0.25">
      <c r="A25" s="76" t="str">
        <f t="shared" si="0"/>
        <v>24__cor2_vSMSC_VMware65-vSMSC</v>
      </c>
      <c r="B25" s="5" t="str">
        <f>VMwareCluster!$A$4</f>
        <v>3__cor2_vSMSC_VMware65-vSMSC</v>
      </c>
      <c r="C25" s="5" t="s">
        <v>1011</v>
      </c>
      <c r="D25" s="5" t="s">
        <v>982</v>
      </c>
      <c r="E25" s="5" t="s">
        <v>1012</v>
      </c>
    </row>
    <row r="26" spans="1:5" x14ac:dyDescent="0.25">
      <c r="A26" s="76" t="str">
        <f t="shared" si="0"/>
        <v>25__cor2_vSMSC_VMware65-vSMSC</v>
      </c>
      <c r="B26" s="5" t="str">
        <f>VMwareCluster!$A$4</f>
        <v>3__cor2_vSMSC_VMware65-vSMSC</v>
      </c>
      <c r="C26" s="5" t="s">
        <v>1011</v>
      </c>
      <c r="D26" s="5" t="s">
        <v>982</v>
      </c>
      <c r="E26" s="5" t="s">
        <v>1013</v>
      </c>
    </row>
    <row r="27" spans="1:5" x14ac:dyDescent="0.25">
      <c r="A27" s="76" t="str">
        <f t="shared" si="0"/>
        <v>26__cor2_vSMSC_VMware65-vSMSC</v>
      </c>
      <c r="B27" s="5" t="str">
        <f>VMwareCluster!$A$4</f>
        <v>3__cor2_vSMSC_VMware65-vSMSC</v>
      </c>
      <c r="C27" s="5" t="s">
        <v>1011</v>
      </c>
      <c r="D27" s="5" t="s">
        <v>982</v>
      </c>
      <c r="E27" s="5" t="s">
        <v>1014</v>
      </c>
    </row>
    <row r="28" spans="1:5" x14ac:dyDescent="0.25">
      <c r="A28" s="76" t="str">
        <f t="shared" si="0"/>
        <v>27__cor2_vSMSC_VMware65-vSMSC</v>
      </c>
      <c r="B28" s="5" t="str">
        <f>VMwareCluster!$A$4</f>
        <v>3__cor2_vSMSC_VMware65-vSMSC</v>
      </c>
      <c r="C28" s="5" t="s">
        <v>1011</v>
      </c>
      <c r="D28" s="5" t="s">
        <v>982</v>
      </c>
      <c r="E28" s="5" t="s">
        <v>1015</v>
      </c>
    </row>
    <row r="29" spans="1:5" x14ac:dyDescent="0.25">
      <c r="A29" s="76" t="str">
        <f t="shared" si="0"/>
        <v>28__cor2_vSMSC_VMware65-vSMSC</v>
      </c>
      <c r="B29" s="5" t="str">
        <f>VMwareCluster!$A$4</f>
        <v>3__cor2_vSMSC_VMware65-vSMSC</v>
      </c>
      <c r="C29" s="5" t="s">
        <v>1011</v>
      </c>
      <c r="D29" s="5" t="s">
        <v>982</v>
      </c>
      <c r="E29" s="5" t="s">
        <v>1016</v>
      </c>
    </row>
    <row r="30" spans="1:5" x14ac:dyDescent="0.25">
      <c r="A30" s="76" t="str">
        <f t="shared" si="0"/>
        <v>29__cor2_vSMSC_VMware65-vSMSC</v>
      </c>
      <c r="B30" s="5" t="str">
        <f>VMwareCluster!$A$4</f>
        <v>3__cor2_vSMSC_VMware65-vSMSC</v>
      </c>
      <c r="C30" s="5" t="s">
        <v>1017</v>
      </c>
      <c r="D30" s="5" t="s">
        <v>982</v>
      </c>
      <c r="E30" s="5" t="s">
        <v>1018</v>
      </c>
    </row>
    <row r="31" spans="1:5" x14ac:dyDescent="0.25">
      <c r="A31" s="76" t="str">
        <f t="shared" si="0"/>
        <v>30__cor2_vSMSC_VMware65-vSMSC</v>
      </c>
      <c r="B31" s="5" t="str">
        <f>VMwareCluster!$A$4</f>
        <v>3__cor2_vSMSC_VMware65-vSMSC</v>
      </c>
      <c r="C31" s="5" t="s">
        <v>1017</v>
      </c>
      <c r="D31" s="5" t="s">
        <v>982</v>
      </c>
      <c r="E31" s="5" t="s">
        <v>1019</v>
      </c>
    </row>
    <row r="32" spans="1:5" x14ac:dyDescent="0.25">
      <c r="A32" s="76" t="str">
        <f t="shared" si="0"/>
        <v>31__cor2_vSMSC_VMware65-vSMSC</v>
      </c>
      <c r="B32" s="5" t="str">
        <f>VMwareCluster!$A$4</f>
        <v>3__cor2_vSMSC_VMware65-vSMSC</v>
      </c>
      <c r="C32" s="5" t="s">
        <v>1017</v>
      </c>
      <c r="D32" s="5" t="s">
        <v>982</v>
      </c>
      <c r="E32" s="5" t="s">
        <v>1020</v>
      </c>
    </row>
    <row r="33" spans="1:5" x14ac:dyDescent="0.25">
      <c r="A33" s="76" t="str">
        <f t="shared" si="0"/>
        <v>32__cor2_vSMSC_VMware65-vSMSC</v>
      </c>
      <c r="B33" s="5" t="str">
        <f>VMwareCluster!$A$4</f>
        <v>3__cor2_vSMSC_VMware65-vSMSC</v>
      </c>
      <c r="C33" s="5" t="s">
        <v>1017</v>
      </c>
      <c r="D33" s="5" t="s">
        <v>982</v>
      </c>
      <c r="E33" s="5" t="s">
        <v>1021</v>
      </c>
    </row>
    <row r="34" spans="1:5" x14ac:dyDescent="0.25">
      <c r="A34" s="76" t="str">
        <f t="shared" ref="A34:A65" si="1">IF(B34&lt;&gt;"",ROW()-1&amp;"_"&amp;MID(B34,3,30),"")</f>
        <v>33__cor2_vSMSC_VMware65-vSMSC</v>
      </c>
      <c r="B34" s="5" t="str">
        <f>VMwareCluster!$A$4</f>
        <v>3__cor2_vSMSC_VMware65-vSMSC</v>
      </c>
      <c r="C34" s="5" t="s">
        <v>1017</v>
      </c>
      <c r="D34" s="5" t="s">
        <v>982</v>
      </c>
      <c r="E34" s="5" t="s">
        <v>1022</v>
      </c>
    </row>
    <row r="35" spans="1:5" x14ac:dyDescent="0.25">
      <c r="A35" s="76" t="str">
        <f t="shared" si="1"/>
        <v>34__cor2_vSMSC_VMware65-vSMSC</v>
      </c>
      <c r="B35" s="5" t="str">
        <f>VMwareCluster!$A$4</f>
        <v>3__cor2_vSMSC_VMware65-vSMSC</v>
      </c>
      <c r="C35" s="5" t="s">
        <v>1017</v>
      </c>
      <c r="D35" s="5" t="s">
        <v>982</v>
      </c>
      <c r="E35" s="5" t="s">
        <v>1023</v>
      </c>
    </row>
    <row r="36" spans="1:5" x14ac:dyDescent="0.25">
      <c r="A36" s="76" t="str">
        <f t="shared" si="1"/>
        <v>35__cor2_vSMSC_VMware65-vSMSC</v>
      </c>
      <c r="B36" s="5" t="str">
        <f>VMwareCluster!$A$4</f>
        <v>3__cor2_vSMSC_VMware65-vSMSC</v>
      </c>
      <c r="C36" s="5" t="s">
        <v>1024</v>
      </c>
      <c r="D36" s="5" t="s">
        <v>982</v>
      </c>
      <c r="E36" s="5" t="s">
        <v>1025</v>
      </c>
    </row>
    <row r="37" spans="1:5" x14ac:dyDescent="0.25">
      <c r="A37" s="76" t="str">
        <f t="shared" si="1"/>
        <v>36__cor2_vSMSC_VMware65-vSMSC</v>
      </c>
      <c r="B37" s="5" t="str">
        <f>VMwareCluster!$A$4</f>
        <v>3__cor2_vSMSC_VMware65-vSMSC</v>
      </c>
      <c r="C37" s="5" t="s">
        <v>1024</v>
      </c>
      <c r="D37" s="5" t="s">
        <v>982</v>
      </c>
      <c r="E37" s="5" t="s">
        <v>1026</v>
      </c>
    </row>
    <row r="38" spans="1:5" x14ac:dyDescent="0.25">
      <c r="A38" s="76" t="str">
        <f t="shared" si="1"/>
        <v>37__cor2_vSMSC_VMware65-vSMSC</v>
      </c>
      <c r="B38" s="5" t="str">
        <f>VMwareCluster!$A$4</f>
        <v>3__cor2_vSMSC_VMware65-vSMSC</v>
      </c>
      <c r="C38" s="5" t="s">
        <v>1027</v>
      </c>
      <c r="D38" s="5" t="s">
        <v>982</v>
      </c>
      <c r="E38" s="5" t="s">
        <v>1028</v>
      </c>
    </row>
    <row r="39" spans="1:5" x14ac:dyDescent="0.25">
      <c r="A39" s="76" t="str">
        <f t="shared" si="1"/>
        <v>38__cor2_vSMSC_VMware65-vSMSC</v>
      </c>
      <c r="B39" s="5" t="str">
        <f>VMwareCluster!$A$4</f>
        <v>3__cor2_vSMSC_VMware65-vSMSC</v>
      </c>
      <c r="C39" s="5" t="s">
        <v>1027</v>
      </c>
      <c r="D39" s="5" t="s">
        <v>982</v>
      </c>
      <c r="E39" s="5" t="s">
        <v>1029</v>
      </c>
    </row>
    <row r="40" spans="1:5" x14ac:dyDescent="0.25">
      <c r="A40" s="76" t="str">
        <f t="shared" si="1"/>
        <v>39__cor2_vSMSC_VMware65-vSMSC</v>
      </c>
      <c r="B40" s="5" t="str">
        <f>VMwareCluster!$A$4</f>
        <v>3__cor2_vSMSC_VMware65-vSMSC</v>
      </c>
      <c r="C40" s="5" t="s">
        <v>1027</v>
      </c>
      <c r="D40" s="5" t="s">
        <v>982</v>
      </c>
      <c r="E40" s="5" t="s">
        <v>1030</v>
      </c>
    </row>
    <row r="41" spans="1:5" x14ac:dyDescent="0.25">
      <c r="A41" s="76" t="str">
        <f t="shared" si="1"/>
        <v>40__cor2_vSMSC_VMware65-vSMSC</v>
      </c>
      <c r="B41" s="5" t="str">
        <f>VMwareCluster!$A$4</f>
        <v>3__cor2_vSMSC_VMware65-vSMSC</v>
      </c>
      <c r="C41" s="5" t="s">
        <v>1027</v>
      </c>
      <c r="D41" s="5" t="s">
        <v>982</v>
      </c>
      <c r="E41" s="5" t="s">
        <v>1031</v>
      </c>
    </row>
    <row r="42" spans="1:5" x14ac:dyDescent="0.25">
      <c r="A42" s="76" t="str">
        <f t="shared" si="1"/>
        <v>41__cor2_vSMSC_VMware65-vSMSC</v>
      </c>
      <c r="B42" s="5" t="str">
        <f>VMwareCluster!$A$4</f>
        <v>3__cor2_vSMSC_VMware65-vSMSC</v>
      </c>
      <c r="C42" s="5" t="s">
        <v>1032</v>
      </c>
      <c r="D42" s="5" t="s">
        <v>982</v>
      </c>
      <c r="E42" s="5" t="s">
        <v>1033</v>
      </c>
    </row>
    <row r="43" spans="1:5" x14ac:dyDescent="0.25">
      <c r="A43" s="76" t="str">
        <f t="shared" si="1"/>
        <v>42__cor2_vSMSC_VMware65-vSMSC</v>
      </c>
      <c r="B43" s="5" t="str">
        <f>VMwareCluster!$A$4</f>
        <v>3__cor2_vSMSC_VMware65-vSMSC</v>
      </c>
      <c r="C43" s="5" t="s">
        <v>1032</v>
      </c>
      <c r="D43" s="5" t="s">
        <v>982</v>
      </c>
      <c r="E43" s="5" t="s">
        <v>1034</v>
      </c>
    </row>
    <row r="44" spans="1:5" x14ac:dyDescent="0.25">
      <c r="A44" s="76" t="str">
        <f t="shared" si="1"/>
        <v>43__cor2_vSMSC_VMware65-vSMSC</v>
      </c>
      <c r="B44" s="5" t="str">
        <f>VMwareCluster!$A$4</f>
        <v>3__cor2_vSMSC_VMware65-vSMSC</v>
      </c>
      <c r="C44" s="5" t="s">
        <v>1032</v>
      </c>
      <c r="D44" s="5" t="s">
        <v>982</v>
      </c>
      <c r="E44" s="5" t="s">
        <v>1035</v>
      </c>
    </row>
    <row r="45" spans="1:5" x14ac:dyDescent="0.25">
      <c r="A45" s="76" t="str">
        <f t="shared" si="1"/>
        <v>44__cor2_vSMSC_VMware65-vSMSC</v>
      </c>
      <c r="B45" s="5" t="str">
        <f>VMwareCluster!$A$4</f>
        <v>3__cor2_vSMSC_VMware65-vSMSC</v>
      </c>
      <c r="C45" s="5" t="s">
        <v>1032</v>
      </c>
      <c r="D45" s="5" t="s">
        <v>982</v>
      </c>
      <c r="E45" s="5" t="s">
        <v>1036</v>
      </c>
    </row>
    <row r="46" spans="1:5" x14ac:dyDescent="0.25">
      <c r="A46" s="76" t="str">
        <f t="shared" si="1"/>
        <v>45__cor2_vSMSC_VMware65-vSMSC</v>
      </c>
      <c r="B46" s="5" t="str">
        <f>VMwareCluster!$A$4</f>
        <v>3__cor2_vSMSC_VMware65-vSMSC</v>
      </c>
      <c r="C46" s="5" t="s">
        <v>1037</v>
      </c>
      <c r="D46" s="5" t="s">
        <v>982</v>
      </c>
      <c r="E46" s="5" t="s">
        <v>1038</v>
      </c>
    </row>
    <row r="47" spans="1:5" x14ac:dyDescent="0.25">
      <c r="A47" s="76" t="str">
        <f t="shared" si="1"/>
        <v>46__cor2_vSMSC_VMware65-vSMSC</v>
      </c>
      <c r="B47" s="5" t="str">
        <f>VMwareCluster!$A$4</f>
        <v>3__cor2_vSMSC_VMware65-vSMSC</v>
      </c>
      <c r="C47" s="5" t="s">
        <v>1037</v>
      </c>
      <c r="D47" s="5" t="s">
        <v>982</v>
      </c>
      <c r="E47" s="5" t="s">
        <v>1039</v>
      </c>
    </row>
    <row r="48" spans="1:5" x14ac:dyDescent="0.25">
      <c r="A48" s="76" t="str">
        <f t="shared" si="1"/>
        <v>47__cor2_vSMSC_VMware65-vSMSC</v>
      </c>
      <c r="B48" s="5" t="str">
        <f>VMwareCluster!$A$4</f>
        <v>3__cor2_vSMSC_VMware65-vSMSC</v>
      </c>
      <c r="C48" s="5" t="s">
        <v>1037</v>
      </c>
      <c r="D48" s="5" t="s">
        <v>982</v>
      </c>
      <c r="E48" s="5" t="s">
        <v>1040</v>
      </c>
    </row>
    <row r="49" spans="1:5" x14ac:dyDescent="0.25">
      <c r="A49" s="76" t="str">
        <f t="shared" si="1"/>
        <v>48__cor2_vSMSC_VMware65-vSMSC</v>
      </c>
      <c r="B49" s="5" t="str">
        <f>VMwareCluster!$A$4</f>
        <v>3__cor2_vSMSC_VMware65-vSMSC</v>
      </c>
      <c r="C49" s="5" t="s">
        <v>1037</v>
      </c>
      <c r="D49" s="5" t="s">
        <v>982</v>
      </c>
      <c r="E49" s="5" t="s">
        <v>1041</v>
      </c>
    </row>
    <row r="50" spans="1:5" x14ac:dyDescent="0.25">
      <c r="A50" s="76" t="str">
        <f t="shared" si="1"/>
        <v>49__cor2_vSMSC_VMware65-vSMSC</v>
      </c>
      <c r="B50" s="5" t="str">
        <f>VMwareCluster!$A$4</f>
        <v>3__cor2_vSMSC_VMware65-vSMSC</v>
      </c>
      <c r="C50" s="5" t="s">
        <v>1042</v>
      </c>
      <c r="D50" s="5" t="s">
        <v>982</v>
      </c>
      <c r="E50" s="5" t="s">
        <v>1043</v>
      </c>
    </row>
    <row r="51" spans="1:5" x14ac:dyDescent="0.25">
      <c r="A51" s="76" t="str">
        <f t="shared" si="1"/>
        <v>50__cor2_vSMSC_VMware65-vSMSC</v>
      </c>
      <c r="B51" s="5" t="str">
        <f>VMwareCluster!$A$4</f>
        <v>3__cor2_vSMSC_VMware65-vSMSC</v>
      </c>
      <c r="C51" s="5" t="s">
        <v>1042</v>
      </c>
      <c r="D51" s="5" t="s">
        <v>982</v>
      </c>
      <c r="E51" s="5" t="s">
        <v>1044</v>
      </c>
    </row>
    <row r="52" spans="1:5" x14ac:dyDescent="0.25">
      <c r="A52" s="76" t="str">
        <f t="shared" si="1"/>
        <v>51__cor2_vSMSC_VMware65-vSMSC</v>
      </c>
      <c r="B52" s="5" t="str">
        <f>VMwareCluster!$A$4</f>
        <v>3__cor2_vSMSC_VMware65-vSMSC</v>
      </c>
      <c r="C52" s="5" t="s">
        <v>1042</v>
      </c>
      <c r="D52" s="5" t="s">
        <v>982</v>
      </c>
      <c r="E52" s="5" t="s">
        <v>1045</v>
      </c>
    </row>
    <row r="53" spans="1:5" x14ac:dyDescent="0.25">
      <c r="A53" s="76" t="str">
        <f t="shared" si="1"/>
        <v>52__cor2_vSMSC_VMware65-vSMSC</v>
      </c>
      <c r="B53" s="5" t="str">
        <f>VMwareCluster!$A$4</f>
        <v>3__cor2_vSMSC_VMware65-vSMSC</v>
      </c>
      <c r="C53" s="5" t="s">
        <v>1046</v>
      </c>
      <c r="D53" s="5" t="s">
        <v>982</v>
      </c>
      <c r="E53" s="5" t="s">
        <v>1047</v>
      </c>
    </row>
    <row r="54" spans="1:5" x14ac:dyDescent="0.25">
      <c r="A54" s="76" t="str">
        <f t="shared" si="1"/>
        <v>53__cor2_vSMSC_VMware65-vSMSC</v>
      </c>
      <c r="B54" s="5" t="str">
        <f>VMwareCluster!$A$4</f>
        <v>3__cor2_vSMSC_VMware65-vSMSC</v>
      </c>
      <c r="C54" s="5" t="s">
        <v>1046</v>
      </c>
      <c r="D54" s="5" t="s">
        <v>982</v>
      </c>
      <c r="E54" s="5" t="s">
        <v>1048</v>
      </c>
    </row>
    <row r="55" spans="1:5" x14ac:dyDescent="0.25">
      <c r="A55" s="76" t="str">
        <f t="shared" si="1"/>
        <v>54__cor2_vSMSC_VMware65-vSMSC</v>
      </c>
      <c r="B55" s="5" t="str">
        <f>VMwareCluster!$A$4</f>
        <v>3__cor2_vSMSC_VMware65-vSMSC</v>
      </c>
      <c r="C55" s="5" t="s">
        <v>1049</v>
      </c>
      <c r="D55" s="5" t="s">
        <v>982</v>
      </c>
      <c r="E55" s="5" t="s">
        <v>1050</v>
      </c>
    </row>
    <row r="56" spans="1:5" x14ac:dyDescent="0.25">
      <c r="A56" s="76" t="str">
        <f t="shared" si="1"/>
        <v>55__cor2_vSMSC_VMware65-vSMSC</v>
      </c>
      <c r="B56" s="5" t="str">
        <f>VMwareCluster!$A$4</f>
        <v>3__cor2_vSMSC_VMware65-vSMSC</v>
      </c>
      <c r="C56" s="5" t="s">
        <v>1049</v>
      </c>
      <c r="D56" s="5" t="s">
        <v>982</v>
      </c>
      <c r="E56" s="5" t="s">
        <v>1051</v>
      </c>
    </row>
    <row r="57" spans="1:5" x14ac:dyDescent="0.25">
      <c r="A57" s="76" t="str">
        <f t="shared" si="1"/>
        <v>56__cor2_vSMSC_VMware65-vSMSC</v>
      </c>
      <c r="B57" s="5" t="str">
        <f>VMwareCluster!$A$4</f>
        <v>3__cor2_vSMSC_VMware65-vSMSC</v>
      </c>
      <c r="C57" s="5" t="s">
        <v>1052</v>
      </c>
      <c r="D57" s="5" t="s">
        <v>982</v>
      </c>
      <c r="E57" s="5" t="s">
        <v>1053</v>
      </c>
    </row>
    <row r="58" spans="1:5" x14ac:dyDescent="0.25">
      <c r="A58" s="76" t="str">
        <f t="shared" si="1"/>
        <v>57__cor2_vSMSC_VMware65-vSMSC</v>
      </c>
      <c r="B58" s="5" t="str">
        <f>VMwareCluster!$A$4</f>
        <v>3__cor2_vSMSC_VMware65-vSMSC</v>
      </c>
      <c r="C58" s="5" t="s">
        <v>1052</v>
      </c>
      <c r="D58" s="5" t="s">
        <v>982</v>
      </c>
      <c r="E58" s="5" t="s">
        <v>1054</v>
      </c>
    </row>
    <row r="59" spans="1:5" x14ac:dyDescent="0.25">
      <c r="A59" s="76" t="str">
        <f t="shared" si="1"/>
        <v>58__cor2_vSMSC_VMware65-vSMSC</v>
      </c>
      <c r="B59" s="5" t="str">
        <f>VMwareCluster!$A$4</f>
        <v>3__cor2_vSMSC_VMware65-vSMSC</v>
      </c>
      <c r="C59" s="5" t="s">
        <v>1052</v>
      </c>
      <c r="D59" s="5" t="s">
        <v>982</v>
      </c>
      <c r="E59" s="5" t="s">
        <v>1055</v>
      </c>
    </row>
    <row r="60" spans="1:5" x14ac:dyDescent="0.25">
      <c r="A60" s="76" t="str">
        <f t="shared" si="1"/>
        <v>59__cor2_vSMSC_VMware65-vSMSC</v>
      </c>
      <c r="B60" s="5" t="str">
        <f>VMwareCluster!$A$4</f>
        <v>3__cor2_vSMSC_VMware65-vSMSC</v>
      </c>
      <c r="C60" s="5" t="s">
        <v>1056</v>
      </c>
      <c r="D60" s="5" t="s">
        <v>982</v>
      </c>
      <c r="E60" s="5" t="s">
        <v>1057</v>
      </c>
    </row>
    <row r="61" spans="1:5" x14ac:dyDescent="0.25">
      <c r="A61" s="76" t="str">
        <f t="shared" si="1"/>
        <v>60__cor2_vSMSC_VMware65-vSMSC</v>
      </c>
      <c r="B61" s="5" t="str">
        <f>VMwareCluster!$A$4</f>
        <v>3__cor2_vSMSC_VMware65-vSMSC</v>
      </c>
      <c r="C61" s="5" t="s">
        <v>1056</v>
      </c>
      <c r="D61" s="5" t="s">
        <v>982</v>
      </c>
      <c r="E61" s="5" t="s">
        <v>1058</v>
      </c>
    </row>
    <row r="62" spans="1:5" x14ac:dyDescent="0.25">
      <c r="A62" s="76" t="str">
        <f t="shared" si="1"/>
        <v>61__cor2_vSMSC_VMware65-vSMSC</v>
      </c>
      <c r="B62" s="5" t="str">
        <f>VMwareCluster!$A$4</f>
        <v>3__cor2_vSMSC_VMware65-vSMSC</v>
      </c>
      <c r="C62" s="5" t="s">
        <v>1056</v>
      </c>
      <c r="D62" s="5" t="s">
        <v>982</v>
      </c>
      <c r="E62" s="5" t="s">
        <v>1059</v>
      </c>
    </row>
    <row r="63" spans="1:5" x14ac:dyDescent="0.25">
      <c r="A63" s="76" t="str">
        <f t="shared" si="1"/>
        <v/>
      </c>
      <c r="B63" s="5"/>
      <c r="C63" s="5"/>
      <c r="D63" s="5"/>
      <c r="E63" s="5"/>
    </row>
    <row r="64" spans="1:5" x14ac:dyDescent="0.25">
      <c r="A64" s="76" t="str">
        <f t="shared" si="1"/>
        <v/>
      </c>
      <c r="B64" s="5"/>
      <c r="C64" s="5"/>
      <c r="D64" s="5"/>
      <c r="E64" s="5"/>
    </row>
    <row r="65" spans="1:5" x14ac:dyDescent="0.25">
      <c r="A65" s="76" t="str">
        <f t="shared" si="1"/>
        <v/>
      </c>
      <c r="B65" s="5"/>
      <c r="C65" s="5"/>
      <c r="D65" s="5"/>
      <c r="E65" s="5"/>
    </row>
    <row r="66" spans="1:5" x14ac:dyDescent="0.25">
      <c r="A66" s="76" t="str">
        <f t="shared" ref="A66:A97" si="2">IF(B66&lt;&gt;"",ROW()-1&amp;"_"&amp;MID(B66,3,30),"")</f>
        <v/>
      </c>
      <c r="B66" s="5"/>
      <c r="C66" s="5"/>
      <c r="D66" s="5"/>
      <c r="E66" s="5"/>
    </row>
    <row r="67" spans="1:5" x14ac:dyDescent="0.25">
      <c r="A67" s="76" t="str">
        <f t="shared" si="2"/>
        <v/>
      </c>
      <c r="B67" s="5"/>
      <c r="C67" s="5"/>
      <c r="D67" s="5"/>
      <c r="E67" s="5"/>
    </row>
    <row r="68" spans="1:5" x14ac:dyDescent="0.25">
      <c r="A68" s="76" t="str">
        <f t="shared" si="2"/>
        <v/>
      </c>
      <c r="B68" s="5"/>
      <c r="C68" s="5"/>
      <c r="D68" s="5"/>
      <c r="E68" s="5"/>
    </row>
    <row r="69" spans="1:5" x14ac:dyDescent="0.25">
      <c r="A69" s="76" t="str">
        <f t="shared" si="2"/>
        <v/>
      </c>
      <c r="B69" s="5"/>
      <c r="C69" s="5"/>
      <c r="D69" s="5"/>
      <c r="E69" s="5"/>
    </row>
    <row r="70" spans="1:5" x14ac:dyDescent="0.25">
      <c r="A70" s="76" t="str">
        <f t="shared" si="2"/>
        <v/>
      </c>
      <c r="B70" s="5"/>
      <c r="C70" s="5"/>
      <c r="D70" s="5"/>
      <c r="E70" s="5"/>
    </row>
    <row r="71" spans="1:5" x14ac:dyDescent="0.25">
      <c r="A71" s="76" t="str">
        <f t="shared" si="2"/>
        <v/>
      </c>
      <c r="B71" s="5"/>
      <c r="C71" s="5"/>
      <c r="D71" s="5"/>
      <c r="E71" s="5"/>
    </row>
    <row r="72" spans="1:5" x14ac:dyDescent="0.25">
      <c r="A72" s="76" t="str">
        <f t="shared" si="2"/>
        <v/>
      </c>
      <c r="B72" s="5"/>
      <c r="C72" s="5"/>
      <c r="D72" s="5"/>
      <c r="E72" s="5"/>
    </row>
    <row r="73" spans="1:5" x14ac:dyDescent="0.25">
      <c r="A73" s="76" t="str">
        <f t="shared" si="2"/>
        <v/>
      </c>
      <c r="B73" s="5"/>
      <c r="C73" s="5"/>
      <c r="D73" s="5"/>
      <c r="E73" s="5"/>
    </row>
    <row r="74" spans="1:5" x14ac:dyDescent="0.25">
      <c r="A74" s="76" t="str">
        <f t="shared" si="2"/>
        <v/>
      </c>
      <c r="B74" s="5"/>
      <c r="C74" s="5"/>
      <c r="D74" s="5"/>
      <c r="E74" s="5"/>
    </row>
    <row r="75" spans="1:5" x14ac:dyDescent="0.25">
      <c r="A75" s="76" t="str">
        <f t="shared" si="2"/>
        <v/>
      </c>
      <c r="B75" s="5"/>
      <c r="C75" s="5"/>
      <c r="D75" s="5"/>
      <c r="E75" s="5"/>
    </row>
    <row r="76" spans="1:5" x14ac:dyDescent="0.25">
      <c r="A76" s="76" t="str">
        <f t="shared" si="2"/>
        <v/>
      </c>
      <c r="B76" s="5"/>
      <c r="C76" s="5"/>
      <c r="D76" s="5"/>
      <c r="E76" s="5"/>
    </row>
    <row r="77" spans="1:5" x14ac:dyDescent="0.25">
      <c r="A77" s="76" t="str">
        <f t="shared" si="2"/>
        <v/>
      </c>
      <c r="B77" s="5"/>
      <c r="C77" s="5"/>
      <c r="D77" s="5"/>
      <c r="E77" s="5"/>
    </row>
    <row r="78" spans="1:5" x14ac:dyDescent="0.25">
      <c r="A78" s="76" t="str">
        <f t="shared" si="2"/>
        <v/>
      </c>
      <c r="B78" s="5"/>
      <c r="C78" s="5"/>
      <c r="D78" s="5"/>
      <c r="E78" s="5"/>
    </row>
    <row r="79" spans="1:5" x14ac:dyDescent="0.25">
      <c r="A79" s="76" t="str">
        <f t="shared" si="2"/>
        <v/>
      </c>
      <c r="B79" s="5"/>
      <c r="C79" s="5"/>
      <c r="D79" s="5"/>
      <c r="E79" s="5"/>
    </row>
    <row r="80" spans="1:5" x14ac:dyDescent="0.25">
      <c r="A80" s="76" t="str">
        <f t="shared" si="2"/>
        <v/>
      </c>
      <c r="B80" s="5"/>
      <c r="C80" s="5"/>
      <c r="D80" s="5"/>
      <c r="E80" s="5"/>
    </row>
    <row r="81" spans="1:5" x14ac:dyDescent="0.25">
      <c r="A81" s="76" t="str">
        <f t="shared" si="2"/>
        <v/>
      </c>
      <c r="B81" s="5"/>
      <c r="C81" s="5"/>
      <c r="D81" s="5"/>
      <c r="E81" s="5"/>
    </row>
    <row r="82" spans="1:5" x14ac:dyDescent="0.25">
      <c r="A82" s="76" t="str">
        <f t="shared" si="2"/>
        <v/>
      </c>
      <c r="B82" s="5"/>
      <c r="C82" s="5"/>
      <c r="D82" s="5"/>
      <c r="E82" s="5"/>
    </row>
    <row r="83" spans="1:5" x14ac:dyDescent="0.25">
      <c r="A83" s="76" t="str">
        <f t="shared" si="2"/>
        <v/>
      </c>
      <c r="B83" s="5"/>
      <c r="C83" s="5"/>
      <c r="D83" s="5"/>
      <c r="E83" s="5"/>
    </row>
    <row r="84" spans="1:5" x14ac:dyDescent="0.25">
      <c r="A84" s="76" t="str">
        <f t="shared" si="2"/>
        <v/>
      </c>
      <c r="B84" s="5"/>
      <c r="C84" s="5"/>
      <c r="D84" s="5"/>
      <c r="E84" s="5"/>
    </row>
    <row r="85" spans="1:5" x14ac:dyDescent="0.25">
      <c r="A85" s="76" t="str">
        <f t="shared" si="2"/>
        <v/>
      </c>
      <c r="B85" s="5"/>
      <c r="C85" s="5"/>
      <c r="D85" s="5"/>
      <c r="E85" s="5"/>
    </row>
    <row r="86" spans="1:5" x14ac:dyDescent="0.25">
      <c r="A86" s="76" t="str">
        <f t="shared" si="2"/>
        <v/>
      </c>
      <c r="B86" s="5"/>
      <c r="C86" s="5"/>
      <c r="D86" s="5"/>
      <c r="E86" s="5"/>
    </row>
    <row r="87" spans="1:5" x14ac:dyDescent="0.25">
      <c r="A87" s="76" t="str">
        <f t="shared" si="2"/>
        <v/>
      </c>
      <c r="B87" s="5"/>
      <c r="C87" s="5"/>
      <c r="D87" s="5"/>
      <c r="E87" s="5"/>
    </row>
    <row r="88" spans="1:5" x14ac:dyDescent="0.25">
      <c r="A88" s="76" t="str">
        <f t="shared" si="2"/>
        <v/>
      </c>
      <c r="B88" s="5"/>
      <c r="C88" s="5"/>
      <c r="D88" s="5"/>
      <c r="E88" s="5"/>
    </row>
    <row r="89" spans="1:5" x14ac:dyDescent="0.25">
      <c r="A89" s="76" t="str">
        <f t="shared" si="2"/>
        <v/>
      </c>
      <c r="B89" s="5"/>
      <c r="C89" s="5"/>
      <c r="D89" s="5"/>
      <c r="E89" s="5"/>
    </row>
    <row r="90" spans="1:5" x14ac:dyDescent="0.25">
      <c r="A90" s="76" t="str">
        <f t="shared" si="2"/>
        <v/>
      </c>
      <c r="B90" s="5"/>
      <c r="C90" s="5"/>
      <c r="D90" s="5"/>
      <c r="E90" s="5"/>
    </row>
    <row r="91" spans="1:5" x14ac:dyDescent="0.25">
      <c r="A91" s="76" t="str">
        <f t="shared" si="2"/>
        <v/>
      </c>
      <c r="B91" s="5"/>
      <c r="C91" s="5"/>
      <c r="D91" s="5"/>
      <c r="E91" s="5"/>
    </row>
    <row r="92" spans="1:5" x14ac:dyDescent="0.25">
      <c r="A92" s="76" t="str">
        <f t="shared" si="2"/>
        <v/>
      </c>
      <c r="B92" s="5"/>
      <c r="C92" s="5"/>
      <c r="D92" s="5"/>
      <c r="E92" s="5"/>
    </row>
    <row r="93" spans="1:5" x14ac:dyDescent="0.25">
      <c r="A93" s="76" t="str">
        <f t="shared" si="2"/>
        <v/>
      </c>
      <c r="B93" s="5"/>
      <c r="C93" s="5"/>
      <c r="D93" s="5"/>
      <c r="E93" s="5"/>
    </row>
    <row r="94" spans="1:5" x14ac:dyDescent="0.25">
      <c r="A94" s="76" t="str">
        <f t="shared" si="2"/>
        <v/>
      </c>
      <c r="B94" s="5"/>
      <c r="C94" s="5"/>
      <c r="D94" s="5"/>
      <c r="E94" s="5"/>
    </row>
    <row r="95" spans="1:5" x14ac:dyDescent="0.25">
      <c r="A95" s="76" t="str">
        <f t="shared" si="2"/>
        <v/>
      </c>
      <c r="B95" s="5"/>
      <c r="C95" s="5"/>
      <c r="D95" s="5"/>
      <c r="E95" s="5"/>
    </row>
    <row r="96" spans="1:5" x14ac:dyDescent="0.25">
      <c r="A96" s="76" t="str">
        <f t="shared" si="2"/>
        <v/>
      </c>
      <c r="B96" s="5"/>
      <c r="C96" s="5"/>
      <c r="D96" s="5"/>
      <c r="E96" s="5"/>
    </row>
    <row r="97" spans="1:5" x14ac:dyDescent="0.25">
      <c r="A97" s="76" t="str">
        <f t="shared" si="2"/>
        <v/>
      </c>
      <c r="B97" s="5"/>
      <c r="C97" s="5"/>
      <c r="D97" s="5"/>
      <c r="E97" s="5"/>
    </row>
    <row r="98" spans="1:5" x14ac:dyDescent="0.25">
      <c r="A98" s="76" t="str">
        <f t="shared" ref="A98:A99" si="3">IF(B98&lt;&gt;"",ROW()-1&amp;"_"&amp;MID(B98,3,30),"")</f>
        <v/>
      </c>
      <c r="B98" s="5"/>
      <c r="C98" s="5"/>
      <c r="D98" s="5"/>
      <c r="E98" s="5"/>
    </row>
    <row r="99" spans="1:5" x14ac:dyDescent="0.25">
      <c r="A99" s="76" t="str">
        <f t="shared" si="3"/>
        <v/>
      </c>
      <c r="B99" s="5"/>
      <c r="C99" s="5"/>
      <c r="D99" s="5"/>
      <c r="E99" s="5"/>
    </row>
    <row r="100" spans="1:5" x14ac:dyDescent="0.25">
      <c r="A100" s="7" t="s">
        <v>145</v>
      </c>
    </row>
  </sheetData>
  <dataValidations count="2">
    <dataValidation type="textLength" showInputMessage="1" showErrorMessage="1" sqref="E2:E99 C2:C99" xr:uid="{00000000-0002-0000-1100-000000000000}">
      <formula1>1</formula1>
      <formula2>1000</formula2>
    </dataValidation>
    <dataValidation type="list" showInputMessage="1" showErrorMessage="1" sqref="D2:D99" xr:uid="{00000000-0002-0000-1100-000001000000}">
      <formula1>" SeparateVirtualMachines,KeepVirtualMachinesTogether"</formula1>
    </dataValidation>
  </dataValidations>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9">
    <tabColor theme="1" tint="0.14999847407452621"/>
  </sheetPr>
  <dimension ref="A1:E104"/>
  <sheetViews>
    <sheetView workbookViewId="0">
      <pane xSplit="1" ySplit="1" topLeftCell="B39" activePane="bottomRight" state="frozen"/>
      <selection activeCell="C81" sqref="C81:G81"/>
      <selection pane="topRight" activeCell="C81" sqref="C81:G81"/>
      <selection pane="bottomLeft" activeCell="C81" sqref="C81:G81"/>
      <selection pane="bottomRight" activeCell="C46" sqref="B43:C46"/>
    </sheetView>
  </sheetViews>
  <sheetFormatPr baseColWidth="10" defaultRowHeight="15" x14ac:dyDescent="0.25"/>
  <cols>
    <col min="1" max="1" width="31.28515625" style="7" bestFit="1" customWidth="1"/>
    <col min="2" max="2" width="30.28515625" style="85" bestFit="1" customWidth="1"/>
    <col min="3" max="3" width="19.140625" style="85" bestFit="1" customWidth="1"/>
    <col min="4" max="4" width="24.7109375" style="85" customWidth="1"/>
    <col min="5" max="5" width="24.7109375" style="85" bestFit="1" customWidth="1"/>
    <col min="6" max="6" width="11.42578125" style="4" customWidth="1"/>
    <col min="7" max="16384" width="11.42578125" style="4"/>
  </cols>
  <sheetData>
    <row r="1" spans="1:5" s="57" customFormat="1" ht="30" customHeight="1" x14ac:dyDescent="0.25">
      <c r="A1" s="64" t="s">
        <v>120</v>
      </c>
      <c r="B1" s="65" t="s">
        <v>216</v>
      </c>
      <c r="C1" s="66" t="s">
        <v>626</v>
      </c>
      <c r="D1" s="68" t="s">
        <v>1060</v>
      </c>
      <c r="E1" s="68" t="s">
        <v>1061</v>
      </c>
    </row>
    <row r="2" spans="1:5" x14ac:dyDescent="0.25">
      <c r="A2" s="76" t="str">
        <f t="shared" ref="A2:A33" si="0">IF(B2&lt;&gt;"",ROW()-1&amp;"_"&amp;MID(B2,3,30),"")</f>
        <v>1_cor2_vPCDI_OSP10</v>
      </c>
      <c r="B2" s="5" t="str">
        <f>'VNF-VIM'!$A$7</f>
        <v>6_cor2_vPCDI_OSP10</v>
      </c>
      <c r="C2" s="5" t="s">
        <v>1062</v>
      </c>
      <c r="D2" s="5" t="s">
        <v>131</v>
      </c>
      <c r="E2" s="5" t="s">
        <v>128</v>
      </c>
    </row>
    <row r="3" spans="1:5" x14ac:dyDescent="0.25">
      <c r="A3" s="76" t="str">
        <f t="shared" si="0"/>
        <v>2_cor2_vPCDI_OSP10</v>
      </c>
      <c r="B3" s="5" t="str">
        <f>'VNF-VIM'!$A$7</f>
        <v>6_cor2_vPCDI_OSP10</v>
      </c>
      <c r="C3" s="5" t="s">
        <v>1063</v>
      </c>
      <c r="D3" s="5" t="s">
        <v>131</v>
      </c>
      <c r="E3" s="5" t="s">
        <v>128</v>
      </c>
    </row>
    <row r="4" spans="1:5" x14ac:dyDescent="0.25">
      <c r="A4" s="76" t="str">
        <f t="shared" si="0"/>
        <v>3_cor2_vPCDI_OSP10</v>
      </c>
      <c r="B4" s="5" t="str">
        <f>'VNF-VIM'!$A$7</f>
        <v>6_cor2_vPCDI_OSP10</v>
      </c>
      <c r="C4" s="5" t="s">
        <v>1064</v>
      </c>
      <c r="D4" s="5" t="s">
        <v>131</v>
      </c>
      <c r="E4" s="5" t="s">
        <v>128</v>
      </c>
    </row>
    <row r="5" spans="1:5" x14ac:dyDescent="0.25">
      <c r="A5" s="76" t="str">
        <f t="shared" si="0"/>
        <v>4_cor2_vPCDI_OSP10</v>
      </c>
      <c r="B5" s="5" t="str">
        <f>'VNF-VIM'!$A$7</f>
        <v>6_cor2_vPCDI_OSP10</v>
      </c>
      <c r="C5" s="5" t="s">
        <v>1065</v>
      </c>
      <c r="D5" s="5" t="s">
        <v>131</v>
      </c>
      <c r="E5" s="5" t="s">
        <v>128</v>
      </c>
    </row>
    <row r="6" spans="1:5" x14ac:dyDescent="0.25">
      <c r="A6" s="76" t="str">
        <f t="shared" si="0"/>
        <v>5_cor2_vPCDI_OSP10</v>
      </c>
      <c r="B6" s="5" t="str">
        <f>'VNF-VIM'!$A$7</f>
        <v>6_cor2_vPCDI_OSP10</v>
      </c>
      <c r="C6" s="5" t="s">
        <v>1066</v>
      </c>
      <c r="D6" s="5" t="s">
        <v>131</v>
      </c>
      <c r="E6" s="5" t="s">
        <v>128</v>
      </c>
    </row>
    <row r="7" spans="1:5" x14ac:dyDescent="0.25">
      <c r="A7" s="76" t="str">
        <f t="shared" si="0"/>
        <v>6_cor2_vGILAN_OSP10</v>
      </c>
      <c r="B7" s="73" t="str">
        <f>'VNF-VIM'!$A$8</f>
        <v>7_cor2_vGILAN_OSP10</v>
      </c>
      <c r="C7" s="5" t="s">
        <v>1067</v>
      </c>
      <c r="D7" s="5" t="s">
        <v>131</v>
      </c>
      <c r="E7" s="5" t="s">
        <v>128</v>
      </c>
    </row>
    <row r="8" spans="1:5" x14ac:dyDescent="0.25">
      <c r="A8" s="76" t="str">
        <f t="shared" si="0"/>
        <v>7_cor2_vGILAN_OSP10</v>
      </c>
      <c r="B8" s="73" t="str">
        <f>'VNF-VIM'!$A$8</f>
        <v>7_cor2_vGILAN_OSP10</v>
      </c>
      <c r="C8" s="5" t="s">
        <v>1068</v>
      </c>
      <c r="D8" s="5" t="s">
        <v>131</v>
      </c>
      <c r="E8" s="5" t="s">
        <v>128</v>
      </c>
    </row>
    <row r="9" spans="1:5" x14ac:dyDescent="0.25">
      <c r="A9" s="76" t="str">
        <f t="shared" si="0"/>
        <v>8_cor2_vGILAN_OSP10</v>
      </c>
      <c r="B9" s="73" t="str">
        <f>'VNF-VIM'!$A$8</f>
        <v>7_cor2_vGILAN_OSP10</v>
      </c>
      <c r="C9" s="5" t="s">
        <v>1069</v>
      </c>
      <c r="D9" s="5" t="s">
        <v>131</v>
      </c>
      <c r="E9" s="5" t="s">
        <v>128</v>
      </c>
    </row>
    <row r="10" spans="1:5" x14ac:dyDescent="0.25">
      <c r="A10" s="76" t="str">
        <f t="shared" si="0"/>
        <v>9_cor2_vGILAN_OSP10</v>
      </c>
      <c r="B10" s="73" t="str">
        <f>'VNF-VIM'!$A$8</f>
        <v>7_cor2_vGILAN_OSP10</v>
      </c>
      <c r="C10" s="5" t="s">
        <v>1070</v>
      </c>
      <c r="D10" s="5" t="s">
        <v>131</v>
      </c>
      <c r="E10" s="5" t="s">
        <v>128</v>
      </c>
    </row>
    <row r="11" spans="1:5" x14ac:dyDescent="0.25">
      <c r="A11" s="76" t="str">
        <f t="shared" si="0"/>
        <v>10_cor2_vQOS_OSP10</v>
      </c>
      <c r="B11" s="73" t="str">
        <f>'VNF-VIM'!$A$9</f>
        <v>8_cor2_vQOS_OSP10</v>
      </c>
      <c r="C11" s="5" t="s">
        <v>1071</v>
      </c>
      <c r="D11" s="5" t="s">
        <v>131</v>
      </c>
      <c r="E11" s="5" t="s">
        <v>131</v>
      </c>
    </row>
    <row r="12" spans="1:5" x14ac:dyDescent="0.25">
      <c r="A12" s="76" t="str">
        <f t="shared" si="0"/>
        <v>11_cor2_vQOS_OSP10</v>
      </c>
      <c r="B12" s="73" t="str">
        <f>'VNF-VIM'!$A$9</f>
        <v>8_cor2_vQOS_OSP10</v>
      </c>
      <c r="C12" s="5" t="s">
        <v>1072</v>
      </c>
      <c r="D12" s="5" t="s">
        <v>131</v>
      </c>
      <c r="E12" s="5" t="s">
        <v>131</v>
      </c>
    </row>
    <row r="13" spans="1:5" x14ac:dyDescent="0.25">
      <c r="A13" s="76" t="str">
        <f t="shared" si="0"/>
        <v>12_cor2_vQOS_OSP10</v>
      </c>
      <c r="B13" s="73" t="str">
        <f>'VNF-VIM'!$A$9</f>
        <v>8_cor2_vQOS_OSP10</v>
      </c>
      <c r="C13" s="5" t="s">
        <v>1073</v>
      </c>
      <c r="D13" s="5" t="s">
        <v>131</v>
      </c>
      <c r="E13" s="5" t="s">
        <v>128</v>
      </c>
    </row>
    <row r="14" spans="1:5" x14ac:dyDescent="0.25">
      <c r="A14" s="76" t="str">
        <f t="shared" si="0"/>
        <v>13_cor2_vQOS_OSP10</v>
      </c>
      <c r="B14" s="73" t="str">
        <f>'VNF-VIM'!$A$9</f>
        <v>8_cor2_vQOS_OSP10</v>
      </c>
      <c r="C14" s="5" t="s">
        <v>1074</v>
      </c>
      <c r="D14" s="5" t="s">
        <v>131</v>
      </c>
      <c r="E14" s="5" t="s">
        <v>128</v>
      </c>
    </row>
    <row r="15" spans="1:5" x14ac:dyDescent="0.25">
      <c r="A15" s="76" t="str">
        <f t="shared" si="0"/>
        <v>14_cor2_vDOOR_OSP10</v>
      </c>
      <c r="B15" s="73" t="str">
        <f>'VNF-VIM'!$A$10</f>
        <v>9_cor2_vDOOR_OSP10</v>
      </c>
      <c r="C15" s="5" t="s">
        <v>1075</v>
      </c>
      <c r="D15" s="5" t="s">
        <v>131</v>
      </c>
      <c r="E15" s="5" t="s">
        <v>128</v>
      </c>
    </row>
    <row r="16" spans="1:5" x14ac:dyDescent="0.25">
      <c r="A16" s="76" t="str">
        <f t="shared" si="0"/>
        <v>15_cor2_vDOOR_OSP10</v>
      </c>
      <c r="B16" s="73" t="str">
        <f>'VNF-VIM'!$A$10</f>
        <v>9_cor2_vDOOR_OSP10</v>
      </c>
      <c r="C16" s="5" t="s">
        <v>1076</v>
      </c>
      <c r="D16" s="5" t="s">
        <v>131</v>
      </c>
      <c r="E16" s="5" t="s">
        <v>128</v>
      </c>
    </row>
    <row r="17" spans="1:5" x14ac:dyDescent="0.25">
      <c r="A17" s="76" t="str">
        <f t="shared" si="0"/>
        <v>16_cor2_vDOOR_OSP10</v>
      </c>
      <c r="B17" s="73" t="str">
        <f>'VNF-VIM'!$A$10</f>
        <v>9_cor2_vDOOR_OSP10</v>
      </c>
      <c r="C17" s="6" t="s">
        <v>1077</v>
      </c>
      <c r="D17" s="5" t="s">
        <v>131</v>
      </c>
      <c r="E17" s="5" t="s">
        <v>128</v>
      </c>
    </row>
    <row r="18" spans="1:5" x14ac:dyDescent="0.25">
      <c r="A18" s="76" t="str">
        <f t="shared" si="0"/>
        <v>17_cor2_vDOOR_OSP10</v>
      </c>
      <c r="B18" s="73" t="str">
        <f>'VNF-VIM'!$A$10</f>
        <v>9_cor2_vDOOR_OSP10</v>
      </c>
      <c r="C18" s="6" t="s">
        <v>1078</v>
      </c>
      <c r="D18" s="5" t="s">
        <v>131</v>
      </c>
      <c r="E18" s="5" t="s">
        <v>128</v>
      </c>
    </row>
    <row r="19" spans="1:5" x14ac:dyDescent="0.25">
      <c r="A19" s="76" t="str">
        <f t="shared" si="0"/>
        <v>18__cor2_vPCRF_OSP10</v>
      </c>
      <c r="B19" s="73" t="str">
        <f>'VNF-VIM'!$A$11</f>
        <v>10_cor2_vPCRF_OSP10</v>
      </c>
      <c r="C19" s="6" t="s">
        <v>1079</v>
      </c>
      <c r="D19" s="5" t="s">
        <v>131</v>
      </c>
      <c r="E19" s="5" t="s">
        <v>131</v>
      </c>
    </row>
    <row r="20" spans="1:5" x14ac:dyDescent="0.25">
      <c r="A20" s="76" t="str">
        <f t="shared" si="0"/>
        <v>19__cor2_vPCRF_OSP10</v>
      </c>
      <c r="B20" s="73" t="str">
        <f>'VNF-VIM'!$A$11</f>
        <v>10_cor2_vPCRF_OSP10</v>
      </c>
      <c r="C20" s="6" t="s">
        <v>1080</v>
      </c>
      <c r="D20" s="5" t="s">
        <v>131</v>
      </c>
      <c r="E20" s="5" t="s">
        <v>131</v>
      </c>
    </row>
    <row r="21" spans="1:5" x14ac:dyDescent="0.25">
      <c r="A21" s="76" t="str">
        <f t="shared" si="0"/>
        <v>20__cor2_vPCRF_OSP10</v>
      </c>
      <c r="B21" s="73" t="str">
        <f>'VNF-VIM'!$A$11</f>
        <v>10_cor2_vPCRF_OSP10</v>
      </c>
      <c r="C21" s="6" t="s">
        <v>1081</v>
      </c>
      <c r="D21" s="5" t="s">
        <v>131</v>
      </c>
      <c r="E21" s="5" t="s">
        <v>128</v>
      </c>
    </row>
    <row r="22" spans="1:5" x14ac:dyDescent="0.25">
      <c r="A22" s="76" t="str">
        <f t="shared" si="0"/>
        <v>21__cor2_vPCRF_OSP10</v>
      </c>
      <c r="B22" s="73" t="str">
        <f>'VNF-VIM'!$A$11</f>
        <v>10_cor2_vPCRF_OSP10</v>
      </c>
      <c r="C22" s="6" t="s">
        <v>1082</v>
      </c>
      <c r="D22" s="5" t="s">
        <v>131</v>
      </c>
      <c r="E22" s="5" t="s">
        <v>128</v>
      </c>
    </row>
    <row r="23" spans="1:5" x14ac:dyDescent="0.25">
      <c r="A23" s="76" t="str">
        <f t="shared" si="0"/>
        <v>22__cor2_vRADI_OSP10</v>
      </c>
      <c r="B23" s="73" t="str">
        <f>'VNF-VIM'!$A$12</f>
        <v>11_cor2_vRADI_OSP10</v>
      </c>
      <c r="C23" s="6" t="s">
        <v>1083</v>
      </c>
      <c r="D23" s="5" t="s">
        <v>131</v>
      </c>
      <c r="E23" s="5" t="s">
        <v>131</v>
      </c>
    </row>
    <row r="24" spans="1:5" x14ac:dyDescent="0.25">
      <c r="A24" s="76" t="str">
        <f t="shared" si="0"/>
        <v>23__cor2_vRADI_OSP10</v>
      </c>
      <c r="B24" s="73" t="str">
        <f>'VNF-VIM'!$A$12</f>
        <v>11_cor2_vRADI_OSP10</v>
      </c>
      <c r="C24" s="6" t="s">
        <v>1084</v>
      </c>
      <c r="D24" s="5" t="s">
        <v>131</v>
      </c>
      <c r="E24" s="5" t="s">
        <v>131</v>
      </c>
    </row>
    <row r="25" spans="1:5" x14ac:dyDescent="0.25">
      <c r="A25" s="76" t="str">
        <f t="shared" si="0"/>
        <v>24__cor2_vRADI_OSP10</v>
      </c>
      <c r="B25" s="73" t="str">
        <f>'VNF-VIM'!$A$12</f>
        <v>11_cor2_vRADI_OSP10</v>
      </c>
      <c r="C25" s="6" t="s">
        <v>1085</v>
      </c>
      <c r="D25" s="5" t="s">
        <v>131</v>
      </c>
      <c r="E25" s="5" t="s">
        <v>128</v>
      </c>
    </row>
    <row r="26" spans="1:5" x14ac:dyDescent="0.25">
      <c r="A26" s="76" t="str">
        <f t="shared" si="0"/>
        <v>25__cor2_vRADI_OSP10</v>
      </c>
      <c r="B26" s="73" t="str">
        <f>'VNF-VIM'!$A$12</f>
        <v>11_cor2_vRADI_OSP10</v>
      </c>
      <c r="C26" s="6" t="s">
        <v>1086</v>
      </c>
      <c r="D26" s="5" t="s">
        <v>131</v>
      </c>
      <c r="E26" s="5" t="s">
        <v>128</v>
      </c>
    </row>
    <row r="27" spans="1:5" x14ac:dyDescent="0.25">
      <c r="A27" s="76" t="str">
        <f t="shared" si="0"/>
        <v>26__cor2_vFVMS_VMware65</v>
      </c>
      <c r="B27" s="73" t="str">
        <f>'VNF-VIM'!$A$13</f>
        <v>12_cor2_vFVMS_VMware65</v>
      </c>
      <c r="C27" s="5" t="s">
        <v>1087</v>
      </c>
      <c r="D27" s="5"/>
      <c r="E27" s="5"/>
    </row>
    <row r="28" spans="1:5" x14ac:dyDescent="0.25">
      <c r="A28" s="76" t="str">
        <f t="shared" si="0"/>
        <v>27__cor2_vFVMS_VMware65</v>
      </c>
      <c r="B28" s="73" t="str">
        <f>'VNF-VIM'!$A$13</f>
        <v>12_cor2_vFVMS_VMware65</v>
      </c>
      <c r="C28" s="5" t="s">
        <v>1088</v>
      </c>
      <c r="D28" s="5"/>
      <c r="E28" s="5"/>
    </row>
    <row r="29" spans="1:5" x14ac:dyDescent="0.25">
      <c r="A29" s="76" t="str">
        <f t="shared" si="0"/>
        <v>28__cor2_vFVMS_VMware65</v>
      </c>
      <c r="B29" s="73" t="str">
        <f>'VNF-VIM'!$A$13</f>
        <v>12_cor2_vFVMS_VMware65</v>
      </c>
      <c r="C29" s="5" t="s">
        <v>1089</v>
      </c>
      <c r="D29" s="5"/>
      <c r="E29" s="5"/>
    </row>
    <row r="30" spans="1:5" x14ac:dyDescent="0.25">
      <c r="A30" s="76" t="str">
        <f t="shared" si="0"/>
        <v>29__cor2_vFVMS_VMware65</v>
      </c>
      <c r="B30" s="73" t="str">
        <f>'VNF-VIM'!$A$13</f>
        <v>12_cor2_vFVMS_VMware65</v>
      </c>
      <c r="C30" s="5" t="s">
        <v>1090</v>
      </c>
      <c r="D30" s="5"/>
      <c r="E30" s="5"/>
    </row>
    <row r="31" spans="1:5" x14ac:dyDescent="0.25">
      <c r="A31" s="76" t="str">
        <f t="shared" si="0"/>
        <v>30__cor2_vPEAKFLOW_VMware65</v>
      </c>
      <c r="B31" s="73" t="str">
        <f>'VNF-VIM'!$A$14</f>
        <v>13_cor2_vPEAKFLOW_VMware65</v>
      </c>
      <c r="C31" s="5" t="s">
        <v>1091</v>
      </c>
      <c r="D31" s="5"/>
      <c r="E31" s="5"/>
    </row>
    <row r="32" spans="1:5" x14ac:dyDescent="0.25">
      <c r="A32" s="76" t="str">
        <f t="shared" si="0"/>
        <v>31__cor2_vPEAKFLOW_VMware65</v>
      </c>
      <c r="B32" s="73" t="str">
        <f>'VNF-VIM'!$A$14</f>
        <v>13_cor2_vPEAKFLOW_VMware65</v>
      </c>
      <c r="C32" s="5" t="s">
        <v>1092</v>
      </c>
      <c r="D32" s="5"/>
      <c r="E32" s="5"/>
    </row>
    <row r="33" spans="1:5" x14ac:dyDescent="0.25">
      <c r="A33" s="76" t="str">
        <f t="shared" si="0"/>
        <v>32__cor2_vPEAKFLOW_VMware65</v>
      </c>
      <c r="B33" s="73" t="str">
        <f>'VNF-VIM'!$A$14</f>
        <v>13_cor2_vPEAKFLOW_VMware65</v>
      </c>
      <c r="C33" s="5" t="s">
        <v>1093</v>
      </c>
      <c r="D33" s="5"/>
      <c r="E33" s="5"/>
    </row>
    <row r="34" spans="1:5" x14ac:dyDescent="0.25">
      <c r="A34" s="76" t="str">
        <f t="shared" ref="A34:A65" si="1">IF(B34&lt;&gt;"",ROW()-1&amp;"_"&amp;MID(B34,3,30),"")</f>
        <v>33__cor2_vPEAKFLOW_VMware65</v>
      </c>
      <c r="B34" s="73" t="str">
        <f>'VNF-VIM'!$A$14</f>
        <v>13_cor2_vPEAKFLOW_VMware65</v>
      </c>
      <c r="C34" s="5" t="s">
        <v>1094</v>
      </c>
      <c r="D34" s="5"/>
      <c r="E34" s="5"/>
    </row>
    <row r="35" spans="1:5" x14ac:dyDescent="0.25">
      <c r="A35" s="76" t="str">
        <f t="shared" si="1"/>
        <v>34__cor2_vDNS_OSP10</v>
      </c>
      <c r="B35" s="73" t="str">
        <f>'VNF-VIM'!$A$15</f>
        <v>14_cor2_vDNS_OSP10</v>
      </c>
      <c r="C35" s="5" t="s">
        <v>1095</v>
      </c>
      <c r="D35" s="5" t="s">
        <v>131</v>
      </c>
      <c r="E35" s="5" t="s">
        <v>128</v>
      </c>
    </row>
    <row r="36" spans="1:5" x14ac:dyDescent="0.25">
      <c r="A36" s="76" t="str">
        <f t="shared" si="1"/>
        <v>35__cor2_vDNS_OSP10</v>
      </c>
      <c r="B36" s="73" t="str">
        <f>'VNF-VIM'!$A$15</f>
        <v>14_cor2_vDNS_OSP10</v>
      </c>
      <c r="C36" s="5" t="s">
        <v>1096</v>
      </c>
      <c r="D36" s="5" t="s">
        <v>131</v>
      </c>
      <c r="E36" s="5" t="s">
        <v>128</v>
      </c>
    </row>
    <row r="37" spans="1:5" x14ac:dyDescent="0.25">
      <c r="A37" s="76" t="str">
        <f t="shared" si="1"/>
        <v>36__cor2_vDNS_OSP10</v>
      </c>
      <c r="B37" s="73" t="str">
        <f>'VNF-VIM'!$A$15</f>
        <v>14_cor2_vDNS_OSP10</v>
      </c>
      <c r="C37" s="5" t="s">
        <v>1097</v>
      </c>
      <c r="D37" s="5" t="s">
        <v>131</v>
      </c>
      <c r="E37" s="5" t="s">
        <v>128</v>
      </c>
    </row>
    <row r="38" spans="1:5" x14ac:dyDescent="0.25">
      <c r="A38" s="76" t="str">
        <f t="shared" si="1"/>
        <v>37__cor2_vDNS_OSP10</v>
      </c>
      <c r="B38" s="73" t="str">
        <f>'VNF-VIM'!$A$15</f>
        <v>14_cor2_vDNS_OSP10</v>
      </c>
      <c r="C38" s="5" t="s">
        <v>1098</v>
      </c>
      <c r="D38" s="5" t="s">
        <v>131</v>
      </c>
      <c r="E38" s="5" t="s">
        <v>128</v>
      </c>
    </row>
    <row r="39" spans="1:5" x14ac:dyDescent="0.25">
      <c r="A39" s="76" t="str">
        <f t="shared" si="1"/>
        <v>38__cor2_vSMSC_VMware65</v>
      </c>
      <c r="B39" s="73" t="str">
        <f>'VNF-VIM'!$A$16</f>
        <v>15_cor2_vSMSC_VMware65</v>
      </c>
      <c r="C39" s="5" t="s">
        <v>1099</v>
      </c>
      <c r="D39" s="5"/>
      <c r="E39" s="5"/>
    </row>
    <row r="40" spans="1:5" x14ac:dyDescent="0.25">
      <c r="A40" s="76" t="str">
        <f t="shared" si="1"/>
        <v>39__cor2_vSMSC_VMware65</v>
      </c>
      <c r="B40" s="73" t="str">
        <f>'VNF-VIM'!$A$16</f>
        <v>15_cor2_vSMSC_VMware65</v>
      </c>
      <c r="C40" s="5" t="s">
        <v>1100</v>
      </c>
      <c r="D40" s="5"/>
      <c r="E40" s="5"/>
    </row>
    <row r="41" spans="1:5" x14ac:dyDescent="0.25">
      <c r="A41" s="76" t="str">
        <f t="shared" si="1"/>
        <v>40__cor2_vSMSC_VMware65</v>
      </c>
      <c r="B41" s="73" t="str">
        <f>'VNF-VIM'!$A$16</f>
        <v>15_cor2_vSMSC_VMware65</v>
      </c>
      <c r="C41" s="5" t="s">
        <v>1101</v>
      </c>
      <c r="D41" s="5"/>
      <c r="E41" s="5"/>
    </row>
    <row r="42" spans="1:5" x14ac:dyDescent="0.25">
      <c r="A42" s="76" t="str">
        <f t="shared" si="1"/>
        <v>41__cor2_vSMSC_VMware65</v>
      </c>
      <c r="B42" s="73" t="str">
        <f>'VNF-VIM'!$A$16</f>
        <v>15_cor2_vSMSC_VMware65</v>
      </c>
      <c r="C42" s="5" t="s">
        <v>1102</v>
      </c>
      <c r="D42" s="5"/>
      <c r="E42" s="5"/>
    </row>
    <row r="43" spans="1:5" x14ac:dyDescent="0.25">
      <c r="A43" s="76" t="str">
        <f t="shared" si="1"/>
        <v/>
      </c>
      <c r="B43" s="5"/>
      <c r="C43" s="5"/>
      <c r="D43" s="5"/>
      <c r="E43" s="5"/>
    </row>
    <row r="44" spans="1:5" x14ac:dyDescent="0.25">
      <c r="A44" s="76" t="str">
        <f t="shared" si="1"/>
        <v/>
      </c>
      <c r="B44" s="5"/>
      <c r="C44" s="5"/>
      <c r="D44" s="5"/>
      <c r="E44" s="5"/>
    </row>
    <row r="45" spans="1:5" x14ac:dyDescent="0.25">
      <c r="A45" s="76" t="str">
        <f t="shared" si="1"/>
        <v/>
      </c>
      <c r="B45" s="5"/>
      <c r="C45" s="5"/>
      <c r="D45" s="5"/>
      <c r="E45" s="5"/>
    </row>
    <row r="46" spans="1:5" x14ac:dyDescent="0.25">
      <c r="A46" s="76" t="str">
        <f t="shared" si="1"/>
        <v/>
      </c>
      <c r="B46" s="5"/>
      <c r="C46" s="5"/>
      <c r="D46" s="5"/>
      <c r="E46" s="5"/>
    </row>
    <row r="47" spans="1:5" x14ac:dyDescent="0.25">
      <c r="A47" s="76" t="str">
        <f t="shared" si="1"/>
        <v/>
      </c>
      <c r="B47" s="5"/>
      <c r="C47" s="5"/>
      <c r="D47" s="5"/>
      <c r="E47" s="5"/>
    </row>
    <row r="48" spans="1:5" x14ac:dyDescent="0.25">
      <c r="A48" s="76" t="str">
        <f t="shared" si="1"/>
        <v/>
      </c>
      <c r="B48" s="5"/>
      <c r="C48" s="5"/>
      <c r="D48" s="5"/>
      <c r="E48" s="5"/>
    </row>
    <row r="49" spans="1:5" x14ac:dyDescent="0.25">
      <c r="A49" s="76" t="str">
        <f t="shared" si="1"/>
        <v/>
      </c>
      <c r="B49" s="5"/>
      <c r="C49" s="5"/>
      <c r="D49" s="5"/>
      <c r="E49" s="5"/>
    </row>
    <row r="50" spans="1:5" x14ac:dyDescent="0.25">
      <c r="A50" s="76" t="str">
        <f t="shared" si="1"/>
        <v/>
      </c>
      <c r="B50" s="5"/>
      <c r="C50" s="5"/>
      <c r="D50" s="5"/>
      <c r="E50" s="5"/>
    </row>
    <row r="51" spans="1:5" x14ac:dyDescent="0.25">
      <c r="A51" s="76" t="str">
        <f t="shared" si="1"/>
        <v/>
      </c>
      <c r="B51" s="5"/>
      <c r="C51" s="5"/>
      <c r="D51" s="5"/>
      <c r="E51" s="5"/>
    </row>
    <row r="52" spans="1:5" x14ac:dyDescent="0.25">
      <c r="A52" s="76" t="str">
        <f t="shared" si="1"/>
        <v/>
      </c>
      <c r="B52" s="5"/>
      <c r="C52" s="5"/>
      <c r="D52" s="5"/>
      <c r="E52" s="5"/>
    </row>
    <row r="53" spans="1:5" x14ac:dyDescent="0.25">
      <c r="A53" s="76" t="str">
        <f t="shared" si="1"/>
        <v/>
      </c>
      <c r="B53" s="5"/>
      <c r="C53" s="5"/>
      <c r="D53" s="5"/>
      <c r="E53" s="5"/>
    </row>
    <row r="54" spans="1:5" x14ac:dyDescent="0.25">
      <c r="A54" s="76" t="str">
        <f t="shared" si="1"/>
        <v/>
      </c>
      <c r="B54" s="5"/>
      <c r="C54" s="5"/>
      <c r="D54" s="5"/>
      <c r="E54" s="5"/>
    </row>
    <row r="55" spans="1:5" x14ac:dyDescent="0.25">
      <c r="A55" s="76" t="str">
        <f t="shared" si="1"/>
        <v/>
      </c>
      <c r="B55" s="5"/>
      <c r="C55" s="5"/>
      <c r="D55" s="5"/>
      <c r="E55" s="5"/>
    </row>
    <row r="56" spans="1:5" x14ac:dyDescent="0.25">
      <c r="A56" s="76" t="str">
        <f t="shared" si="1"/>
        <v/>
      </c>
      <c r="B56" s="5"/>
      <c r="C56" s="5"/>
      <c r="D56" s="5"/>
      <c r="E56" s="5"/>
    </row>
    <row r="57" spans="1:5" x14ac:dyDescent="0.25">
      <c r="A57" s="76" t="str">
        <f t="shared" si="1"/>
        <v/>
      </c>
      <c r="B57" s="5"/>
      <c r="C57" s="5"/>
      <c r="D57" s="5"/>
      <c r="E57" s="5"/>
    </row>
    <row r="58" spans="1:5" x14ac:dyDescent="0.25">
      <c r="A58" s="76" t="str">
        <f t="shared" si="1"/>
        <v/>
      </c>
      <c r="B58" s="5"/>
      <c r="C58" s="5"/>
      <c r="D58" s="5"/>
      <c r="E58" s="5"/>
    </row>
    <row r="59" spans="1:5" x14ac:dyDescent="0.25">
      <c r="A59" s="76" t="str">
        <f t="shared" si="1"/>
        <v/>
      </c>
      <c r="B59" s="5"/>
      <c r="C59" s="5"/>
      <c r="D59" s="5"/>
      <c r="E59" s="5"/>
    </row>
    <row r="60" spans="1:5" x14ac:dyDescent="0.25">
      <c r="A60" s="76" t="str">
        <f t="shared" si="1"/>
        <v/>
      </c>
      <c r="B60" s="5"/>
      <c r="C60" s="5"/>
      <c r="D60" s="5"/>
      <c r="E60" s="5"/>
    </row>
    <row r="61" spans="1:5" x14ac:dyDescent="0.25">
      <c r="A61" s="76" t="str">
        <f t="shared" si="1"/>
        <v/>
      </c>
      <c r="B61" s="5"/>
      <c r="C61" s="5"/>
      <c r="D61" s="5"/>
      <c r="E61" s="5"/>
    </row>
    <row r="62" spans="1:5" x14ac:dyDescent="0.25">
      <c r="A62" s="76" t="str">
        <f t="shared" si="1"/>
        <v/>
      </c>
      <c r="B62" s="5"/>
      <c r="C62" s="5"/>
      <c r="D62" s="5"/>
      <c r="E62" s="5"/>
    </row>
    <row r="63" spans="1:5" x14ac:dyDescent="0.25">
      <c r="A63" s="76" t="str">
        <f t="shared" si="1"/>
        <v/>
      </c>
      <c r="B63" s="5"/>
      <c r="C63" s="5"/>
      <c r="D63" s="5"/>
      <c r="E63" s="5"/>
    </row>
    <row r="64" spans="1:5" x14ac:dyDescent="0.25">
      <c r="A64" s="76" t="str">
        <f t="shared" si="1"/>
        <v/>
      </c>
      <c r="B64" s="5"/>
      <c r="C64" s="5"/>
      <c r="D64" s="5"/>
      <c r="E64" s="5"/>
    </row>
    <row r="65" spans="1:5" x14ac:dyDescent="0.25">
      <c r="A65" s="76" t="str">
        <f t="shared" si="1"/>
        <v/>
      </c>
      <c r="B65" s="5"/>
      <c r="C65" s="5"/>
      <c r="D65" s="5"/>
      <c r="E65" s="5"/>
    </row>
    <row r="66" spans="1:5" x14ac:dyDescent="0.25">
      <c r="A66" s="76" t="str">
        <f t="shared" ref="A66:A97" si="2">IF(B66&lt;&gt;"",ROW()-1&amp;"_"&amp;MID(B66,3,30),"")</f>
        <v/>
      </c>
      <c r="B66" s="5"/>
      <c r="C66" s="5"/>
      <c r="D66" s="5"/>
      <c r="E66" s="5"/>
    </row>
    <row r="67" spans="1:5" x14ac:dyDescent="0.25">
      <c r="A67" s="76" t="str">
        <f t="shared" si="2"/>
        <v/>
      </c>
      <c r="B67" s="5"/>
      <c r="C67" s="5"/>
      <c r="D67" s="5"/>
      <c r="E67" s="5"/>
    </row>
    <row r="68" spans="1:5" x14ac:dyDescent="0.25">
      <c r="A68" s="76" t="str">
        <f t="shared" si="2"/>
        <v/>
      </c>
      <c r="B68" s="5"/>
      <c r="C68" s="5"/>
      <c r="D68" s="5"/>
      <c r="E68" s="5"/>
    </row>
    <row r="69" spans="1:5" x14ac:dyDescent="0.25">
      <c r="A69" s="76" t="str">
        <f t="shared" si="2"/>
        <v/>
      </c>
      <c r="B69" s="5"/>
      <c r="C69" s="5"/>
      <c r="D69" s="5"/>
      <c r="E69" s="5"/>
    </row>
    <row r="70" spans="1:5" x14ac:dyDescent="0.25">
      <c r="A70" s="76" t="str">
        <f t="shared" si="2"/>
        <v/>
      </c>
      <c r="B70" s="5"/>
      <c r="C70" s="5"/>
      <c r="D70" s="5"/>
      <c r="E70" s="5"/>
    </row>
    <row r="71" spans="1:5" x14ac:dyDescent="0.25">
      <c r="A71" s="76" t="str">
        <f t="shared" si="2"/>
        <v/>
      </c>
      <c r="B71" s="5"/>
      <c r="C71" s="5"/>
      <c r="D71" s="5"/>
      <c r="E71" s="5"/>
    </row>
    <row r="72" spans="1:5" x14ac:dyDescent="0.25">
      <c r="A72" s="76" t="str">
        <f t="shared" si="2"/>
        <v/>
      </c>
      <c r="B72" s="5"/>
      <c r="C72" s="5"/>
      <c r="D72" s="5"/>
      <c r="E72" s="5"/>
    </row>
    <row r="73" spans="1:5" x14ac:dyDescent="0.25">
      <c r="A73" s="76" t="str">
        <f t="shared" si="2"/>
        <v/>
      </c>
      <c r="B73" s="5"/>
      <c r="C73" s="5"/>
      <c r="D73" s="5"/>
      <c r="E73" s="5"/>
    </row>
    <row r="74" spans="1:5" x14ac:dyDescent="0.25">
      <c r="A74" s="76" t="str">
        <f t="shared" si="2"/>
        <v/>
      </c>
      <c r="B74" s="5"/>
      <c r="C74" s="5"/>
      <c r="D74" s="5"/>
      <c r="E74" s="5"/>
    </row>
    <row r="75" spans="1:5" x14ac:dyDescent="0.25">
      <c r="A75" s="76" t="str">
        <f t="shared" si="2"/>
        <v/>
      </c>
      <c r="B75" s="5"/>
      <c r="C75" s="5"/>
      <c r="D75" s="5"/>
      <c r="E75" s="5"/>
    </row>
    <row r="76" spans="1:5" x14ac:dyDescent="0.25">
      <c r="A76" s="76" t="str">
        <f t="shared" si="2"/>
        <v/>
      </c>
      <c r="B76" s="5"/>
      <c r="C76" s="5"/>
      <c r="D76" s="5"/>
      <c r="E76" s="5"/>
    </row>
    <row r="77" spans="1:5" x14ac:dyDescent="0.25">
      <c r="A77" s="76" t="str">
        <f t="shared" si="2"/>
        <v/>
      </c>
      <c r="B77" s="5"/>
      <c r="C77" s="5"/>
      <c r="D77" s="5"/>
      <c r="E77" s="5"/>
    </row>
    <row r="78" spans="1:5" x14ac:dyDescent="0.25">
      <c r="A78" s="76" t="str">
        <f t="shared" si="2"/>
        <v/>
      </c>
      <c r="B78" s="5"/>
      <c r="C78" s="5"/>
      <c r="D78" s="5"/>
      <c r="E78" s="5"/>
    </row>
    <row r="79" spans="1:5" x14ac:dyDescent="0.25">
      <c r="A79" s="76" t="str">
        <f t="shared" si="2"/>
        <v/>
      </c>
      <c r="B79" s="5"/>
      <c r="C79" s="5"/>
      <c r="D79" s="5"/>
      <c r="E79" s="5"/>
    </row>
    <row r="80" spans="1:5" x14ac:dyDescent="0.25">
      <c r="A80" s="76" t="str">
        <f t="shared" si="2"/>
        <v/>
      </c>
      <c r="B80" s="5"/>
      <c r="C80" s="5"/>
      <c r="D80" s="5"/>
      <c r="E80" s="5"/>
    </row>
    <row r="81" spans="1:5" x14ac:dyDescent="0.25">
      <c r="A81" s="76" t="str">
        <f t="shared" si="2"/>
        <v/>
      </c>
      <c r="B81" s="5"/>
      <c r="C81" s="5"/>
      <c r="D81" s="5"/>
      <c r="E81" s="5"/>
    </row>
    <row r="82" spans="1:5" x14ac:dyDescent="0.25">
      <c r="A82" s="76" t="str">
        <f t="shared" si="2"/>
        <v/>
      </c>
      <c r="B82" s="5"/>
      <c r="C82" s="5"/>
      <c r="D82" s="5"/>
      <c r="E82" s="5"/>
    </row>
    <row r="83" spans="1:5" x14ac:dyDescent="0.25">
      <c r="A83" s="76" t="str">
        <f t="shared" si="2"/>
        <v/>
      </c>
      <c r="B83" s="5"/>
      <c r="C83" s="5"/>
      <c r="D83" s="5"/>
      <c r="E83" s="5"/>
    </row>
    <row r="84" spans="1:5" x14ac:dyDescent="0.25">
      <c r="A84" s="76" t="str">
        <f t="shared" si="2"/>
        <v/>
      </c>
      <c r="B84" s="5"/>
      <c r="C84" s="5"/>
      <c r="D84" s="5"/>
      <c r="E84" s="5"/>
    </row>
    <row r="85" spans="1:5" x14ac:dyDescent="0.25">
      <c r="A85" s="76" t="str">
        <f t="shared" si="2"/>
        <v/>
      </c>
      <c r="B85" s="5"/>
      <c r="C85" s="5"/>
      <c r="D85" s="5"/>
      <c r="E85" s="5"/>
    </row>
    <row r="86" spans="1:5" x14ac:dyDescent="0.25">
      <c r="A86" s="76" t="str">
        <f t="shared" si="2"/>
        <v/>
      </c>
      <c r="B86" s="5"/>
      <c r="C86" s="5"/>
      <c r="D86" s="5"/>
      <c r="E86" s="5"/>
    </row>
    <row r="87" spans="1:5" x14ac:dyDescent="0.25">
      <c r="A87" s="76" t="str">
        <f t="shared" si="2"/>
        <v/>
      </c>
      <c r="B87" s="5"/>
      <c r="C87" s="5"/>
      <c r="D87" s="5"/>
      <c r="E87" s="5"/>
    </row>
    <row r="88" spans="1:5" x14ac:dyDescent="0.25">
      <c r="A88" s="76" t="str">
        <f t="shared" si="2"/>
        <v/>
      </c>
      <c r="B88" s="5"/>
      <c r="C88" s="5"/>
      <c r="D88" s="5"/>
      <c r="E88" s="5"/>
    </row>
    <row r="89" spans="1:5" x14ac:dyDescent="0.25">
      <c r="A89" s="76" t="str">
        <f t="shared" si="2"/>
        <v/>
      </c>
      <c r="B89" s="5"/>
      <c r="C89" s="5"/>
      <c r="D89" s="5"/>
      <c r="E89" s="5"/>
    </row>
    <row r="90" spans="1:5" x14ac:dyDescent="0.25">
      <c r="A90" s="76" t="str">
        <f t="shared" si="2"/>
        <v/>
      </c>
      <c r="B90" s="5"/>
      <c r="C90" s="5"/>
      <c r="D90" s="5"/>
      <c r="E90" s="5"/>
    </row>
    <row r="91" spans="1:5" x14ac:dyDescent="0.25">
      <c r="A91" s="76" t="str">
        <f t="shared" si="2"/>
        <v/>
      </c>
      <c r="B91" s="5"/>
      <c r="C91" s="5"/>
      <c r="D91" s="5"/>
      <c r="E91" s="5"/>
    </row>
    <row r="92" spans="1:5" x14ac:dyDescent="0.25">
      <c r="A92" s="76" t="str">
        <f t="shared" si="2"/>
        <v/>
      </c>
      <c r="B92" s="5"/>
      <c r="C92" s="5"/>
      <c r="D92" s="5"/>
      <c r="E92" s="5"/>
    </row>
    <row r="93" spans="1:5" x14ac:dyDescent="0.25">
      <c r="A93" s="76" t="str">
        <f t="shared" si="2"/>
        <v/>
      </c>
      <c r="B93" s="5"/>
      <c r="C93" s="5"/>
      <c r="D93" s="5"/>
      <c r="E93" s="5"/>
    </row>
    <row r="94" spans="1:5" x14ac:dyDescent="0.25">
      <c r="A94" s="76" t="str">
        <f t="shared" si="2"/>
        <v/>
      </c>
      <c r="B94" s="5"/>
      <c r="C94" s="5"/>
      <c r="D94" s="5"/>
      <c r="E94" s="5"/>
    </row>
    <row r="95" spans="1:5" x14ac:dyDescent="0.25">
      <c r="A95" s="76" t="str">
        <f t="shared" si="2"/>
        <v/>
      </c>
      <c r="B95" s="5"/>
      <c r="C95" s="5"/>
      <c r="D95" s="5"/>
      <c r="E95" s="5"/>
    </row>
    <row r="96" spans="1:5" x14ac:dyDescent="0.25">
      <c r="A96" s="76" t="str">
        <f t="shared" si="2"/>
        <v/>
      </c>
      <c r="B96" s="5"/>
      <c r="C96" s="5"/>
      <c r="D96" s="5"/>
      <c r="E96" s="5"/>
    </row>
    <row r="97" spans="1:5" x14ac:dyDescent="0.25">
      <c r="A97" s="76" t="str">
        <f t="shared" si="2"/>
        <v/>
      </c>
      <c r="B97" s="5"/>
      <c r="C97" s="5"/>
      <c r="D97" s="5"/>
      <c r="E97" s="5"/>
    </row>
    <row r="98" spans="1:5" x14ac:dyDescent="0.25">
      <c r="A98" s="76" t="str">
        <f t="shared" ref="A98:A103" si="3">IF(B98&lt;&gt;"",ROW()-1&amp;"_"&amp;MID(B98,3,30),"")</f>
        <v/>
      </c>
      <c r="B98" s="5"/>
      <c r="C98" s="5"/>
      <c r="D98" s="5"/>
      <c r="E98" s="5"/>
    </row>
    <row r="99" spans="1:5" x14ac:dyDescent="0.25">
      <c r="A99" s="76" t="str">
        <f t="shared" si="3"/>
        <v/>
      </c>
      <c r="B99" s="5"/>
      <c r="C99" s="5"/>
      <c r="D99" s="5"/>
      <c r="E99" s="5"/>
    </row>
    <row r="100" spans="1:5" x14ac:dyDescent="0.25">
      <c r="A100" s="76" t="str">
        <f t="shared" si="3"/>
        <v/>
      </c>
      <c r="B100" s="5"/>
      <c r="C100" s="5"/>
      <c r="D100" s="5"/>
      <c r="E100" s="5"/>
    </row>
    <row r="101" spans="1:5" x14ac:dyDescent="0.25">
      <c r="A101" s="76" t="str">
        <f t="shared" si="3"/>
        <v/>
      </c>
      <c r="B101" s="5"/>
      <c r="C101" s="5"/>
      <c r="D101" s="5"/>
      <c r="E101" s="5"/>
    </row>
    <row r="102" spans="1:5" x14ac:dyDescent="0.25">
      <c r="A102" s="76" t="str">
        <f t="shared" si="3"/>
        <v/>
      </c>
      <c r="B102" s="5"/>
      <c r="C102" s="5"/>
      <c r="D102" s="5"/>
      <c r="E102" s="5"/>
    </row>
    <row r="103" spans="1:5" x14ac:dyDescent="0.25">
      <c r="A103" s="76" t="str">
        <f t="shared" si="3"/>
        <v/>
      </c>
      <c r="B103" s="5"/>
      <c r="C103" s="5"/>
      <c r="D103" s="5"/>
      <c r="E103" s="5"/>
    </row>
    <row r="104" spans="1:5" x14ac:dyDescent="0.25">
      <c r="A104" s="7" t="s">
        <v>145</v>
      </c>
    </row>
  </sheetData>
  <dataValidations count="2">
    <dataValidation type="list" showInputMessage="1" showErrorMessage="1" sqref="D2:E103" xr:uid="{00000000-0002-0000-1200-000000000000}">
      <formula1>"true,false"</formula1>
    </dataValidation>
    <dataValidation type="textLength" showInputMessage="1" showErrorMessage="1" sqref="C2:C103" xr:uid="{00000000-0002-0000-1200-000001000000}">
      <formula1>1</formula1>
      <formula2>1000</formula2>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
  <sheetViews>
    <sheetView topLeftCell="A4" zoomScaleNormal="100" workbookViewId="0">
      <selection activeCell="Q16" sqref="Q16"/>
    </sheetView>
  </sheetViews>
  <sheetFormatPr baseColWidth="10" defaultRowHeight="15" x14ac:dyDescent="0.25"/>
  <cols>
    <col min="1" max="1" width="11.42578125" style="62" customWidth="1"/>
    <col min="2" max="16384" width="11.42578125" style="62"/>
  </cols>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
  <sheetViews>
    <sheetView zoomScaleNormal="100" workbookViewId="0">
      <selection activeCell="O18" sqref="O18"/>
    </sheetView>
  </sheetViews>
  <sheetFormatPr baseColWidth="10" defaultRowHeight="15" x14ac:dyDescent="0.25"/>
  <cols>
    <col min="1" max="1" width="11.42578125" style="62" customWidth="1"/>
    <col min="2" max="16384" width="11.42578125" style="62"/>
  </cols>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A1:H108"/>
  <sheetViews>
    <sheetView zoomScaleNormal="100" workbookViewId="0">
      <pane xSplit="1" ySplit="1" topLeftCell="B9" activePane="bottomRight" state="frozen"/>
      <selection activeCell="C45" sqref="C45"/>
      <selection pane="topRight" activeCell="C45" sqref="C45"/>
      <selection pane="bottomLeft" activeCell="C45" sqref="C45"/>
      <selection pane="bottomRight" activeCell="G17" sqref="B17:G17"/>
    </sheetView>
  </sheetViews>
  <sheetFormatPr baseColWidth="10" defaultColWidth="25.140625" defaultRowHeight="15" x14ac:dyDescent="0.25"/>
  <cols>
    <col min="1" max="1" width="26.42578125" style="7" bestFit="1" customWidth="1"/>
    <col min="2" max="2" width="18" style="85" bestFit="1" customWidth="1"/>
    <col min="3" max="3" width="15.42578125" style="85" bestFit="1" customWidth="1"/>
    <col min="4" max="4" width="21" style="85" bestFit="1" customWidth="1"/>
    <col min="5" max="5" width="17.140625" style="85" customWidth="1"/>
    <col min="6" max="6" width="16.7109375" style="85" bestFit="1" customWidth="1"/>
    <col min="7" max="7" width="14" style="13" bestFit="1" customWidth="1"/>
    <col min="8" max="8" width="25.140625" style="4" customWidth="1"/>
    <col min="9" max="16384" width="25.140625" style="4"/>
  </cols>
  <sheetData>
    <row r="1" spans="1:8" x14ac:dyDescent="0.25">
      <c r="A1" s="50" t="s">
        <v>120</v>
      </c>
      <c r="B1" s="52" t="s">
        <v>121</v>
      </c>
      <c r="C1" s="52" t="s">
        <v>122</v>
      </c>
      <c r="D1" s="52" t="s">
        <v>123</v>
      </c>
      <c r="E1" s="52" t="s">
        <v>124</v>
      </c>
      <c r="F1" s="52" t="s">
        <v>125</v>
      </c>
      <c r="G1" s="51" t="s">
        <v>126</v>
      </c>
    </row>
    <row r="2" spans="1:8" x14ac:dyDescent="0.25">
      <c r="A2" s="76" t="str">
        <f t="shared" ref="A2:A33" si="0">IF(D2&lt;&gt;"",(ROW()-1)&amp;"_"&amp;B2&amp;"_"&amp;D2&amp;"_"&amp;F2,IF(E2&lt;&gt;"",(ROW()-1)&amp;"_"&amp;B2&amp;"_"&amp;E2&amp;IF(C2="true","-anssi",""),""))</f>
        <v>1_cor2_vim_common</v>
      </c>
      <c r="B2" s="5" t="s">
        <v>127</v>
      </c>
      <c r="C2" s="5" t="s">
        <v>128</v>
      </c>
      <c r="D2" s="5"/>
      <c r="E2" s="5" t="s">
        <v>129</v>
      </c>
      <c r="F2" s="5"/>
      <c r="G2" s="12"/>
    </row>
    <row r="3" spans="1:8" x14ac:dyDescent="0.25">
      <c r="A3" s="76" t="str">
        <f t="shared" si="0"/>
        <v>2_cor2_vim_osp10</v>
      </c>
      <c r="B3" s="5" t="s">
        <v>127</v>
      </c>
      <c r="C3" s="5" t="s">
        <v>128</v>
      </c>
      <c r="D3" s="5"/>
      <c r="E3" s="5" t="s">
        <v>130</v>
      </c>
      <c r="F3" s="5"/>
      <c r="G3" s="12"/>
    </row>
    <row r="4" spans="1:8" x14ac:dyDescent="0.25">
      <c r="A4" s="76" t="str">
        <f t="shared" si="0"/>
        <v>3_cor2_vim_common-anssi</v>
      </c>
      <c r="B4" s="5" t="s">
        <v>127</v>
      </c>
      <c r="C4" s="5" t="s">
        <v>131</v>
      </c>
      <c r="D4" s="5"/>
      <c r="E4" s="5" t="s">
        <v>129</v>
      </c>
      <c r="F4" s="5"/>
      <c r="G4" s="12"/>
    </row>
    <row r="5" spans="1:8" x14ac:dyDescent="0.25">
      <c r="A5" s="76" t="str">
        <f t="shared" si="0"/>
        <v>4_cor2_vim_osp10-anssi</v>
      </c>
      <c r="B5" s="5" t="s">
        <v>127</v>
      </c>
      <c r="C5" s="5" t="s">
        <v>131</v>
      </c>
      <c r="D5" s="5"/>
      <c r="E5" s="5" t="s">
        <v>130</v>
      </c>
      <c r="F5" s="5"/>
      <c r="G5" s="12"/>
    </row>
    <row r="6" spans="1:8" x14ac:dyDescent="0.25">
      <c r="A6" s="76" t="str">
        <f t="shared" si="0"/>
        <v>5_cor2_vim_vmware</v>
      </c>
      <c r="B6" s="5" t="s">
        <v>127</v>
      </c>
      <c r="C6" s="5" t="s">
        <v>128</v>
      </c>
      <c r="D6" s="5"/>
      <c r="E6" s="5" t="s">
        <v>132</v>
      </c>
      <c r="F6" s="5"/>
      <c r="G6" s="12"/>
    </row>
    <row r="7" spans="1:8" x14ac:dyDescent="0.25">
      <c r="A7" s="76" t="str">
        <f t="shared" si="0"/>
        <v>6_cor2_vPCDI_OSP10</v>
      </c>
      <c r="B7" s="5" t="s">
        <v>127</v>
      </c>
      <c r="C7" s="5" t="s">
        <v>131</v>
      </c>
      <c r="D7" s="5" t="s">
        <v>133</v>
      </c>
      <c r="E7" s="5"/>
      <c r="F7" s="5" t="s">
        <v>134</v>
      </c>
      <c r="G7" s="12">
        <v>1</v>
      </c>
    </row>
    <row r="8" spans="1:8" x14ac:dyDescent="0.25">
      <c r="A8" s="76" t="str">
        <f t="shared" si="0"/>
        <v>7_cor2_vGILAN_OSP10</v>
      </c>
      <c r="B8" s="5" t="s">
        <v>127</v>
      </c>
      <c r="C8" s="5" t="s">
        <v>128</v>
      </c>
      <c r="D8" s="5" t="s">
        <v>135</v>
      </c>
      <c r="E8" s="5"/>
      <c r="F8" s="5" t="s">
        <v>134</v>
      </c>
      <c r="G8" s="12">
        <v>2</v>
      </c>
    </row>
    <row r="9" spans="1:8" x14ac:dyDescent="0.25">
      <c r="A9" s="76" t="str">
        <f t="shared" si="0"/>
        <v>8_cor2_vQOS_OSP10</v>
      </c>
      <c r="B9" s="5" t="s">
        <v>127</v>
      </c>
      <c r="C9" s="5" t="s">
        <v>128</v>
      </c>
      <c r="D9" s="5" t="s">
        <v>136</v>
      </c>
      <c r="E9" s="5"/>
      <c r="F9" s="5" t="s">
        <v>134</v>
      </c>
      <c r="G9" s="12">
        <v>37</v>
      </c>
      <c r="H9" s="62"/>
    </row>
    <row r="10" spans="1:8" x14ac:dyDescent="0.25">
      <c r="A10" s="76" t="str">
        <f t="shared" si="0"/>
        <v>9_cor2_vDOOR_OSP10</v>
      </c>
      <c r="B10" s="5" t="s">
        <v>127</v>
      </c>
      <c r="C10" s="5" t="s">
        <v>128</v>
      </c>
      <c r="D10" s="5" t="s">
        <v>137</v>
      </c>
      <c r="E10" s="5"/>
      <c r="F10" s="5" t="s">
        <v>134</v>
      </c>
      <c r="G10" s="12">
        <v>8</v>
      </c>
    </row>
    <row r="11" spans="1:8" x14ac:dyDescent="0.25">
      <c r="A11" s="76" t="str">
        <f t="shared" si="0"/>
        <v>10_cor2_vPCRF_OSP10</v>
      </c>
      <c r="B11" s="5" t="s">
        <v>127</v>
      </c>
      <c r="C11" s="5" t="s">
        <v>128</v>
      </c>
      <c r="D11" s="5" t="s">
        <v>138</v>
      </c>
      <c r="E11" s="5"/>
      <c r="F11" s="5" t="s">
        <v>134</v>
      </c>
      <c r="G11" s="12">
        <v>7</v>
      </c>
    </row>
    <row r="12" spans="1:8" x14ac:dyDescent="0.25">
      <c r="A12" s="76" t="str">
        <f t="shared" si="0"/>
        <v>11_cor2_vRADI_OSP10</v>
      </c>
      <c r="B12" s="5" t="s">
        <v>127</v>
      </c>
      <c r="C12" s="5" t="s">
        <v>128</v>
      </c>
      <c r="D12" s="5" t="s">
        <v>139</v>
      </c>
      <c r="E12" s="5"/>
      <c r="F12" s="5" t="s">
        <v>134</v>
      </c>
      <c r="G12" s="12">
        <v>43</v>
      </c>
    </row>
    <row r="13" spans="1:8" x14ac:dyDescent="0.25">
      <c r="A13" s="76" t="str">
        <f t="shared" si="0"/>
        <v>12_cor2_vFVMS_VMware65</v>
      </c>
      <c r="B13" s="5" t="s">
        <v>127</v>
      </c>
      <c r="C13" s="5" t="s">
        <v>128</v>
      </c>
      <c r="D13" s="5" t="s">
        <v>140</v>
      </c>
      <c r="E13" s="5"/>
      <c r="F13" s="5" t="s">
        <v>141</v>
      </c>
      <c r="G13" s="12">
        <v>39</v>
      </c>
    </row>
    <row r="14" spans="1:8" x14ac:dyDescent="0.25">
      <c r="A14" s="76" t="str">
        <f t="shared" si="0"/>
        <v>13_cor2_vPEAKFLOW_VMware65</v>
      </c>
      <c r="B14" s="5" t="s">
        <v>127</v>
      </c>
      <c r="C14" s="5" t="s">
        <v>128</v>
      </c>
      <c r="D14" s="2" t="s">
        <v>142</v>
      </c>
      <c r="E14" s="5"/>
      <c r="F14" s="5" t="s">
        <v>141</v>
      </c>
      <c r="G14" s="12">
        <v>45</v>
      </c>
    </row>
    <row r="15" spans="1:8" x14ac:dyDescent="0.25">
      <c r="A15" s="76" t="str">
        <f t="shared" si="0"/>
        <v>14_cor2_vDNS_OSP10</v>
      </c>
      <c r="B15" s="5" t="s">
        <v>127</v>
      </c>
      <c r="C15" s="5" t="s">
        <v>128</v>
      </c>
      <c r="D15" s="5" t="s">
        <v>143</v>
      </c>
      <c r="E15" s="5"/>
      <c r="F15" s="5" t="s">
        <v>134</v>
      </c>
      <c r="G15" s="12">
        <v>25</v>
      </c>
    </row>
    <row r="16" spans="1:8" x14ac:dyDescent="0.25">
      <c r="A16" s="76" t="str">
        <f t="shared" si="0"/>
        <v>15_cor2_vSMSC_VMware65</v>
      </c>
      <c r="B16" s="5" t="s">
        <v>127</v>
      </c>
      <c r="C16" s="5" t="s">
        <v>128</v>
      </c>
      <c r="D16" s="5" t="s">
        <v>144</v>
      </c>
      <c r="E16" s="5"/>
      <c r="F16" s="5" t="s">
        <v>141</v>
      </c>
      <c r="G16" s="12">
        <v>44</v>
      </c>
    </row>
    <row r="17" spans="1:7" x14ac:dyDescent="0.25">
      <c r="A17" s="76" t="str">
        <f t="shared" si="0"/>
        <v/>
      </c>
      <c r="B17" s="5"/>
      <c r="C17" s="5"/>
      <c r="D17" s="5"/>
      <c r="E17" s="5"/>
      <c r="F17" s="5"/>
      <c r="G17" s="12"/>
    </row>
    <row r="18" spans="1:7" x14ac:dyDescent="0.25">
      <c r="A18" s="76" t="str">
        <f t="shared" si="0"/>
        <v/>
      </c>
      <c r="B18" s="5"/>
      <c r="C18" s="5"/>
      <c r="D18" s="5"/>
      <c r="E18" s="5"/>
      <c r="F18" s="5"/>
      <c r="G18" s="12"/>
    </row>
    <row r="19" spans="1:7" x14ac:dyDescent="0.25">
      <c r="A19" s="76" t="str">
        <f t="shared" si="0"/>
        <v/>
      </c>
      <c r="B19" s="5"/>
      <c r="C19" s="5"/>
      <c r="D19" s="5"/>
      <c r="E19" s="5"/>
      <c r="F19" s="5"/>
      <c r="G19" s="12"/>
    </row>
    <row r="20" spans="1:7" x14ac:dyDescent="0.25">
      <c r="A20" s="76" t="str">
        <f t="shared" si="0"/>
        <v/>
      </c>
      <c r="B20" s="5"/>
      <c r="C20" s="5"/>
      <c r="D20" s="5"/>
      <c r="E20" s="5"/>
      <c r="F20" s="5"/>
      <c r="G20" s="12"/>
    </row>
    <row r="21" spans="1:7" x14ac:dyDescent="0.25">
      <c r="A21" s="76" t="str">
        <f t="shared" si="0"/>
        <v/>
      </c>
      <c r="B21" s="5"/>
      <c r="C21" s="5"/>
      <c r="D21" s="5"/>
      <c r="E21" s="5"/>
      <c r="F21" s="5"/>
      <c r="G21" s="12"/>
    </row>
    <row r="22" spans="1:7" x14ac:dyDescent="0.25">
      <c r="A22" s="76" t="str">
        <f t="shared" si="0"/>
        <v/>
      </c>
      <c r="B22" s="5"/>
      <c r="C22" s="5"/>
      <c r="D22" s="5"/>
      <c r="E22" s="5"/>
      <c r="F22" s="5"/>
      <c r="G22" s="12"/>
    </row>
    <row r="23" spans="1:7" x14ac:dyDescent="0.25">
      <c r="A23" s="76" t="str">
        <f t="shared" si="0"/>
        <v/>
      </c>
      <c r="B23" s="5"/>
      <c r="C23" s="5"/>
      <c r="D23" s="5"/>
      <c r="E23" s="5"/>
      <c r="F23" s="5"/>
      <c r="G23" s="12"/>
    </row>
    <row r="24" spans="1:7" x14ac:dyDescent="0.25">
      <c r="A24" s="76" t="str">
        <f t="shared" si="0"/>
        <v/>
      </c>
      <c r="B24" s="5"/>
      <c r="C24" s="5"/>
      <c r="D24" s="5"/>
      <c r="E24" s="5"/>
      <c r="F24" s="5"/>
      <c r="G24" s="12"/>
    </row>
    <row r="25" spans="1:7" x14ac:dyDescent="0.25">
      <c r="A25" s="76" t="str">
        <f t="shared" si="0"/>
        <v/>
      </c>
      <c r="B25" s="5"/>
      <c r="C25" s="5"/>
      <c r="D25" s="5"/>
      <c r="E25" s="5"/>
      <c r="F25" s="5"/>
      <c r="G25" s="12"/>
    </row>
    <row r="26" spans="1:7" x14ac:dyDescent="0.25">
      <c r="A26" s="76" t="str">
        <f t="shared" si="0"/>
        <v/>
      </c>
      <c r="B26" s="5"/>
      <c r="C26" s="5"/>
      <c r="D26" s="5"/>
      <c r="E26" s="5"/>
      <c r="F26" s="5"/>
      <c r="G26" s="12"/>
    </row>
    <row r="27" spans="1:7" x14ac:dyDescent="0.25">
      <c r="A27" s="76" t="str">
        <f t="shared" si="0"/>
        <v/>
      </c>
      <c r="B27" s="5"/>
      <c r="C27" s="5"/>
      <c r="D27" s="5"/>
      <c r="E27" s="5"/>
      <c r="F27" s="5"/>
      <c r="G27" s="12"/>
    </row>
    <row r="28" spans="1:7" x14ac:dyDescent="0.25">
      <c r="A28" s="76" t="str">
        <f t="shared" si="0"/>
        <v/>
      </c>
      <c r="B28" s="5"/>
      <c r="C28" s="5"/>
      <c r="D28" s="5"/>
      <c r="E28" s="5"/>
      <c r="F28" s="5"/>
      <c r="G28" s="12"/>
    </row>
    <row r="29" spans="1:7" x14ac:dyDescent="0.25">
      <c r="A29" s="76" t="str">
        <f t="shared" si="0"/>
        <v/>
      </c>
      <c r="B29" s="5"/>
      <c r="C29" s="5"/>
      <c r="D29" s="5"/>
      <c r="E29" s="5"/>
      <c r="F29" s="5"/>
      <c r="G29" s="12"/>
    </row>
    <row r="30" spans="1:7" x14ac:dyDescent="0.25">
      <c r="A30" s="76" t="str">
        <f t="shared" si="0"/>
        <v/>
      </c>
      <c r="B30" s="5"/>
      <c r="C30" s="5"/>
      <c r="D30" s="5"/>
      <c r="E30" s="5"/>
      <c r="F30" s="5"/>
      <c r="G30" s="12"/>
    </row>
    <row r="31" spans="1:7" x14ac:dyDescent="0.25">
      <c r="A31" s="76" t="str">
        <f t="shared" si="0"/>
        <v/>
      </c>
      <c r="B31" s="5"/>
      <c r="C31" s="5"/>
      <c r="D31" s="5"/>
      <c r="E31" s="5"/>
      <c r="F31" s="5"/>
      <c r="G31" s="12"/>
    </row>
    <row r="32" spans="1:7" x14ac:dyDescent="0.25">
      <c r="A32" s="76" t="str">
        <f t="shared" si="0"/>
        <v/>
      </c>
      <c r="B32" s="5"/>
      <c r="C32" s="5"/>
      <c r="D32" s="5"/>
      <c r="E32" s="5"/>
      <c r="F32" s="5"/>
      <c r="G32" s="12"/>
    </row>
    <row r="33" spans="1:7" x14ac:dyDescent="0.25">
      <c r="A33" s="76" t="str">
        <f t="shared" si="0"/>
        <v/>
      </c>
      <c r="B33" s="5"/>
      <c r="C33" s="5"/>
      <c r="D33" s="5"/>
      <c r="E33" s="5"/>
      <c r="F33" s="5"/>
      <c r="G33" s="12"/>
    </row>
    <row r="34" spans="1:7" x14ac:dyDescent="0.25">
      <c r="A34" s="76" t="str">
        <f t="shared" ref="A34:A65" si="1">IF(D34&lt;&gt;"",(ROW()-1)&amp;"_"&amp;B34&amp;"_"&amp;D34&amp;"_"&amp;F34,IF(E34&lt;&gt;"",(ROW()-1)&amp;"_"&amp;B34&amp;"_"&amp;E34&amp;IF(C34="true","-anssi",""),""))</f>
        <v/>
      </c>
      <c r="B34" s="5"/>
      <c r="C34" s="5"/>
      <c r="D34" s="5"/>
      <c r="E34" s="5"/>
      <c r="F34" s="5"/>
      <c r="G34" s="12"/>
    </row>
    <row r="35" spans="1:7" x14ac:dyDescent="0.25">
      <c r="A35" s="76" t="str">
        <f t="shared" si="1"/>
        <v/>
      </c>
      <c r="B35" s="5"/>
      <c r="C35" s="5"/>
      <c r="D35" s="5"/>
      <c r="E35" s="5"/>
      <c r="F35" s="5"/>
      <c r="G35" s="12"/>
    </row>
    <row r="36" spans="1:7" x14ac:dyDescent="0.25">
      <c r="A36" s="76" t="str">
        <f t="shared" si="1"/>
        <v/>
      </c>
      <c r="B36" s="5"/>
      <c r="C36" s="5"/>
      <c r="D36" s="5"/>
      <c r="E36" s="5"/>
      <c r="F36" s="5"/>
      <c r="G36" s="12"/>
    </row>
    <row r="37" spans="1:7" x14ac:dyDescent="0.25">
      <c r="A37" s="76" t="str">
        <f t="shared" si="1"/>
        <v/>
      </c>
      <c r="B37" s="5"/>
      <c r="C37" s="5"/>
      <c r="D37" s="5"/>
      <c r="E37" s="5"/>
      <c r="F37" s="5"/>
      <c r="G37" s="12"/>
    </row>
    <row r="38" spans="1:7" x14ac:dyDescent="0.25">
      <c r="A38" s="76" t="str">
        <f t="shared" si="1"/>
        <v/>
      </c>
      <c r="B38" s="5"/>
      <c r="C38" s="5"/>
      <c r="D38" s="5"/>
      <c r="E38" s="5"/>
      <c r="F38" s="5"/>
      <c r="G38" s="12"/>
    </row>
    <row r="39" spans="1:7" x14ac:dyDescent="0.25">
      <c r="A39" s="76" t="str">
        <f t="shared" si="1"/>
        <v/>
      </c>
      <c r="B39" s="5"/>
      <c r="C39" s="5"/>
      <c r="D39" s="5"/>
      <c r="E39" s="5"/>
      <c r="F39" s="5"/>
      <c r="G39" s="12"/>
    </row>
    <row r="40" spans="1:7" x14ac:dyDescent="0.25">
      <c r="A40" s="76" t="str">
        <f t="shared" si="1"/>
        <v/>
      </c>
      <c r="B40" s="5"/>
      <c r="C40" s="5"/>
      <c r="D40" s="5"/>
      <c r="E40" s="5"/>
      <c r="F40" s="5"/>
      <c r="G40" s="12"/>
    </row>
    <row r="41" spans="1:7" x14ac:dyDescent="0.25">
      <c r="A41" s="76" t="str">
        <f t="shared" si="1"/>
        <v/>
      </c>
      <c r="B41" s="5"/>
      <c r="C41" s="5"/>
      <c r="D41" s="5"/>
      <c r="E41" s="5"/>
      <c r="F41" s="5"/>
      <c r="G41" s="12"/>
    </row>
    <row r="42" spans="1:7" x14ac:dyDescent="0.25">
      <c r="A42" s="76" t="str">
        <f t="shared" si="1"/>
        <v/>
      </c>
      <c r="B42" s="5"/>
      <c r="C42" s="5"/>
      <c r="D42" s="5"/>
      <c r="E42" s="5"/>
      <c r="F42" s="5"/>
      <c r="G42" s="12"/>
    </row>
    <row r="43" spans="1:7" x14ac:dyDescent="0.25">
      <c r="A43" s="76" t="str">
        <f t="shared" si="1"/>
        <v/>
      </c>
      <c r="B43" s="5"/>
      <c r="C43" s="5"/>
      <c r="D43" s="5"/>
      <c r="E43" s="5"/>
      <c r="F43" s="5"/>
      <c r="G43" s="12"/>
    </row>
    <row r="44" spans="1:7" x14ac:dyDescent="0.25">
      <c r="A44" s="76" t="str">
        <f t="shared" si="1"/>
        <v/>
      </c>
      <c r="B44" s="5"/>
      <c r="C44" s="5"/>
      <c r="D44" s="5"/>
      <c r="E44" s="5"/>
      <c r="F44" s="5"/>
      <c r="G44" s="12"/>
    </row>
    <row r="45" spans="1:7" x14ac:dyDescent="0.25">
      <c r="A45" s="76" t="str">
        <f t="shared" si="1"/>
        <v/>
      </c>
      <c r="B45" s="5"/>
      <c r="C45" s="5"/>
      <c r="D45" s="5"/>
      <c r="E45" s="5"/>
      <c r="F45" s="5"/>
      <c r="G45" s="12"/>
    </row>
    <row r="46" spans="1:7" x14ac:dyDescent="0.25">
      <c r="A46" s="76" t="str">
        <f t="shared" si="1"/>
        <v/>
      </c>
      <c r="B46" s="5"/>
      <c r="C46" s="5"/>
      <c r="D46" s="5"/>
      <c r="E46" s="5"/>
      <c r="F46" s="5"/>
      <c r="G46" s="12"/>
    </row>
    <row r="47" spans="1:7" x14ac:dyDescent="0.25">
      <c r="A47" s="76" t="str">
        <f t="shared" si="1"/>
        <v/>
      </c>
      <c r="B47" s="5"/>
      <c r="C47" s="5"/>
      <c r="D47" s="5"/>
      <c r="E47" s="5"/>
      <c r="F47" s="5"/>
      <c r="G47" s="12"/>
    </row>
    <row r="48" spans="1:7" x14ac:dyDescent="0.25">
      <c r="A48" s="76" t="str">
        <f t="shared" si="1"/>
        <v/>
      </c>
      <c r="B48" s="5"/>
      <c r="C48" s="5"/>
      <c r="D48" s="5"/>
      <c r="E48" s="5"/>
      <c r="F48" s="5"/>
      <c r="G48" s="12"/>
    </row>
    <row r="49" spans="1:7" x14ac:dyDescent="0.25">
      <c r="A49" s="76" t="str">
        <f t="shared" si="1"/>
        <v/>
      </c>
      <c r="B49" s="5"/>
      <c r="C49" s="5"/>
      <c r="D49" s="5"/>
      <c r="E49" s="5"/>
      <c r="F49" s="5"/>
      <c r="G49" s="12"/>
    </row>
    <row r="50" spans="1:7" x14ac:dyDescent="0.25">
      <c r="A50" s="76" t="str">
        <f t="shared" si="1"/>
        <v/>
      </c>
      <c r="B50" s="5"/>
      <c r="C50" s="5"/>
      <c r="D50" s="5"/>
      <c r="E50" s="5"/>
      <c r="F50" s="5"/>
      <c r="G50" s="12"/>
    </row>
    <row r="51" spans="1:7" x14ac:dyDescent="0.25">
      <c r="A51" s="76" t="str">
        <f t="shared" si="1"/>
        <v/>
      </c>
      <c r="B51" s="5"/>
      <c r="C51" s="5"/>
      <c r="D51" s="5"/>
      <c r="E51" s="5"/>
      <c r="F51" s="5"/>
      <c r="G51" s="12"/>
    </row>
    <row r="52" spans="1:7" x14ac:dyDescent="0.25">
      <c r="A52" s="76" t="str">
        <f t="shared" si="1"/>
        <v/>
      </c>
      <c r="B52" s="5"/>
      <c r="C52" s="5"/>
      <c r="D52" s="5"/>
      <c r="E52" s="5"/>
      <c r="F52" s="5"/>
      <c r="G52" s="12"/>
    </row>
    <row r="53" spans="1:7" x14ac:dyDescent="0.25">
      <c r="A53" s="76" t="str">
        <f t="shared" si="1"/>
        <v/>
      </c>
      <c r="B53" s="5"/>
      <c r="C53" s="5"/>
      <c r="D53" s="5"/>
      <c r="E53" s="5"/>
      <c r="F53" s="5"/>
      <c r="G53" s="12"/>
    </row>
    <row r="54" spans="1:7" x14ac:dyDescent="0.25">
      <c r="A54" s="76" t="str">
        <f t="shared" si="1"/>
        <v/>
      </c>
      <c r="B54" s="5"/>
      <c r="C54" s="5"/>
      <c r="D54" s="5"/>
      <c r="E54" s="5"/>
      <c r="F54" s="5"/>
      <c r="G54" s="12"/>
    </row>
    <row r="55" spans="1:7" x14ac:dyDescent="0.25">
      <c r="A55" s="76" t="str">
        <f t="shared" si="1"/>
        <v/>
      </c>
      <c r="B55" s="5"/>
      <c r="C55" s="5"/>
      <c r="D55" s="5"/>
      <c r="E55" s="5"/>
      <c r="F55" s="5"/>
      <c r="G55" s="12"/>
    </row>
    <row r="56" spans="1:7" x14ac:dyDescent="0.25">
      <c r="A56" s="76" t="str">
        <f t="shared" si="1"/>
        <v/>
      </c>
      <c r="B56" s="5"/>
      <c r="C56" s="5"/>
      <c r="D56" s="5"/>
      <c r="E56" s="5"/>
      <c r="F56" s="5"/>
      <c r="G56" s="12"/>
    </row>
    <row r="57" spans="1:7" x14ac:dyDescent="0.25">
      <c r="A57" s="76" t="str">
        <f t="shared" si="1"/>
        <v/>
      </c>
      <c r="B57" s="5"/>
      <c r="C57" s="5"/>
      <c r="D57" s="5"/>
      <c r="E57" s="5"/>
      <c r="F57" s="5"/>
      <c r="G57" s="12"/>
    </row>
    <row r="58" spans="1:7" x14ac:dyDescent="0.25">
      <c r="A58" s="76" t="str">
        <f t="shared" si="1"/>
        <v/>
      </c>
      <c r="B58" s="5"/>
      <c r="C58" s="5"/>
      <c r="D58" s="5"/>
      <c r="E58" s="5"/>
      <c r="F58" s="5"/>
      <c r="G58" s="12"/>
    </row>
    <row r="59" spans="1:7" x14ac:dyDescent="0.25">
      <c r="A59" s="76" t="str">
        <f t="shared" si="1"/>
        <v/>
      </c>
      <c r="B59" s="5"/>
      <c r="C59" s="5"/>
      <c r="D59" s="5"/>
      <c r="E59" s="5"/>
      <c r="F59" s="5"/>
      <c r="G59" s="12"/>
    </row>
    <row r="60" spans="1:7" x14ac:dyDescent="0.25">
      <c r="A60" s="76" t="str">
        <f t="shared" si="1"/>
        <v/>
      </c>
      <c r="B60" s="5"/>
      <c r="C60" s="5"/>
      <c r="D60" s="5"/>
      <c r="E60" s="5"/>
      <c r="F60" s="5"/>
      <c r="G60" s="12"/>
    </row>
    <row r="61" spans="1:7" x14ac:dyDescent="0.25">
      <c r="A61" s="76" t="str">
        <f t="shared" si="1"/>
        <v/>
      </c>
      <c r="B61" s="5"/>
      <c r="C61" s="5"/>
      <c r="D61" s="5"/>
      <c r="E61" s="5"/>
      <c r="F61" s="5"/>
      <c r="G61" s="12"/>
    </row>
    <row r="62" spans="1:7" x14ac:dyDescent="0.25">
      <c r="A62" s="76" t="str">
        <f t="shared" si="1"/>
        <v/>
      </c>
      <c r="B62" s="5"/>
      <c r="C62" s="5"/>
      <c r="D62" s="5"/>
      <c r="E62" s="5"/>
      <c r="F62" s="5"/>
      <c r="G62" s="12"/>
    </row>
    <row r="63" spans="1:7" x14ac:dyDescent="0.25">
      <c r="A63" s="76" t="str">
        <f t="shared" si="1"/>
        <v/>
      </c>
      <c r="B63" s="5"/>
      <c r="C63" s="5"/>
      <c r="D63" s="5"/>
      <c r="E63" s="5"/>
      <c r="F63" s="5"/>
      <c r="G63" s="12"/>
    </row>
    <row r="64" spans="1:7" x14ac:dyDescent="0.25">
      <c r="A64" s="76" t="str">
        <f t="shared" si="1"/>
        <v/>
      </c>
      <c r="B64" s="5"/>
      <c r="C64" s="5"/>
      <c r="D64" s="5"/>
      <c r="E64" s="5"/>
      <c r="F64" s="5"/>
      <c r="G64" s="12"/>
    </row>
    <row r="65" spans="1:7" x14ac:dyDescent="0.25">
      <c r="A65" s="76" t="str">
        <f t="shared" si="1"/>
        <v/>
      </c>
      <c r="B65" s="5"/>
      <c r="C65" s="5"/>
      <c r="D65" s="5"/>
      <c r="E65" s="5"/>
      <c r="F65" s="5"/>
      <c r="G65" s="12"/>
    </row>
    <row r="66" spans="1:7" x14ac:dyDescent="0.25">
      <c r="A66" s="76" t="str">
        <f t="shared" ref="A66:A97" si="2">IF(D66&lt;&gt;"",(ROW()-1)&amp;"_"&amp;B66&amp;"_"&amp;D66&amp;"_"&amp;F66,IF(E66&lt;&gt;"",(ROW()-1)&amp;"_"&amp;B66&amp;"_"&amp;E66&amp;IF(C66="true","-anssi",""),""))</f>
        <v/>
      </c>
      <c r="B66" s="5"/>
      <c r="C66" s="5"/>
      <c r="D66" s="5"/>
      <c r="E66" s="5"/>
      <c r="F66" s="5"/>
      <c r="G66" s="12"/>
    </row>
    <row r="67" spans="1:7" x14ac:dyDescent="0.25">
      <c r="A67" s="76" t="str">
        <f t="shared" si="2"/>
        <v/>
      </c>
      <c r="B67" s="5"/>
      <c r="C67" s="5"/>
      <c r="D67" s="5"/>
      <c r="E67" s="5"/>
      <c r="F67" s="5"/>
      <c r="G67" s="12"/>
    </row>
    <row r="68" spans="1:7" x14ac:dyDescent="0.25">
      <c r="A68" s="76" t="str">
        <f t="shared" si="2"/>
        <v/>
      </c>
      <c r="B68" s="5"/>
      <c r="C68" s="5"/>
      <c r="D68" s="5"/>
      <c r="E68" s="5"/>
      <c r="F68" s="5"/>
      <c r="G68" s="12"/>
    </row>
    <row r="69" spans="1:7" x14ac:dyDescent="0.25">
      <c r="A69" s="76" t="str">
        <f t="shared" si="2"/>
        <v/>
      </c>
      <c r="B69" s="5"/>
      <c r="C69" s="5"/>
      <c r="D69" s="5"/>
      <c r="E69" s="5"/>
      <c r="F69" s="5"/>
      <c r="G69" s="12"/>
    </row>
    <row r="70" spans="1:7" x14ac:dyDescent="0.25">
      <c r="A70" s="76" t="str">
        <f t="shared" si="2"/>
        <v/>
      </c>
      <c r="B70" s="5"/>
      <c r="C70" s="5"/>
      <c r="D70" s="5"/>
      <c r="E70" s="5"/>
      <c r="F70" s="5"/>
      <c r="G70" s="12"/>
    </row>
    <row r="71" spans="1:7" x14ac:dyDescent="0.25">
      <c r="A71" s="76" t="str">
        <f t="shared" si="2"/>
        <v/>
      </c>
      <c r="B71" s="5"/>
      <c r="C71" s="5"/>
      <c r="D71" s="5"/>
      <c r="E71" s="5"/>
      <c r="F71" s="5"/>
      <c r="G71" s="12"/>
    </row>
    <row r="72" spans="1:7" x14ac:dyDescent="0.25">
      <c r="A72" s="76" t="str">
        <f t="shared" si="2"/>
        <v/>
      </c>
      <c r="B72" s="5"/>
      <c r="C72" s="5"/>
      <c r="D72" s="5"/>
      <c r="E72" s="5"/>
      <c r="F72" s="5"/>
      <c r="G72" s="12"/>
    </row>
    <row r="73" spans="1:7" x14ac:dyDescent="0.25">
      <c r="A73" s="76" t="str">
        <f t="shared" si="2"/>
        <v/>
      </c>
      <c r="B73" s="5"/>
      <c r="C73" s="5"/>
      <c r="D73" s="5"/>
      <c r="E73" s="5"/>
      <c r="F73" s="5"/>
      <c r="G73" s="12"/>
    </row>
    <row r="74" spans="1:7" x14ac:dyDescent="0.25">
      <c r="A74" s="76" t="str">
        <f t="shared" si="2"/>
        <v/>
      </c>
      <c r="B74" s="5"/>
      <c r="C74" s="5"/>
      <c r="D74" s="5"/>
      <c r="E74" s="5"/>
      <c r="F74" s="5"/>
      <c r="G74" s="12"/>
    </row>
    <row r="75" spans="1:7" x14ac:dyDescent="0.25">
      <c r="A75" s="76" t="str">
        <f t="shared" si="2"/>
        <v/>
      </c>
      <c r="B75" s="5"/>
      <c r="C75" s="5"/>
      <c r="D75" s="5"/>
      <c r="E75" s="5"/>
      <c r="F75" s="5"/>
      <c r="G75" s="12"/>
    </row>
    <row r="76" spans="1:7" x14ac:dyDescent="0.25">
      <c r="A76" s="76" t="str">
        <f t="shared" si="2"/>
        <v/>
      </c>
      <c r="B76" s="5"/>
      <c r="C76" s="5"/>
      <c r="D76" s="5"/>
      <c r="E76" s="5"/>
      <c r="F76" s="5"/>
      <c r="G76" s="12"/>
    </row>
    <row r="77" spans="1:7" x14ac:dyDescent="0.25">
      <c r="A77" s="76" t="str">
        <f t="shared" si="2"/>
        <v/>
      </c>
      <c r="B77" s="5"/>
      <c r="C77" s="5"/>
      <c r="D77" s="5"/>
      <c r="E77" s="5"/>
      <c r="F77" s="5"/>
      <c r="G77" s="12"/>
    </row>
    <row r="78" spans="1:7" x14ac:dyDescent="0.25">
      <c r="A78" s="76" t="str">
        <f t="shared" si="2"/>
        <v/>
      </c>
      <c r="B78" s="5"/>
      <c r="C78" s="5"/>
      <c r="D78" s="5"/>
      <c r="E78" s="5"/>
      <c r="F78" s="5"/>
      <c r="G78" s="12"/>
    </row>
    <row r="79" spans="1:7" x14ac:dyDescent="0.25">
      <c r="A79" s="76" t="str">
        <f t="shared" si="2"/>
        <v/>
      </c>
      <c r="B79" s="5"/>
      <c r="C79" s="5"/>
      <c r="D79" s="5"/>
      <c r="E79" s="5"/>
      <c r="F79" s="5"/>
      <c r="G79" s="12"/>
    </row>
    <row r="80" spans="1:7" x14ac:dyDescent="0.25">
      <c r="A80" s="76" t="str">
        <f t="shared" si="2"/>
        <v/>
      </c>
      <c r="B80" s="5"/>
      <c r="C80" s="5"/>
      <c r="D80" s="5"/>
      <c r="E80" s="5"/>
      <c r="F80" s="5"/>
      <c r="G80" s="12"/>
    </row>
    <row r="81" spans="1:7" x14ac:dyDescent="0.25">
      <c r="A81" s="76" t="str">
        <f t="shared" si="2"/>
        <v/>
      </c>
      <c r="B81" s="5"/>
      <c r="C81" s="5"/>
      <c r="D81" s="5"/>
      <c r="E81" s="5"/>
      <c r="F81" s="5"/>
      <c r="G81" s="12"/>
    </row>
    <row r="82" spans="1:7" x14ac:dyDescent="0.25">
      <c r="A82" s="76" t="str">
        <f t="shared" si="2"/>
        <v/>
      </c>
      <c r="B82" s="5"/>
      <c r="C82" s="5"/>
      <c r="D82" s="5"/>
      <c r="E82" s="5"/>
      <c r="F82" s="5"/>
      <c r="G82" s="12"/>
    </row>
    <row r="83" spans="1:7" x14ac:dyDescent="0.25">
      <c r="A83" s="76" t="str">
        <f t="shared" si="2"/>
        <v/>
      </c>
      <c r="B83" s="5"/>
      <c r="C83" s="5"/>
      <c r="D83" s="5"/>
      <c r="E83" s="5"/>
      <c r="F83" s="5"/>
      <c r="G83" s="12"/>
    </row>
    <row r="84" spans="1:7" x14ac:dyDescent="0.25">
      <c r="A84" s="76" t="str">
        <f t="shared" si="2"/>
        <v/>
      </c>
      <c r="B84" s="5"/>
      <c r="C84" s="5"/>
      <c r="D84" s="5"/>
      <c r="E84" s="5"/>
      <c r="F84" s="5"/>
      <c r="G84" s="12"/>
    </row>
    <row r="85" spans="1:7" x14ac:dyDescent="0.25">
      <c r="A85" s="76" t="str">
        <f t="shared" si="2"/>
        <v/>
      </c>
      <c r="B85" s="5"/>
      <c r="C85" s="5"/>
      <c r="D85" s="5"/>
      <c r="E85" s="5"/>
      <c r="F85" s="5"/>
      <c r="G85" s="12"/>
    </row>
    <row r="86" spans="1:7" x14ac:dyDescent="0.25">
      <c r="A86" s="76" t="str">
        <f t="shared" si="2"/>
        <v/>
      </c>
      <c r="B86" s="5"/>
      <c r="C86" s="5"/>
      <c r="D86" s="5"/>
      <c r="E86" s="5"/>
      <c r="F86" s="5"/>
      <c r="G86" s="12"/>
    </row>
    <row r="87" spans="1:7" x14ac:dyDescent="0.25">
      <c r="A87" s="76" t="str">
        <f t="shared" si="2"/>
        <v/>
      </c>
      <c r="B87" s="5"/>
      <c r="C87" s="5"/>
      <c r="D87" s="5"/>
      <c r="E87" s="5"/>
      <c r="F87" s="5"/>
      <c r="G87" s="12"/>
    </row>
    <row r="88" spans="1:7" x14ac:dyDescent="0.25">
      <c r="A88" s="76" t="str">
        <f t="shared" si="2"/>
        <v/>
      </c>
      <c r="B88" s="5"/>
      <c r="C88" s="5"/>
      <c r="D88" s="5"/>
      <c r="E88" s="5"/>
      <c r="F88" s="5"/>
      <c r="G88" s="12"/>
    </row>
    <row r="89" spans="1:7" x14ac:dyDescent="0.25">
      <c r="A89" s="76" t="str">
        <f t="shared" si="2"/>
        <v/>
      </c>
      <c r="B89" s="5"/>
      <c r="C89" s="5"/>
      <c r="D89" s="5"/>
      <c r="E89" s="5"/>
      <c r="F89" s="5"/>
      <c r="G89" s="12"/>
    </row>
    <row r="90" spans="1:7" x14ac:dyDescent="0.25">
      <c r="A90" s="76" t="str">
        <f t="shared" si="2"/>
        <v/>
      </c>
      <c r="B90" s="5"/>
      <c r="C90" s="5"/>
      <c r="D90" s="5"/>
      <c r="E90" s="5"/>
      <c r="F90" s="5"/>
      <c r="G90" s="12"/>
    </row>
    <row r="91" spans="1:7" x14ac:dyDescent="0.25">
      <c r="A91" s="76" t="str">
        <f t="shared" si="2"/>
        <v/>
      </c>
      <c r="B91" s="5"/>
      <c r="C91" s="5"/>
      <c r="D91" s="5"/>
      <c r="E91" s="5"/>
      <c r="F91" s="5"/>
      <c r="G91" s="12"/>
    </row>
    <row r="92" spans="1:7" x14ac:dyDescent="0.25">
      <c r="A92" s="76" t="str">
        <f t="shared" si="2"/>
        <v/>
      </c>
      <c r="B92" s="5"/>
      <c r="C92" s="5"/>
      <c r="D92" s="5"/>
      <c r="E92" s="5"/>
      <c r="F92" s="5"/>
      <c r="G92" s="12"/>
    </row>
    <row r="93" spans="1:7" x14ac:dyDescent="0.25">
      <c r="A93" s="76" t="str">
        <f t="shared" si="2"/>
        <v/>
      </c>
      <c r="B93" s="5"/>
      <c r="C93" s="5"/>
      <c r="D93" s="5"/>
      <c r="E93" s="5"/>
      <c r="F93" s="5"/>
      <c r="G93" s="12"/>
    </row>
    <row r="94" spans="1:7" x14ac:dyDescent="0.25">
      <c r="A94" s="76" t="str">
        <f t="shared" si="2"/>
        <v/>
      </c>
      <c r="B94" s="5"/>
      <c r="C94" s="5"/>
      <c r="D94" s="5"/>
      <c r="E94" s="5"/>
      <c r="F94" s="5"/>
      <c r="G94" s="12"/>
    </row>
    <row r="95" spans="1:7" x14ac:dyDescent="0.25">
      <c r="A95" s="76" t="str">
        <f t="shared" si="2"/>
        <v/>
      </c>
      <c r="B95" s="5"/>
      <c r="C95" s="5"/>
      <c r="D95" s="5"/>
      <c r="E95" s="5"/>
      <c r="F95" s="5"/>
      <c r="G95" s="12"/>
    </row>
    <row r="96" spans="1:7" x14ac:dyDescent="0.25">
      <c r="A96" s="76" t="str">
        <f t="shared" si="2"/>
        <v/>
      </c>
      <c r="B96" s="5"/>
      <c r="C96" s="5"/>
      <c r="D96" s="5"/>
      <c r="E96" s="5"/>
      <c r="F96" s="5"/>
      <c r="G96" s="12"/>
    </row>
    <row r="97" spans="1:7" x14ac:dyDescent="0.25">
      <c r="A97" s="76" t="str">
        <f t="shared" si="2"/>
        <v/>
      </c>
      <c r="B97" s="5"/>
      <c r="C97" s="5"/>
      <c r="D97" s="5"/>
      <c r="E97" s="5"/>
      <c r="F97" s="5"/>
      <c r="G97" s="12"/>
    </row>
    <row r="98" spans="1:7" x14ac:dyDescent="0.25">
      <c r="A98" s="76" t="str">
        <f t="shared" ref="A98:A107" si="3">IF(D98&lt;&gt;"",(ROW()-1)&amp;"_"&amp;B98&amp;"_"&amp;D98&amp;"_"&amp;F98,IF(E98&lt;&gt;"",(ROW()-1)&amp;"_"&amp;B98&amp;"_"&amp;E98&amp;IF(C98="true","-anssi",""),""))</f>
        <v/>
      </c>
      <c r="B98" s="5"/>
      <c r="C98" s="5"/>
      <c r="D98" s="5"/>
      <c r="E98" s="5"/>
      <c r="F98" s="5"/>
      <c r="G98" s="12"/>
    </row>
    <row r="99" spans="1:7" x14ac:dyDescent="0.25">
      <c r="A99" s="76" t="str">
        <f t="shared" si="3"/>
        <v/>
      </c>
      <c r="B99" s="5"/>
      <c r="C99" s="5"/>
      <c r="D99" s="5"/>
      <c r="E99" s="5"/>
      <c r="F99" s="5"/>
      <c r="G99" s="12"/>
    </row>
    <row r="100" spans="1:7" x14ac:dyDescent="0.25">
      <c r="A100" s="76" t="str">
        <f t="shared" si="3"/>
        <v/>
      </c>
      <c r="B100" s="5"/>
      <c r="C100" s="5"/>
      <c r="D100" s="5"/>
      <c r="E100" s="5"/>
      <c r="F100" s="5"/>
      <c r="G100" s="12"/>
    </row>
    <row r="101" spans="1:7" x14ac:dyDescent="0.25">
      <c r="A101" s="76" t="str">
        <f t="shared" si="3"/>
        <v/>
      </c>
      <c r="B101" s="5"/>
      <c r="C101" s="5"/>
      <c r="D101" s="5"/>
      <c r="E101" s="5"/>
      <c r="F101" s="5"/>
      <c r="G101" s="12"/>
    </row>
    <row r="102" spans="1:7" x14ac:dyDescent="0.25">
      <c r="A102" s="76" t="str">
        <f t="shared" si="3"/>
        <v/>
      </c>
      <c r="B102" s="5"/>
      <c r="C102" s="5"/>
      <c r="D102" s="5"/>
      <c r="E102" s="5"/>
      <c r="F102" s="5"/>
      <c r="G102" s="12"/>
    </row>
    <row r="103" spans="1:7" x14ac:dyDescent="0.25">
      <c r="A103" s="76" t="str">
        <f t="shared" si="3"/>
        <v/>
      </c>
      <c r="B103" s="5"/>
      <c r="C103" s="5"/>
      <c r="D103" s="5"/>
      <c r="E103" s="5"/>
      <c r="F103" s="5"/>
      <c r="G103" s="12"/>
    </row>
    <row r="104" spans="1:7" x14ac:dyDescent="0.25">
      <c r="A104" s="76" t="str">
        <f t="shared" si="3"/>
        <v/>
      </c>
      <c r="B104" s="5"/>
      <c r="C104" s="5"/>
      <c r="D104" s="5"/>
      <c r="E104" s="5"/>
      <c r="F104" s="5"/>
      <c r="G104" s="12"/>
    </row>
    <row r="105" spans="1:7" x14ac:dyDescent="0.25">
      <c r="A105" s="76" t="str">
        <f t="shared" si="3"/>
        <v/>
      </c>
      <c r="B105" s="5"/>
      <c r="C105" s="5"/>
      <c r="D105" s="5"/>
      <c r="E105" s="5"/>
      <c r="F105" s="5"/>
      <c r="G105" s="12"/>
    </row>
    <row r="106" spans="1:7" x14ac:dyDescent="0.25">
      <c r="A106" s="76" t="str">
        <f t="shared" si="3"/>
        <v/>
      </c>
      <c r="B106" s="5"/>
      <c r="C106" s="5"/>
      <c r="D106" s="5"/>
      <c r="E106" s="5"/>
      <c r="F106" s="5"/>
      <c r="G106" s="12"/>
    </row>
    <row r="107" spans="1:7" x14ac:dyDescent="0.25">
      <c r="A107" s="76" t="str">
        <f t="shared" si="3"/>
        <v/>
      </c>
      <c r="B107" s="5"/>
      <c r="C107" s="5"/>
      <c r="D107" s="5"/>
      <c r="E107" s="5"/>
      <c r="F107" s="5"/>
      <c r="G107" s="12"/>
    </row>
    <row r="108" spans="1:7" x14ac:dyDescent="0.25">
      <c r="A108" s="7" t="s">
        <v>145</v>
      </c>
    </row>
  </sheetData>
  <conditionalFormatting sqref="A25:A107">
    <cfRule type="expression" dxfId="65" priority="3">
      <formula>NOT(ISBLANK(E25))</formula>
    </cfRule>
  </conditionalFormatting>
  <conditionalFormatting sqref="A2:A11 A13:A24">
    <cfRule type="expression" dxfId="64" priority="2">
      <formula>NOT(ISBLANK(E2))</formula>
    </cfRule>
  </conditionalFormatting>
  <conditionalFormatting sqref="A12">
    <cfRule type="expression" dxfId="63" priority="1">
      <formula>NOT(ISBLANK(E12))</formula>
    </cfRule>
  </conditionalFormatting>
  <dataValidations count="10">
    <dataValidation type="list" errorStyle="warning" showInputMessage="1" showErrorMessage="1" errorTitle="Nouveau site" error="Vous créez un nouveau site" sqref="B108:C1048576" xr:uid="{00000000-0002-0000-0300-000000000000}">
      <formula1>"tng1,mit2,cor2,vnx1"</formula1>
    </dataValidation>
    <dataValidation type="whole" showInputMessage="1" showErrorMessage="1" sqref="G2:G107" xr:uid="{00000000-0002-0000-0300-000001000000}">
      <formula1>1</formula1>
      <formula2>1000</formula2>
    </dataValidation>
    <dataValidation type="list" showInputMessage="1" showErrorMessage="1" error="utlisez la lliste" sqref="C2:C107" xr:uid="{00000000-0002-0000-0300-000002000000}">
      <formula1>"true,false"</formula1>
    </dataValidation>
    <dataValidation type="list" errorStyle="warning" showInputMessage="1" showErrorMessage="1" errorTitle="Nouveau site" error="utilisez la liste" sqref="G2:G107" xr:uid="{00000000-0002-0000-0300-000003000000}">
      <formula1>"mngt,vim_osp6,vim_osp10,vim_vmware"</formula1>
    </dataValidation>
    <dataValidation type="list" showInputMessage="1" showErrorMessage="1" error="utilisez la liste" sqref="F2:F107" xr:uid="{00000000-0002-0000-0300-000004000000}">
      <formula1>"OSP6,OSP10,VMware55,VMware65"</formula1>
    </dataValidation>
    <dataValidation type="textLength" showInputMessage="1" showErrorMessage="1" error="Nom non conforme [2 à 10] caractères" sqref="D2:D107 F2:F107" xr:uid="{00000000-0002-0000-0300-000005000000}">
      <formula1>2</formula1>
      <formula2>20</formula2>
    </dataValidation>
    <dataValidation type="list" errorStyle="warning" showInputMessage="1" showErrorMessage="1" errorTitle="Nouveau site" error="utilisez la liste" sqref="C2:C5 B6:C6 C7:C107" xr:uid="{00000000-0002-0000-0300-000006000000}">
      <formula1>"vel1,tng1,mit2,cor2,vnx1"</formula1>
    </dataValidation>
    <dataValidation type="list" errorStyle="warning" showInputMessage="1" showErrorMessage="1" errorTitle="Nouveau site" error="utilisez la liste" sqref="F2:F107" xr:uid="{00000000-0002-0000-0300-000007000000}">
      <formula1>"OSP6,OSP10,VMware55,VMware65"</formula1>
    </dataValidation>
    <dataValidation type="list" errorStyle="warning" showInputMessage="1" showErrorMessage="1" errorTitle="Nouveau site" error="utilisez la liste" sqref="E2:E107" xr:uid="{00000000-0002-0000-0300-000008000000}">
      <formula1>"vim_common,vim_osp6,vim_osp10,vim_vmware"</formula1>
    </dataValidation>
    <dataValidation type="list" errorStyle="warning" showInputMessage="1" showErrorMessage="1" errorTitle="Nouveau site" error="utilisez la liste" sqref="B2:B5 B7:B107" xr:uid="{00000000-0002-0000-0300-000009000000}">
      <formula1>"VAL1,VAL2,VAL3,VAL4,tng1,mit2,cor2,vnx1,bdx1,ren1"</formula1>
    </dataValidation>
  </dataValidation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E130"/>
  <sheetViews>
    <sheetView workbookViewId="0">
      <pane xSplit="1" ySplit="1" topLeftCell="B2" activePane="bottomRight" state="frozen"/>
      <selection activeCell="C45" sqref="C45"/>
      <selection pane="topRight" activeCell="C45" sqref="C45"/>
      <selection pane="bottomLeft" activeCell="C45" sqref="C45"/>
      <selection pane="bottomRight" activeCell="E8" sqref="E8"/>
    </sheetView>
  </sheetViews>
  <sheetFormatPr baseColWidth="10" defaultColWidth="28.5703125" defaultRowHeight="15" x14ac:dyDescent="0.25"/>
  <cols>
    <col min="1" max="1" width="39.42578125" style="7" bestFit="1" customWidth="1"/>
    <col min="2" max="2" width="25.85546875" style="85" bestFit="1" customWidth="1"/>
    <col min="3" max="3" width="13.7109375" style="85" bestFit="1" customWidth="1"/>
    <col min="4" max="4" width="18" style="85" bestFit="1" customWidth="1"/>
    <col min="5" max="5" width="28.5703125" style="4" customWidth="1"/>
    <col min="6" max="16384" width="28.5703125" style="4"/>
  </cols>
  <sheetData>
    <row r="1" spans="1:4" x14ac:dyDescent="0.25">
      <c r="A1" s="50" t="s">
        <v>120</v>
      </c>
      <c r="B1" s="65" t="s">
        <v>146</v>
      </c>
      <c r="C1" s="52" t="s">
        <v>147</v>
      </c>
      <c r="D1" s="52" t="s">
        <v>148</v>
      </c>
    </row>
    <row r="2" spans="1:4" x14ac:dyDescent="0.25">
      <c r="A2" s="76" t="str">
        <f t="shared" ref="A2:A33" si="0">IF(B2&lt;&gt;"",ROW()-1&amp;MID(B2,SEARCH("_",B2),50)&amp;"-"&amp;C2,"")</f>
        <v>1_cor2_vim_common-ntp_server</v>
      </c>
      <c r="B2" s="5" t="str">
        <f>'VNF-VIM'!$A$2</f>
        <v>1_cor2_vim_common</v>
      </c>
      <c r="C2" s="5" t="s">
        <v>0</v>
      </c>
      <c r="D2" s="5" t="s">
        <v>149</v>
      </c>
    </row>
    <row r="3" spans="1:4" x14ac:dyDescent="0.25">
      <c r="A3" s="76" t="str">
        <f t="shared" si="0"/>
        <v>2_cor2_vim_common-ntp_server</v>
      </c>
      <c r="B3" s="5" t="str">
        <f>'VNF-VIM'!$A$2</f>
        <v>1_cor2_vim_common</v>
      </c>
      <c r="C3" s="5" t="s">
        <v>0</v>
      </c>
      <c r="D3" s="5" t="s">
        <v>150</v>
      </c>
    </row>
    <row r="4" spans="1:4" x14ac:dyDescent="0.25">
      <c r="A4" s="76" t="str">
        <f t="shared" si="0"/>
        <v>3_cor2_vim_common-snmp_server</v>
      </c>
      <c r="B4" s="5" t="str">
        <f>'VNF-VIM'!$A$2</f>
        <v>1_cor2_vim_common</v>
      </c>
      <c r="C4" s="5" t="s">
        <v>2</v>
      </c>
      <c r="D4" s="5" t="s">
        <v>151</v>
      </c>
    </row>
    <row r="5" spans="1:4" x14ac:dyDescent="0.25">
      <c r="A5" s="76" t="str">
        <f t="shared" si="0"/>
        <v>4_cor2_vim_common-snmp_com</v>
      </c>
      <c r="B5" s="5" t="str">
        <f>'VNF-VIM'!$A$2</f>
        <v>1_cor2_vim_common</v>
      </c>
      <c r="C5" s="5" t="s">
        <v>4</v>
      </c>
      <c r="D5" s="5" t="s">
        <v>152</v>
      </c>
    </row>
    <row r="6" spans="1:4" x14ac:dyDescent="0.25">
      <c r="A6" s="76" t="str">
        <f t="shared" si="0"/>
        <v>5_cor2_vim_common-syslog_server</v>
      </c>
      <c r="B6" s="5" t="str">
        <f>'VNF-VIM'!$A$2</f>
        <v>1_cor2_vim_common</v>
      </c>
      <c r="C6" s="5" t="s">
        <v>6</v>
      </c>
      <c r="D6" s="5" t="s">
        <v>153</v>
      </c>
    </row>
    <row r="7" spans="1:4" x14ac:dyDescent="0.25">
      <c r="A7" s="76" t="str">
        <f t="shared" si="0"/>
        <v>6_cor2_vim_common-smtp_server</v>
      </c>
      <c r="B7" s="5" t="str">
        <f>'VNF-VIM'!$A$2</f>
        <v>1_cor2_vim_common</v>
      </c>
      <c r="C7" s="5" t="s">
        <v>8</v>
      </c>
      <c r="D7" s="5" t="s">
        <v>154</v>
      </c>
    </row>
    <row r="8" spans="1:4" x14ac:dyDescent="0.25">
      <c r="A8" s="76" t="str">
        <f t="shared" si="0"/>
        <v>7_cor2_vim_common-smtp_server</v>
      </c>
      <c r="B8" s="5" t="str">
        <f>'VNF-VIM'!$A$2</f>
        <v>1_cor2_vim_common</v>
      </c>
      <c r="C8" s="5" t="s">
        <v>8</v>
      </c>
      <c r="D8" s="5" t="s">
        <v>155</v>
      </c>
    </row>
    <row r="9" spans="1:4" x14ac:dyDescent="0.25">
      <c r="A9" s="76" t="str">
        <f t="shared" si="0"/>
        <v>8_cor2_vim_common-domain</v>
      </c>
      <c r="B9" s="5" t="str">
        <f>'VNF-VIM'!$A$2</f>
        <v>1_cor2_vim_common</v>
      </c>
      <c r="C9" s="5" t="s">
        <v>10</v>
      </c>
      <c r="D9" s="5" t="s">
        <v>156</v>
      </c>
    </row>
    <row r="10" spans="1:4" x14ac:dyDescent="0.25">
      <c r="A10" s="76" t="str">
        <f t="shared" si="0"/>
        <v>9_cor2_vim_common-netapp_certif</v>
      </c>
      <c r="B10" s="5" t="str">
        <f>'VNF-VIM'!$A$2</f>
        <v>1_cor2_vim_common</v>
      </c>
      <c r="C10" s="5" t="s">
        <v>12</v>
      </c>
      <c r="D10" s="5" t="s">
        <v>157</v>
      </c>
    </row>
    <row r="11" spans="1:4" x14ac:dyDescent="0.25">
      <c r="A11" s="76" t="str">
        <f t="shared" si="0"/>
        <v>10_cor2_vim_common-fi_certif</v>
      </c>
      <c r="B11" s="5" t="str">
        <f>'VNF-VIM'!$A$2</f>
        <v>1_cor2_vim_common</v>
      </c>
      <c r="C11" s="5" t="s">
        <v>14</v>
      </c>
      <c r="D11" s="5" t="s">
        <v>157</v>
      </c>
    </row>
    <row r="12" spans="1:4" x14ac:dyDescent="0.25">
      <c r="A12" s="76" t="str">
        <f t="shared" si="0"/>
        <v>11_cor2_vim_common-fi_certif</v>
      </c>
      <c r="B12" s="5" t="str">
        <f>'VNF-VIM'!$A$2</f>
        <v>1_cor2_vim_common</v>
      </c>
      <c r="C12" s="5" t="s">
        <v>14</v>
      </c>
      <c r="D12" s="5" t="s">
        <v>157</v>
      </c>
    </row>
    <row r="13" spans="1:4" x14ac:dyDescent="0.25">
      <c r="A13" s="76" t="str">
        <f t="shared" si="0"/>
        <v>12_cor2_vim_common-fi_certif</v>
      </c>
      <c r="B13" s="5" t="str">
        <f>'VNF-VIM'!$A$2</f>
        <v>1_cor2_vim_common</v>
      </c>
      <c r="C13" s="5" t="s">
        <v>14</v>
      </c>
      <c r="D13" s="5" t="s">
        <v>157</v>
      </c>
    </row>
    <row r="14" spans="1:4" x14ac:dyDescent="0.25">
      <c r="A14" s="76" t="str">
        <f t="shared" si="0"/>
        <v>13_cor2_vim_common-adm_certif</v>
      </c>
      <c r="B14" s="5" t="str">
        <f>'VNF-VIM'!$A$2</f>
        <v>1_cor2_vim_common</v>
      </c>
      <c r="C14" s="5" t="s">
        <v>16</v>
      </c>
      <c r="D14" s="5" t="s">
        <v>157</v>
      </c>
    </row>
    <row r="15" spans="1:4" x14ac:dyDescent="0.25">
      <c r="A15" s="76" t="str">
        <f t="shared" si="0"/>
        <v>14_cor2_vim_common-repo_certif</v>
      </c>
      <c r="B15" s="5" t="str">
        <f>'VNF-VIM'!$A$2</f>
        <v>1_cor2_vim_common</v>
      </c>
      <c r="C15" s="5" t="s">
        <v>18</v>
      </c>
      <c r="D15" s="5" t="s">
        <v>157</v>
      </c>
    </row>
    <row r="16" spans="1:4" x14ac:dyDescent="0.25">
      <c r="A16" s="76" t="str">
        <f t="shared" si="0"/>
        <v>15_cor2_vim_osp10-osp10_certif</v>
      </c>
      <c r="B16" s="5" t="str">
        <f>'VNF-VIM'!$A$3</f>
        <v>2_cor2_vim_osp10</v>
      </c>
      <c r="C16" s="5" t="s">
        <v>27</v>
      </c>
      <c r="D16" s="5" t="s">
        <v>157</v>
      </c>
    </row>
    <row r="17" spans="1:5" x14ac:dyDescent="0.25">
      <c r="A17" s="76" t="str">
        <f t="shared" si="0"/>
        <v>16_cor2_vim_common-anssi-ntp_server</v>
      </c>
      <c r="B17" s="5" t="str">
        <f>'VNF-VIM'!$A$4</f>
        <v>3_cor2_vim_common-anssi</v>
      </c>
      <c r="C17" s="5" t="s">
        <v>0</v>
      </c>
      <c r="D17" s="5" t="s">
        <v>149</v>
      </c>
    </row>
    <row r="18" spans="1:5" x14ac:dyDescent="0.25">
      <c r="A18" s="76" t="str">
        <f t="shared" si="0"/>
        <v>17_cor2_vim_common-anssi-ntp_server</v>
      </c>
      <c r="B18" s="5" t="str">
        <f>'VNF-VIM'!$A$4</f>
        <v>3_cor2_vim_common-anssi</v>
      </c>
      <c r="C18" s="5" t="s">
        <v>0</v>
      </c>
      <c r="D18" s="5" t="s">
        <v>150</v>
      </c>
    </row>
    <row r="19" spans="1:5" x14ac:dyDescent="0.25">
      <c r="A19" s="76" t="str">
        <f t="shared" si="0"/>
        <v>18_cor2_vim_common-anssi-snmp_server</v>
      </c>
      <c r="B19" s="5" t="str">
        <f>'VNF-VIM'!$A$4</f>
        <v>3_cor2_vim_common-anssi</v>
      </c>
      <c r="C19" s="5" t="s">
        <v>2</v>
      </c>
      <c r="D19" s="5" t="s">
        <v>151</v>
      </c>
    </row>
    <row r="20" spans="1:5" x14ac:dyDescent="0.25">
      <c r="A20" s="76" t="str">
        <f t="shared" si="0"/>
        <v>19_cor2_vim_common-anssi-snmp_com</v>
      </c>
      <c r="B20" s="5" t="str">
        <f>'VNF-VIM'!$A$4</f>
        <v>3_cor2_vim_common-anssi</v>
      </c>
      <c r="C20" s="5" t="s">
        <v>4</v>
      </c>
      <c r="D20" s="5" t="s">
        <v>152</v>
      </c>
    </row>
    <row r="21" spans="1:5" x14ac:dyDescent="0.25">
      <c r="A21" s="76" t="str">
        <f t="shared" si="0"/>
        <v>20_cor2_vim_common-anssi-syslog_server</v>
      </c>
      <c r="B21" s="5" t="str">
        <f>'VNF-VIM'!$A$4</f>
        <v>3_cor2_vim_common-anssi</v>
      </c>
      <c r="C21" s="5" t="s">
        <v>6</v>
      </c>
      <c r="D21" s="5" t="s">
        <v>153</v>
      </c>
    </row>
    <row r="22" spans="1:5" x14ac:dyDescent="0.25">
      <c r="A22" s="76" t="str">
        <f t="shared" si="0"/>
        <v>21_cor2_vim_common-anssi-smtp_server</v>
      </c>
      <c r="B22" s="5" t="str">
        <f>'VNF-VIM'!$A$4</f>
        <v>3_cor2_vim_common-anssi</v>
      </c>
      <c r="C22" s="5" t="s">
        <v>8</v>
      </c>
      <c r="D22" s="5" t="s">
        <v>154</v>
      </c>
    </row>
    <row r="23" spans="1:5" x14ac:dyDescent="0.25">
      <c r="A23" s="76" t="str">
        <f t="shared" si="0"/>
        <v>22_cor2_vim_common-anssi-smtp_server</v>
      </c>
      <c r="B23" s="5" t="str">
        <f>'VNF-VIM'!$A$4</f>
        <v>3_cor2_vim_common-anssi</v>
      </c>
      <c r="C23" s="5" t="s">
        <v>8</v>
      </c>
      <c r="D23" s="5" t="s">
        <v>155</v>
      </c>
    </row>
    <row r="24" spans="1:5" x14ac:dyDescent="0.25">
      <c r="A24" s="76" t="str">
        <f t="shared" si="0"/>
        <v>23_cor2_vim_common-anssi-domain</v>
      </c>
      <c r="B24" s="5" t="str">
        <f>'VNF-VIM'!$A$4</f>
        <v>3_cor2_vim_common-anssi</v>
      </c>
      <c r="C24" s="5" t="s">
        <v>10</v>
      </c>
      <c r="D24" s="5" t="s">
        <v>156</v>
      </c>
    </row>
    <row r="25" spans="1:5" x14ac:dyDescent="0.25">
      <c r="A25" s="76" t="str">
        <f t="shared" si="0"/>
        <v>24_cor2_vim_common-anssi-fi_certif</v>
      </c>
      <c r="B25" s="5" t="str">
        <f>'VNF-VIM'!$A$4</f>
        <v>3_cor2_vim_common-anssi</v>
      </c>
      <c r="C25" s="5" t="s">
        <v>14</v>
      </c>
      <c r="D25" s="5" t="s">
        <v>157</v>
      </c>
    </row>
    <row r="26" spans="1:5" x14ac:dyDescent="0.25">
      <c r="A26" s="76" t="str">
        <f t="shared" si="0"/>
        <v>25_cor2_vim_common-anssi-adm_certif</v>
      </c>
      <c r="B26" s="5" t="str">
        <f>'VNF-VIM'!$A$4</f>
        <v>3_cor2_vim_common-anssi</v>
      </c>
      <c r="C26" s="5" t="s">
        <v>16</v>
      </c>
      <c r="D26" s="5" t="s">
        <v>157</v>
      </c>
    </row>
    <row r="27" spans="1:5" x14ac:dyDescent="0.25">
      <c r="A27" s="76" t="str">
        <f t="shared" si="0"/>
        <v>26_cor2_vim_common-anssi-repo_certif</v>
      </c>
      <c r="B27" s="5" t="str">
        <f>'VNF-VIM'!$A$4</f>
        <v>3_cor2_vim_common-anssi</v>
      </c>
      <c r="C27" s="5" t="s">
        <v>18</v>
      </c>
      <c r="D27" s="5" t="s">
        <v>157</v>
      </c>
    </row>
    <row r="28" spans="1:5" x14ac:dyDescent="0.25">
      <c r="A28" s="76" t="str">
        <f t="shared" si="0"/>
        <v>27_cor2_vim_osp10-anssi-osp10_certif</v>
      </c>
      <c r="B28" s="5" t="str">
        <f>'VNF-VIM'!$A$5</f>
        <v>4_cor2_vim_osp10-anssi</v>
      </c>
      <c r="C28" s="5" t="s">
        <v>27</v>
      </c>
      <c r="D28" s="5" t="s">
        <v>157</v>
      </c>
    </row>
    <row r="29" spans="1:5" x14ac:dyDescent="0.25">
      <c r="A29" s="76" t="str">
        <f t="shared" si="0"/>
        <v>28_cor2_vim_osp10-anssi-director_certif</v>
      </c>
      <c r="B29" s="5" t="str">
        <f>'VNF-VIM'!$A$5</f>
        <v>4_cor2_vim_osp10-anssi</v>
      </c>
      <c r="C29" s="5" t="s">
        <v>23</v>
      </c>
      <c r="D29" s="5" t="s">
        <v>157</v>
      </c>
    </row>
    <row r="30" spans="1:5" x14ac:dyDescent="0.25">
      <c r="A30" s="76" t="str">
        <f t="shared" si="0"/>
        <v>29_cor2_vim_vmware-vcsa_certif</v>
      </c>
      <c r="B30" s="5" t="str">
        <f>'VNF-VIM'!$A$6</f>
        <v>5_cor2_vim_vmware</v>
      </c>
      <c r="C30" s="5" t="s">
        <v>20</v>
      </c>
      <c r="D30" s="5" t="s">
        <v>157</v>
      </c>
    </row>
    <row r="31" spans="1:5" x14ac:dyDescent="0.25">
      <c r="A31" s="76" t="str">
        <f t="shared" si="0"/>
        <v/>
      </c>
      <c r="B31" s="5"/>
      <c r="C31" s="5"/>
      <c r="D31" s="5"/>
    </row>
    <row r="32" spans="1:5" x14ac:dyDescent="0.25">
      <c r="A32" s="76" t="str">
        <f t="shared" si="0"/>
        <v/>
      </c>
      <c r="B32" s="5"/>
      <c r="C32" s="5"/>
      <c r="D32" s="5"/>
      <c r="E32" s="62"/>
    </row>
    <row r="33" spans="1:4" x14ac:dyDescent="0.25">
      <c r="A33" s="76" t="str">
        <f t="shared" si="0"/>
        <v/>
      </c>
      <c r="B33" s="5"/>
      <c r="C33" s="5"/>
      <c r="D33" s="5"/>
    </row>
    <row r="34" spans="1:4" x14ac:dyDescent="0.25">
      <c r="A34" s="76" t="str">
        <f t="shared" ref="A34:A65" si="1">IF(B34&lt;&gt;"",ROW()-1&amp;MID(B34,SEARCH("_",B34),50)&amp;"-"&amp;C34,"")</f>
        <v/>
      </c>
      <c r="B34" s="5"/>
      <c r="C34" s="5"/>
      <c r="D34" s="5"/>
    </row>
    <row r="35" spans="1:4" x14ac:dyDescent="0.25">
      <c r="A35" s="76" t="str">
        <f t="shared" si="1"/>
        <v/>
      </c>
      <c r="B35" s="5"/>
      <c r="C35" s="5"/>
      <c r="D35" s="5"/>
    </row>
    <row r="36" spans="1:4" x14ac:dyDescent="0.25">
      <c r="A36" s="76" t="str">
        <f t="shared" si="1"/>
        <v/>
      </c>
      <c r="B36" s="5"/>
      <c r="C36" s="5"/>
      <c r="D36" s="5"/>
    </row>
    <row r="37" spans="1:4" x14ac:dyDescent="0.25">
      <c r="A37" s="76" t="str">
        <f t="shared" si="1"/>
        <v/>
      </c>
      <c r="B37" s="5"/>
      <c r="C37" s="5"/>
      <c r="D37" s="5"/>
    </row>
    <row r="38" spans="1:4" x14ac:dyDescent="0.25">
      <c r="A38" s="76" t="str">
        <f t="shared" si="1"/>
        <v/>
      </c>
      <c r="B38" s="5"/>
      <c r="C38" s="5"/>
      <c r="D38" s="5"/>
    </row>
    <row r="39" spans="1:4" x14ac:dyDescent="0.25">
      <c r="A39" s="76" t="str">
        <f t="shared" si="1"/>
        <v/>
      </c>
      <c r="B39" s="5"/>
      <c r="C39" s="5"/>
      <c r="D39" s="5"/>
    </row>
    <row r="40" spans="1:4" x14ac:dyDescent="0.25">
      <c r="A40" s="76" t="str">
        <f t="shared" si="1"/>
        <v/>
      </c>
      <c r="B40" s="5"/>
      <c r="C40" s="5"/>
      <c r="D40" s="5"/>
    </row>
    <row r="41" spans="1:4" x14ac:dyDescent="0.25">
      <c r="A41" s="76" t="str">
        <f t="shared" si="1"/>
        <v/>
      </c>
      <c r="B41" s="5"/>
      <c r="C41" s="5"/>
      <c r="D41" s="5"/>
    </row>
    <row r="42" spans="1:4" x14ac:dyDescent="0.25">
      <c r="A42" s="76" t="str">
        <f t="shared" si="1"/>
        <v/>
      </c>
      <c r="B42" s="5"/>
      <c r="C42" s="5"/>
      <c r="D42" s="5"/>
    </row>
    <row r="43" spans="1:4" x14ac:dyDescent="0.25">
      <c r="A43" s="76" t="str">
        <f t="shared" si="1"/>
        <v/>
      </c>
      <c r="B43" s="5"/>
      <c r="C43" s="5"/>
      <c r="D43" s="5"/>
    </row>
    <row r="44" spans="1:4" x14ac:dyDescent="0.25">
      <c r="A44" s="76" t="str">
        <f t="shared" si="1"/>
        <v/>
      </c>
      <c r="B44" s="5"/>
      <c r="C44" s="5"/>
      <c r="D44" s="5"/>
    </row>
    <row r="45" spans="1:4" x14ac:dyDescent="0.25">
      <c r="A45" s="76" t="str">
        <f t="shared" si="1"/>
        <v/>
      </c>
      <c r="B45" s="5"/>
      <c r="C45" s="5"/>
      <c r="D45" s="5"/>
    </row>
    <row r="46" spans="1:4" x14ac:dyDescent="0.25">
      <c r="A46" s="76" t="str">
        <f t="shared" si="1"/>
        <v/>
      </c>
      <c r="B46" s="5"/>
      <c r="C46" s="5"/>
      <c r="D46" s="5"/>
    </row>
    <row r="47" spans="1:4" x14ac:dyDescent="0.25">
      <c r="A47" s="76" t="str">
        <f t="shared" si="1"/>
        <v/>
      </c>
      <c r="B47" s="5"/>
      <c r="C47" s="5"/>
      <c r="D47" s="5"/>
    </row>
    <row r="48" spans="1:4" x14ac:dyDescent="0.25">
      <c r="A48" s="76" t="str">
        <f t="shared" si="1"/>
        <v/>
      </c>
      <c r="B48" s="5"/>
      <c r="C48" s="5"/>
      <c r="D48" s="5"/>
    </row>
    <row r="49" spans="1:4" x14ac:dyDescent="0.25">
      <c r="A49" s="76" t="str">
        <f t="shared" si="1"/>
        <v/>
      </c>
      <c r="B49" s="5"/>
      <c r="C49" s="5"/>
      <c r="D49" s="5"/>
    </row>
    <row r="50" spans="1:4" x14ac:dyDescent="0.25">
      <c r="A50" s="76" t="str">
        <f t="shared" si="1"/>
        <v/>
      </c>
      <c r="B50" s="5"/>
      <c r="C50" s="5"/>
      <c r="D50" s="5"/>
    </row>
    <row r="51" spans="1:4" x14ac:dyDescent="0.25">
      <c r="A51" s="76" t="str">
        <f t="shared" si="1"/>
        <v/>
      </c>
      <c r="B51" s="5"/>
      <c r="C51" s="5"/>
      <c r="D51" s="5"/>
    </row>
    <row r="52" spans="1:4" x14ac:dyDescent="0.25">
      <c r="A52" s="76" t="str">
        <f t="shared" si="1"/>
        <v/>
      </c>
      <c r="B52" s="5"/>
      <c r="C52" s="5"/>
      <c r="D52" s="5"/>
    </row>
    <row r="53" spans="1:4" x14ac:dyDescent="0.25">
      <c r="A53" s="76" t="str">
        <f t="shared" si="1"/>
        <v/>
      </c>
      <c r="B53" s="5"/>
      <c r="C53" s="5"/>
      <c r="D53" s="5"/>
    </row>
    <row r="54" spans="1:4" x14ac:dyDescent="0.25">
      <c r="A54" s="76" t="str">
        <f t="shared" si="1"/>
        <v/>
      </c>
      <c r="B54" s="5"/>
      <c r="C54" s="5"/>
      <c r="D54" s="5"/>
    </row>
    <row r="55" spans="1:4" x14ac:dyDescent="0.25">
      <c r="A55" s="76" t="str">
        <f t="shared" si="1"/>
        <v/>
      </c>
      <c r="B55" s="5"/>
      <c r="C55" s="5"/>
      <c r="D55" s="5"/>
    </row>
    <row r="56" spans="1:4" x14ac:dyDescent="0.25">
      <c r="A56" s="76" t="str">
        <f t="shared" si="1"/>
        <v/>
      </c>
      <c r="B56" s="5"/>
      <c r="C56" s="5"/>
      <c r="D56" s="5"/>
    </row>
    <row r="57" spans="1:4" x14ac:dyDescent="0.25">
      <c r="A57" s="76" t="str">
        <f t="shared" si="1"/>
        <v/>
      </c>
      <c r="B57" s="5"/>
      <c r="C57" s="5"/>
      <c r="D57" s="5"/>
    </row>
    <row r="58" spans="1:4" x14ac:dyDescent="0.25">
      <c r="A58" s="76" t="str">
        <f t="shared" si="1"/>
        <v/>
      </c>
      <c r="B58" s="5"/>
      <c r="C58" s="5"/>
      <c r="D58" s="5"/>
    </row>
    <row r="59" spans="1:4" x14ac:dyDescent="0.25">
      <c r="A59" s="76" t="str">
        <f t="shared" si="1"/>
        <v/>
      </c>
      <c r="B59" s="5"/>
      <c r="C59" s="5"/>
      <c r="D59" s="5"/>
    </row>
    <row r="60" spans="1:4" x14ac:dyDescent="0.25">
      <c r="A60" s="76" t="str">
        <f t="shared" si="1"/>
        <v/>
      </c>
      <c r="B60" s="5"/>
      <c r="C60" s="5"/>
      <c r="D60" s="5"/>
    </row>
    <row r="61" spans="1:4" x14ac:dyDescent="0.25">
      <c r="A61" s="76" t="str">
        <f t="shared" si="1"/>
        <v/>
      </c>
      <c r="B61" s="5"/>
      <c r="C61" s="5"/>
      <c r="D61" s="5"/>
    </row>
    <row r="62" spans="1:4" x14ac:dyDescent="0.25">
      <c r="A62" s="76" t="str">
        <f t="shared" si="1"/>
        <v/>
      </c>
      <c r="B62" s="5"/>
      <c r="C62" s="5"/>
      <c r="D62" s="5"/>
    </row>
    <row r="63" spans="1:4" x14ac:dyDescent="0.25">
      <c r="A63" s="76" t="str">
        <f t="shared" si="1"/>
        <v/>
      </c>
      <c r="B63" s="5"/>
      <c r="C63" s="5"/>
      <c r="D63" s="5"/>
    </row>
    <row r="64" spans="1:4" x14ac:dyDescent="0.25">
      <c r="A64" s="76" t="str">
        <f t="shared" si="1"/>
        <v/>
      </c>
      <c r="B64" s="5"/>
      <c r="C64" s="5"/>
      <c r="D64" s="5"/>
    </row>
    <row r="65" spans="1:4" x14ac:dyDescent="0.25">
      <c r="A65" s="76" t="str">
        <f t="shared" si="1"/>
        <v/>
      </c>
      <c r="B65" s="5"/>
      <c r="C65" s="5"/>
      <c r="D65" s="5"/>
    </row>
    <row r="66" spans="1:4" x14ac:dyDescent="0.25">
      <c r="A66" s="76" t="str">
        <f t="shared" ref="A66:A97" si="2">IF(B66&lt;&gt;"",ROW()-1&amp;MID(B66,SEARCH("_",B66),50)&amp;"-"&amp;C66,"")</f>
        <v/>
      </c>
      <c r="B66" s="5"/>
      <c r="C66" s="5"/>
      <c r="D66" s="5"/>
    </row>
    <row r="67" spans="1:4" x14ac:dyDescent="0.25">
      <c r="A67" s="76" t="str">
        <f t="shared" si="2"/>
        <v/>
      </c>
      <c r="B67" s="5"/>
      <c r="C67" s="5"/>
      <c r="D67" s="5"/>
    </row>
    <row r="68" spans="1:4" x14ac:dyDescent="0.25">
      <c r="A68" s="76" t="str">
        <f t="shared" si="2"/>
        <v/>
      </c>
      <c r="B68" s="5"/>
      <c r="C68" s="5"/>
      <c r="D68" s="5"/>
    </row>
    <row r="69" spans="1:4" x14ac:dyDescent="0.25">
      <c r="A69" s="76" t="str">
        <f t="shared" si="2"/>
        <v/>
      </c>
      <c r="B69" s="5"/>
      <c r="C69" s="5"/>
      <c r="D69" s="5"/>
    </row>
    <row r="70" spans="1:4" x14ac:dyDescent="0.25">
      <c r="A70" s="76" t="str">
        <f t="shared" si="2"/>
        <v/>
      </c>
      <c r="B70" s="5"/>
      <c r="C70" s="5"/>
      <c r="D70" s="5"/>
    </row>
    <row r="71" spans="1:4" x14ac:dyDescent="0.25">
      <c r="A71" s="76" t="str">
        <f t="shared" si="2"/>
        <v/>
      </c>
      <c r="B71" s="5"/>
      <c r="C71" s="5"/>
      <c r="D71" s="5"/>
    </row>
    <row r="72" spans="1:4" x14ac:dyDescent="0.25">
      <c r="A72" s="76" t="str">
        <f t="shared" si="2"/>
        <v/>
      </c>
      <c r="B72" s="5"/>
      <c r="C72" s="5"/>
      <c r="D72" s="5"/>
    </row>
    <row r="73" spans="1:4" x14ac:dyDescent="0.25">
      <c r="A73" s="76" t="str">
        <f t="shared" si="2"/>
        <v/>
      </c>
      <c r="B73" s="5"/>
      <c r="C73" s="5"/>
      <c r="D73" s="5"/>
    </row>
    <row r="74" spans="1:4" x14ac:dyDescent="0.25">
      <c r="A74" s="76" t="str">
        <f t="shared" si="2"/>
        <v/>
      </c>
      <c r="B74" s="5"/>
      <c r="C74" s="5"/>
      <c r="D74" s="5"/>
    </row>
    <row r="75" spans="1:4" x14ac:dyDescent="0.25">
      <c r="A75" s="76" t="str">
        <f t="shared" si="2"/>
        <v/>
      </c>
      <c r="B75" s="5"/>
      <c r="C75" s="5"/>
      <c r="D75" s="5"/>
    </row>
    <row r="76" spans="1:4" x14ac:dyDescent="0.25">
      <c r="A76" s="76" t="str">
        <f t="shared" si="2"/>
        <v/>
      </c>
      <c r="B76" s="5"/>
      <c r="C76" s="5"/>
      <c r="D76" s="5"/>
    </row>
    <row r="77" spans="1:4" x14ac:dyDescent="0.25">
      <c r="A77" s="76" t="str">
        <f t="shared" si="2"/>
        <v/>
      </c>
      <c r="B77" s="5"/>
      <c r="C77" s="5"/>
      <c r="D77" s="5"/>
    </row>
    <row r="78" spans="1:4" x14ac:dyDescent="0.25">
      <c r="A78" s="76" t="str">
        <f t="shared" si="2"/>
        <v/>
      </c>
      <c r="B78" s="5"/>
      <c r="C78" s="5"/>
      <c r="D78" s="5"/>
    </row>
    <row r="79" spans="1:4" x14ac:dyDescent="0.25">
      <c r="A79" s="76" t="str">
        <f t="shared" si="2"/>
        <v/>
      </c>
      <c r="B79" s="5"/>
      <c r="C79" s="5"/>
      <c r="D79" s="5"/>
    </row>
    <row r="80" spans="1:4" x14ac:dyDescent="0.25">
      <c r="A80" s="76" t="str">
        <f t="shared" si="2"/>
        <v/>
      </c>
      <c r="B80" s="5"/>
      <c r="C80" s="5"/>
      <c r="D80" s="5"/>
    </row>
    <row r="81" spans="1:4" x14ac:dyDescent="0.25">
      <c r="A81" s="76" t="str">
        <f t="shared" si="2"/>
        <v/>
      </c>
      <c r="B81" s="5"/>
      <c r="C81" s="5"/>
      <c r="D81" s="5"/>
    </row>
    <row r="82" spans="1:4" x14ac:dyDescent="0.25">
      <c r="A82" s="76" t="str">
        <f t="shared" si="2"/>
        <v/>
      </c>
      <c r="B82" s="5"/>
      <c r="C82" s="5"/>
      <c r="D82" s="5"/>
    </row>
    <row r="83" spans="1:4" x14ac:dyDescent="0.25">
      <c r="A83" s="76" t="str">
        <f t="shared" si="2"/>
        <v/>
      </c>
      <c r="B83" s="5"/>
      <c r="C83" s="5"/>
      <c r="D83" s="5"/>
    </row>
    <row r="84" spans="1:4" x14ac:dyDescent="0.25">
      <c r="A84" s="76" t="str">
        <f t="shared" si="2"/>
        <v/>
      </c>
      <c r="B84" s="5"/>
      <c r="C84" s="5"/>
      <c r="D84" s="5"/>
    </row>
    <row r="85" spans="1:4" x14ac:dyDescent="0.25">
      <c r="A85" s="76" t="str">
        <f t="shared" si="2"/>
        <v/>
      </c>
      <c r="B85" s="5"/>
      <c r="C85" s="5"/>
      <c r="D85" s="5"/>
    </row>
    <row r="86" spans="1:4" x14ac:dyDescent="0.25">
      <c r="A86" s="76" t="str">
        <f t="shared" si="2"/>
        <v/>
      </c>
      <c r="B86" s="5"/>
      <c r="C86" s="5"/>
      <c r="D86" s="5"/>
    </row>
    <row r="87" spans="1:4" x14ac:dyDescent="0.25">
      <c r="A87" s="76" t="str">
        <f t="shared" si="2"/>
        <v/>
      </c>
      <c r="B87" s="5"/>
      <c r="C87" s="5"/>
      <c r="D87" s="5"/>
    </row>
    <row r="88" spans="1:4" x14ac:dyDescent="0.25">
      <c r="A88" s="76" t="str">
        <f t="shared" si="2"/>
        <v/>
      </c>
      <c r="B88" s="5"/>
      <c r="C88" s="5"/>
      <c r="D88" s="5"/>
    </row>
    <row r="89" spans="1:4" x14ac:dyDescent="0.25">
      <c r="A89" s="76" t="str">
        <f t="shared" si="2"/>
        <v/>
      </c>
      <c r="B89" s="5"/>
      <c r="C89" s="5"/>
      <c r="D89" s="5"/>
    </row>
    <row r="90" spans="1:4" x14ac:dyDescent="0.25">
      <c r="A90" s="76" t="str">
        <f t="shared" si="2"/>
        <v/>
      </c>
      <c r="B90" s="5"/>
      <c r="C90" s="5"/>
      <c r="D90" s="5"/>
    </row>
    <row r="91" spans="1:4" x14ac:dyDescent="0.25">
      <c r="A91" s="76" t="str">
        <f t="shared" si="2"/>
        <v/>
      </c>
      <c r="B91" s="5"/>
      <c r="C91" s="5"/>
      <c r="D91" s="5"/>
    </row>
    <row r="92" spans="1:4" x14ac:dyDescent="0.25">
      <c r="A92" s="76" t="str">
        <f t="shared" si="2"/>
        <v/>
      </c>
      <c r="B92" s="5"/>
      <c r="C92" s="5"/>
      <c r="D92" s="5"/>
    </row>
    <row r="93" spans="1:4" x14ac:dyDescent="0.25">
      <c r="A93" s="76" t="str">
        <f t="shared" si="2"/>
        <v/>
      </c>
      <c r="B93" s="5"/>
      <c r="C93" s="5"/>
      <c r="D93" s="5"/>
    </row>
    <row r="94" spans="1:4" x14ac:dyDescent="0.25">
      <c r="A94" s="76" t="str">
        <f t="shared" si="2"/>
        <v/>
      </c>
      <c r="B94" s="5"/>
      <c r="C94" s="5"/>
      <c r="D94" s="5"/>
    </row>
    <row r="95" spans="1:4" x14ac:dyDescent="0.25">
      <c r="A95" s="76" t="str">
        <f t="shared" si="2"/>
        <v/>
      </c>
      <c r="B95" s="5"/>
      <c r="C95" s="5"/>
      <c r="D95" s="5"/>
    </row>
    <row r="96" spans="1:4" x14ac:dyDescent="0.25">
      <c r="A96" s="76" t="str">
        <f t="shared" si="2"/>
        <v/>
      </c>
      <c r="B96" s="5"/>
      <c r="C96" s="5"/>
      <c r="D96" s="5"/>
    </row>
    <row r="97" spans="1:4" x14ac:dyDescent="0.25">
      <c r="A97" s="76" t="str">
        <f t="shared" si="2"/>
        <v/>
      </c>
      <c r="B97" s="5"/>
      <c r="C97" s="5"/>
      <c r="D97" s="5"/>
    </row>
    <row r="98" spans="1:4" x14ac:dyDescent="0.25">
      <c r="A98" s="76" t="str">
        <f t="shared" ref="A98:A129" si="3">IF(B98&lt;&gt;"",ROW()-1&amp;MID(B98,SEARCH("_",B98),50)&amp;"-"&amp;C98,"")</f>
        <v/>
      </c>
      <c r="B98" s="5"/>
      <c r="C98" s="5"/>
      <c r="D98" s="5"/>
    </row>
    <row r="99" spans="1:4" x14ac:dyDescent="0.25">
      <c r="A99" s="76" t="str">
        <f t="shared" si="3"/>
        <v/>
      </c>
      <c r="B99" s="5"/>
      <c r="C99" s="5"/>
      <c r="D99" s="5"/>
    </row>
    <row r="100" spans="1:4" x14ac:dyDescent="0.25">
      <c r="A100" s="76" t="str">
        <f t="shared" si="3"/>
        <v/>
      </c>
      <c r="B100" s="5"/>
      <c r="C100" s="5"/>
      <c r="D100" s="5"/>
    </row>
    <row r="101" spans="1:4" x14ac:dyDescent="0.25">
      <c r="A101" s="76" t="str">
        <f t="shared" si="3"/>
        <v/>
      </c>
      <c r="B101" s="5"/>
      <c r="C101" s="5"/>
      <c r="D101" s="5"/>
    </row>
    <row r="102" spans="1:4" x14ac:dyDescent="0.25">
      <c r="A102" s="76" t="str">
        <f t="shared" si="3"/>
        <v/>
      </c>
      <c r="B102" s="5"/>
      <c r="C102" s="5"/>
      <c r="D102" s="5"/>
    </row>
    <row r="103" spans="1:4" x14ac:dyDescent="0.25">
      <c r="A103" s="76" t="str">
        <f t="shared" si="3"/>
        <v/>
      </c>
      <c r="B103" s="5"/>
      <c r="C103" s="5"/>
      <c r="D103" s="5"/>
    </row>
    <row r="104" spans="1:4" x14ac:dyDescent="0.25">
      <c r="A104" s="76" t="str">
        <f t="shared" si="3"/>
        <v/>
      </c>
      <c r="B104" s="5"/>
      <c r="C104" s="5"/>
      <c r="D104" s="5"/>
    </row>
    <row r="105" spans="1:4" x14ac:dyDescent="0.25">
      <c r="A105" s="76" t="str">
        <f t="shared" si="3"/>
        <v/>
      </c>
      <c r="B105" s="5"/>
      <c r="C105" s="5"/>
      <c r="D105" s="5"/>
    </row>
    <row r="106" spans="1:4" x14ac:dyDescent="0.25">
      <c r="A106" s="76" t="str">
        <f t="shared" si="3"/>
        <v/>
      </c>
      <c r="B106" s="5"/>
      <c r="C106" s="5"/>
      <c r="D106" s="5"/>
    </row>
    <row r="107" spans="1:4" x14ac:dyDescent="0.25">
      <c r="A107" s="76" t="str">
        <f t="shared" si="3"/>
        <v/>
      </c>
      <c r="B107" s="5"/>
      <c r="C107" s="5"/>
      <c r="D107" s="5"/>
    </row>
    <row r="108" spans="1:4" x14ac:dyDescent="0.25">
      <c r="A108" s="76" t="str">
        <f t="shared" si="3"/>
        <v/>
      </c>
      <c r="B108" s="5"/>
      <c r="C108" s="5"/>
      <c r="D108" s="5"/>
    </row>
    <row r="109" spans="1:4" x14ac:dyDescent="0.25">
      <c r="A109" s="76" t="str">
        <f t="shared" si="3"/>
        <v/>
      </c>
      <c r="B109" s="5"/>
      <c r="C109" s="5"/>
      <c r="D109" s="5"/>
    </row>
    <row r="110" spans="1:4" x14ac:dyDescent="0.25">
      <c r="A110" s="76" t="str">
        <f t="shared" si="3"/>
        <v/>
      </c>
      <c r="B110" s="5"/>
      <c r="C110" s="5"/>
      <c r="D110" s="5"/>
    </row>
    <row r="111" spans="1:4" x14ac:dyDescent="0.25">
      <c r="A111" s="76" t="str">
        <f t="shared" si="3"/>
        <v/>
      </c>
      <c r="B111" s="5"/>
      <c r="C111" s="5"/>
      <c r="D111" s="5"/>
    </row>
    <row r="112" spans="1:4" x14ac:dyDescent="0.25">
      <c r="A112" s="76" t="str">
        <f t="shared" si="3"/>
        <v/>
      </c>
      <c r="B112" s="5"/>
      <c r="C112" s="5"/>
      <c r="D112" s="5"/>
    </row>
    <row r="113" spans="1:4" x14ac:dyDescent="0.25">
      <c r="A113" s="76" t="str">
        <f t="shared" si="3"/>
        <v/>
      </c>
      <c r="B113" s="5"/>
      <c r="C113" s="5"/>
      <c r="D113" s="5"/>
    </row>
    <row r="114" spans="1:4" x14ac:dyDescent="0.25">
      <c r="A114" s="76" t="str">
        <f t="shared" si="3"/>
        <v/>
      </c>
      <c r="B114" s="5"/>
      <c r="C114" s="5"/>
      <c r="D114" s="5"/>
    </row>
    <row r="115" spans="1:4" x14ac:dyDescent="0.25">
      <c r="A115" s="76" t="str">
        <f t="shared" si="3"/>
        <v/>
      </c>
      <c r="B115" s="5"/>
      <c r="C115" s="5"/>
      <c r="D115" s="5"/>
    </row>
    <row r="116" spans="1:4" x14ac:dyDescent="0.25">
      <c r="A116" s="76" t="str">
        <f t="shared" si="3"/>
        <v/>
      </c>
      <c r="B116" s="5"/>
      <c r="C116" s="5"/>
      <c r="D116" s="5"/>
    </row>
    <row r="117" spans="1:4" x14ac:dyDescent="0.25">
      <c r="A117" s="76" t="str">
        <f t="shared" si="3"/>
        <v/>
      </c>
      <c r="B117" s="5"/>
      <c r="C117" s="5"/>
      <c r="D117" s="5"/>
    </row>
    <row r="118" spans="1:4" x14ac:dyDescent="0.25">
      <c r="A118" s="76" t="str">
        <f t="shared" si="3"/>
        <v/>
      </c>
      <c r="B118" s="5"/>
      <c r="C118" s="5"/>
      <c r="D118" s="5"/>
    </row>
    <row r="119" spans="1:4" x14ac:dyDescent="0.25">
      <c r="A119" s="76" t="str">
        <f t="shared" si="3"/>
        <v/>
      </c>
      <c r="B119" s="5"/>
      <c r="C119" s="5"/>
      <c r="D119" s="5"/>
    </row>
    <row r="120" spans="1:4" x14ac:dyDescent="0.25">
      <c r="A120" s="76" t="str">
        <f t="shared" si="3"/>
        <v/>
      </c>
      <c r="B120" s="5"/>
      <c r="C120" s="5"/>
      <c r="D120" s="5"/>
    </row>
    <row r="121" spans="1:4" x14ac:dyDescent="0.25">
      <c r="A121" s="76" t="str">
        <f t="shared" si="3"/>
        <v/>
      </c>
      <c r="B121" s="5"/>
      <c r="C121" s="5"/>
      <c r="D121" s="5"/>
    </row>
    <row r="122" spans="1:4" x14ac:dyDescent="0.25">
      <c r="A122" s="76" t="str">
        <f t="shared" si="3"/>
        <v/>
      </c>
      <c r="B122" s="5"/>
      <c r="C122" s="5"/>
      <c r="D122" s="5"/>
    </row>
    <row r="123" spans="1:4" x14ac:dyDescent="0.25">
      <c r="A123" s="76" t="str">
        <f t="shared" si="3"/>
        <v/>
      </c>
      <c r="B123" s="5"/>
      <c r="C123" s="5"/>
      <c r="D123" s="5"/>
    </row>
    <row r="124" spans="1:4" x14ac:dyDescent="0.25">
      <c r="A124" s="76" t="str">
        <f t="shared" si="3"/>
        <v/>
      </c>
      <c r="B124" s="5"/>
      <c r="C124" s="5"/>
      <c r="D124" s="5"/>
    </row>
    <row r="125" spans="1:4" x14ac:dyDescent="0.25">
      <c r="A125" s="76" t="str">
        <f t="shared" si="3"/>
        <v/>
      </c>
      <c r="B125" s="5"/>
      <c r="C125" s="5"/>
      <c r="D125" s="5"/>
    </row>
    <row r="126" spans="1:4" x14ac:dyDescent="0.25">
      <c r="A126" s="76" t="str">
        <f t="shared" si="3"/>
        <v/>
      </c>
      <c r="B126" s="5"/>
      <c r="C126" s="5"/>
      <c r="D126" s="5"/>
    </row>
    <row r="127" spans="1:4" x14ac:dyDescent="0.25">
      <c r="A127" s="76" t="str">
        <f t="shared" si="3"/>
        <v/>
      </c>
      <c r="B127" s="5"/>
      <c r="C127" s="5"/>
      <c r="D127" s="5"/>
    </row>
    <row r="128" spans="1:4" x14ac:dyDescent="0.25">
      <c r="A128" s="76" t="str">
        <f t="shared" si="3"/>
        <v/>
      </c>
      <c r="B128" s="5"/>
      <c r="C128" s="5"/>
      <c r="D128" s="5"/>
    </row>
    <row r="129" spans="1:4" x14ac:dyDescent="0.25">
      <c r="A129" s="76" t="str">
        <f t="shared" si="3"/>
        <v/>
      </c>
      <c r="B129" s="5"/>
      <c r="C129" s="5"/>
      <c r="D129" s="5"/>
    </row>
    <row r="130" spans="1:4" x14ac:dyDescent="0.25">
      <c r="A130" s="7" t="s">
        <v>145</v>
      </c>
    </row>
  </sheetData>
  <conditionalFormatting sqref="A23:A129">
    <cfRule type="expression" dxfId="62" priority="6">
      <formula>NOT(ISBLANK(B23))</formula>
    </cfRule>
  </conditionalFormatting>
  <conditionalFormatting sqref="A3:A22">
    <cfRule type="expression" dxfId="61" priority="3">
      <formula>NOT(ISBLANK(B3))</formula>
    </cfRule>
  </conditionalFormatting>
  <conditionalFormatting sqref="A2">
    <cfRule type="expression" dxfId="60" priority="1">
      <formula>NOT(ISBLANK(B2))</formula>
    </cfRule>
  </conditionalFormatting>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109"/>
  <sheetViews>
    <sheetView workbookViewId="0">
      <pane xSplit="1" ySplit="1" topLeftCell="B2" activePane="bottomRight" state="frozen"/>
      <selection activeCell="C45" sqref="C45"/>
      <selection pane="topRight" activeCell="C45" sqref="C45"/>
      <selection pane="bottomLeft" activeCell="C45" sqref="C45"/>
      <selection pane="bottomRight" activeCell="C45" sqref="C45"/>
    </sheetView>
  </sheetViews>
  <sheetFormatPr baseColWidth="10" defaultColWidth="28.5703125" defaultRowHeight="15" x14ac:dyDescent="0.25"/>
  <cols>
    <col min="1" max="1" width="34.85546875" style="7" bestFit="1" customWidth="1"/>
    <col min="2" max="2" width="25.85546875" style="85" bestFit="1" customWidth="1"/>
    <col min="3" max="3" width="33.5703125" style="85" bestFit="1" customWidth="1"/>
    <col min="4" max="4" width="26.7109375" style="85" bestFit="1" customWidth="1"/>
    <col min="5" max="5" width="31.140625" style="85" bestFit="1" customWidth="1"/>
    <col min="6" max="6" width="9" style="85" bestFit="1" customWidth="1"/>
    <col min="7" max="7" width="31.28515625" style="85" bestFit="1" customWidth="1"/>
    <col min="8" max="8" width="28.5703125" style="4" customWidth="1"/>
    <col min="9" max="16384" width="28.5703125" style="4"/>
  </cols>
  <sheetData>
    <row r="1" spans="1:7" ht="30" customHeight="1" x14ac:dyDescent="0.25">
      <c r="A1" s="64" t="s">
        <v>120</v>
      </c>
      <c r="B1" s="65" t="s">
        <v>158</v>
      </c>
      <c r="C1" s="66" t="s">
        <v>159</v>
      </c>
      <c r="D1" s="90" t="s">
        <v>160</v>
      </c>
      <c r="E1" s="90" t="s">
        <v>161</v>
      </c>
      <c r="F1" s="68" t="s">
        <v>162</v>
      </c>
      <c r="G1" s="68" t="s">
        <v>163</v>
      </c>
    </row>
    <row r="2" spans="1:7" x14ac:dyDescent="0.25">
      <c r="A2" s="76" t="str">
        <f t="shared" ref="A2:A33" si="0">IF(B2&lt;&gt;"",ROW()-1&amp;MID(B2,SEARCH("_",B2),50)&amp;"-"&amp;IF(F2="","any",F2)&amp;"-"&amp;IF(G2="","any",G2),"")</f>
        <v/>
      </c>
      <c r="B2" s="5"/>
      <c r="C2" s="5"/>
      <c r="D2" s="5"/>
      <c r="E2" s="5"/>
      <c r="F2" s="5"/>
      <c r="G2" s="91"/>
    </row>
    <row r="3" spans="1:7" x14ac:dyDescent="0.25">
      <c r="A3" s="76" t="str">
        <f t="shared" si="0"/>
        <v/>
      </c>
      <c r="B3" s="5"/>
      <c r="C3" s="5"/>
      <c r="D3" s="5"/>
      <c r="E3" s="5"/>
      <c r="F3" s="5"/>
      <c r="G3" s="91"/>
    </row>
    <row r="4" spans="1:7" x14ac:dyDescent="0.25">
      <c r="A4" s="76" t="str">
        <f t="shared" si="0"/>
        <v/>
      </c>
      <c r="B4" s="5"/>
      <c r="C4" s="5"/>
      <c r="D4" s="5"/>
      <c r="E4" s="5"/>
      <c r="F4" s="5"/>
      <c r="G4" s="91"/>
    </row>
    <row r="5" spans="1:7" x14ac:dyDescent="0.25">
      <c r="A5" s="76" t="str">
        <f t="shared" si="0"/>
        <v/>
      </c>
      <c r="B5" s="5"/>
      <c r="C5" s="5"/>
      <c r="D5" s="5"/>
      <c r="E5" s="5"/>
      <c r="F5" s="5"/>
      <c r="G5" s="91"/>
    </row>
    <row r="6" spans="1:7" x14ac:dyDescent="0.25">
      <c r="A6" s="76" t="str">
        <f t="shared" si="0"/>
        <v/>
      </c>
      <c r="B6" s="5"/>
      <c r="C6" s="5"/>
      <c r="D6" s="5"/>
      <c r="E6" s="5"/>
      <c r="F6" s="5"/>
      <c r="G6" s="91"/>
    </row>
    <row r="7" spans="1:7" x14ac:dyDescent="0.25">
      <c r="A7" s="76" t="str">
        <f t="shared" si="0"/>
        <v/>
      </c>
      <c r="B7" s="5"/>
      <c r="C7" s="5"/>
      <c r="D7" s="5"/>
      <c r="E7" s="5"/>
      <c r="F7" s="5"/>
      <c r="G7" s="91"/>
    </row>
    <row r="8" spans="1:7" x14ac:dyDescent="0.25">
      <c r="A8" s="76" t="str">
        <f t="shared" si="0"/>
        <v/>
      </c>
      <c r="B8" s="5"/>
      <c r="C8" s="5"/>
      <c r="D8" s="5"/>
      <c r="E8" s="5"/>
      <c r="F8" s="5"/>
      <c r="G8" s="91"/>
    </row>
    <row r="9" spans="1:7" x14ac:dyDescent="0.25">
      <c r="A9" s="76" t="str">
        <f t="shared" si="0"/>
        <v/>
      </c>
      <c r="B9" s="5"/>
      <c r="C9" s="5"/>
      <c r="D9" s="5"/>
      <c r="E9" s="5"/>
      <c r="F9" s="5"/>
      <c r="G9" s="91"/>
    </row>
    <row r="10" spans="1:7" x14ac:dyDescent="0.25">
      <c r="A10" s="76" t="str">
        <f t="shared" si="0"/>
        <v/>
      </c>
      <c r="B10" s="5"/>
      <c r="C10" s="5"/>
      <c r="D10" s="5"/>
      <c r="E10" s="5"/>
      <c r="F10" s="5"/>
      <c r="G10" s="91"/>
    </row>
    <row r="11" spans="1:7" x14ac:dyDescent="0.25">
      <c r="A11" s="76" t="str">
        <f t="shared" si="0"/>
        <v/>
      </c>
      <c r="B11" s="5"/>
      <c r="C11" s="5"/>
      <c r="D11" s="5"/>
      <c r="E11" s="5"/>
      <c r="F11" s="5"/>
      <c r="G11" s="91"/>
    </row>
    <row r="12" spans="1:7" x14ac:dyDescent="0.25">
      <c r="A12" s="76" t="str">
        <f t="shared" si="0"/>
        <v/>
      </c>
      <c r="B12" s="5"/>
      <c r="C12" s="5"/>
      <c r="D12" s="5"/>
      <c r="E12" s="5"/>
      <c r="F12" s="5"/>
      <c r="G12" s="91"/>
    </row>
    <row r="13" spans="1:7" x14ac:dyDescent="0.25">
      <c r="A13" s="76" t="str">
        <f t="shared" si="0"/>
        <v/>
      </c>
      <c r="B13" s="5"/>
      <c r="C13" s="5"/>
      <c r="D13" s="5"/>
      <c r="E13" s="5"/>
      <c r="F13" s="5"/>
      <c r="G13" s="91"/>
    </row>
    <row r="14" spans="1:7" x14ac:dyDescent="0.25">
      <c r="A14" s="76" t="str">
        <f t="shared" si="0"/>
        <v/>
      </c>
      <c r="B14" s="5"/>
      <c r="C14" s="5"/>
      <c r="D14" s="5"/>
      <c r="E14" s="5"/>
      <c r="F14" s="5"/>
      <c r="G14" s="91"/>
    </row>
    <row r="15" spans="1:7" x14ac:dyDescent="0.25">
      <c r="A15" s="76" t="str">
        <f t="shared" si="0"/>
        <v/>
      </c>
      <c r="B15" s="5"/>
      <c r="C15" s="5"/>
      <c r="D15" s="5"/>
      <c r="E15" s="5"/>
      <c r="F15" s="5"/>
      <c r="G15" s="91"/>
    </row>
    <row r="16" spans="1:7" x14ac:dyDescent="0.25">
      <c r="A16" s="76" t="str">
        <f t="shared" si="0"/>
        <v/>
      </c>
      <c r="B16" s="5"/>
      <c r="C16" s="5"/>
      <c r="D16" s="5"/>
      <c r="E16" s="5"/>
      <c r="F16" s="5"/>
      <c r="G16" s="91"/>
    </row>
    <row r="17" spans="1:7" x14ac:dyDescent="0.25">
      <c r="A17" s="76" t="str">
        <f t="shared" si="0"/>
        <v/>
      </c>
      <c r="B17" s="5"/>
      <c r="C17" s="5"/>
      <c r="D17" s="5"/>
      <c r="E17" s="5"/>
      <c r="F17" s="5"/>
      <c r="G17" s="91"/>
    </row>
    <row r="18" spans="1:7" x14ac:dyDescent="0.25">
      <c r="A18" s="76" t="str">
        <f t="shared" si="0"/>
        <v/>
      </c>
      <c r="B18" s="5"/>
      <c r="C18" s="5"/>
      <c r="D18" s="5"/>
      <c r="E18" s="5"/>
      <c r="F18" s="5"/>
      <c r="G18" s="91"/>
    </row>
    <row r="19" spans="1:7" x14ac:dyDescent="0.25">
      <c r="A19" s="76" t="str">
        <f t="shared" si="0"/>
        <v/>
      </c>
      <c r="B19" s="5"/>
      <c r="C19" s="5"/>
      <c r="D19" s="5"/>
      <c r="E19" s="5"/>
      <c r="F19" s="5"/>
      <c r="G19" s="91"/>
    </row>
    <row r="20" spans="1:7" x14ac:dyDescent="0.25">
      <c r="A20" s="76" t="str">
        <f t="shared" si="0"/>
        <v/>
      </c>
      <c r="B20" s="5"/>
      <c r="C20" s="5"/>
      <c r="D20" s="5"/>
      <c r="E20" s="5"/>
      <c r="F20" s="5"/>
      <c r="G20" s="91"/>
    </row>
    <row r="21" spans="1:7" x14ac:dyDescent="0.25">
      <c r="A21" s="76" t="str">
        <f t="shared" si="0"/>
        <v/>
      </c>
      <c r="B21" s="5"/>
      <c r="C21" s="5"/>
      <c r="D21" s="5"/>
      <c r="E21" s="5"/>
      <c r="F21" s="5"/>
      <c r="G21" s="91"/>
    </row>
    <row r="22" spans="1:7" x14ac:dyDescent="0.25">
      <c r="A22" s="76" t="str">
        <f t="shared" si="0"/>
        <v/>
      </c>
      <c r="B22" s="5"/>
      <c r="C22" s="5"/>
      <c r="D22" s="5"/>
      <c r="E22" s="5"/>
      <c r="F22" s="5"/>
      <c r="G22" s="91"/>
    </row>
    <row r="23" spans="1:7" x14ac:dyDescent="0.25">
      <c r="A23" s="76" t="str">
        <f t="shared" si="0"/>
        <v/>
      </c>
      <c r="B23" s="5"/>
      <c r="C23" s="5"/>
      <c r="D23" s="5"/>
      <c r="E23" s="5"/>
      <c r="F23" s="5"/>
      <c r="G23" s="91"/>
    </row>
    <row r="24" spans="1:7" x14ac:dyDescent="0.25">
      <c r="A24" s="76" t="str">
        <f t="shared" si="0"/>
        <v/>
      </c>
      <c r="B24" s="5"/>
      <c r="C24" s="5"/>
      <c r="D24" s="5"/>
      <c r="E24" s="5"/>
      <c r="F24" s="5"/>
      <c r="G24" s="91"/>
    </row>
    <row r="25" spans="1:7" x14ac:dyDescent="0.25">
      <c r="A25" s="76" t="str">
        <f t="shared" si="0"/>
        <v/>
      </c>
      <c r="B25" s="5"/>
      <c r="C25" s="5"/>
      <c r="D25" s="5"/>
      <c r="E25" s="5"/>
      <c r="F25" s="5"/>
      <c r="G25" s="91"/>
    </row>
    <row r="26" spans="1:7" x14ac:dyDescent="0.25">
      <c r="A26" s="76" t="str">
        <f t="shared" si="0"/>
        <v/>
      </c>
      <c r="B26" s="5"/>
      <c r="C26" s="5"/>
      <c r="D26" s="5"/>
      <c r="E26" s="5"/>
      <c r="F26" s="5"/>
      <c r="G26" s="91"/>
    </row>
    <row r="27" spans="1:7" x14ac:dyDescent="0.25">
      <c r="A27" s="76" t="str">
        <f t="shared" si="0"/>
        <v/>
      </c>
      <c r="B27" s="5"/>
      <c r="C27" s="5"/>
      <c r="D27" s="5"/>
      <c r="E27" s="5"/>
      <c r="F27" s="5"/>
      <c r="G27" s="91"/>
    </row>
    <row r="28" spans="1:7" x14ac:dyDescent="0.25">
      <c r="A28" s="76" t="str">
        <f t="shared" si="0"/>
        <v/>
      </c>
      <c r="B28" s="5"/>
      <c r="C28" s="5"/>
      <c r="D28" s="5"/>
      <c r="E28" s="5"/>
      <c r="F28" s="5"/>
      <c r="G28" s="91"/>
    </row>
    <row r="29" spans="1:7" x14ac:dyDescent="0.25">
      <c r="A29" s="76" t="str">
        <f t="shared" si="0"/>
        <v/>
      </c>
      <c r="B29" s="5"/>
      <c r="C29" s="5"/>
      <c r="D29" s="5"/>
      <c r="E29" s="5"/>
      <c r="F29" s="5"/>
      <c r="G29" s="91"/>
    </row>
    <row r="30" spans="1:7" x14ac:dyDescent="0.25">
      <c r="A30" s="76" t="str">
        <f t="shared" si="0"/>
        <v/>
      </c>
      <c r="B30" s="5"/>
      <c r="C30" s="5"/>
      <c r="D30" s="5"/>
      <c r="E30" s="5"/>
      <c r="F30" s="5"/>
      <c r="G30" s="91"/>
    </row>
    <row r="31" spans="1:7" x14ac:dyDescent="0.25">
      <c r="A31" s="76" t="str">
        <f t="shared" si="0"/>
        <v/>
      </c>
      <c r="B31" s="5"/>
      <c r="C31" s="5"/>
      <c r="D31" s="5"/>
      <c r="E31" s="5"/>
      <c r="F31" s="5"/>
      <c r="G31" s="91"/>
    </row>
    <row r="32" spans="1:7" x14ac:dyDescent="0.25">
      <c r="A32" s="76" t="str">
        <f t="shared" si="0"/>
        <v/>
      </c>
      <c r="B32" s="5"/>
      <c r="C32" s="5"/>
      <c r="D32" s="5"/>
      <c r="E32" s="5"/>
      <c r="F32" s="5"/>
      <c r="G32" s="91"/>
    </row>
    <row r="33" spans="1:7" x14ac:dyDescent="0.25">
      <c r="A33" s="76" t="str">
        <f t="shared" si="0"/>
        <v/>
      </c>
      <c r="B33" s="5"/>
      <c r="C33" s="5"/>
      <c r="D33" s="5"/>
      <c r="E33" s="5"/>
      <c r="F33" s="5"/>
      <c r="G33" s="91"/>
    </row>
    <row r="34" spans="1:7" x14ac:dyDescent="0.25">
      <c r="A34" s="76" t="str">
        <f t="shared" ref="A34:A65" si="1">IF(B34&lt;&gt;"",ROW()-1&amp;MID(B34,SEARCH("_",B34),50)&amp;"-"&amp;IF(F34="","any",F34)&amp;"-"&amp;IF(G34="","any",G34),"")</f>
        <v/>
      </c>
      <c r="B34" s="5"/>
      <c r="C34" s="5"/>
      <c r="D34" s="5"/>
      <c r="E34" s="5"/>
      <c r="F34" s="5"/>
      <c r="G34" s="91"/>
    </row>
    <row r="35" spans="1:7" x14ac:dyDescent="0.25">
      <c r="A35" s="76" t="str">
        <f t="shared" si="1"/>
        <v/>
      </c>
      <c r="B35" s="5"/>
      <c r="C35" s="5"/>
      <c r="D35" s="5"/>
      <c r="E35" s="5"/>
      <c r="F35" s="5"/>
      <c r="G35" s="91"/>
    </row>
    <row r="36" spans="1:7" x14ac:dyDescent="0.25">
      <c r="A36" s="76" t="str">
        <f t="shared" si="1"/>
        <v/>
      </c>
      <c r="B36" s="5"/>
      <c r="C36" s="5"/>
      <c r="D36" s="5"/>
      <c r="E36" s="5"/>
      <c r="F36" s="5"/>
      <c r="G36" s="91"/>
    </row>
    <row r="37" spans="1:7" x14ac:dyDescent="0.25">
      <c r="A37" s="76" t="str">
        <f t="shared" si="1"/>
        <v/>
      </c>
      <c r="B37" s="5"/>
      <c r="C37" s="5"/>
      <c r="D37" s="5"/>
      <c r="E37" s="5"/>
      <c r="F37" s="5"/>
      <c r="G37" s="91"/>
    </row>
    <row r="38" spans="1:7" x14ac:dyDescent="0.25">
      <c r="A38" s="76" t="str">
        <f t="shared" si="1"/>
        <v/>
      </c>
      <c r="B38" s="5"/>
      <c r="C38" s="5"/>
      <c r="D38" s="5"/>
      <c r="E38" s="5"/>
      <c r="F38" s="5"/>
      <c r="G38" s="91"/>
    </row>
    <row r="39" spans="1:7" x14ac:dyDescent="0.25">
      <c r="A39" s="76" t="str">
        <f t="shared" si="1"/>
        <v/>
      </c>
      <c r="B39" s="5"/>
      <c r="C39" s="5"/>
      <c r="D39" s="5"/>
      <c r="E39" s="5"/>
      <c r="F39" s="5"/>
      <c r="G39" s="91"/>
    </row>
    <row r="40" spans="1:7" x14ac:dyDescent="0.25">
      <c r="A40" s="76" t="str">
        <f t="shared" si="1"/>
        <v/>
      </c>
      <c r="B40" s="5"/>
      <c r="C40" s="5"/>
      <c r="D40" s="5"/>
      <c r="E40" s="5"/>
      <c r="F40" s="5"/>
      <c r="G40" s="91"/>
    </row>
    <row r="41" spans="1:7" x14ac:dyDescent="0.25">
      <c r="A41" s="76" t="str">
        <f t="shared" si="1"/>
        <v/>
      </c>
      <c r="B41" s="5"/>
      <c r="C41" s="5"/>
      <c r="D41" s="5"/>
      <c r="E41" s="5"/>
      <c r="F41" s="5"/>
      <c r="G41" s="91"/>
    </row>
    <row r="42" spans="1:7" x14ac:dyDescent="0.25">
      <c r="A42" s="76" t="str">
        <f t="shared" si="1"/>
        <v/>
      </c>
      <c r="B42" s="5"/>
      <c r="C42" s="5"/>
      <c r="D42" s="5"/>
      <c r="E42" s="5"/>
      <c r="F42" s="5"/>
      <c r="G42" s="91"/>
    </row>
    <row r="43" spans="1:7" x14ac:dyDescent="0.25">
      <c r="A43" s="76" t="str">
        <f t="shared" si="1"/>
        <v/>
      </c>
      <c r="B43" s="5"/>
      <c r="C43" s="5"/>
      <c r="D43" s="5"/>
      <c r="E43" s="5"/>
      <c r="F43" s="5"/>
      <c r="G43" s="91"/>
    </row>
    <row r="44" spans="1:7" x14ac:dyDescent="0.25">
      <c r="A44" s="76" t="str">
        <f t="shared" si="1"/>
        <v/>
      </c>
      <c r="B44" s="5"/>
      <c r="C44" s="5"/>
      <c r="D44" s="5"/>
      <c r="E44" s="5"/>
      <c r="F44" s="5"/>
      <c r="G44" s="91"/>
    </row>
    <row r="45" spans="1:7" x14ac:dyDescent="0.25">
      <c r="A45" s="76" t="str">
        <f t="shared" si="1"/>
        <v/>
      </c>
      <c r="B45" s="5"/>
      <c r="C45" s="5"/>
      <c r="D45" s="5"/>
      <c r="E45" s="5"/>
      <c r="F45" s="5"/>
      <c r="G45" s="91"/>
    </row>
    <row r="46" spans="1:7" x14ac:dyDescent="0.25">
      <c r="A46" s="76" t="str">
        <f t="shared" si="1"/>
        <v/>
      </c>
      <c r="B46" s="5"/>
      <c r="C46" s="5"/>
      <c r="D46" s="5"/>
      <c r="E46" s="5"/>
      <c r="F46" s="5"/>
      <c r="G46" s="91"/>
    </row>
    <row r="47" spans="1:7" x14ac:dyDescent="0.25">
      <c r="A47" s="76" t="str">
        <f t="shared" si="1"/>
        <v/>
      </c>
      <c r="B47" s="5"/>
      <c r="C47" s="5"/>
      <c r="D47" s="5"/>
      <c r="E47" s="5"/>
      <c r="F47" s="5"/>
      <c r="G47" s="91"/>
    </row>
    <row r="48" spans="1:7" x14ac:dyDescent="0.25">
      <c r="A48" s="76" t="str">
        <f t="shared" si="1"/>
        <v/>
      </c>
      <c r="B48" s="5"/>
      <c r="C48" s="5"/>
      <c r="D48" s="5"/>
      <c r="E48" s="5"/>
      <c r="F48" s="5"/>
      <c r="G48" s="91"/>
    </row>
    <row r="49" spans="1:7" x14ac:dyDescent="0.25">
      <c r="A49" s="76" t="str">
        <f t="shared" si="1"/>
        <v/>
      </c>
      <c r="B49" s="5"/>
      <c r="C49" s="5"/>
      <c r="D49" s="5"/>
      <c r="E49" s="5"/>
      <c r="F49" s="5"/>
      <c r="G49" s="91"/>
    </row>
    <row r="50" spans="1:7" x14ac:dyDescent="0.25">
      <c r="A50" s="76" t="str">
        <f t="shared" si="1"/>
        <v/>
      </c>
      <c r="B50" s="5"/>
      <c r="C50" s="5"/>
      <c r="D50" s="5"/>
      <c r="E50" s="5"/>
      <c r="F50" s="5"/>
      <c r="G50" s="91"/>
    </row>
    <row r="51" spans="1:7" x14ac:dyDescent="0.25">
      <c r="A51" s="76" t="str">
        <f t="shared" si="1"/>
        <v/>
      </c>
      <c r="B51" s="5"/>
      <c r="C51" s="5"/>
      <c r="D51" s="5"/>
      <c r="E51" s="5"/>
      <c r="F51" s="5"/>
      <c r="G51" s="91"/>
    </row>
    <row r="52" spans="1:7" x14ac:dyDescent="0.25">
      <c r="A52" s="76" t="str">
        <f t="shared" si="1"/>
        <v/>
      </c>
      <c r="B52" s="5"/>
      <c r="C52" s="5"/>
      <c r="D52" s="5"/>
      <c r="E52" s="5"/>
      <c r="F52" s="5"/>
      <c r="G52" s="91"/>
    </row>
    <row r="53" spans="1:7" x14ac:dyDescent="0.25">
      <c r="A53" s="76" t="str">
        <f t="shared" si="1"/>
        <v/>
      </c>
      <c r="B53" s="5"/>
      <c r="C53" s="5"/>
      <c r="D53" s="5"/>
      <c r="E53" s="5"/>
      <c r="F53" s="5"/>
      <c r="G53" s="91"/>
    </row>
    <row r="54" spans="1:7" x14ac:dyDescent="0.25">
      <c r="A54" s="76" t="str">
        <f t="shared" si="1"/>
        <v/>
      </c>
      <c r="B54" s="5"/>
      <c r="C54" s="5"/>
      <c r="D54" s="5"/>
      <c r="E54" s="5"/>
      <c r="F54" s="5"/>
      <c r="G54" s="91"/>
    </row>
    <row r="55" spans="1:7" x14ac:dyDescent="0.25">
      <c r="A55" s="76" t="str">
        <f t="shared" si="1"/>
        <v/>
      </c>
      <c r="B55" s="5"/>
      <c r="C55" s="5"/>
      <c r="D55" s="5"/>
      <c r="E55" s="5"/>
      <c r="F55" s="5"/>
      <c r="G55" s="91"/>
    </row>
    <row r="56" spans="1:7" x14ac:dyDescent="0.25">
      <c r="A56" s="76" t="str">
        <f t="shared" si="1"/>
        <v/>
      </c>
      <c r="B56" s="5"/>
      <c r="C56" s="5"/>
      <c r="D56" s="5"/>
      <c r="E56" s="5"/>
      <c r="F56" s="5"/>
      <c r="G56" s="91"/>
    </row>
    <row r="57" spans="1:7" x14ac:dyDescent="0.25">
      <c r="A57" s="76" t="str">
        <f t="shared" si="1"/>
        <v/>
      </c>
      <c r="B57" s="5"/>
      <c r="C57" s="5"/>
      <c r="D57" s="5"/>
      <c r="E57" s="5"/>
      <c r="F57" s="5"/>
      <c r="G57" s="91"/>
    </row>
    <row r="58" spans="1:7" x14ac:dyDescent="0.25">
      <c r="A58" s="76" t="str">
        <f t="shared" si="1"/>
        <v/>
      </c>
      <c r="B58" s="5"/>
      <c r="C58" s="5"/>
      <c r="D58" s="5"/>
      <c r="E58" s="5"/>
      <c r="F58" s="5"/>
      <c r="G58" s="91"/>
    </row>
    <row r="59" spans="1:7" x14ac:dyDescent="0.25">
      <c r="A59" s="76" t="str">
        <f t="shared" si="1"/>
        <v/>
      </c>
      <c r="B59" s="5"/>
      <c r="C59" s="5"/>
      <c r="D59" s="5"/>
      <c r="E59" s="5"/>
      <c r="F59" s="5"/>
      <c r="G59" s="91"/>
    </row>
    <row r="60" spans="1:7" x14ac:dyDescent="0.25">
      <c r="A60" s="76" t="str">
        <f t="shared" si="1"/>
        <v/>
      </c>
      <c r="B60" s="5"/>
      <c r="C60" s="5"/>
      <c r="D60" s="5"/>
      <c r="E60" s="5"/>
      <c r="F60" s="5"/>
      <c r="G60" s="91"/>
    </row>
    <row r="61" spans="1:7" x14ac:dyDescent="0.25">
      <c r="A61" s="76" t="str">
        <f t="shared" si="1"/>
        <v/>
      </c>
      <c r="B61" s="5"/>
      <c r="C61" s="5"/>
      <c r="D61" s="5"/>
      <c r="E61" s="5"/>
      <c r="F61" s="5"/>
      <c r="G61" s="91"/>
    </row>
    <row r="62" spans="1:7" x14ac:dyDescent="0.25">
      <c r="A62" s="76" t="str">
        <f t="shared" si="1"/>
        <v/>
      </c>
      <c r="B62" s="5"/>
      <c r="C62" s="5"/>
      <c r="D62" s="5"/>
      <c r="E62" s="5"/>
      <c r="F62" s="5"/>
      <c r="G62" s="91"/>
    </row>
    <row r="63" spans="1:7" x14ac:dyDescent="0.25">
      <c r="A63" s="76" t="str">
        <f t="shared" si="1"/>
        <v/>
      </c>
      <c r="B63" s="5"/>
      <c r="C63" s="5"/>
      <c r="D63" s="5"/>
      <c r="E63" s="5"/>
      <c r="F63" s="5"/>
      <c r="G63" s="91"/>
    </row>
    <row r="64" spans="1:7" x14ac:dyDescent="0.25">
      <c r="A64" s="76" t="str">
        <f t="shared" si="1"/>
        <v/>
      </c>
      <c r="B64" s="5"/>
      <c r="C64" s="5"/>
      <c r="D64" s="5"/>
      <c r="E64" s="5"/>
      <c r="F64" s="5"/>
      <c r="G64" s="91"/>
    </row>
    <row r="65" spans="1:7" x14ac:dyDescent="0.25">
      <c r="A65" s="76" t="str">
        <f t="shared" si="1"/>
        <v/>
      </c>
      <c r="B65" s="5"/>
      <c r="C65" s="5"/>
      <c r="D65" s="5"/>
      <c r="E65" s="5"/>
      <c r="F65" s="5"/>
      <c r="G65" s="91"/>
    </row>
    <row r="66" spans="1:7" x14ac:dyDescent="0.25">
      <c r="A66" s="76" t="str">
        <f t="shared" ref="A66:A97" si="2">IF(B66&lt;&gt;"",ROW()-1&amp;MID(B66,SEARCH("_",B66),50)&amp;"-"&amp;IF(F66="","any",F66)&amp;"-"&amp;IF(G66="","any",G66),"")</f>
        <v/>
      </c>
      <c r="B66" s="5"/>
      <c r="C66" s="5"/>
      <c r="D66" s="5"/>
      <c r="E66" s="5"/>
      <c r="F66" s="5"/>
      <c r="G66" s="91"/>
    </row>
    <row r="67" spans="1:7" x14ac:dyDescent="0.25">
      <c r="A67" s="76" t="str">
        <f t="shared" si="2"/>
        <v/>
      </c>
      <c r="B67" s="5"/>
      <c r="C67" s="5"/>
      <c r="D67" s="5"/>
      <c r="E67" s="5"/>
      <c r="F67" s="5"/>
      <c r="G67" s="91"/>
    </row>
    <row r="68" spans="1:7" x14ac:dyDescent="0.25">
      <c r="A68" s="76" t="str">
        <f t="shared" si="2"/>
        <v/>
      </c>
      <c r="B68" s="5"/>
      <c r="C68" s="5"/>
      <c r="D68" s="5"/>
      <c r="E68" s="5"/>
      <c r="F68" s="5"/>
      <c r="G68" s="91"/>
    </row>
    <row r="69" spans="1:7" x14ac:dyDescent="0.25">
      <c r="A69" s="76" t="str">
        <f t="shared" si="2"/>
        <v/>
      </c>
      <c r="B69" s="5"/>
      <c r="C69" s="5"/>
      <c r="D69" s="5"/>
      <c r="E69" s="5"/>
      <c r="F69" s="5"/>
      <c r="G69" s="91"/>
    </row>
    <row r="70" spans="1:7" x14ac:dyDescent="0.25">
      <c r="A70" s="76" t="str">
        <f t="shared" si="2"/>
        <v/>
      </c>
      <c r="B70" s="5"/>
      <c r="C70" s="5"/>
      <c r="D70" s="5"/>
      <c r="E70" s="5"/>
      <c r="F70" s="5"/>
      <c r="G70" s="91"/>
    </row>
    <row r="71" spans="1:7" x14ac:dyDescent="0.25">
      <c r="A71" s="76" t="str">
        <f t="shared" si="2"/>
        <v/>
      </c>
      <c r="B71" s="5"/>
      <c r="C71" s="5"/>
      <c r="D71" s="5"/>
      <c r="E71" s="5"/>
      <c r="F71" s="5"/>
      <c r="G71" s="91"/>
    </row>
    <row r="72" spans="1:7" x14ac:dyDescent="0.25">
      <c r="A72" s="76" t="str">
        <f t="shared" si="2"/>
        <v/>
      </c>
      <c r="B72" s="5"/>
      <c r="C72" s="5"/>
      <c r="D72" s="5"/>
      <c r="E72" s="5"/>
      <c r="F72" s="5"/>
      <c r="G72" s="91"/>
    </row>
    <row r="73" spans="1:7" x14ac:dyDescent="0.25">
      <c r="A73" s="76" t="str">
        <f t="shared" si="2"/>
        <v/>
      </c>
      <c r="B73" s="5"/>
      <c r="C73" s="5"/>
      <c r="D73" s="5"/>
      <c r="E73" s="5"/>
      <c r="F73" s="5"/>
      <c r="G73" s="91"/>
    </row>
    <row r="74" spans="1:7" x14ac:dyDescent="0.25">
      <c r="A74" s="76" t="str">
        <f t="shared" si="2"/>
        <v/>
      </c>
      <c r="B74" s="5"/>
      <c r="C74" s="5"/>
      <c r="D74" s="5"/>
      <c r="E74" s="5"/>
      <c r="F74" s="5"/>
      <c r="G74" s="91"/>
    </row>
    <row r="75" spans="1:7" x14ac:dyDescent="0.25">
      <c r="A75" s="76" t="str">
        <f t="shared" si="2"/>
        <v/>
      </c>
      <c r="B75" s="5"/>
      <c r="C75" s="5"/>
      <c r="D75" s="5"/>
      <c r="E75" s="5"/>
      <c r="F75" s="5"/>
      <c r="G75" s="91"/>
    </row>
    <row r="76" spans="1:7" x14ac:dyDescent="0.25">
      <c r="A76" s="76" t="str">
        <f t="shared" si="2"/>
        <v/>
      </c>
      <c r="B76" s="5"/>
      <c r="C76" s="5"/>
      <c r="D76" s="5"/>
      <c r="E76" s="5"/>
      <c r="F76" s="5"/>
      <c r="G76" s="91"/>
    </row>
    <row r="77" spans="1:7" x14ac:dyDescent="0.25">
      <c r="A77" s="76" t="str">
        <f t="shared" si="2"/>
        <v/>
      </c>
      <c r="B77" s="5"/>
      <c r="C77" s="5"/>
      <c r="D77" s="5"/>
      <c r="E77" s="5"/>
      <c r="F77" s="5"/>
      <c r="G77" s="91"/>
    </row>
    <row r="78" spans="1:7" x14ac:dyDescent="0.25">
      <c r="A78" s="76" t="str">
        <f t="shared" si="2"/>
        <v/>
      </c>
      <c r="B78" s="5"/>
      <c r="C78" s="5"/>
      <c r="D78" s="5"/>
      <c r="E78" s="5"/>
      <c r="F78" s="5"/>
      <c r="G78" s="91"/>
    </row>
    <row r="79" spans="1:7" x14ac:dyDescent="0.25">
      <c r="A79" s="76" t="str">
        <f t="shared" si="2"/>
        <v/>
      </c>
      <c r="B79" s="5"/>
      <c r="C79" s="5"/>
      <c r="D79" s="5"/>
      <c r="E79" s="5"/>
      <c r="F79" s="5"/>
      <c r="G79" s="91"/>
    </row>
    <row r="80" spans="1:7" x14ac:dyDescent="0.25">
      <c r="A80" s="76" t="str">
        <f t="shared" si="2"/>
        <v/>
      </c>
      <c r="B80" s="5"/>
      <c r="C80" s="5"/>
      <c r="D80" s="5"/>
      <c r="E80" s="5"/>
      <c r="F80" s="5"/>
      <c r="G80" s="91"/>
    </row>
    <row r="81" spans="1:7" x14ac:dyDescent="0.25">
      <c r="A81" s="76" t="str">
        <f t="shared" si="2"/>
        <v/>
      </c>
      <c r="B81" s="5"/>
      <c r="C81" s="5"/>
      <c r="D81" s="5"/>
      <c r="E81" s="5"/>
      <c r="F81" s="5"/>
      <c r="G81" s="91"/>
    </row>
    <row r="82" spans="1:7" x14ac:dyDescent="0.25">
      <c r="A82" s="76" t="str">
        <f t="shared" si="2"/>
        <v/>
      </c>
      <c r="B82" s="5"/>
      <c r="C82" s="5"/>
      <c r="D82" s="5"/>
      <c r="E82" s="5"/>
      <c r="F82" s="5"/>
      <c r="G82" s="91"/>
    </row>
    <row r="83" spans="1:7" x14ac:dyDescent="0.25">
      <c r="A83" s="76" t="str">
        <f t="shared" si="2"/>
        <v/>
      </c>
      <c r="B83" s="5"/>
      <c r="C83" s="5"/>
      <c r="D83" s="5"/>
      <c r="E83" s="5"/>
      <c r="F83" s="5"/>
      <c r="G83" s="91"/>
    </row>
    <row r="84" spans="1:7" x14ac:dyDescent="0.25">
      <c r="A84" s="76" t="str">
        <f t="shared" si="2"/>
        <v/>
      </c>
      <c r="B84" s="5"/>
      <c r="C84" s="5"/>
      <c r="D84" s="5"/>
      <c r="E84" s="5"/>
      <c r="F84" s="5"/>
      <c r="G84" s="91"/>
    </row>
    <row r="85" spans="1:7" x14ac:dyDescent="0.25">
      <c r="A85" s="76" t="str">
        <f t="shared" si="2"/>
        <v/>
      </c>
      <c r="B85" s="5"/>
      <c r="C85" s="5"/>
      <c r="D85" s="5"/>
      <c r="E85" s="5"/>
      <c r="F85" s="5"/>
      <c r="G85" s="91"/>
    </row>
    <row r="86" spans="1:7" x14ac:dyDescent="0.25">
      <c r="A86" s="76" t="str">
        <f t="shared" si="2"/>
        <v/>
      </c>
      <c r="B86" s="5"/>
      <c r="C86" s="5"/>
      <c r="D86" s="5"/>
      <c r="E86" s="5"/>
      <c r="F86" s="5"/>
      <c r="G86" s="91"/>
    </row>
    <row r="87" spans="1:7" x14ac:dyDescent="0.25">
      <c r="A87" s="76" t="str">
        <f t="shared" si="2"/>
        <v/>
      </c>
      <c r="B87" s="5"/>
      <c r="C87" s="5"/>
      <c r="D87" s="5"/>
      <c r="E87" s="5"/>
      <c r="F87" s="5"/>
      <c r="G87" s="91"/>
    </row>
    <row r="88" spans="1:7" x14ac:dyDescent="0.25">
      <c r="A88" s="76" t="str">
        <f t="shared" si="2"/>
        <v/>
      </c>
      <c r="B88" s="5"/>
      <c r="C88" s="5"/>
      <c r="D88" s="5"/>
      <c r="E88" s="5"/>
      <c r="F88" s="5"/>
      <c r="G88" s="91"/>
    </row>
    <row r="89" spans="1:7" x14ac:dyDescent="0.25">
      <c r="A89" s="76" t="str">
        <f t="shared" si="2"/>
        <v/>
      </c>
      <c r="B89" s="5"/>
      <c r="C89" s="5"/>
      <c r="D89" s="5"/>
      <c r="E89" s="5"/>
      <c r="F89" s="5"/>
      <c r="G89" s="91"/>
    </row>
    <row r="90" spans="1:7" x14ac:dyDescent="0.25">
      <c r="A90" s="76" t="str">
        <f t="shared" si="2"/>
        <v/>
      </c>
      <c r="B90" s="5"/>
      <c r="C90" s="5"/>
      <c r="D90" s="5"/>
      <c r="E90" s="5"/>
      <c r="F90" s="5"/>
      <c r="G90" s="91"/>
    </row>
    <row r="91" spans="1:7" x14ac:dyDescent="0.25">
      <c r="A91" s="76" t="str">
        <f t="shared" si="2"/>
        <v/>
      </c>
      <c r="B91" s="5"/>
      <c r="C91" s="5"/>
      <c r="D91" s="5"/>
      <c r="E91" s="5"/>
      <c r="F91" s="5"/>
      <c r="G91" s="91"/>
    </row>
    <row r="92" spans="1:7" x14ac:dyDescent="0.25">
      <c r="A92" s="76" t="str">
        <f t="shared" si="2"/>
        <v/>
      </c>
      <c r="B92" s="5"/>
      <c r="C92" s="5"/>
      <c r="D92" s="5"/>
      <c r="E92" s="5"/>
      <c r="F92" s="5"/>
      <c r="G92" s="91"/>
    </row>
    <row r="93" spans="1:7" x14ac:dyDescent="0.25">
      <c r="A93" s="76" t="str">
        <f t="shared" si="2"/>
        <v/>
      </c>
      <c r="B93" s="5"/>
      <c r="C93" s="5"/>
      <c r="D93" s="5"/>
      <c r="E93" s="5"/>
      <c r="F93" s="5"/>
      <c r="G93" s="91"/>
    </row>
    <row r="94" spans="1:7" x14ac:dyDescent="0.25">
      <c r="A94" s="76" t="str">
        <f t="shared" si="2"/>
        <v/>
      </c>
      <c r="B94" s="5"/>
      <c r="C94" s="5"/>
      <c r="D94" s="5"/>
      <c r="E94" s="5"/>
      <c r="F94" s="5"/>
      <c r="G94" s="91"/>
    </row>
    <row r="95" spans="1:7" x14ac:dyDescent="0.25">
      <c r="A95" s="76" t="str">
        <f t="shared" si="2"/>
        <v/>
      </c>
      <c r="B95" s="5"/>
      <c r="C95" s="5"/>
      <c r="D95" s="5"/>
      <c r="E95" s="5"/>
      <c r="F95" s="5"/>
      <c r="G95" s="91"/>
    </row>
    <row r="96" spans="1:7" x14ac:dyDescent="0.25">
      <c r="A96" s="76" t="str">
        <f t="shared" si="2"/>
        <v/>
      </c>
      <c r="B96" s="5"/>
      <c r="C96" s="5"/>
      <c r="D96" s="5"/>
      <c r="E96" s="5"/>
      <c r="F96" s="5"/>
      <c r="G96" s="91"/>
    </row>
    <row r="97" spans="1:7" x14ac:dyDescent="0.25">
      <c r="A97" s="76" t="str">
        <f t="shared" si="2"/>
        <v/>
      </c>
      <c r="B97" s="5"/>
      <c r="C97" s="5"/>
      <c r="D97" s="5"/>
      <c r="E97" s="5"/>
      <c r="F97" s="5"/>
      <c r="G97" s="91"/>
    </row>
    <row r="98" spans="1:7" x14ac:dyDescent="0.25">
      <c r="A98" s="76" t="str">
        <f t="shared" ref="A98:A108" si="3">IF(B98&lt;&gt;"",ROW()-1&amp;MID(B98,SEARCH("_",B98),50)&amp;"-"&amp;IF(F98="","any",F98)&amp;"-"&amp;IF(G98="","any",G98),"")</f>
        <v/>
      </c>
      <c r="B98" s="5"/>
      <c r="C98" s="5"/>
      <c r="D98" s="5"/>
      <c r="E98" s="5"/>
      <c r="F98" s="5"/>
      <c r="G98" s="91"/>
    </row>
    <row r="99" spans="1:7" x14ac:dyDescent="0.25">
      <c r="A99" s="76" t="str">
        <f t="shared" si="3"/>
        <v/>
      </c>
      <c r="B99" s="5"/>
      <c r="C99" s="5"/>
      <c r="D99" s="5"/>
      <c r="E99" s="5"/>
      <c r="F99" s="5"/>
      <c r="G99" s="91"/>
    </row>
    <row r="100" spans="1:7" x14ac:dyDescent="0.25">
      <c r="A100" s="76" t="str">
        <f t="shared" si="3"/>
        <v/>
      </c>
      <c r="B100" s="5"/>
      <c r="C100" s="5"/>
      <c r="D100" s="5"/>
      <c r="E100" s="5"/>
      <c r="F100" s="5"/>
      <c r="G100" s="91"/>
    </row>
    <row r="101" spans="1:7" x14ac:dyDescent="0.25">
      <c r="A101" s="76" t="str">
        <f t="shared" si="3"/>
        <v/>
      </c>
      <c r="B101" s="5"/>
      <c r="C101" s="5"/>
      <c r="D101" s="5"/>
      <c r="E101" s="5"/>
      <c r="F101" s="5"/>
      <c r="G101" s="91"/>
    </row>
    <row r="102" spans="1:7" x14ac:dyDescent="0.25">
      <c r="A102" s="76" t="str">
        <f t="shared" si="3"/>
        <v/>
      </c>
      <c r="B102" s="5"/>
      <c r="C102" s="5"/>
      <c r="D102" s="5"/>
      <c r="E102" s="5"/>
      <c r="F102" s="5"/>
      <c r="G102" s="91"/>
    </row>
    <row r="103" spans="1:7" x14ac:dyDescent="0.25">
      <c r="A103" s="76" t="str">
        <f t="shared" si="3"/>
        <v/>
      </c>
      <c r="B103" s="5"/>
      <c r="C103" s="5"/>
      <c r="D103" s="5"/>
      <c r="E103" s="5"/>
      <c r="F103" s="5"/>
      <c r="G103" s="91"/>
    </row>
    <row r="104" spans="1:7" x14ac:dyDescent="0.25">
      <c r="A104" s="76" t="str">
        <f t="shared" si="3"/>
        <v/>
      </c>
      <c r="B104" s="5"/>
      <c r="C104" s="5"/>
      <c r="D104" s="5"/>
      <c r="E104" s="5"/>
      <c r="F104" s="5"/>
      <c r="G104" s="91"/>
    </row>
    <row r="105" spans="1:7" x14ac:dyDescent="0.25">
      <c r="A105" s="76" t="str">
        <f t="shared" si="3"/>
        <v/>
      </c>
      <c r="B105" s="5"/>
      <c r="C105" s="5"/>
      <c r="D105" s="5"/>
      <c r="E105" s="5"/>
      <c r="F105" s="5"/>
      <c r="G105" s="91"/>
    </row>
    <row r="106" spans="1:7" x14ac:dyDescent="0.25">
      <c r="A106" s="76" t="str">
        <f t="shared" si="3"/>
        <v/>
      </c>
      <c r="B106" s="5"/>
      <c r="C106" s="5"/>
      <c r="D106" s="5"/>
      <c r="E106" s="5"/>
      <c r="F106" s="5"/>
      <c r="G106" s="91"/>
    </row>
    <row r="107" spans="1:7" x14ac:dyDescent="0.25">
      <c r="A107" s="76" t="str">
        <f t="shared" si="3"/>
        <v/>
      </c>
      <c r="B107" s="5"/>
      <c r="C107" s="5"/>
      <c r="D107" s="5"/>
      <c r="E107" s="5"/>
      <c r="F107" s="5"/>
      <c r="G107" s="91"/>
    </row>
    <row r="108" spans="1:7" x14ac:dyDescent="0.25">
      <c r="A108" s="76" t="str">
        <f t="shared" si="3"/>
        <v/>
      </c>
      <c r="B108" s="5"/>
      <c r="C108" s="5"/>
      <c r="D108" s="5"/>
      <c r="E108" s="5"/>
      <c r="F108" s="5"/>
      <c r="G108" s="91"/>
    </row>
    <row r="109" spans="1:7" x14ac:dyDescent="0.25">
      <c r="A109" s="7" t="s">
        <v>145</v>
      </c>
    </row>
  </sheetData>
  <conditionalFormatting sqref="A2:A108">
    <cfRule type="expression" dxfId="59" priority="12">
      <formula>NOT(ISBLANK(B2))</formula>
    </cfRule>
  </conditionalFormatting>
  <conditionalFormatting sqref="A4:A8">
    <cfRule type="expression" dxfId="58" priority="11">
      <formula>NOT(ISBLANK(B4))</formula>
    </cfRule>
  </conditionalFormatting>
  <conditionalFormatting sqref="A3">
    <cfRule type="expression" dxfId="57" priority="7">
      <formula>NOT(ISBLANK(B3))</formula>
    </cfRule>
    <cfRule type="expression" dxfId="56" priority="8">
      <formula>NOT(ISBLANK(B3))</formula>
    </cfRule>
  </conditionalFormatting>
  <conditionalFormatting sqref="A9">
    <cfRule type="expression" dxfId="55" priority="1">
      <formula>NOT(ISBLANK(B9))</formula>
    </cfRule>
    <cfRule type="expression" dxfId="54" priority="2">
      <formula>NOT(ISBLANK(B9))</formula>
    </cfRule>
  </conditionalFormatting>
  <dataValidations count="5">
    <dataValidation showInputMessage="1" showErrorMessage="1" error="nom incomplet" sqref="C1" xr:uid="{00000000-0002-0000-0500-000000000000}"/>
    <dataValidation type="list" showInputMessage="1" showErrorMessage="1" sqref="F2:F108" xr:uid="{00000000-0002-0000-0500-000001000000}">
      <formula1>"TCP,UDP,TCP+UDP,ICMP,any"</formula1>
    </dataValidation>
    <dataValidation type="whole" showInputMessage="1" showErrorMessage="1" sqref="G2:G108" xr:uid="{00000000-0002-0000-0500-000002000000}">
      <formula1>1</formula1>
      <formula2>65535</formula2>
    </dataValidation>
    <dataValidation type="textLength" showInputMessage="1" showErrorMessage="1" sqref="C2:C108" xr:uid="{00000000-0002-0000-0500-000003000000}">
      <formula1>0</formula1>
      <formula2>100</formula2>
    </dataValidation>
    <dataValidation type="textLength" showDropDown="1" showInputMessage="1" showErrorMessage="1" error="Utilisez la liste" sqref="C2:C108" xr:uid="{00000000-0002-0000-0500-000004000000}">
      <formula1>1</formula1>
      <formula2>100</formula2>
    </dataValidation>
  </dataValidation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tabColor theme="7" tint="-0.249977111117893"/>
  </sheetPr>
  <dimension ref="A1:I107"/>
  <sheetViews>
    <sheetView zoomScale="90" zoomScaleNormal="90" workbookViewId="0">
      <pane xSplit="1" ySplit="1" topLeftCell="B29" activePane="bottomRight" state="frozen"/>
      <selection activeCell="C45" sqref="C45"/>
      <selection pane="topRight" activeCell="C45" sqref="C45"/>
      <selection pane="bottomLeft" activeCell="C45" sqref="C45"/>
      <selection pane="bottomRight" activeCell="H42" sqref="B41:H42"/>
    </sheetView>
  </sheetViews>
  <sheetFormatPr baseColWidth="10" defaultRowHeight="15" x14ac:dyDescent="0.25"/>
  <cols>
    <col min="1" max="1" width="39.42578125" style="7" bestFit="1" customWidth="1"/>
    <col min="2" max="2" width="30.28515625" style="85" bestFit="1" customWidth="1"/>
    <col min="3" max="3" width="21.85546875" style="85" bestFit="1" customWidth="1"/>
    <col min="4" max="4" width="19" style="85" bestFit="1" customWidth="1"/>
    <col min="5" max="5" width="14" style="85" bestFit="1" customWidth="1"/>
    <col min="6" max="6" width="31.7109375" style="85" bestFit="1" customWidth="1"/>
    <col min="7" max="7" width="39.140625" style="85" bestFit="1" customWidth="1"/>
    <col min="8" max="8" width="47" style="4" bestFit="1" customWidth="1"/>
    <col min="9" max="9" width="11.42578125" style="4" customWidth="1"/>
    <col min="10" max="16384" width="11.42578125" style="4"/>
  </cols>
  <sheetData>
    <row r="1" spans="1:9" s="89" customFormat="1" ht="45" customHeight="1" x14ac:dyDescent="0.25">
      <c r="A1" s="64" t="s">
        <v>120</v>
      </c>
      <c r="B1" s="65" t="s">
        <v>158</v>
      </c>
      <c r="C1" s="66" t="s">
        <v>164</v>
      </c>
      <c r="D1" s="66" t="s">
        <v>165</v>
      </c>
      <c r="E1" s="66" t="s">
        <v>147</v>
      </c>
      <c r="F1" s="67" t="s">
        <v>166</v>
      </c>
      <c r="G1" s="68" t="s">
        <v>167</v>
      </c>
      <c r="H1" s="65" t="s">
        <v>168</v>
      </c>
      <c r="I1" s="69"/>
    </row>
    <row r="2" spans="1:9" x14ac:dyDescent="0.25">
      <c r="A2" s="76" t="str">
        <f t="shared" ref="A2:A33" si="0">IF(B2&lt;&gt;"",ROW()-1&amp;MID(B2,SEARCH("_",B2),50)&amp;"-"&amp;C2,"")</f>
        <v>1_cor2_vim_osp10-glance</v>
      </c>
      <c r="B2" s="5" t="str">
        <f>'VNF-VIM'!$A$3</f>
        <v>2_cor2_vim_osp10</v>
      </c>
      <c r="C2" s="5" t="s">
        <v>169</v>
      </c>
      <c r="D2" s="5" t="s">
        <v>170</v>
      </c>
      <c r="E2" s="5" t="s">
        <v>171</v>
      </c>
      <c r="F2" s="5">
        <v>500</v>
      </c>
      <c r="G2" s="5"/>
      <c r="H2" s="3"/>
    </row>
    <row r="3" spans="1:9" x14ac:dyDescent="0.25">
      <c r="A3" s="76" t="str">
        <f t="shared" si="0"/>
        <v>2_cor2_vim_osp10-anssi-glance</v>
      </c>
      <c r="B3" s="5" t="str">
        <f>'VNF-VIM'!$A$5</f>
        <v>4_cor2_vim_osp10-anssi</v>
      </c>
      <c r="C3" s="5" t="s">
        <v>169</v>
      </c>
      <c r="D3" s="5" t="s">
        <v>170</v>
      </c>
      <c r="E3" s="5" t="s">
        <v>171</v>
      </c>
      <c r="F3" s="5">
        <v>500</v>
      </c>
      <c r="G3" s="5"/>
      <c r="H3" s="3"/>
    </row>
    <row r="4" spans="1:9" x14ac:dyDescent="0.25">
      <c r="A4" s="76" t="str">
        <f t="shared" si="0"/>
        <v>3_cor2_vPCDI_OSP10-vm_cinder</v>
      </c>
      <c r="B4" s="5" t="str">
        <f>'VNF-VIM'!$A$7</f>
        <v>6_cor2_vPCDI_OSP10</v>
      </c>
      <c r="C4" s="5" t="s">
        <v>172</v>
      </c>
      <c r="D4" s="5" t="s">
        <v>173</v>
      </c>
      <c r="E4" s="5" t="s">
        <v>174</v>
      </c>
      <c r="F4" s="63">
        <v>1870</v>
      </c>
      <c r="G4" s="5"/>
      <c r="H4" s="3"/>
    </row>
    <row r="5" spans="1:9" x14ac:dyDescent="0.25">
      <c r="A5" s="76" t="str">
        <f t="shared" si="0"/>
        <v>4_cor2_vPCDI_OSP10-vm_nova</v>
      </c>
      <c r="B5" s="5" t="str">
        <f>'VNF-VIM'!$A$7</f>
        <v>6_cor2_vPCDI_OSP10</v>
      </c>
      <c r="C5" s="5" t="s">
        <v>175</v>
      </c>
      <c r="D5" s="5" t="s">
        <v>176</v>
      </c>
      <c r="E5" s="5" t="s">
        <v>177</v>
      </c>
      <c r="F5" s="63"/>
      <c r="G5" s="5"/>
      <c r="H5" s="3"/>
    </row>
    <row r="6" spans="1:9" x14ac:dyDescent="0.25">
      <c r="A6" s="76" t="str">
        <f t="shared" si="0"/>
        <v>5_cor2_vGILAN_OSP10-vm_pod2</v>
      </c>
      <c r="B6" s="5" t="str">
        <f>'VNF-VIM'!$A$8</f>
        <v>7_cor2_vGILAN_OSP10</v>
      </c>
      <c r="C6" s="5" t="s">
        <v>178</v>
      </c>
      <c r="D6" s="5" t="s">
        <v>170</v>
      </c>
      <c r="E6" s="5" t="s">
        <v>179</v>
      </c>
      <c r="F6" s="63">
        <v>11150</v>
      </c>
      <c r="G6" s="5"/>
      <c r="H6" s="3"/>
    </row>
    <row r="7" spans="1:9" x14ac:dyDescent="0.25">
      <c r="A7" s="76" t="str">
        <f t="shared" si="0"/>
        <v>6_cor2_vGILAN_OSP10-vm_pod3</v>
      </c>
      <c r="B7" s="5" t="str">
        <f>'VNF-VIM'!$A$8</f>
        <v>7_cor2_vGILAN_OSP10</v>
      </c>
      <c r="C7" s="5" t="s">
        <v>180</v>
      </c>
      <c r="D7" s="5" t="s">
        <v>181</v>
      </c>
      <c r="E7" s="5" t="s">
        <v>179</v>
      </c>
      <c r="F7" s="63">
        <v>11150</v>
      </c>
      <c r="G7" s="5"/>
      <c r="H7" s="3"/>
    </row>
    <row r="8" spans="1:9" x14ac:dyDescent="0.25">
      <c r="A8" s="76" t="str">
        <f t="shared" si="0"/>
        <v>7_cor2_vQOS_OSP10-vm_cinder</v>
      </c>
      <c r="B8" s="5" t="str">
        <f>'VNF-VIM'!$A$9</f>
        <v>8_cor2_vQOS_OSP10</v>
      </c>
      <c r="C8" s="5" t="s">
        <v>172</v>
      </c>
      <c r="D8" s="5" t="s">
        <v>182</v>
      </c>
      <c r="E8" s="5" t="s">
        <v>179</v>
      </c>
      <c r="F8" s="63">
        <v>500</v>
      </c>
      <c r="G8" s="11"/>
      <c r="H8" s="3"/>
    </row>
    <row r="9" spans="1:9" x14ac:dyDescent="0.25">
      <c r="A9" s="76" t="str">
        <f t="shared" si="0"/>
        <v>8_cor2_vQOS_OSP10-data</v>
      </c>
      <c r="B9" s="5" t="str">
        <f>'VNF-VIM'!$A$9</f>
        <v>8_cor2_vQOS_OSP10</v>
      </c>
      <c r="C9" s="5" t="s">
        <v>183</v>
      </c>
      <c r="D9" s="5" t="s">
        <v>182</v>
      </c>
      <c r="E9" s="5" t="s">
        <v>184</v>
      </c>
      <c r="F9" s="63">
        <v>1</v>
      </c>
      <c r="G9" s="5"/>
      <c r="H9" s="3" t="str">
        <f>Network!A35</f>
        <v>34_cor2_vQOS_OSP10-NFS</v>
      </c>
    </row>
    <row r="10" spans="1:9" x14ac:dyDescent="0.25">
      <c r="A10" s="76" t="str">
        <f t="shared" si="0"/>
        <v>9_cor2_vDOOR_OSP10-vm_cinder</v>
      </c>
      <c r="B10" s="5" t="str">
        <f>'VNF-VIM'!$A$10</f>
        <v>9_cor2_vDOOR_OSP10</v>
      </c>
      <c r="C10" s="5" t="s">
        <v>172</v>
      </c>
      <c r="D10" s="5" t="s">
        <v>182</v>
      </c>
      <c r="E10" s="5" t="s">
        <v>179</v>
      </c>
      <c r="F10" s="63">
        <v>450</v>
      </c>
      <c r="G10" s="5"/>
      <c r="H10" s="3"/>
    </row>
    <row r="11" spans="1:9" x14ac:dyDescent="0.25">
      <c r="A11" s="76" t="str">
        <f t="shared" si="0"/>
        <v>10_cor2_vPCRF_OSP10-vm_cinder</v>
      </c>
      <c r="B11" s="5" t="str">
        <f>'VNF-VIM'!$A$11</f>
        <v>10_cor2_vPCRF_OSP10</v>
      </c>
      <c r="C11" s="5" t="s">
        <v>172</v>
      </c>
      <c r="D11" s="5" t="s">
        <v>173</v>
      </c>
      <c r="E11" s="5" t="s">
        <v>179</v>
      </c>
      <c r="F11" s="63">
        <v>3600</v>
      </c>
      <c r="G11" s="5"/>
      <c r="H11" s="3"/>
    </row>
    <row r="12" spans="1:9" x14ac:dyDescent="0.25">
      <c r="A12" s="76" t="str">
        <f t="shared" si="0"/>
        <v>11_cor2_vPCRF_OSP10-nfs</v>
      </c>
      <c r="B12" s="5" t="str">
        <f>'VNF-VIM'!$A$11</f>
        <v>10_cor2_vPCRF_OSP10</v>
      </c>
      <c r="C12" s="5" t="s">
        <v>185</v>
      </c>
      <c r="D12" s="5" t="s">
        <v>173</v>
      </c>
      <c r="E12" s="5" t="s">
        <v>184</v>
      </c>
      <c r="F12" s="63">
        <v>8000</v>
      </c>
      <c r="G12" s="5"/>
      <c r="H12" s="61" t="str">
        <f>Network!A39</f>
        <v>38_cor2_vPCRF_OSP10-OAM</v>
      </c>
    </row>
    <row r="13" spans="1:9" x14ac:dyDescent="0.25">
      <c r="A13" s="76" t="str">
        <f t="shared" si="0"/>
        <v>12_cor2_vRADI_OSP10-vm_cinder</v>
      </c>
      <c r="B13" s="5" t="str">
        <f>'VNF-VIM'!$A$12</f>
        <v>11_cor2_vRADI_OSP10</v>
      </c>
      <c r="C13" s="5" t="s">
        <v>172</v>
      </c>
      <c r="D13" s="5" t="s">
        <v>182</v>
      </c>
      <c r="E13" s="5" t="s">
        <v>179</v>
      </c>
      <c r="F13" s="63">
        <v>1110</v>
      </c>
      <c r="G13" s="5"/>
      <c r="H13" s="61"/>
    </row>
    <row r="14" spans="1:9" x14ac:dyDescent="0.25">
      <c r="A14" s="76" t="str">
        <f t="shared" si="0"/>
        <v>13_cor2_vRADI_OSP10-log</v>
      </c>
      <c r="B14" s="5" t="str">
        <f>'VNF-VIM'!$A$12</f>
        <v>11_cor2_vRADI_OSP10</v>
      </c>
      <c r="C14" s="5" t="s">
        <v>186</v>
      </c>
      <c r="D14" s="5" t="s">
        <v>182</v>
      </c>
      <c r="E14" s="5" t="s">
        <v>184</v>
      </c>
      <c r="F14" s="63">
        <v>1000</v>
      </c>
      <c r="G14" s="5"/>
      <c r="H14" s="61" t="str">
        <f>Network!A45</f>
        <v>44_cor2_vRADI_OSP10-NFS</v>
      </c>
    </row>
    <row r="15" spans="1:9" x14ac:dyDescent="0.25">
      <c r="A15" s="76" t="str">
        <f t="shared" si="0"/>
        <v>14_cor2_vRADI_OSP10-backup</v>
      </c>
      <c r="B15" s="5" t="str">
        <f>'VNF-VIM'!$A$12</f>
        <v>11_cor2_vRADI_OSP10</v>
      </c>
      <c r="C15" s="5" t="s">
        <v>187</v>
      </c>
      <c r="D15" s="5" t="s">
        <v>182</v>
      </c>
      <c r="E15" s="5" t="s">
        <v>184</v>
      </c>
      <c r="F15" s="63">
        <v>20</v>
      </c>
      <c r="G15" s="5"/>
      <c r="H15" s="61" t="str">
        <f>Network!A45</f>
        <v>44_cor2_vRADI_OSP10-NFS</v>
      </c>
    </row>
    <row r="16" spans="1:9" x14ac:dyDescent="0.25">
      <c r="A16" s="76" t="str">
        <f t="shared" si="0"/>
        <v>15_cor2_vRADI_OSP10-db</v>
      </c>
      <c r="B16" s="5" t="str">
        <f>'VNF-VIM'!$A$12</f>
        <v>11_cor2_vRADI_OSP10</v>
      </c>
      <c r="C16" s="5" t="s">
        <v>188</v>
      </c>
      <c r="D16" s="5" t="s">
        <v>182</v>
      </c>
      <c r="E16" s="5" t="s">
        <v>184</v>
      </c>
      <c r="F16" s="63">
        <v>600</v>
      </c>
      <c r="G16" s="5"/>
      <c r="H16" s="61" t="str">
        <f>Network!A45</f>
        <v>44_cor2_vRADI_OSP10-NFS</v>
      </c>
    </row>
    <row r="17" spans="1:8" x14ac:dyDescent="0.25">
      <c r="A17" s="76" t="str">
        <f t="shared" si="0"/>
        <v>16_cor2_vFVMS_VMware65-vm_pod1</v>
      </c>
      <c r="B17" s="5" t="str">
        <f>'VNF-VIM'!$A$13</f>
        <v>12_cor2_vFVMS_VMware65</v>
      </c>
      <c r="C17" s="5" t="s">
        <v>189</v>
      </c>
      <c r="D17" s="5" t="s">
        <v>170</v>
      </c>
      <c r="E17" s="5" t="s">
        <v>190</v>
      </c>
      <c r="F17" s="63">
        <v>4612</v>
      </c>
      <c r="G17" s="5" t="s">
        <v>191</v>
      </c>
      <c r="H17" s="3"/>
    </row>
    <row r="18" spans="1:8" x14ac:dyDescent="0.25">
      <c r="A18" s="76" t="str">
        <f t="shared" si="0"/>
        <v>17_cor2_vFVMS_VMware65-storage0</v>
      </c>
      <c r="B18" s="5" t="str">
        <f>'VNF-VIM'!$A$13</f>
        <v>12_cor2_vFVMS_VMware65</v>
      </c>
      <c r="C18" s="5" t="s">
        <v>192</v>
      </c>
      <c r="D18" s="5" t="s">
        <v>170</v>
      </c>
      <c r="E18" s="5" t="s">
        <v>184</v>
      </c>
      <c r="F18" s="63">
        <v>280</v>
      </c>
      <c r="G18" s="5"/>
      <c r="H18" s="61" t="str">
        <f>Network!$A$49</f>
        <v>48_cor2_vFVMS_VMware65-NFS_VFVMS</v>
      </c>
    </row>
    <row r="19" spans="1:8" x14ac:dyDescent="0.25">
      <c r="A19" s="76" t="str">
        <f t="shared" si="0"/>
        <v>18_cor2_vFVMS_VMware65-storage1</v>
      </c>
      <c r="B19" s="5" t="str">
        <f>'VNF-VIM'!$A$13</f>
        <v>12_cor2_vFVMS_VMware65</v>
      </c>
      <c r="C19" s="5" t="s">
        <v>193</v>
      </c>
      <c r="D19" s="5" t="s">
        <v>181</v>
      </c>
      <c r="E19" s="5" t="s">
        <v>184</v>
      </c>
      <c r="F19" s="63">
        <v>280</v>
      </c>
      <c r="G19" s="5"/>
      <c r="H19" s="61" t="str">
        <f>Network!$A$49</f>
        <v>48_cor2_vFVMS_VMware65-NFS_VFVMS</v>
      </c>
    </row>
    <row r="20" spans="1:8" x14ac:dyDescent="0.25">
      <c r="A20" s="76" t="str">
        <f t="shared" si="0"/>
        <v>19_cor2_vFVMS_VMware65-storage2</v>
      </c>
      <c r="B20" s="5" t="str">
        <f>'VNF-VIM'!$A$13</f>
        <v>12_cor2_vFVMS_VMware65</v>
      </c>
      <c r="C20" s="5" t="s">
        <v>194</v>
      </c>
      <c r="D20" s="5" t="s">
        <v>170</v>
      </c>
      <c r="E20" s="5" t="s">
        <v>184</v>
      </c>
      <c r="F20" s="63">
        <v>280</v>
      </c>
      <c r="G20" s="5"/>
      <c r="H20" s="61" t="str">
        <f>Network!$A$49</f>
        <v>48_cor2_vFVMS_VMware65-NFS_VFVMS</v>
      </c>
    </row>
    <row r="21" spans="1:8" x14ac:dyDescent="0.25">
      <c r="A21" s="76" t="str">
        <f t="shared" si="0"/>
        <v>20_cor2_vFVMS_VMware65-storage3</v>
      </c>
      <c r="B21" s="5" t="str">
        <f>'VNF-VIM'!$A$13</f>
        <v>12_cor2_vFVMS_VMware65</v>
      </c>
      <c r="C21" s="5" t="s">
        <v>195</v>
      </c>
      <c r="D21" s="5" t="s">
        <v>181</v>
      </c>
      <c r="E21" s="5" t="s">
        <v>184</v>
      </c>
      <c r="F21" s="63">
        <v>280</v>
      </c>
      <c r="G21" s="5"/>
      <c r="H21" s="61" t="str">
        <f>Network!$A$49</f>
        <v>48_cor2_vFVMS_VMware65-NFS_VFVMS</v>
      </c>
    </row>
    <row r="22" spans="1:8" x14ac:dyDescent="0.25">
      <c r="A22" s="76" t="str">
        <f t="shared" si="0"/>
        <v>21_cor2_vFVMS_VMware65-storage4</v>
      </c>
      <c r="B22" s="5" t="str">
        <f>'VNF-VIM'!$A$13</f>
        <v>12_cor2_vFVMS_VMware65</v>
      </c>
      <c r="C22" s="5" t="s">
        <v>196</v>
      </c>
      <c r="D22" s="5" t="s">
        <v>170</v>
      </c>
      <c r="E22" s="5" t="s">
        <v>184</v>
      </c>
      <c r="F22" s="63">
        <v>280</v>
      </c>
      <c r="G22" s="5"/>
      <c r="H22" s="61" t="str">
        <f>Network!$A$49</f>
        <v>48_cor2_vFVMS_VMware65-NFS_VFVMS</v>
      </c>
    </row>
    <row r="23" spans="1:8" x14ac:dyDescent="0.25">
      <c r="A23" s="76" t="str">
        <f t="shared" si="0"/>
        <v>22_cor2_vFVMS_VMware65-storage5</v>
      </c>
      <c r="B23" s="5" t="str">
        <f>'VNF-VIM'!$A$13</f>
        <v>12_cor2_vFVMS_VMware65</v>
      </c>
      <c r="C23" s="5" t="s">
        <v>197</v>
      </c>
      <c r="D23" s="5" t="s">
        <v>181</v>
      </c>
      <c r="E23" s="5" t="s">
        <v>184</v>
      </c>
      <c r="F23" s="63">
        <v>280</v>
      </c>
      <c r="G23" s="5"/>
      <c r="H23" s="61" t="str">
        <f>Network!$A$49</f>
        <v>48_cor2_vFVMS_VMware65-NFS_VFVMS</v>
      </c>
    </row>
    <row r="24" spans="1:8" x14ac:dyDescent="0.25">
      <c r="A24" s="76" t="str">
        <f t="shared" si="0"/>
        <v>23_cor2_vFVMS_VMware65-storage6</v>
      </c>
      <c r="B24" s="5" t="str">
        <f>'VNF-VIM'!$A$13</f>
        <v>12_cor2_vFVMS_VMware65</v>
      </c>
      <c r="C24" s="5" t="s">
        <v>198</v>
      </c>
      <c r="D24" s="5" t="s">
        <v>170</v>
      </c>
      <c r="E24" s="5" t="s">
        <v>184</v>
      </c>
      <c r="F24" s="63">
        <v>280</v>
      </c>
      <c r="G24" s="5"/>
      <c r="H24" s="61" t="str">
        <f>Network!$A$49</f>
        <v>48_cor2_vFVMS_VMware65-NFS_VFVMS</v>
      </c>
    </row>
    <row r="25" spans="1:8" x14ac:dyDescent="0.25">
      <c r="A25" s="76" t="str">
        <f t="shared" si="0"/>
        <v>24_cor2_vFVMS_VMware65-storage7</v>
      </c>
      <c r="B25" s="5" t="str">
        <f>'VNF-VIM'!$A$13</f>
        <v>12_cor2_vFVMS_VMware65</v>
      </c>
      <c r="C25" s="5" t="s">
        <v>199</v>
      </c>
      <c r="D25" s="5" t="s">
        <v>181</v>
      </c>
      <c r="E25" s="5" t="s">
        <v>184</v>
      </c>
      <c r="F25" s="63">
        <v>280</v>
      </c>
      <c r="G25" s="5"/>
      <c r="H25" s="61" t="str">
        <f>Network!$A$49</f>
        <v>48_cor2_vFVMS_VMware65-NFS_VFVMS</v>
      </c>
    </row>
    <row r="26" spans="1:8" x14ac:dyDescent="0.25">
      <c r="A26" s="76" t="str">
        <f t="shared" si="0"/>
        <v>25_cor2_vFVMS_VMware65-storage8</v>
      </c>
      <c r="B26" s="5" t="str">
        <f>'VNF-VIM'!$A$13</f>
        <v>12_cor2_vFVMS_VMware65</v>
      </c>
      <c r="C26" s="5" t="s">
        <v>200</v>
      </c>
      <c r="D26" s="5" t="s">
        <v>170</v>
      </c>
      <c r="E26" s="5" t="s">
        <v>184</v>
      </c>
      <c r="F26" s="5">
        <v>280</v>
      </c>
      <c r="G26" s="5"/>
      <c r="H26" s="61" t="str">
        <f>Network!$A$49</f>
        <v>48_cor2_vFVMS_VMware65-NFS_VFVMS</v>
      </c>
    </row>
    <row r="27" spans="1:8" x14ac:dyDescent="0.25">
      <c r="A27" s="76" t="str">
        <f t="shared" si="0"/>
        <v>26_cor2_vFVMS_VMware65-storage9</v>
      </c>
      <c r="B27" s="5" t="str">
        <f>'VNF-VIM'!$A$13</f>
        <v>12_cor2_vFVMS_VMware65</v>
      </c>
      <c r="C27" s="5" t="s">
        <v>201</v>
      </c>
      <c r="D27" s="5" t="s">
        <v>181</v>
      </c>
      <c r="E27" s="5" t="s">
        <v>184</v>
      </c>
      <c r="F27" s="5">
        <v>280</v>
      </c>
      <c r="G27" s="5"/>
      <c r="H27" s="61" t="str">
        <f>Network!$A$49</f>
        <v>48_cor2_vFVMS_VMware65-NFS_VFVMS</v>
      </c>
    </row>
    <row r="28" spans="1:8" x14ac:dyDescent="0.25">
      <c r="A28" s="76" t="str">
        <f t="shared" si="0"/>
        <v>27_cor2_vFVMS_VMware65-temp</v>
      </c>
      <c r="B28" s="5" t="str">
        <f>'VNF-VIM'!$A$13</f>
        <v>12_cor2_vFVMS_VMware65</v>
      </c>
      <c r="C28" s="5" t="s">
        <v>202</v>
      </c>
      <c r="D28" s="5" t="s">
        <v>170</v>
      </c>
      <c r="E28" s="5" t="s">
        <v>184</v>
      </c>
      <c r="F28" s="5">
        <v>80</v>
      </c>
      <c r="G28" s="5"/>
      <c r="H28" s="61" t="str">
        <f>Network!$A$49</f>
        <v>48_cor2_vFVMS_VMware65-NFS_VFVMS</v>
      </c>
    </row>
    <row r="29" spans="1:8" x14ac:dyDescent="0.25">
      <c r="A29" s="76" t="str">
        <f t="shared" si="0"/>
        <v>28_cor2_vFVMS_VMware65-stats</v>
      </c>
      <c r="B29" s="5" t="str">
        <f>'VNF-VIM'!$A$13</f>
        <v>12_cor2_vFVMS_VMware65</v>
      </c>
      <c r="C29" s="5" t="s">
        <v>203</v>
      </c>
      <c r="D29" s="5" t="s">
        <v>181</v>
      </c>
      <c r="E29" s="5" t="s">
        <v>184</v>
      </c>
      <c r="F29" s="5">
        <v>8</v>
      </c>
      <c r="G29" s="5"/>
      <c r="H29" s="61" t="str">
        <f>Network!$A$49</f>
        <v>48_cor2_vFVMS_VMware65-NFS_VFVMS</v>
      </c>
    </row>
    <row r="30" spans="1:8" x14ac:dyDescent="0.25">
      <c r="A30" s="76" t="str">
        <f t="shared" si="0"/>
        <v>29_cor2_vFVMS_VMware65-data</v>
      </c>
      <c r="B30" s="5" t="str">
        <f>'VNF-VIM'!$A$13</f>
        <v>12_cor2_vFVMS_VMware65</v>
      </c>
      <c r="C30" s="5" t="s">
        <v>183</v>
      </c>
      <c r="D30" s="5" t="s">
        <v>170</v>
      </c>
      <c r="E30" s="5" t="s">
        <v>184</v>
      </c>
      <c r="F30" s="5">
        <v>32</v>
      </c>
      <c r="G30" s="5"/>
      <c r="H30" s="61" t="str">
        <f>Network!$A$49</f>
        <v>48_cor2_vFVMS_VMware65-NFS_VFVMS</v>
      </c>
    </row>
    <row r="31" spans="1:8" x14ac:dyDescent="0.25">
      <c r="A31" s="76" t="str">
        <f t="shared" si="0"/>
        <v>30_cor2_vFVMS_VMware65-livraison</v>
      </c>
      <c r="B31" s="5" t="str">
        <f>'VNF-VIM'!$A$13</f>
        <v>12_cor2_vFVMS_VMware65</v>
      </c>
      <c r="C31" s="5" t="s">
        <v>204</v>
      </c>
      <c r="D31" s="5" t="s">
        <v>181</v>
      </c>
      <c r="E31" s="5" t="s">
        <v>184</v>
      </c>
      <c r="F31" s="5">
        <v>20</v>
      </c>
      <c r="G31" s="5"/>
      <c r="H31" s="61" t="str">
        <f>Network!$A$49</f>
        <v>48_cor2_vFVMS_VMware65-NFS_VFVMS</v>
      </c>
    </row>
    <row r="32" spans="1:8" x14ac:dyDescent="0.25">
      <c r="A32" s="76" t="str">
        <f t="shared" si="0"/>
        <v>31_cor2_vPEAKFLOW_VMware65-vm_pod1</v>
      </c>
      <c r="B32" s="5" t="str">
        <f>'VNF-VIM'!$A$14</f>
        <v>13_cor2_vPEAKFLOW_VMware65</v>
      </c>
      <c r="C32" s="102" t="s">
        <v>189</v>
      </c>
      <c r="D32" s="102" t="s">
        <v>170</v>
      </c>
      <c r="E32" s="102" t="s">
        <v>190</v>
      </c>
      <c r="F32" s="100">
        <v>8700</v>
      </c>
      <c r="G32" s="102" t="s">
        <v>205</v>
      </c>
      <c r="H32" s="3"/>
    </row>
    <row r="33" spans="1:8" x14ac:dyDescent="0.25">
      <c r="A33" s="76" t="str">
        <f t="shared" si="0"/>
        <v>32_cor2_vPEAKFLOW_VMware65-storage0</v>
      </c>
      <c r="B33" s="5" t="str">
        <f>'VNF-VIM'!$A$14</f>
        <v>13_cor2_vPEAKFLOW_VMware65</v>
      </c>
      <c r="C33" s="102" t="s">
        <v>192</v>
      </c>
      <c r="D33" s="102" t="s">
        <v>170</v>
      </c>
      <c r="E33" s="102" t="s">
        <v>184</v>
      </c>
      <c r="F33" s="100">
        <v>2000</v>
      </c>
      <c r="G33" s="102"/>
      <c r="H33" s="61" t="str">
        <f>Network!$A$61</f>
        <v>60_cor2_vPEAKFLOW_VMware65-VPEAKFLOW_NFS</v>
      </c>
    </row>
    <row r="34" spans="1:8" x14ac:dyDescent="0.25">
      <c r="A34" s="76" t="str">
        <f t="shared" ref="A34:A65" si="1">IF(B34&lt;&gt;"",ROW()-1&amp;MID(B34,SEARCH("_",B34),50)&amp;"-"&amp;C34,"")</f>
        <v>33_cor2_vDNS_OSP10-vm_cinder</v>
      </c>
      <c r="B34" s="5" t="str">
        <f>'VNF-VIM'!$A$15</f>
        <v>14_cor2_vDNS_OSP10</v>
      </c>
      <c r="C34" s="5" t="s">
        <v>172</v>
      </c>
      <c r="D34" s="5" t="s">
        <v>182</v>
      </c>
      <c r="E34" s="5" t="s">
        <v>179</v>
      </c>
      <c r="F34" s="5">
        <v>300</v>
      </c>
      <c r="G34" s="5"/>
      <c r="H34" s="3"/>
    </row>
    <row r="35" spans="1:8" x14ac:dyDescent="0.25">
      <c r="A35" s="76" t="str">
        <f t="shared" si="1"/>
        <v>34_cor2_vSMSC_VMware65-Datastore1</v>
      </c>
      <c r="B35" s="5" t="str">
        <f>'VNF-VIM'!$A$16</f>
        <v>15_cor2_vSMSC_VMware65</v>
      </c>
      <c r="C35" s="5" t="s">
        <v>206</v>
      </c>
      <c r="D35" s="5" t="s">
        <v>170</v>
      </c>
      <c r="E35" s="5" t="s">
        <v>190</v>
      </c>
      <c r="F35" s="5">
        <f>30500/4</f>
        <v>7625</v>
      </c>
      <c r="G35" s="5" t="s">
        <v>207</v>
      </c>
      <c r="H35" s="3"/>
    </row>
    <row r="36" spans="1:8" x14ac:dyDescent="0.25">
      <c r="A36" s="76" t="str">
        <f t="shared" si="1"/>
        <v>35_cor2_vSMSC_VMware65-Datastore2</v>
      </c>
      <c r="B36" s="5" t="str">
        <f>'VNF-VIM'!$A$16</f>
        <v>15_cor2_vSMSC_VMware65</v>
      </c>
      <c r="C36" s="5" t="s">
        <v>208</v>
      </c>
      <c r="D36" s="5" t="s">
        <v>181</v>
      </c>
      <c r="E36" s="5" t="s">
        <v>190</v>
      </c>
      <c r="F36" s="5">
        <f>30500/4</f>
        <v>7625</v>
      </c>
      <c r="G36" s="5" t="s">
        <v>209</v>
      </c>
      <c r="H36" s="3"/>
    </row>
    <row r="37" spans="1:8" x14ac:dyDescent="0.25">
      <c r="A37" s="76" t="str">
        <f t="shared" si="1"/>
        <v>36_cor2_vSMSC_VMware65-Datastore3</v>
      </c>
      <c r="B37" s="5" t="str">
        <f>'VNF-VIM'!$A$16</f>
        <v>15_cor2_vSMSC_VMware65</v>
      </c>
      <c r="C37" s="5" t="s">
        <v>210</v>
      </c>
      <c r="D37" s="5" t="s">
        <v>173</v>
      </c>
      <c r="E37" s="5" t="s">
        <v>190</v>
      </c>
      <c r="F37" s="5">
        <f>30500/4</f>
        <v>7625</v>
      </c>
      <c r="G37" s="5" t="s">
        <v>211</v>
      </c>
      <c r="H37" s="3"/>
    </row>
    <row r="38" spans="1:8" x14ac:dyDescent="0.25">
      <c r="A38" s="76" t="str">
        <f t="shared" si="1"/>
        <v>37_cor2_vSMSC_VMware65-Datastore4</v>
      </c>
      <c r="B38" s="5" t="str">
        <f>'VNF-VIM'!$A$16</f>
        <v>15_cor2_vSMSC_VMware65</v>
      </c>
      <c r="C38" s="5" t="s">
        <v>212</v>
      </c>
      <c r="D38" s="5" t="s">
        <v>182</v>
      </c>
      <c r="E38" s="5" t="s">
        <v>190</v>
      </c>
      <c r="F38" s="5">
        <f>30500/4</f>
        <v>7625</v>
      </c>
      <c r="G38" s="5" t="s">
        <v>213</v>
      </c>
      <c r="H38" s="3"/>
    </row>
    <row r="39" spans="1:8" x14ac:dyDescent="0.25">
      <c r="A39" s="76" t="str">
        <f t="shared" si="1"/>
        <v>38_cor2_vSMSC_VMware65-CDR1</v>
      </c>
      <c r="B39" s="5" t="str">
        <f>'VNF-VIM'!$A$16</f>
        <v>15_cor2_vSMSC_VMware65</v>
      </c>
      <c r="C39" t="s">
        <v>214</v>
      </c>
      <c r="D39" s="5" t="s">
        <v>181</v>
      </c>
      <c r="E39" s="5" t="s">
        <v>184</v>
      </c>
      <c r="F39" s="101">
        <v>1000</v>
      </c>
      <c r="G39" s="5"/>
      <c r="H39" s="61" t="str">
        <f>Network!$A$75</f>
        <v>74_cor2_vSMSC_VMware65-VSMSC_NFS</v>
      </c>
    </row>
    <row r="40" spans="1:8" x14ac:dyDescent="0.25">
      <c r="A40" s="76" t="str">
        <f t="shared" si="1"/>
        <v>39_cor2_vSMSC_VMware65-CDR2</v>
      </c>
      <c r="B40" s="5" t="str">
        <f>'VNF-VIM'!$A$16</f>
        <v>15_cor2_vSMSC_VMware65</v>
      </c>
      <c r="C40" s="5" t="s">
        <v>215</v>
      </c>
      <c r="D40" s="5" t="s">
        <v>170</v>
      </c>
      <c r="E40" s="5" t="s">
        <v>184</v>
      </c>
      <c r="F40">
        <v>2800</v>
      </c>
      <c r="G40" s="5"/>
      <c r="H40" s="61" t="str">
        <f>Network!$A$75</f>
        <v>74_cor2_vSMSC_VMware65-VSMSC_NFS</v>
      </c>
    </row>
    <row r="41" spans="1:8" x14ac:dyDescent="0.25">
      <c r="A41" s="76" t="str">
        <f t="shared" si="1"/>
        <v/>
      </c>
      <c r="B41" s="5"/>
      <c r="C41" s="5"/>
      <c r="D41" s="5"/>
      <c r="E41" s="5"/>
      <c r="F41" s="5"/>
      <c r="G41" s="5"/>
      <c r="H41" s="3"/>
    </row>
    <row r="42" spans="1:8" x14ac:dyDescent="0.25">
      <c r="A42" s="76" t="str">
        <f t="shared" si="1"/>
        <v/>
      </c>
      <c r="B42" s="5"/>
      <c r="C42" s="5"/>
      <c r="D42" s="5"/>
      <c r="E42" s="5"/>
      <c r="F42" s="5"/>
      <c r="G42" s="5"/>
      <c r="H42" s="3"/>
    </row>
    <row r="43" spans="1:8" x14ac:dyDescent="0.25">
      <c r="A43" s="76" t="str">
        <f t="shared" si="1"/>
        <v/>
      </c>
      <c r="B43" s="5"/>
      <c r="C43" s="5"/>
      <c r="D43" s="5"/>
      <c r="E43" s="5"/>
      <c r="F43" s="5"/>
      <c r="G43" s="5"/>
      <c r="H43" s="3"/>
    </row>
    <row r="44" spans="1:8" x14ac:dyDescent="0.25">
      <c r="A44" s="76" t="str">
        <f t="shared" si="1"/>
        <v/>
      </c>
      <c r="B44" s="5"/>
      <c r="C44" s="5"/>
      <c r="D44" s="5"/>
      <c r="E44" s="5"/>
      <c r="F44" s="5"/>
      <c r="G44" s="5"/>
      <c r="H44" s="3"/>
    </row>
    <row r="45" spans="1:8" x14ac:dyDescent="0.25">
      <c r="A45" s="76" t="str">
        <f t="shared" si="1"/>
        <v/>
      </c>
      <c r="B45" s="5"/>
      <c r="C45" s="5"/>
      <c r="D45" s="5"/>
      <c r="E45" s="5"/>
      <c r="F45" s="5"/>
      <c r="G45" s="5"/>
      <c r="H45" s="3"/>
    </row>
    <row r="46" spans="1:8" x14ac:dyDescent="0.25">
      <c r="A46" s="76" t="str">
        <f t="shared" si="1"/>
        <v/>
      </c>
      <c r="B46" s="5"/>
      <c r="C46" s="5"/>
      <c r="D46" s="5"/>
      <c r="E46" s="5"/>
      <c r="F46" s="5"/>
      <c r="G46" s="5"/>
      <c r="H46" s="3"/>
    </row>
    <row r="47" spans="1:8" x14ac:dyDescent="0.25">
      <c r="A47" s="76" t="str">
        <f t="shared" si="1"/>
        <v/>
      </c>
      <c r="B47" s="5"/>
      <c r="C47" s="5"/>
      <c r="D47" s="5"/>
      <c r="E47" s="5"/>
      <c r="F47" s="5"/>
      <c r="G47" s="5"/>
      <c r="H47" s="3"/>
    </row>
    <row r="48" spans="1:8" x14ac:dyDescent="0.25">
      <c r="A48" s="76" t="str">
        <f t="shared" si="1"/>
        <v/>
      </c>
      <c r="B48" s="5"/>
      <c r="C48" s="5"/>
      <c r="D48" s="5"/>
      <c r="E48" s="5"/>
      <c r="F48" s="5"/>
      <c r="G48" s="5"/>
      <c r="H48" s="3"/>
    </row>
    <row r="49" spans="1:8" x14ac:dyDescent="0.25">
      <c r="A49" s="76" t="str">
        <f t="shared" si="1"/>
        <v/>
      </c>
      <c r="B49" s="5"/>
      <c r="C49" s="5"/>
      <c r="D49" s="5"/>
      <c r="E49" s="5"/>
      <c r="F49" s="5"/>
      <c r="G49" s="5"/>
      <c r="H49" s="3"/>
    </row>
    <row r="50" spans="1:8" x14ac:dyDescent="0.25">
      <c r="A50" s="76" t="str">
        <f t="shared" si="1"/>
        <v/>
      </c>
      <c r="B50" s="5"/>
      <c r="C50" s="5"/>
      <c r="D50" s="5"/>
      <c r="E50" s="5"/>
      <c r="F50" s="5"/>
      <c r="G50" s="5"/>
      <c r="H50" s="3"/>
    </row>
    <row r="51" spans="1:8" x14ac:dyDescent="0.25">
      <c r="A51" s="76" t="str">
        <f t="shared" si="1"/>
        <v/>
      </c>
      <c r="B51" s="5"/>
      <c r="C51" s="5"/>
      <c r="D51" s="5"/>
      <c r="E51" s="5"/>
      <c r="F51" s="5"/>
      <c r="G51" s="5"/>
      <c r="H51" s="3"/>
    </row>
    <row r="52" spans="1:8" x14ac:dyDescent="0.25">
      <c r="A52" s="76" t="str">
        <f t="shared" si="1"/>
        <v/>
      </c>
      <c r="B52" s="5"/>
      <c r="C52" s="5"/>
      <c r="D52" s="5"/>
      <c r="E52" s="5"/>
      <c r="F52" s="5"/>
      <c r="G52" s="5"/>
      <c r="H52" s="3"/>
    </row>
    <row r="53" spans="1:8" x14ac:dyDescent="0.25">
      <c r="A53" s="76" t="str">
        <f t="shared" si="1"/>
        <v/>
      </c>
      <c r="B53" s="5"/>
      <c r="C53" s="5"/>
      <c r="D53" s="5"/>
      <c r="E53" s="5"/>
      <c r="F53" s="5"/>
      <c r="G53" s="5"/>
      <c r="H53" s="3"/>
    </row>
    <row r="54" spans="1:8" x14ac:dyDescent="0.25">
      <c r="A54" s="76" t="str">
        <f t="shared" si="1"/>
        <v/>
      </c>
      <c r="B54" s="5"/>
      <c r="C54" s="5"/>
      <c r="D54" s="5"/>
      <c r="E54" s="5"/>
      <c r="F54" s="5"/>
      <c r="G54" s="5"/>
      <c r="H54" s="3"/>
    </row>
    <row r="55" spans="1:8" x14ac:dyDescent="0.25">
      <c r="A55" s="76" t="str">
        <f t="shared" si="1"/>
        <v/>
      </c>
      <c r="B55" s="5"/>
      <c r="C55" s="5"/>
      <c r="D55" s="5"/>
      <c r="E55" s="5"/>
      <c r="F55" s="5"/>
      <c r="G55" s="5"/>
      <c r="H55" s="3"/>
    </row>
    <row r="56" spans="1:8" x14ac:dyDescent="0.25">
      <c r="A56" s="76" t="str">
        <f t="shared" si="1"/>
        <v/>
      </c>
      <c r="B56" s="5"/>
      <c r="C56" s="5"/>
      <c r="D56" s="5"/>
      <c r="E56" s="5"/>
      <c r="F56" s="5"/>
      <c r="G56" s="5"/>
      <c r="H56" s="3"/>
    </row>
    <row r="57" spans="1:8" x14ac:dyDescent="0.25">
      <c r="A57" s="76" t="str">
        <f t="shared" si="1"/>
        <v/>
      </c>
      <c r="B57" s="5"/>
      <c r="C57" s="5"/>
      <c r="D57" s="5"/>
      <c r="E57" s="5"/>
      <c r="F57" s="5"/>
      <c r="G57" s="5"/>
      <c r="H57" s="3"/>
    </row>
    <row r="58" spans="1:8" x14ac:dyDescent="0.25">
      <c r="A58" s="76" t="str">
        <f t="shared" si="1"/>
        <v/>
      </c>
      <c r="B58" s="5"/>
      <c r="C58" s="5"/>
      <c r="D58" s="5"/>
      <c r="E58" s="5"/>
      <c r="F58" s="5"/>
      <c r="G58" s="5"/>
      <c r="H58" s="3"/>
    </row>
    <row r="59" spans="1:8" x14ac:dyDescent="0.25">
      <c r="A59" s="76" t="str">
        <f t="shared" si="1"/>
        <v/>
      </c>
      <c r="B59" s="5"/>
      <c r="C59" s="5"/>
      <c r="D59" s="5"/>
      <c r="E59" s="5"/>
      <c r="F59" s="5"/>
      <c r="G59" s="5"/>
      <c r="H59" s="3"/>
    </row>
    <row r="60" spans="1:8" x14ac:dyDescent="0.25">
      <c r="A60" s="76" t="str">
        <f t="shared" si="1"/>
        <v/>
      </c>
      <c r="B60" s="5"/>
      <c r="C60" s="5"/>
      <c r="D60" s="5"/>
      <c r="E60" s="5"/>
      <c r="F60" s="5"/>
      <c r="G60" s="5"/>
      <c r="H60" s="3"/>
    </row>
    <row r="61" spans="1:8" x14ac:dyDescent="0.25">
      <c r="A61" s="76" t="str">
        <f t="shared" si="1"/>
        <v/>
      </c>
      <c r="B61" s="5"/>
      <c r="C61" s="5"/>
      <c r="D61" s="5"/>
      <c r="E61" s="5"/>
      <c r="F61" s="5"/>
      <c r="G61" s="5"/>
      <c r="H61" s="3"/>
    </row>
    <row r="62" spans="1:8" x14ac:dyDescent="0.25">
      <c r="A62" s="76" t="str">
        <f t="shared" si="1"/>
        <v/>
      </c>
      <c r="B62" s="5"/>
      <c r="C62" s="5"/>
      <c r="D62" s="5"/>
      <c r="E62" s="5"/>
      <c r="F62" s="5"/>
      <c r="G62" s="5"/>
      <c r="H62" s="3"/>
    </row>
    <row r="63" spans="1:8" x14ac:dyDescent="0.25">
      <c r="A63" s="76" t="str">
        <f t="shared" si="1"/>
        <v/>
      </c>
      <c r="B63" s="5"/>
      <c r="C63" s="5"/>
      <c r="D63" s="5"/>
      <c r="E63" s="5"/>
      <c r="F63" s="5"/>
      <c r="G63" s="5"/>
      <c r="H63" s="3"/>
    </row>
    <row r="64" spans="1:8" x14ac:dyDescent="0.25">
      <c r="A64" s="76" t="str">
        <f t="shared" si="1"/>
        <v/>
      </c>
      <c r="B64" s="5"/>
      <c r="C64" s="5"/>
      <c r="D64" s="5"/>
      <c r="E64" s="5"/>
      <c r="F64" s="5"/>
      <c r="G64" s="5"/>
      <c r="H64" s="3"/>
    </row>
    <row r="65" spans="1:8" x14ac:dyDescent="0.25">
      <c r="A65" s="76" t="str">
        <f t="shared" si="1"/>
        <v/>
      </c>
      <c r="B65" s="5"/>
      <c r="C65" s="5"/>
      <c r="D65" s="5"/>
      <c r="E65" s="5"/>
      <c r="F65" s="5"/>
      <c r="G65" s="5"/>
      <c r="H65" s="3"/>
    </row>
    <row r="66" spans="1:8" x14ac:dyDescent="0.25">
      <c r="A66" s="76" t="str">
        <f t="shared" ref="A66:A97" si="2">IF(B66&lt;&gt;"",ROW()-1&amp;MID(B66,SEARCH("_",B66),50)&amp;"-"&amp;C66,"")</f>
        <v/>
      </c>
      <c r="B66" s="5"/>
      <c r="C66" s="5"/>
      <c r="D66" s="5"/>
      <c r="E66" s="5"/>
      <c r="F66" s="5"/>
      <c r="G66" s="5"/>
      <c r="H66" s="3"/>
    </row>
    <row r="67" spans="1:8" x14ac:dyDescent="0.25">
      <c r="A67" s="76" t="str">
        <f t="shared" si="2"/>
        <v/>
      </c>
      <c r="B67" s="5"/>
      <c r="C67" s="5"/>
      <c r="D67" s="5"/>
      <c r="E67" s="5"/>
      <c r="F67" s="5"/>
      <c r="G67" s="5"/>
      <c r="H67" s="3"/>
    </row>
    <row r="68" spans="1:8" x14ac:dyDescent="0.25">
      <c r="A68" s="76" t="str">
        <f t="shared" si="2"/>
        <v/>
      </c>
      <c r="B68" s="5"/>
      <c r="C68" s="5"/>
      <c r="D68" s="5"/>
      <c r="E68" s="5"/>
      <c r="F68" s="5"/>
      <c r="G68" s="5"/>
      <c r="H68" s="3"/>
    </row>
    <row r="69" spans="1:8" x14ac:dyDescent="0.25">
      <c r="A69" s="76" t="str">
        <f t="shared" si="2"/>
        <v/>
      </c>
      <c r="B69" s="5"/>
      <c r="C69" s="5"/>
      <c r="D69" s="5"/>
      <c r="E69" s="5"/>
      <c r="F69" s="5"/>
      <c r="G69" s="5"/>
      <c r="H69" s="3"/>
    </row>
    <row r="70" spans="1:8" x14ac:dyDescent="0.25">
      <c r="A70" s="76" t="str">
        <f t="shared" si="2"/>
        <v/>
      </c>
      <c r="B70" s="5"/>
      <c r="C70" s="5"/>
      <c r="D70" s="5"/>
      <c r="E70" s="5"/>
      <c r="F70" s="5"/>
      <c r="G70" s="5"/>
      <c r="H70" s="3"/>
    </row>
    <row r="71" spans="1:8" x14ac:dyDescent="0.25">
      <c r="A71" s="76" t="str">
        <f t="shared" si="2"/>
        <v/>
      </c>
      <c r="B71" s="5"/>
      <c r="C71" s="5"/>
      <c r="D71" s="5"/>
      <c r="E71" s="5"/>
      <c r="F71" s="5"/>
      <c r="G71" s="5"/>
      <c r="H71" s="3"/>
    </row>
    <row r="72" spans="1:8" x14ac:dyDescent="0.25">
      <c r="A72" s="76" t="str">
        <f t="shared" si="2"/>
        <v/>
      </c>
      <c r="B72" s="5"/>
      <c r="C72" s="5"/>
      <c r="D72" s="5"/>
      <c r="E72" s="5"/>
      <c r="F72" s="5"/>
      <c r="G72" s="5"/>
      <c r="H72" s="3"/>
    </row>
    <row r="73" spans="1:8" x14ac:dyDescent="0.25">
      <c r="A73" s="76" t="str">
        <f t="shared" si="2"/>
        <v/>
      </c>
      <c r="B73" s="5"/>
      <c r="C73" s="5"/>
      <c r="D73" s="5"/>
      <c r="E73" s="5"/>
      <c r="F73" s="5"/>
      <c r="G73" s="5"/>
      <c r="H73" s="3"/>
    </row>
    <row r="74" spans="1:8" x14ac:dyDescent="0.25">
      <c r="A74" s="76" t="str">
        <f t="shared" si="2"/>
        <v/>
      </c>
      <c r="B74" s="5"/>
      <c r="C74" s="5"/>
      <c r="D74" s="5"/>
      <c r="E74" s="5"/>
      <c r="F74" s="5"/>
      <c r="G74" s="5"/>
      <c r="H74" s="3"/>
    </row>
    <row r="75" spans="1:8" x14ac:dyDescent="0.25">
      <c r="A75" s="76" t="str">
        <f t="shared" si="2"/>
        <v/>
      </c>
      <c r="B75" s="5"/>
      <c r="C75" s="5"/>
      <c r="D75" s="5"/>
      <c r="E75" s="5"/>
      <c r="F75" s="5"/>
      <c r="G75" s="5"/>
      <c r="H75" s="3"/>
    </row>
    <row r="76" spans="1:8" x14ac:dyDescent="0.25">
      <c r="A76" s="76" t="str">
        <f t="shared" si="2"/>
        <v/>
      </c>
      <c r="B76" s="5"/>
      <c r="C76" s="5"/>
      <c r="D76" s="5"/>
      <c r="E76" s="5"/>
      <c r="F76" s="5"/>
      <c r="G76" s="5"/>
      <c r="H76" s="3"/>
    </row>
    <row r="77" spans="1:8" x14ac:dyDescent="0.25">
      <c r="A77" s="76" t="str">
        <f t="shared" si="2"/>
        <v/>
      </c>
      <c r="B77" s="5"/>
      <c r="C77" s="5"/>
      <c r="D77" s="5"/>
      <c r="E77" s="5"/>
      <c r="F77" s="5"/>
      <c r="G77" s="5"/>
      <c r="H77" s="3"/>
    </row>
    <row r="78" spans="1:8" x14ac:dyDescent="0.25">
      <c r="A78" s="76" t="str">
        <f t="shared" si="2"/>
        <v/>
      </c>
      <c r="B78" s="5"/>
      <c r="C78" s="5"/>
      <c r="D78" s="5"/>
      <c r="E78" s="5"/>
      <c r="F78" s="5"/>
      <c r="G78" s="5"/>
      <c r="H78" s="3"/>
    </row>
    <row r="79" spans="1:8" x14ac:dyDescent="0.25">
      <c r="A79" s="76" t="str">
        <f t="shared" si="2"/>
        <v/>
      </c>
      <c r="B79" s="5"/>
      <c r="C79" s="5"/>
      <c r="D79" s="5"/>
      <c r="E79" s="5"/>
      <c r="F79" s="5"/>
      <c r="G79" s="5"/>
      <c r="H79" s="3"/>
    </row>
    <row r="80" spans="1:8" x14ac:dyDescent="0.25">
      <c r="A80" s="76" t="str">
        <f t="shared" si="2"/>
        <v/>
      </c>
      <c r="B80" s="5"/>
      <c r="C80" s="5"/>
      <c r="D80" s="5"/>
      <c r="E80" s="5"/>
      <c r="F80" s="5"/>
      <c r="G80" s="5"/>
      <c r="H80" s="3"/>
    </row>
    <row r="81" spans="1:8" x14ac:dyDescent="0.25">
      <c r="A81" s="76" t="str">
        <f t="shared" si="2"/>
        <v/>
      </c>
      <c r="B81" s="5"/>
      <c r="C81" s="5"/>
      <c r="D81" s="5"/>
      <c r="E81" s="5"/>
      <c r="F81" s="5"/>
      <c r="G81" s="5"/>
      <c r="H81" s="3"/>
    </row>
    <row r="82" spans="1:8" x14ac:dyDescent="0.25">
      <c r="A82" s="76" t="str">
        <f t="shared" si="2"/>
        <v/>
      </c>
      <c r="B82" s="5"/>
      <c r="C82" s="5"/>
      <c r="D82" s="5"/>
      <c r="E82" s="5"/>
      <c r="F82" s="5"/>
      <c r="G82" s="5"/>
      <c r="H82" s="3"/>
    </row>
    <row r="83" spans="1:8" x14ac:dyDescent="0.25">
      <c r="A83" s="76" t="str">
        <f t="shared" si="2"/>
        <v/>
      </c>
      <c r="B83" s="5"/>
      <c r="C83" s="5"/>
      <c r="D83" s="5"/>
      <c r="E83" s="5"/>
      <c r="F83" s="5"/>
      <c r="G83" s="5"/>
      <c r="H83" s="3"/>
    </row>
    <row r="84" spans="1:8" x14ac:dyDescent="0.25">
      <c r="A84" s="76" t="str">
        <f t="shared" si="2"/>
        <v/>
      </c>
      <c r="B84" s="5"/>
      <c r="C84" s="5"/>
      <c r="D84" s="5"/>
      <c r="E84" s="5"/>
      <c r="F84" s="5"/>
      <c r="G84" s="5"/>
      <c r="H84" s="3"/>
    </row>
    <row r="85" spans="1:8" x14ac:dyDescent="0.25">
      <c r="A85" s="76" t="str">
        <f t="shared" si="2"/>
        <v/>
      </c>
      <c r="B85" s="5"/>
      <c r="C85" s="5"/>
      <c r="D85" s="5"/>
      <c r="E85" s="5"/>
      <c r="F85" s="5"/>
      <c r="G85" s="5"/>
      <c r="H85" s="3"/>
    </row>
    <row r="86" spans="1:8" x14ac:dyDescent="0.25">
      <c r="A86" s="76" t="str">
        <f t="shared" si="2"/>
        <v/>
      </c>
      <c r="B86" s="5"/>
      <c r="C86" s="5"/>
      <c r="D86" s="5"/>
      <c r="E86" s="5"/>
      <c r="F86" s="5"/>
      <c r="G86" s="5"/>
      <c r="H86" s="3"/>
    </row>
    <row r="87" spans="1:8" x14ac:dyDescent="0.25">
      <c r="A87" s="76" t="str">
        <f t="shared" si="2"/>
        <v/>
      </c>
      <c r="B87" s="5"/>
      <c r="C87" s="5"/>
      <c r="D87" s="5"/>
      <c r="E87" s="5"/>
      <c r="F87" s="5"/>
      <c r="G87" s="5"/>
      <c r="H87" s="3"/>
    </row>
    <row r="88" spans="1:8" x14ac:dyDescent="0.25">
      <c r="A88" s="76" t="str">
        <f t="shared" si="2"/>
        <v/>
      </c>
      <c r="B88" s="5"/>
      <c r="C88" s="5"/>
      <c r="D88" s="5"/>
      <c r="E88" s="5"/>
      <c r="F88" s="5"/>
      <c r="G88" s="5"/>
      <c r="H88" s="3"/>
    </row>
    <row r="89" spans="1:8" x14ac:dyDescent="0.25">
      <c r="A89" s="76" t="str">
        <f t="shared" si="2"/>
        <v/>
      </c>
      <c r="B89" s="5"/>
      <c r="C89" s="5"/>
      <c r="D89" s="5"/>
      <c r="E89" s="5"/>
      <c r="F89" s="5"/>
      <c r="G89" s="5"/>
      <c r="H89" s="3"/>
    </row>
    <row r="90" spans="1:8" x14ac:dyDescent="0.25">
      <c r="A90" s="76" t="str">
        <f t="shared" si="2"/>
        <v/>
      </c>
      <c r="B90" s="5"/>
      <c r="C90" s="5"/>
      <c r="D90" s="5"/>
      <c r="E90" s="5"/>
      <c r="F90" s="5"/>
      <c r="G90" s="5"/>
      <c r="H90" s="3"/>
    </row>
    <row r="91" spans="1:8" x14ac:dyDescent="0.25">
      <c r="A91" s="76" t="str">
        <f t="shared" si="2"/>
        <v/>
      </c>
      <c r="B91" s="5"/>
      <c r="C91" s="5"/>
      <c r="D91" s="5"/>
      <c r="E91" s="5"/>
      <c r="F91" s="5"/>
      <c r="G91" s="5"/>
      <c r="H91" s="3"/>
    </row>
    <row r="92" spans="1:8" x14ac:dyDescent="0.25">
      <c r="A92" s="76" t="str">
        <f t="shared" si="2"/>
        <v/>
      </c>
      <c r="B92" s="5"/>
      <c r="C92" s="5"/>
      <c r="D92" s="5"/>
      <c r="E92" s="5"/>
      <c r="F92" s="5"/>
      <c r="G92" s="5"/>
      <c r="H92" s="3"/>
    </row>
    <row r="93" spans="1:8" x14ac:dyDescent="0.25">
      <c r="A93" s="76" t="str">
        <f t="shared" si="2"/>
        <v/>
      </c>
      <c r="B93" s="5"/>
      <c r="C93" s="5"/>
      <c r="D93" s="5"/>
      <c r="E93" s="5"/>
      <c r="F93" s="5"/>
      <c r="G93" s="5"/>
      <c r="H93" s="3"/>
    </row>
    <row r="94" spans="1:8" x14ac:dyDescent="0.25">
      <c r="A94" s="76" t="str">
        <f t="shared" si="2"/>
        <v/>
      </c>
      <c r="B94" s="5"/>
      <c r="C94" s="5"/>
      <c r="D94" s="5"/>
      <c r="E94" s="5"/>
      <c r="F94" s="5"/>
      <c r="G94" s="5"/>
      <c r="H94" s="3"/>
    </row>
    <row r="95" spans="1:8" x14ac:dyDescent="0.25">
      <c r="A95" s="76" t="str">
        <f t="shared" si="2"/>
        <v/>
      </c>
      <c r="B95" s="5"/>
      <c r="C95" s="5"/>
      <c r="D95" s="5"/>
      <c r="E95" s="5"/>
      <c r="F95" s="5"/>
      <c r="G95" s="5"/>
      <c r="H95" s="3"/>
    </row>
    <row r="96" spans="1:8" x14ac:dyDescent="0.25">
      <c r="A96" s="76" t="str">
        <f t="shared" si="2"/>
        <v/>
      </c>
      <c r="B96" s="5"/>
      <c r="C96" s="5"/>
      <c r="D96" s="5"/>
      <c r="E96" s="5"/>
      <c r="F96" s="5"/>
      <c r="G96" s="5"/>
      <c r="H96" s="3"/>
    </row>
    <row r="97" spans="1:8" x14ac:dyDescent="0.25">
      <c r="A97" s="76" t="str">
        <f t="shared" si="2"/>
        <v/>
      </c>
      <c r="B97" s="5"/>
      <c r="C97" s="5"/>
      <c r="D97" s="5"/>
      <c r="E97" s="5"/>
      <c r="F97" s="5"/>
      <c r="G97" s="5"/>
      <c r="H97" s="3"/>
    </row>
    <row r="98" spans="1:8" x14ac:dyDescent="0.25">
      <c r="A98" s="76" t="str">
        <f t="shared" ref="A98:A106" si="3">IF(B98&lt;&gt;"",ROW()-1&amp;MID(B98,SEARCH("_",B98),50)&amp;"-"&amp;C98,"")</f>
        <v/>
      </c>
      <c r="B98" s="5"/>
      <c r="C98" s="5"/>
      <c r="D98" s="5"/>
      <c r="E98" s="5"/>
      <c r="F98" s="5"/>
      <c r="G98" s="5"/>
      <c r="H98" s="3"/>
    </row>
    <row r="99" spans="1:8" x14ac:dyDescent="0.25">
      <c r="A99" s="76" t="str">
        <f t="shared" si="3"/>
        <v/>
      </c>
      <c r="B99" s="5"/>
      <c r="C99" s="5"/>
      <c r="D99" s="5"/>
      <c r="E99" s="5"/>
      <c r="F99" s="5"/>
      <c r="G99" s="5"/>
      <c r="H99" s="3"/>
    </row>
    <row r="100" spans="1:8" x14ac:dyDescent="0.25">
      <c r="A100" s="76" t="str">
        <f t="shared" si="3"/>
        <v/>
      </c>
      <c r="B100" s="5"/>
      <c r="C100" s="5"/>
      <c r="D100" s="5"/>
      <c r="E100" s="5"/>
      <c r="F100" s="5"/>
      <c r="G100" s="5"/>
      <c r="H100" s="3"/>
    </row>
    <row r="101" spans="1:8" x14ac:dyDescent="0.25">
      <c r="A101" s="76" t="str">
        <f t="shared" si="3"/>
        <v/>
      </c>
      <c r="B101" s="5"/>
      <c r="C101" s="5"/>
      <c r="D101" s="5"/>
      <c r="E101" s="5"/>
      <c r="F101" s="5"/>
      <c r="G101" s="5"/>
      <c r="H101" s="3"/>
    </row>
    <row r="102" spans="1:8" x14ac:dyDescent="0.25">
      <c r="A102" s="76" t="str">
        <f t="shared" si="3"/>
        <v/>
      </c>
      <c r="B102" s="5"/>
      <c r="C102" s="5"/>
      <c r="D102" s="5"/>
      <c r="E102" s="5"/>
      <c r="F102" s="5"/>
      <c r="G102" s="5"/>
      <c r="H102" s="3"/>
    </row>
    <row r="103" spans="1:8" x14ac:dyDescent="0.25">
      <c r="A103" s="76" t="str">
        <f t="shared" si="3"/>
        <v/>
      </c>
      <c r="B103" s="5"/>
      <c r="C103" s="5"/>
      <c r="D103" s="5"/>
      <c r="E103" s="5"/>
      <c r="F103" s="5"/>
      <c r="G103" s="5"/>
      <c r="H103" s="3"/>
    </row>
    <row r="104" spans="1:8" x14ac:dyDescent="0.25">
      <c r="A104" s="76" t="str">
        <f t="shared" si="3"/>
        <v/>
      </c>
      <c r="B104" s="5"/>
      <c r="C104" s="5"/>
      <c r="D104" s="5"/>
      <c r="E104" s="5"/>
      <c r="F104" s="5"/>
      <c r="G104" s="5"/>
      <c r="H104" s="3"/>
    </row>
    <row r="105" spans="1:8" x14ac:dyDescent="0.25">
      <c r="A105" s="76" t="str">
        <f t="shared" si="3"/>
        <v/>
      </c>
      <c r="B105" s="5"/>
      <c r="C105" s="5"/>
      <c r="D105" s="5"/>
      <c r="E105" s="5"/>
      <c r="F105" s="5"/>
      <c r="G105" s="5"/>
      <c r="H105" s="3"/>
    </row>
    <row r="106" spans="1:8" x14ac:dyDescent="0.25">
      <c r="A106" s="76" t="str">
        <f t="shared" si="3"/>
        <v/>
      </c>
      <c r="B106" s="5"/>
      <c r="C106" s="5"/>
      <c r="D106" s="5"/>
      <c r="E106" s="5"/>
      <c r="F106" s="5"/>
      <c r="G106" s="5"/>
      <c r="H106" s="3"/>
    </row>
    <row r="107" spans="1:8" x14ac:dyDescent="0.25">
      <c r="A107" s="7" t="s">
        <v>145</v>
      </c>
    </row>
  </sheetData>
  <conditionalFormatting sqref="A2:A11 A16:A34 A38:A106">
    <cfRule type="containsText" dxfId="53" priority="15" operator="containsText" text="mngt">
      <formula>NOT(ISERROR(SEARCH("mngt",A2)))</formula>
    </cfRule>
    <cfRule type="containsText" dxfId="52" priority="16" operator="containsText" text="vim">
      <formula>NOT(ISERROR(SEARCH("vim",A2)))</formula>
    </cfRule>
  </conditionalFormatting>
  <conditionalFormatting sqref="A12">
    <cfRule type="containsText" dxfId="51" priority="13" operator="containsText" text="mngt">
      <formula>NOT(ISERROR(SEARCH("mngt",A12)))</formula>
    </cfRule>
    <cfRule type="containsText" dxfId="50" priority="14" operator="containsText" text="vim">
      <formula>NOT(ISERROR(SEARCH("vim",A12)))</formula>
    </cfRule>
  </conditionalFormatting>
  <conditionalFormatting sqref="A13">
    <cfRule type="containsText" dxfId="49" priority="11" operator="containsText" text="mngt">
      <formula>NOT(ISERROR(SEARCH("mngt",A13)))</formula>
    </cfRule>
    <cfRule type="containsText" dxfId="48" priority="12" operator="containsText" text="vim">
      <formula>NOT(ISERROR(SEARCH("vim",A13)))</formula>
    </cfRule>
  </conditionalFormatting>
  <conditionalFormatting sqref="A14">
    <cfRule type="containsText" dxfId="47" priority="9" operator="containsText" text="mngt">
      <formula>NOT(ISERROR(SEARCH("mngt",A14)))</formula>
    </cfRule>
    <cfRule type="containsText" dxfId="46" priority="10" operator="containsText" text="vim">
      <formula>NOT(ISERROR(SEARCH("vim",A14)))</formula>
    </cfRule>
  </conditionalFormatting>
  <conditionalFormatting sqref="A15">
    <cfRule type="containsText" dxfId="45" priority="7" operator="containsText" text="mngt">
      <formula>NOT(ISERROR(SEARCH("mngt",A15)))</formula>
    </cfRule>
    <cfRule type="containsText" dxfId="44" priority="8" operator="containsText" text="vim">
      <formula>NOT(ISERROR(SEARCH("vim",A15)))</formula>
    </cfRule>
  </conditionalFormatting>
  <conditionalFormatting sqref="A35">
    <cfRule type="containsText" dxfId="43" priority="5" operator="containsText" text="mngt">
      <formula>NOT(ISERROR(SEARCH("mngt",A35)))</formula>
    </cfRule>
    <cfRule type="containsText" dxfId="42" priority="6" operator="containsText" text="vim">
      <formula>NOT(ISERROR(SEARCH("vim",A35)))</formula>
    </cfRule>
  </conditionalFormatting>
  <conditionalFormatting sqref="A37">
    <cfRule type="containsText" dxfId="41" priority="3" operator="containsText" text="mngt">
      <formula>NOT(ISERROR(SEARCH("mngt",A37)))</formula>
    </cfRule>
    <cfRule type="containsText" dxfId="40" priority="4" operator="containsText" text="vim">
      <formula>NOT(ISERROR(SEARCH("vim",A37)))</formula>
    </cfRule>
  </conditionalFormatting>
  <conditionalFormatting sqref="A36">
    <cfRule type="containsText" dxfId="39" priority="1" operator="containsText" text="mngt">
      <formula>NOT(ISERROR(SEARCH("mngt",A36)))</formula>
    </cfRule>
    <cfRule type="containsText" dxfId="38" priority="2" operator="containsText" text="vim">
      <formula>NOT(ISERROR(SEARCH("vim",A36)))</formula>
    </cfRule>
  </conditionalFormatting>
  <dataValidations count="9">
    <dataValidation type="textLength" showInputMessage="1" showErrorMessage="1" error="nom incomplet" sqref="E108:E1048576 C107:C1048576 G107:G1048576 E1" xr:uid="{00000000-0002-0000-0600-000000000000}">
      <formula1>3</formula1>
      <formula2>20</formula2>
    </dataValidation>
    <dataValidation type="list" showInputMessage="1" showErrorMessage="1" error="type erroné" sqref="E107" xr:uid="{00000000-0002-0000-0600-000001000000}">
      <formula1>"cinder-iscsi,nova-local,cinder-nfs,datastore-fcoe,nas-nfs"</formula1>
    </dataValidation>
    <dataValidation showInputMessage="1" showErrorMessage="1" error="nom incomplet" sqref="G1:G4 C1:C4" xr:uid="{00000000-0002-0000-0600-000002000000}"/>
    <dataValidation showInputMessage="1" showErrorMessage="1" error="stockage inconnu" sqref="D1:D4" xr:uid="{00000000-0002-0000-0600-000003000000}"/>
    <dataValidation type="list" showInputMessage="1" showErrorMessage="1" error="stockage inconnu" sqref="D107:D1048576" xr:uid="{00000000-0002-0000-0600-000004000000}">
      <formula1>"stor01,stor11,sto02,stor12,stor21,stor22,local"</formula1>
    </dataValidation>
    <dataValidation type="list" showInputMessage="1" showErrorMessage="1" error="utilisez la liste" sqref="D2:D106" xr:uid="{00000000-0002-0000-0600-000005000000}">
      <formula1>"stor01,stor11,stor02,stor12,stor21,stor22,local"</formula1>
    </dataValidation>
    <dataValidation type="textLength" showInputMessage="1" showErrorMessage="1" error="nom incomplet" sqref="C40:C106 C2:C38 G2:G106" xr:uid="{00000000-0002-0000-0600-000006000000}">
      <formula1>1</formula1>
      <formula2>1000</formula2>
    </dataValidation>
    <dataValidation type="list" showInputMessage="1" showErrorMessage="1" error="utilisez la liste" sqref="E2:E106" xr:uid="{00000000-0002-0000-0600-000007000000}">
      <formula1>"cinder-iscsi,nova-local,nova-nfs,cinder-nfs,datastore-fcoe,nas-nfs,glance-nfs"</formula1>
    </dataValidation>
    <dataValidation type="whole" showInputMessage="1" showErrorMessage="1" sqref="F41:F106 F2:F38" xr:uid="{00000000-0002-0000-0600-000008000000}">
      <formula1>1</formula1>
      <formula2>2000000</formula2>
    </dataValidation>
  </dataValidation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8">
    <tabColor theme="8" tint="-0.249977111117893"/>
  </sheetPr>
  <dimension ref="A1:E102"/>
  <sheetViews>
    <sheetView zoomScale="70" zoomScaleNormal="70" workbookViewId="0">
      <pane ySplit="1" topLeftCell="A2" activePane="bottomLeft" state="frozen"/>
      <selection activeCell="C45" sqref="C45"/>
      <selection pane="bottomLeft" activeCell="D21" sqref="B20:D21"/>
    </sheetView>
  </sheetViews>
  <sheetFormatPr baseColWidth="10" defaultRowHeight="15" x14ac:dyDescent="0.25"/>
  <cols>
    <col min="1" max="1" width="49.28515625" style="7" bestFit="1" customWidth="1"/>
    <col min="2" max="2" width="34.42578125" style="85" bestFit="1" customWidth="1"/>
    <col min="3" max="3" width="23.85546875" style="85" bestFit="1" customWidth="1"/>
    <col min="4" max="4" width="37.7109375" style="85" bestFit="1" customWidth="1"/>
    <col min="5" max="5" width="44.5703125" style="4" bestFit="1" customWidth="1"/>
    <col min="6" max="6" width="11.42578125" style="4" customWidth="1"/>
    <col min="7" max="16384" width="11.42578125" style="4"/>
  </cols>
  <sheetData>
    <row r="1" spans="1:5" ht="30" customHeight="1" x14ac:dyDescent="0.25">
      <c r="A1" s="64" t="s">
        <v>120</v>
      </c>
      <c r="B1" s="65" t="s">
        <v>216</v>
      </c>
      <c r="C1" s="65" t="s">
        <v>217</v>
      </c>
      <c r="D1" s="66" t="s">
        <v>218</v>
      </c>
      <c r="E1" s="68" t="s">
        <v>219</v>
      </c>
    </row>
    <row r="2" spans="1:5" x14ac:dyDescent="0.25">
      <c r="A2" s="76" t="str">
        <f t="shared" ref="A2:A33" si="0">IF(B2&lt;&gt;"",ROW()-1&amp;MID(B2,SEARCH("_",B2),50)&amp;"-"&amp;LEFT(D2,24),"")</f>
        <v>1_cor2_vPCDI_OSP10-vnic7</v>
      </c>
      <c r="B2" s="5" t="str">
        <f>'VNF-VIM'!$A$7</f>
        <v>6_cor2_vPCDI_OSP10</v>
      </c>
      <c r="C2" s="5" t="str">
        <f>AdapterPolicy!$A$6</f>
        <v>5_cor2_DPDK-CUST16</v>
      </c>
      <c r="D2" s="5" t="s">
        <v>220</v>
      </c>
      <c r="E2" s="5">
        <v>1</v>
      </c>
    </row>
    <row r="3" spans="1:5" x14ac:dyDescent="0.25">
      <c r="A3" s="76" t="str">
        <f t="shared" si="0"/>
        <v>2_cor2_vPCDI_OSP10-vnic8</v>
      </c>
      <c r="B3" s="5" t="str">
        <f>'VNF-VIM'!$A$7</f>
        <v>6_cor2_vPCDI_OSP10</v>
      </c>
      <c r="C3" s="5" t="str">
        <f>AdapterPolicy!$A$6</f>
        <v>5_cor2_DPDK-CUST16</v>
      </c>
      <c r="D3" s="5" t="s">
        <v>221</v>
      </c>
      <c r="E3" s="5">
        <v>1</v>
      </c>
    </row>
    <row r="4" spans="1:5" x14ac:dyDescent="0.25">
      <c r="A4" s="76" t="str">
        <f t="shared" si="0"/>
        <v>3_cor2_vGILAN_OSP10-vnic7;vnic8;vnic9;vnic10</v>
      </c>
      <c r="B4" s="5" t="str">
        <f>'VNF-VIM'!$A$8</f>
        <v>7_cor2_vGILAN_OSP10</v>
      </c>
      <c r="C4" s="5" t="str">
        <f>AdapterPolicy!$A$4</f>
        <v>3_cor2_VGILAN</v>
      </c>
      <c r="D4" s="5" t="s">
        <v>222</v>
      </c>
      <c r="E4" s="5"/>
    </row>
    <row r="5" spans="1:5" x14ac:dyDescent="0.25">
      <c r="A5" s="76" t="str">
        <f t="shared" si="0"/>
        <v>4_cor2_vQOS_OSP10-vnic7</v>
      </c>
      <c r="B5" s="5" t="str">
        <f>'VNF-VIM'!$A$9</f>
        <v>8_cor2_vQOS_OSP10</v>
      </c>
      <c r="C5" s="5" t="str">
        <f>AdapterPolicy!A2</f>
        <v>1_cor2_Linux</v>
      </c>
      <c r="D5" s="5" t="s">
        <v>220</v>
      </c>
      <c r="E5" s="5"/>
    </row>
    <row r="6" spans="1:5" x14ac:dyDescent="0.25">
      <c r="A6" s="76" t="str">
        <f t="shared" si="0"/>
        <v>5_cor2_vQOS_OSP10-vnic8</v>
      </c>
      <c r="B6" s="5" t="str">
        <f>'VNF-VIM'!$A$9</f>
        <v>8_cor2_vQOS_OSP10</v>
      </c>
      <c r="C6" s="5" t="str">
        <f>AdapterPolicy!A2</f>
        <v>1_cor2_Linux</v>
      </c>
      <c r="D6" s="5" t="s">
        <v>221</v>
      </c>
      <c r="E6" s="5"/>
    </row>
    <row r="7" spans="1:5" x14ac:dyDescent="0.25">
      <c r="A7" s="76" t="str">
        <f t="shared" si="0"/>
        <v>6_cor2_vQOS_OSP10-vnic9</v>
      </c>
      <c r="B7" s="5" t="str">
        <f>'VNF-VIM'!$A$9</f>
        <v>8_cor2_vQOS_OSP10</v>
      </c>
      <c r="C7" s="5" t="str">
        <f>AdapterPolicy!A5</f>
        <v>4_cor2_DPDK-CUST</v>
      </c>
      <c r="D7" s="5" t="s">
        <v>223</v>
      </c>
      <c r="E7" s="5">
        <v>4</v>
      </c>
    </row>
    <row r="8" spans="1:5" x14ac:dyDescent="0.25">
      <c r="A8" s="76" t="str">
        <f t="shared" si="0"/>
        <v>7_cor2_vDOOR_OSP10-vnic7;vnic8;vnic9;vnic10</v>
      </c>
      <c r="B8" s="5" t="str">
        <f>'VNF-VIM'!$A10</f>
        <v>9_cor2_vDOOR_OSP10</v>
      </c>
      <c r="C8" s="5" t="str">
        <f>AdapterPolicy!A2</f>
        <v>1_cor2_Linux</v>
      </c>
      <c r="D8" s="5" t="s">
        <v>222</v>
      </c>
      <c r="E8" s="5"/>
    </row>
    <row r="9" spans="1:5" x14ac:dyDescent="0.25">
      <c r="A9" s="76" t="str">
        <f t="shared" si="0"/>
        <v>8_cor2_vPCRF_OSP10-vnic7</v>
      </c>
      <c r="B9" s="5" t="str">
        <f>'VNF-VIM'!$A11</f>
        <v>10_cor2_vPCRF_OSP10</v>
      </c>
      <c r="C9" s="5" t="str">
        <f>AdapterPolicy!A2</f>
        <v>1_cor2_Linux</v>
      </c>
      <c r="D9" s="5" t="s">
        <v>220</v>
      </c>
      <c r="E9" s="5"/>
    </row>
    <row r="10" spans="1:5" x14ac:dyDescent="0.25">
      <c r="A10" s="76" t="str">
        <f t="shared" si="0"/>
        <v>9_cor2_vPCRF_OSP10-vnic8</v>
      </c>
      <c r="B10" s="5" t="str">
        <f>'VNF-VIM'!$A11</f>
        <v>10_cor2_vPCRF_OSP10</v>
      </c>
      <c r="C10" s="5" t="str">
        <f>AdapterPolicy!A2</f>
        <v>1_cor2_Linux</v>
      </c>
      <c r="D10" s="5" t="s">
        <v>221</v>
      </c>
      <c r="E10" s="5"/>
    </row>
    <row r="11" spans="1:5" x14ac:dyDescent="0.25">
      <c r="A11" s="76" t="str">
        <f t="shared" si="0"/>
        <v>10_cor2_vRADI_OSP10-vnic7</v>
      </c>
      <c r="B11" s="5" t="str">
        <f>'VNF-VIM'!$A12</f>
        <v>11_cor2_vRADI_OSP10</v>
      </c>
      <c r="C11" s="5" t="str">
        <f>AdapterPolicy!A2</f>
        <v>1_cor2_Linux</v>
      </c>
      <c r="D11" s="5" t="s">
        <v>220</v>
      </c>
      <c r="E11" s="5"/>
    </row>
    <row r="12" spans="1:5" x14ac:dyDescent="0.25">
      <c r="A12" s="76" t="str">
        <f t="shared" si="0"/>
        <v>11_cor2_vRADI_OSP10-vnic8</v>
      </c>
      <c r="B12" s="5" t="str">
        <f>'VNF-VIM'!$A12</f>
        <v>11_cor2_vRADI_OSP10</v>
      </c>
      <c r="C12" s="5" t="str">
        <f>AdapterPolicy!A2</f>
        <v>1_cor2_Linux</v>
      </c>
      <c r="D12" s="5" t="s">
        <v>221</v>
      </c>
      <c r="E12" s="5"/>
    </row>
    <row r="13" spans="1:5" x14ac:dyDescent="0.25">
      <c r="A13" s="76" t="str">
        <f t="shared" si="0"/>
        <v>12_cor2_vFVMS_VMware65-vnic5</v>
      </c>
      <c r="B13" s="5" t="str">
        <f>'VNF-VIM'!$A13</f>
        <v>12_cor2_vFVMS_VMware65</v>
      </c>
      <c r="C13" s="5" t="str">
        <f>AdapterPolicy!A3</f>
        <v>2_cor2_VMWare</v>
      </c>
      <c r="D13" s="5" t="s">
        <v>224</v>
      </c>
      <c r="E13" s="5"/>
    </row>
    <row r="14" spans="1:5" x14ac:dyDescent="0.25">
      <c r="A14" s="76" t="str">
        <f t="shared" si="0"/>
        <v>13_cor2_vFVMS_VMware65-vnic6</v>
      </c>
      <c r="B14" s="5" t="str">
        <f>'VNF-VIM'!$A13</f>
        <v>12_cor2_vFVMS_VMware65</v>
      </c>
      <c r="C14" s="5" t="str">
        <f>AdapterPolicy!A3</f>
        <v>2_cor2_VMWare</v>
      </c>
      <c r="D14" s="5" t="s">
        <v>225</v>
      </c>
      <c r="E14" s="5"/>
    </row>
    <row r="15" spans="1:5" x14ac:dyDescent="0.25">
      <c r="A15" s="76" t="str">
        <f t="shared" si="0"/>
        <v>14_cor2_vPEAKFLOW_VMware65-vnic5</v>
      </c>
      <c r="B15" s="5" t="str">
        <f>'VNF-VIM'!$A14</f>
        <v>13_cor2_vPEAKFLOW_VMware65</v>
      </c>
      <c r="C15" s="5" t="str">
        <f>AdapterPolicy!A3</f>
        <v>2_cor2_VMWare</v>
      </c>
      <c r="D15" s="5" t="s">
        <v>224</v>
      </c>
      <c r="E15" s="5"/>
    </row>
    <row r="16" spans="1:5" x14ac:dyDescent="0.25">
      <c r="A16" s="76" t="str">
        <f t="shared" si="0"/>
        <v>15_cor2_vPEAKFLOW_VMware65-vnic6</v>
      </c>
      <c r="B16" s="5" t="str">
        <f>'VNF-VIM'!$A14</f>
        <v>13_cor2_vPEAKFLOW_VMware65</v>
      </c>
      <c r="C16" s="5" t="str">
        <f>AdapterPolicy!A3</f>
        <v>2_cor2_VMWare</v>
      </c>
      <c r="D16" s="5" t="s">
        <v>225</v>
      </c>
      <c r="E16" s="5"/>
    </row>
    <row r="17" spans="1:5" x14ac:dyDescent="0.25">
      <c r="A17" s="76" t="str">
        <f t="shared" si="0"/>
        <v>16_cor2_vDNS_OSP10-vnic7</v>
      </c>
      <c r="B17" s="5" t="str">
        <f>'VNF-VIM'!$A15</f>
        <v>14_cor2_vDNS_OSP10</v>
      </c>
      <c r="C17" s="5" t="str">
        <f>AdapterPolicy!A2</f>
        <v>1_cor2_Linux</v>
      </c>
      <c r="D17" s="5" t="s">
        <v>220</v>
      </c>
      <c r="E17" s="5"/>
    </row>
    <row r="18" spans="1:5" x14ac:dyDescent="0.25">
      <c r="A18" s="76" t="str">
        <f t="shared" si="0"/>
        <v>17_cor2_vSMSC_VMware65-vnic5</v>
      </c>
      <c r="B18" s="5" t="str">
        <f>'VNF-VIM'!$A16</f>
        <v>15_cor2_vSMSC_VMware65</v>
      </c>
      <c r="C18" s="5" t="str">
        <f>AdapterPolicy!A3</f>
        <v>2_cor2_VMWare</v>
      </c>
      <c r="D18" s="5" t="s">
        <v>224</v>
      </c>
      <c r="E18" s="5"/>
    </row>
    <row r="19" spans="1:5" x14ac:dyDescent="0.25">
      <c r="A19" s="76" t="str">
        <f t="shared" si="0"/>
        <v>18_cor2_vSMSC_VMware65-vnic6</v>
      </c>
      <c r="B19" s="5" t="str">
        <f>'VNF-VIM'!$A16</f>
        <v>15_cor2_vSMSC_VMware65</v>
      </c>
      <c r="C19" s="5" t="str">
        <f>AdapterPolicy!A3</f>
        <v>2_cor2_VMWare</v>
      </c>
      <c r="D19" s="5" t="s">
        <v>225</v>
      </c>
      <c r="E19" s="5"/>
    </row>
    <row r="20" spans="1:5" x14ac:dyDescent="0.25">
      <c r="A20" s="76" t="str">
        <f t="shared" si="0"/>
        <v/>
      </c>
      <c r="B20" s="5"/>
      <c r="C20" s="5"/>
      <c r="D20" s="5"/>
      <c r="E20" s="5"/>
    </row>
    <row r="21" spans="1:5" x14ac:dyDescent="0.25">
      <c r="A21" s="76" t="str">
        <f t="shared" si="0"/>
        <v/>
      </c>
      <c r="B21" s="5"/>
      <c r="C21" s="5"/>
      <c r="D21" s="5"/>
      <c r="E21" s="5"/>
    </row>
    <row r="22" spans="1:5" x14ac:dyDescent="0.25">
      <c r="A22" s="76" t="str">
        <f t="shared" si="0"/>
        <v/>
      </c>
      <c r="B22" s="5"/>
      <c r="C22" s="5"/>
      <c r="D22" s="5"/>
      <c r="E22" s="5"/>
    </row>
    <row r="23" spans="1:5" x14ac:dyDescent="0.25">
      <c r="A23" s="76" t="str">
        <f t="shared" si="0"/>
        <v/>
      </c>
      <c r="B23" s="5"/>
      <c r="C23" s="5"/>
      <c r="D23" s="5"/>
      <c r="E23" s="5"/>
    </row>
    <row r="24" spans="1:5" x14ac:dyDescent="0.25">
      <c r="A24" s="76" t="str">
        <f t="shared" si="0"/>
        <v/>
      </c>
      <c r="B24" s="5"/>
      <c r="C24" s="5"/>
      <c r="D24" s="5"/>
      <c r="E24" s="5"/>
    </row>
    <row r="25" spans="1:5" x14ac:dyDescent="0.25">
      <c r="A25" s="76" t="str">
        <f t="shared" si="0"/>
        <v/>
      </c>
      <c r="B25" s="5"/>
      <c r="C25" s="5"/>
      <c r="D25" s="5"/>
      <c r="E25" s="5"/>
    </row>
    <row r="26" spans="1:5" x14ac:dyDescent="0.25">
      <c r="A26" s="76" t="str">
        <f t="shared" si="0"/>
        <v/>
      </c>
      <c r="B26" s="5"/>
      <c r="C26" s="5"/>
      <c r="D26" s="5"/>
      <c r="E26" s="5"/>
    </row>
    <row r="27" spans="1:5" x14ac:dyDescent="0.25">
      <c r="A27" s="76" t="str">
        <f t="shared" si="0"/>
        <v/>
      </c>
      <c r="B27" s="5"/>
      <c r="C27" s="5"/>
      <c r="D27" s="5"/>
      <c r="E27" s="5"/>
    </row>
    <row r="28" spans="1:5" x14ac:dyDescent="0.25">
      <c r="A28" s="76" t="str">
        <f t="shared" si="0"/>
        <v/>
      </c>
      <c r="B28" s="5"/>
      <c r="C28" s="5"/>
      <c r="D28" s="5"/>
      <c r="E28" s="5"/>
    </row>
    <row r="29" spans="1:5" x14ac:dyDescent="0.25">
      <c r="A29" s="76" t="str">
        <f t="shared" si="0"/>
        <v/>
      </c>
      <c r="B29" s="5"/>
      <c r="C29" s="5"/>
      <c r="D29" s="5"/>
      <c r="E29" s="5"/>
    </row>
    <row r="30" spans="1:5" x14ac:dyDescent="0.25">
      <c r="A30" s="76" t="str">
        <f t="shared" si="0"/>
        <v/>
      </c>
      <c r="B30" s="5"/>
      <c r="C30" s="5"/>
      <c r="D30" s="5"/>
      <c r="E30" s="5"/>
    </row>
    <row r="31" spans="1:5" x14ac:dyDescent="0.25">
      <c r="A31" s="76" t="str">
        <f t="shared" si="0"/>
        <v/>
      </c>
      <c r="B31" s="5"/>
      <c r="C31" s="5"/>
      <c r="D31" s="5"/>
      <c r="E31" s="5"/>
    </row>
    <row r="32" spans="1:5" x14ac:dyDescent="0.25">
      <c r="A32" s="76" t="str">
        <f t="shared" si="0"/>
        <v/>
      </c>
      <c r="B32" s="5"/>
      <c r="C32" s="5"/>
      <c r="D32" s="5"/>
      <c r="E32" s="5"/>
    </row>
    <row r="33" spans="1:5" x14ac:dyDescent="0.25">
      <c r="A33" s="76" t="str">
        <f t="shared" si="0"/>
        <v/>
      </c>
      <c r="B33" s="5"/>
      <c r="C33" s="5"/>
      <c r="D33" s="5"/>
      <c r="E33" s="5"/>
    </row>
    <row r="34" spans="1:5" x14ac:dyDescent="0.25">
      <c r="A34" s="76" t="str">
        <f t="shared" ref="A34:A65" si="1">IF(B34&lt;&gt;"",ROW()-1&amp;MID(B34,SEARCH("_",B34),50)&amp;"-"&amp;LEFT(D34,24),"")</f>
        <v/>
      </c>
      <c r="B34" s="5"/>
      <c r="C34" s="5"/>
      <c r="D34" s="5"/>
      <c r="E34" s="5"/>
    </row>
    <row r="35" spans="1:5" x14ac:dyDescent="0.25">
      <c r="A35" s="76" t="str">
        <f t="shared" si="1"/>
        <v/>
      </c>
      <c r="B35" s="5"/>
      <c r="C35" s="5"/>
      <c r="D35" s="5"/>
      <c r="E35" s="5"/>
    </row>
    <row r="36" spans="1:5" x14ac:dyDescent="0.25">
      <c r="A36" s="76" t="str">
        <f t="shared" si="1"/>
        <v/>
      </c>
      <c r="B36" s="5"/>
      <c r="C36" s="5"/>
      <c r="D36" s="5"/>
      <c r="E36" s="5"/>
    </row>
    <row r="37" spans="1:5" x14ac:dyDescent="0.25">
      <c r="A37" s="76" t="str">
        <f t="shared" si="1"/>
        <v/>
      </c>
      <c r="B37" s="5"/>
      <c r="C37" s="5"/>
      <c r="D37" s="5"/>
      <c r="E37" s="5"/>
    </row>
    <row r="38" spans="1:5" x14ac:dyDescent="0.25">
      <c r="A38" s="76" t="str">
        <f t="shared" si="1"/>
        <v/>
      </c>
      <c r="B38" s="5"/>
      <c r="C38" s="5"/>
      <c r="D38" s="5"/>
      <c r="E38" s="5"/>
    </row>
    <row r="39" spans="1:5" x14ac:dyDescent="0.25">
      <c r="A39" s="76" t="str">
        <f t="shared" si="1"/>
        <v/>
      </c>
      <c r="B39" s="5"/>
      <c r="C39" s="5"/>
      <c r="D39" s="5"/>
      <c r="E39" s="5"/>
    </row>
    <row r="40" spans="1:5" x14ac:dyDescent="0.25">
      <c r="A40" s="76" t="str">
        <f t="shared" si="1"/>
        <v/>
      </c>
      <c r="B40" s="5"/>
      <c r="C40" s="5"/>
      <c r="D40" s="5"/>
      <c r="E40" s="5"/>
    </row>
    <row r="41" spans="1:5" x14ac:dyDescent="0.25">
      <c r="A41" s="76" t="str">
        <f t="shared" si="1"/>
        <v/>
      </c>
      <c r="B41" s="5"/>
      <c r="C41" s="5"/>
      <c r="D41" s="5"/>
      <c r="E41" s="5"/>
    </row>
    <row r="42" spans="1:5" x14ac:dyDescent="0.25">
      <c r="A42" s="76" t="str">
        <f t="shared" si="1"/>
        <v/>
      </c>
      <c r="B42" s="5"/>
      <c r="C42" s="5"/>
      <c r="D42" s="5"/>
      <c r="E42" s="5"/>
    </row>
    <row r="43" spans="1:5" x14ac:dyDescent="0.25">
      <c r="A43" s="76" t="str">
        <f t="shared" si="1"/>
        <v/>
      </c>
      <c r="B43" s="5"/>
      <c r="C43" s="5"/>
      <c r="D43" s="5"/>
      <c r="E43" s="5"/>
    </row>
    <row r="44" spans="1:5" x14ac:dyDescent="0.25">
      <c r="A44" s="76" t="str">
        <f t="shared" si="1"/>
        <v/>
      </c>
      <c r="B44" s="5"/>
      <c r="C44" s="5"/>
      <c r="D44" s="5"/>
      <c r="E44" s="5"/>
    </row>
    <row r="45" spans="1:5" x14ac:dyDescent="0.25">
      <c r="A45" s="76" t="str">
        <f t="shared" si="1"/>
        <v/>
      </c>
      <c r="B45" s="5"/>
      <c r="C45" s="5"/>
      <c r="D45" s="5"/>
      <c r="E45" s="5"/>
    </row>
    <row r="46" spans="1:5" x14ac:dyDescent="0.25">
      <c r="A46" s="76" t="str">
        <f t="shared" si="1"/>
        <v/>
      </c>
      <c r="B46" s="5"/>
      <c r="C46" s="5"/>
      <c r="D46" s="5"/>
      <c r="E46" s="5"/>
    </row>
    <row r="47" spans="1:5" x14ac:dyDescent="0.25">
      <c r="A47" s="76" t="str">
        <f t="shared" si="1"/>
        <v/>
      </c>
      <c r="B47" s="5"/>
      <c r="C47" s="5"/>
      <c r="D47" s="5"/>
      <c r="E47" s="5"/>
    </row>
    <row r="48" spans="1:5" x14ac:dyDescent="0.25">
      <c r="A48" s="76" t="str">
        <f t="shared" si="1"/>
        <v/>
      </c>
      <c r="B48" s="5"/>
      <c r="C48" s="5"/>
      <c r="D48" s="5"/>
      <c r="E48" s="5"/>
    </row>
    <row r="49" spans="1:5" x14ac:dyDescent="0.25">
      <c r="A49" s="76" t="str">
        <f t="shared" si="1"/>
        <v/>
      </c>
      <c r="B49" s="5"/>
      <c r="C49" s="5"/>
      <c r="D49" s="5"/>
      <c r="E49" s="5"/>
    </row>
    <row r="50" spans="1:5" x14ac:dyDescent="0.25">
      <c r="A50" s="76" t="str">
        <f t="shared" si="1"/>
        <v/>
      </c>
      <c r="B50" s="5"/>
      <c r="C50" s="5"/>
      <c r="D50" s="5"/>
      <c r="E50" s="5"/>
    </row>
    <row r="51" spans="1:5" x14ac:dyDescent="0.25">
      <c r="A51" s="76" t="str">
        <f t="shared" si="1"/>
        <v/>
      </c>
      <c r="B51" s="5"/>
      <c r="C51" s="5"/>
      <c r="D51" s="5"/>
      <c r="E51" s="5"/>
    </row>
    <row r="52" spans="1:5" x14ac:dyDescent="0.25">
      <c r="A52" s="76" t="str">
        <f t="shared" si="1"/>
        <v/>
      </c>
      <c r="B52" s="5"/>
      <c r="C52" s="5"/>
      <c r="D52" s="5"/>
      <c r="E52" s="5"/>
    </row>
    <row r="53" spans="1:5" x14ac:dyDescent="0.25">
      <c r="A53" s="76" t="str">
        <f t="shared" si="1"/>
        <v/>
      </c>
      <c r="B53" s="5"/>
      <c r="C53" s="5"/>
      <c r="D53" s="5"/>
      <c r="E53" s="5"/>
    </row>
    <row r="54" spans="1:5" x14ac:dyDescent="0.25">
      <c r="A54" s="76" t="str">
        <f t="shared" si="1"/>
        <v/>
      </c>
      <c r="B54" s="5"/>
      <c r="C54" s="5"/>
      <c r="D54" s="5"/>
      <c r="E54" s="5"/>
    </row>
    <row r="55" spans="1:5" x14ac:dyDescent="0.25">
      <c r="A55" s="76" t="str">
        <f t="shared" si="1"/>
        <v/>
      </c>
      <c r="B55" s="5"/>
      <c r="C55" s="5"/>
      <c r="D55" s="5"/>
      <c r="E55" s="5"/>
    </row>
    <row r="56" spans="1:5" x14ac:dyDescent="0.25">
      <c r="A56" s="76" t="str">
        <f t="shared" si="1"/>
        <v/>
      </c>
      <c r="B56" s="5"/>
      <c r="C56" s="5"/>
      <c r="D56" s="5"/>
      <c r="E56" s="5"/>
    </row>
    <row r="57" spans="1:5" x14ac:dyDescent="0.25">
      <c r="A57" s="76" t="str">
        <f t="shared" si="1"/>
        <v/>
      </c>
      <c r="B57" s="5"/>
      <c r="C57" s="5"/>
      <c r="D57" s="5"/>
      <c r="E57" s="5"/>
    </row>
    <row r="58" spans="1:5" x14ac:dyDescent="0.25">
      <c r="A58" s="76" t="str">
        <f t="shared" si="1"/>
        <v/>
      </c>
      <c r="B58" s="5"/>
      <c r="C58" s="5"/>
      <c r="D58" s="5"/>
      <c r="E58" s="5"/>
    </row>
    <row r="59" spans="1:5" x14ac:dyDescent="0.25">
      <c r="A59" s="76" t="str">
        <f t="shared" si="1"/>
        <v/>
      </c>
      <c r="B59" s="5"/>
      <c r="C59" s="5"/>
      <c r="D59" s="5"/>
      <c r="E59" s="5"/>
    </row>
    <row r="60" spans="1:5" x14ac:dyDescent="0.25">
      <c r="A60" s="76" t="str">
        <f t="shared" si="1"/>
        <v/>
      </c>
      <c r="B60" s="5"/>
      <c r="C60" s="5"/>
      <c r="D60" s="5"/>
      <c r="E60" s="5"/>
    </row>
    <row r="61" spans="1:5" x14ac:dyDescent="0.25">
      <c r="A61" s="76" t="str">
        <f t="shared" si="1"/>
        <v/>
      </c>
      <c r="B61" s="5"/>
      <c r="C61" s="5"/>
      <c r="D61" s="5"/>
      <c r="E61" s="5"/>
    </row>
    <row r="62" spans="1:5" x14ac:dyDescent="0.25">
      <c r="A62" s="76" t="str">
        <f t="shared" si="1"/>
        <v/>
      </c>
      <c r="B62" s="5"/>
      <c r="C62" s="5"/>
      <c r="D62" s="5"/>
      <c r="E62" s="5"/>
    </row>
    <row r="63" spans="1:5" x14ac:dyDescent="0.25">
      <c r="A63" s="76" t="str">
        <f t="shared" si="1"/>
        <v/>
      </c>
      <c r="B63" s="5"/>
      <c r="C63" s="5"/>
      <c r="D63" s="5"/>
      <c r="E63" s="5"/>
    </row>
    <row r="64" spans="1:5" x14ac:dyDescent="0.25">
      <c r="A64" s="76" t="str">
        <f t="shared" si="1"/>
        <v/>
      </c>
      <c r="B64" s="5"/>
      <c r="C64" s="5"/>
      <c r="D64" s="5"/>
      <c r="E64" s="5"/>
    </row>
    <row r="65" spans="1:5" x14ac:dyDescent="0.25">
      <c r="A65" s="76" t="str">
        <f t="shared" si="1"/>
        <v/>
      </c>
      <c r="B65" s="5"/>
      <c r="C65" s="5"/>
      <c r="D65" s="5"/>
      <c r="E65" s="5"/>
    </row>
    <row r="66" spans="1:5" x14ac:dyDescent="0.25">
      <c r="A66" s="76" t="str">
        <f t="shared" ref="A66:A97" si="2">IF(B66&lt;&gt;"",ROW()-1&amp;MID(B66,SEARCH("_",B66),50)&amp;"-"&amp;LEFT(D66,24),"")</f>
        <v/>
      </c>
      <c r="B66" s="5"/>
      <c r="C66" s="5"/>
      <c r="D66" s="5"/>
      <c r="E66" s="5"/>
    </row>
    <row r="67" spans="1:5" x14ac:dyDescent="0.25">
      <c r="A67" s="76" t="str">
        <f t="shared" si="2"/>
        <v/>
      </c>
      <c r="B67" s="5"/>
      <c r="C67" s="5"/>
      <c r="D67" s="5"/>
      <c r="E67" s="5"/>
    </row>
    <row r="68" spans="1:5" x14ac:dyDescent="0.25">
      <c r="A68" s="76" t="str">
        <f t="shared" si="2"/>
        <v/>
      </c>
      <c r="B68" s="5"/>
      <c r="C68" s="5"/>
      <c r="D68" s="5"/>
      <c r="E68" s="5"/>
    </row>
    <row r="69" spans="1:5" x14ac:dyDescent="0.25">
      <c r="A69" s="76" t="str">
        <f t="shared" si="2"/>
        <v/>
      </c>
      <c r="B69" s="5"/>
      <c r="C69" s="5"/>
      <c r="D69" s="5"/>
      <c r="E69" s="5"/>
    </row>
    <row r="70" spans="1:5" x14ac:dyDescent="0.25">
      <c r="A70" s="76" t="str">
        <f t="shared" si="2"/>
        <v/>
      </c>
      <c r="B70" s="5"/>
      <c r="C70" s="5"/>
      <c r="D70" s="5"/>
      <c r="E70" s="5"/>
    </row>
    <row r="71" spans="1:5" x14ac:dyDescent="0.25">
      <c r="A71" s="76" t="str">
        <f t="shared" si="2"/>
        <v/>
      </c>
      <c r="B71" s="5"/>
      <c r="C71" s="5"/>
      <c r="D71" s="5"/>
      <c r="E71" s="5"/>
    </row>
    <row r="72" spans="1:5" x14ac:dyDescent="0.25">
      <c r="A72" s="76" t="str">
        <f t="shared" si="2"/>
        <v/>
      </c>
      <c r="B72" s="5"/>
      <c r="C72" s="5"/>
      <c r="D72" s="5"/>
      <c r="E72" s="5"/>
    </row>
    <row r="73" spans="1:5" x14ac:dyDescent="0.25">
      <c r="A73" s="76" t="str">
        <f t="shared" si="2"/>
        <v/>
      </c>
      <c r="B73" s="5"/>
      <c r="C73" s="5"/>
      <c r="D73" s="5"/>
      <c r="E73" s="5"/>
    </row>
    <row r="74" spans="1:5" x14ac:dyDescent="0.25">
      <c r="A74" s="76" t="str">
        <f t="shared" si="2"/>
        <v/>
      </c>
      <c r="B74" s="5"/>
      <c r="C74" s="5"/>
      <c r="D74" s="5"/>
      <c r="E74" s="5"/>
    </row>
    <row r="75" spans="1:5" x14ac:dyDescent="0.25">
      <c r="A75" s="76" t="str">
        <f t="shared" si="2"/>
        <v/>
      </c>
      <c r="B75" s="5"/>
      <c r="C75" s="5"/>
      <c r="D75" s="5"/>
      <c r="E75" s="5"/>
    </row>
    <row r="76" spans="1:5" x14ac:dyDescent="0.25">
      <c r="A76" s="76" t="str">
        <f t="shared" si="2"/>
        <v/>
      </c>
      <c r="B76" s="5"/>
      <c r="C76" s="5"/>
      <c r="D76" s="5"/>
      <c r="E76" s="5"/>
    </row>
    <row r="77" spans="1:5" x14ac:dyDescent="0.25">
      <c r="A77" s="76" t="str">
        <f t="shared" si="2"/>
        <v/>
      </c>
      <c r="B77" s="5"/>
      <c r="C77" s="5"/>
      <c r="D77" s="5"/>
      <c r="E77" s="5"/>
    </row>
    <row r="78" spans="1:5" x14ac:dyDescent="0.25">
      <c r="A78" s="76" t="str">
        <f t="shared" si="2"/>
        <v/>
      </c>
      <c r="B78" s="5"/>
      <c r="C78" s="5"/>
      <c r="D78" s="5"/>
      <c r="E78" s="5"/>
    </row>
    <row r="79" spans="1:5" x14ac:dyDescent="0.25">
      <c r="A79" s="76" t="str">
        <f t="shared" si="2"/>
        <v/>
      </c>
      <c r="B79" s="5"/>
      <c r="C79" s="5"/>
      <c r="D79" s="5"/>
      <c r="E79" s="5"/>
    </row>
    <row r="80" spans="1:5" x14ac:dyDescent="0.25">
      <c r="A80" s="76" t="str">
        <f t="shared" si="2"/>
        <v/>
      </c>
      <c r="B80" s="5"/>
      <c r="C80" s="5"/>
      <c r="D80" s="5"/>
      <c r="E80" s="5"/>
    </row>
    <row r="81" spans="1:5" x14ac:dyDescent="0.25">
      <c r="A81" s="76" t="str">
        <f t="shared" si="2"/>
        <v/>
      </c>
      <c r="B81" s="5"/>
      <c r="C81" s="5"/>
      <c r="D81" s="5"/>
      <c r="E81" s="5"/>
    </row>
    <row r="82" spans="1:5" x14ac:dyDescent="0.25">
      <c r="A82" s="76" t="str">
        <f t="shared" si="2"/>
        <v/>
      </c>
      <c r="B82" s="5"/>
      <c r="C82" s="5"/>
      <c r="D82" s="5"/>
      <c r="E82" s="5"/>
    </row>
    <row r="83" spans="1:5" x14ac:dyDescent="0.25">
      <c r="A83" s="76" t="str">
        <f t="shared" si="2"/>
        <v/>
      </c>
      <c r="B83" s="5"/>
      <c r="C83" s="5"/>
      <c r="D83" s="5"/>
      <c r="E83" s="5"/>
    </row>
    <row r="84" spans="1:5" x14ac:dyDescent="0.25">
      <c r="A84" s="76" t="str">
        <f t="shared" si="2"/>
        <v/>
      </c>
      <c r="B84" s="5"/>
      <c r="C84" s="5"/>
      <c r="D84" s="5"/>
      <c r="E84" s="5"/>
    </row>
    <row r="85" spans="1:5" x14ac:dyDescent="0.25">
      <c r="A85" s="76" t="str">
        <f t="shared" si="2"/>
        <v/>
      </c>
      <c r="B85" s="5"/>
      <c r="C85" s="5"/>
      <c r="D85" s="5"/>
      <c r="E85" s="5"/>
    </row>
    <row r="86" spans="1:5" x14ac:dyDescent="0.25">
      <c r="A86" s="76" t="str">
        <f t="shared" si="2"/>
        <v/>
      </c>
      <c r="B86" s="5"/>
      <c r="C86" s="5"/>
      <c r="D86" s="5"/>
      <c r="E86" s="5"/>
    </row>
    <row r="87" spans="1:5" x14ac:dyDescent="0.25">
      <c r="A87" s="76" t="str">
        <f t="shared" si="2"/>
        <v/>
      </c>
      <c r="B87" s="5"/>
      <c r="C87" s="5"/>
      <c r="D87" s="5"/>
      <c r="E87" s="5"/>
    </row>
    <row r="88" spans="1:5" x14ac:dyDescent="0.25">
      <c r="A88" s="76" t="str">
        <f t="shared" si="2"/>
        <v/>
      </c>
      <c r="B88" s="5"/>
      <c r="C88" s="5"/>
      <c r="D88" s="5"/>
      <c r="E88" s="5"/>
    </row>
    <row r="89" spans="1:5" x14ac:dyDescent="0.25">
      <c r="A89" s="76" t="str">
        <f t="shared" si="2"/>
        <v/>
      </c>
      <c r="B89" s="5"/>
      <c r="C89" s="5"/>
      <c r="D89" s="5"/>
      <c r="E89" s="5"/>
    </row>
    <row r="90" spans="1:5" x14ac:dyDescent="0.25">
      <c r="A90" s="76" t="str">
        <f t="shared" si="2"/>
        <v/>
      </c>
      <c r="B90" s="5"/>
      <c r="C90" s="5"/>
      <c r="D90" s="5"/>
      <c r="E90" s="5"/>
    </row>
    <row r="91" spans="1:5" x14ac:dyDescent="0.25">
      <c r="A91" s="76" t="str">
        <f t="shared" si="2"/>
        <v/>
      </c>
      <c r="B91" s="5"/>
      <c r="C91" s="5"/>
      <c r="D91" s="5"/>
      <c r="E91" s="5"/>
    </row>
    <row r="92" spans="1:5" x14ac:dyDescent="0.25">
      <c r="A92" s="76" t="str">
        <f t="shared" si="2"/>
        <v/>
      </c>
      <c r="B92" s="5"/>
      <c r="C92" s="5"/>
      <c r="D92" s="5"/>
      <c r="E92" s="5"/>
    </row>
    <row r="93" spans="1:5" x14ac:dyDescent="0.25">
      <c r="A93" s="76" t="str">
        <f t="shared" si="2"/>
        <v/>
      </c>
      <c r="B93" s="5"/>
      <c r="C93" s="5"/>
      <c r="D93" s="5"/>
      <c r="E93" s="5"/>
    </row>
    <row r="94" spans="1:5" x14ac:dyDescent="0.25">
      <c r="A94" s="76" t="str">
        <f t="shared" si="2"/>
        <v/>
      </c>
      <c r="B94" s="5"/>
      <c r="C94" s="5"/>
      <c r="D94" s="5"/>
      <c r="E94" s="5"/>
    </row>
    <row r="95" spans="1:5" x14ac:dyDescent="0.25">
      <c r="A95" s="76" t="str">
        <f t="shared" si="2"/>
        <v/>
      </c>
      <c r="B95" s="5"/>
      <c r="C95" s="5"/>
      <c r="D95" s="5"/>
      <c r="E95" s="5"/>
    </row>
    <row r="96" spans="1:5" x14ac:dyDescent="0.25">
      <c r="A96" s="76" t="str">
        <f t="shared" si="2"/>
        <v/>
      </c>
      <c r="B96" s="5"/>
      <c r="C96" s="5"/>
      <c r="D96" s="5"/>
      <c r="E96" s="5"/>
    </row>
    <row r="97" spans="1:5" x14ac:dyDescent="0.25">
      <c r="A97" s="76" t="str">
        <f t="shared" si="2"/>
        <v/>
      </c>
      <c r="B97" s="5"/>
      <c r="C97" s="5"/>
      <c r="D97" s="5"/>
      <c r="E97" s="5"/>
    </row>
    <row r="98" spans="1:5" x14ac:dyDescent="0.25">
      <c r="A98" s="76" t="str">
        <f t="shared" ref="A98:A101" si="3">IF(B98&lt;&gt;"",ROW()-1&amp;MID(B98,SEARCH("_",B98),50)&amp;"-"&amp;LEFT(D98,24),"")</f>
        <v/>
      </c>
      <c r="B98" s="5"/>
      <c r="C98" s="5"/>
      <c r="D98" s="5"/>
      <c r="E98" s="5"/>
    </row>
    <row r="99" spans="1:5" x14ac:dyDescent="0.25">
      <c r="A99" s="76" t="str">
        <f t="shared" si="3"/>
        <v/>
      </c>
      <c r="B99" s="5"/>
      <c r="C99" s="5"/>
      <c r="D99" s="5"/>
      <c r="E99" s="5"/>
    </row>
    <row r="100" spans="1:5" x14ac:dyDescent="0.25">
      <c r="A100" s="76" t="str">
        <f t="shared" si="3"/>
        <v/>
      </c>
      <c r="B100" s="5"/>
      <c r="C100" s="5"/>
      <c r="D100" s="5"/>
      <c r="E100" s="5"/>
    </row>
    <row r="101" spans="1:5" x14ac:dyDescent="0.25">
      <c r="A101" s="76" t="str">
        <f t="shared" si="3"/>
        <v/>
      </c>
      <c r="B101" s="5"/>
      <c r="C101" s="5"/>
      <c r="D101" s="5"/>
      <c r="E101" s="5"/>
    </row>
    <row r="102" spans="1:5" x14ac:dyDescent="0.25">
      <c r="A102" s="7" t="s">
        <v>145</v>
      </c>
    </row>
  </sheetData>
  <dataValidations count="2">
    <dataValidation type="textLength" showInputMessage="1" showErrorMessage="1" sqref="D2:D101" xr:uid="{00000000-0002-0000-0700-000000000000}">
      <formula1>1</formula1>
      <formula2>1000</formula2>
    </dataValidation>
    <dataValidation type="whole" showInputMessage="1" showErrorMessage="1" sqref="E2:E101" xr:uid="{00000000-0002-0000-0700-000001000000}">
      <formula1>1</formula1>
      <formula2>64</formula2>
    </dataValidation>
  </dataValidation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9">
    <tabColor theme="8" tint="0.59999389629810485"/>
  </sheetPr>
  <dimension ref="A1:Z101"/>
  <sheetViews>
    <sheetView zoomScale="80" zoomScaleNormal="80" workbookViewId="0">
      <pane xSplit="1" ySplit="1" topLeftCell="B2" activePane="bottomRight" state="frozen"/>
      <selection activeCell="C45" sqref="C45"/>
      <selection pane="topRight" activeCell="C45" sqref="C45"/>
      <selection pane="bottomLeft" activeCell="C45" sqref="C45"/>
      <selection pane="bottomRight" activeCell="C45" sqref="C45"/>
    </sheetView>
  </sheetViews>
  <sheetFormatPr baseColWidth="10" defaultRowHeight="15" x14ac:dyDescent="0.25"/>
  <cols>
    <col min="1" max="1" width="21" style="7" bestFit="1" customWidth="1"/>
    <col min="2" max="2" width="13.140625" style="9" bestFit="1" customWidth="1"/>
    <col min="3" max="3" width="13.140625" style="9" customWidth="1"/>
    <col min="4" max="4" width="15" style="9" bestFit="1" customWidth="1"/>
    <col min="5" max="5" width="18.85546875" style="9" customWidth="1"/>
    <col min="6" max="6" width="21.42578125" style="9" customWidth="1"/>
    <col min="7" max="7" width="17.28515625" style="9" bestFit="1" customWidth="1"/>
    <col min="8" max="8" width="20" style="9" customWidth="1"/>
    <col min="9" max="9" width="21.42578125" style="9" customWidth="1"/>
    <col min="10" max="10" width="12.28515625" style="9" customWidth="1"/>
    <col min="11" max="11" width="31.28515625" style="9" bestFit="1" customWidth="1"/>
    <col min="12" max="12" width="29.5703125" style="9" bestFit="1" customWidth="1"/>
    <col min="13" max="13" width="28.7109375" style="9" customWidth="1"/>
    <col min="14" max="14" width="30" style="9" customWidth="1"/>
    <col min="15" max="15" width="23.28515625" style="9" customWidth="1"/>
    <col min="16" max="16" width="36.5703125" style="9" customWidth="1"/>
    <col min="17" max="17" width="66" style="9" bestFit="1" customWidth="1"/>
    <col min="18" max="18" width="24.85546875" style="9" customWidth="1"/>
    <col min="19" max="19" width="19.85546875" style="9" customWidth="1"/>
    <col min="20" max="20" width="17.42578125" style="9" bestFit="1" customWidth="1"/>
    <col min="21" max="21" width="28.5703125" style="9" bestFit="1" customWidth="1"/>
    <col min="22" max="22" width="18.5703125" style="9" customWidth="1"/>
    <col min="23" max="23" width="10.7109375" style="9" bestFit="1" customWidth="1"/>
    <col min="24" max="24" width="17" style="9" customWidth="1"/>
    <col min="25" max="25" width="20.28515625" style="9" customWidth="1"/>
    <col min="26" max="26" width="53.42578125" style="9" customWidth="1"/>
    <col min="27" max="27" width="11.42578125" style="8" customWidth="1"/>
    <col min="28" max="16384" width="11.42578125" style="8"/>
  </cols>
  <sheetData>
    <row r="1" spans="1:26" ht="30" customHeight="1" x14ac:dyDescent="0.25">
      <c r="A1" s="53" t="s">
        <v>120</v>
      </c>
      <c r="B1" s="58" t="s">
        <v>226</v>
      </c>
      <c r="C1" s="92" t="s">
        <v>121</v>
      </c>
      <c r="D1" s="59" t="s">
        <v>227</v>
      </c>
      <c r="E1" s="60" t="s">
        <v>228</v>
      </c>
      <c r="F1" s="60" t="s">
        <v>229</v>
      </c>
      <c r="G1" s="60" t="s">
        <v>230</v>
      </c>
      <c r="H1" s="60" t="s">
        <v>231</v>
      </c>
      <c r="I1" s="60" t="s">
        <v>232</v>
      </c>
      <c r="J1" s="60" t="s">
        <v>233</v>
      </c>
      <c r="K1" s="60" t="s">
        <v>234</v>
      </c>
      <c r="L1" s="60" t="s">
        <v>235</v>
      </c>
      <c r="M1" s="60" t="s">
        <v>236</v>
      </c>
      <c r="N1" s="60" t="s">
        <v>237</v>
      </c>
      <c r="O1" s="60" t="s">
        <v>238</v>
      </c>
      <c r="P1" s="60" t="s">
        <v>239</v>
      </c>
      <c r="Q1" s="60" t="s">
        <v>240</v>
      </c>
      <c r="R1" s="60" t="s">
        <v>241</v>
      </c>
      <c r="S1" s="60" t="s">
        <v>242</v>
      </c>
      <c r="T1" s="60" t="s">
        <v>243</v>
      </c>
      <c r="U1" s="60" t="s">
        <v>244</v>
      </c>
      <c r="V1" s="60" t="s">
        <v>245</v>
      </c>
      <c r="W1" s="60" t="s">
        <v>246</v>
      </c>
      <c r="X1" s="60" t="s">
        <v>247</v>
      </c>
      <c r="Y1" s="60" t="s">
        <v>248</v>
      </c>
      <c r="Z1" s="58" t="s">
        <v>249</v>
      </c>
    </row>
    <row r="2" spans="1:26" x14ac:dyDescent="0.25">
      <c r="A2" s="76" t="str">
        <f t="shared" ref="A2:A33" si="0">IF(D2&lt;&gt;"",ROW()-1&amp;"_"&amp;C2&amp;"_"&amp;D2,"")</f>
        <v>1_cor2_Linux</v>
      </c>
      <c r="B2" s="77" t="s">
        <v>131</v>
      </c>
      <c r="C2" s="5" t="s">
        <v>127</v>
      </c>
      <c r="D2" s="77" t="s">
        <v>250</v>
      </c>
      <c r="E2" s="78">
        <v>1</v>
      </c>
      <c r="F2" s="78">
        <v>256</v>
      </c>
      <c r="G2" s="78">
        <v>1</v>
      </c>
      <c r="H2" s="78">
        <v>512</v>
      </c>
      <c r="I2" s="79">
        <v>2</v>
      </c>
      <c r="J2" s="79">
        <v>4</v>
      </c>
      <c r="K2" s="79" t="s">
        <v>251</v>
      </c>
      <c r="L2" s="79" t="s">
        <v>251</v>
      </c>
      <c r="M2" s="79" t="s">
        <v>251</v>
      </c>
      <c r="N2" s="79" t="s">
        <v>251</v>
      </c>
      <c r="O2" s="79" t="s">
        <v>252</v>
      </c>
      <c r="P2" s="79" t="s">
        <v>252</v>
      </c>
      <c r="Q2" s="79" t="s">
        <v>252</v>
      </c>
      <c r="R2" s="79" t="s">
        <v>252</v>
      </c>
      <c r="S2" s="79">
        <v>5</v>
      </c>
      <c r="T2" s="79" t="s">
        <v>253</v>
      </c>
      <c r="U2" s="79" t="s">
        <v>254</v>
      </c>
      <c r="V2" s="79">
        <v>125</v>
      </c>
      <c r="W2" s="79" t="s">
        <v>252</v>
      </c>
      <c r="X2" s="79" t="s">
        <v>252</v>
      </c>
      <c r="Y2" s="79" t="s">
        <v>252</v>
      </c>
      <c r="Z2" s="77" t="s">
        <v>255</v>
      </c>
    </row>
    <row r="3" spans="1:26" x14ac:dyDescent="0.25">
      <c r="A3" s="76" t="str">
        <f t="shared" si="0"/>
        <v>2_cor2_VMWare</v>
      </c>
      <c r="B3" s="77" t="s">
        <v>131</v>
      </c>
      <c r="C3" s="5" t="s">
        <v>127</v>
      </c>
      <c r="D3" s="79" t="s">
        <v>256</v>
      </c>
      <c r="E3" s="78">
        <v>1</v>
      </c>
      <c r="F3" s="78">
        <v>256</v>
      </c>
      <c r="G3" s="78">
        <v>1</v>
      </c>
      <c r="H3" s="79">
        <v>512</v>
      </c>
      <c r="I3" s="79">
        <v>2</v>
      </c>
      <c r="J3" s="79">
        <v>4</v>
      </c>
      <c r="K3" s="79" t="s">
        <v>251</v>
      </c>
      <c r="L3" s="79" t="s">
        <v>251</v>
      </c>
      <c r="M3" s="79" t="s">
        <v>251</v>
      </c>
      <c r="N3" s="79" t="s">
        <v>251</v>
      </c>
      <c r="O3" s="79" t="s">
        <v>252</v>
      </c>
      <c r="P3" s="79" t="s">
        <v>252</v>
      </c>
      <c r="Q3" s="79" t="s">
        <v>252</v>
      </c>
      <c r="R3" s="79" t="s">
        <v>252</v>
      </c>
      <c r="S3" s="79">
        <v>5</v>
      </c>
      <c r="T3" s="79" t="s">
        <v>253</v>
      </c>
      <c r="U3" s="79" t="s">
        <v>254</v>
      </c>
      <c r="V3" s="79">
        <v>125</v>
      </c>
      <c r="W3" s="79" t="s">
        <v>252</v>
      </c>
      <c r="X3" s="79" t="s">
        <v>252</v>
      </c>
      <c r="Y3" s="79" t="s">
        <v>252</v>
      </c>
      <c r="Z3" s="77" t="s">
        <v>257</v>
      </c>
    </row>
    <row r="4" spans="1:26" x14ac:dyDescent="0.25">
      <c r="A4" s="76" t="str">
        <f t="shared" si="0"/>
        <v>3_cor2_VGILAN</v>
      </c>
      <c r="B4" s="79" t="s">
        <v>128</v>
      </c>
      <c r="C4" s="5" t="s">
        <v>127</v>
      </c>
      <c r="D4" s="79" t="s">
        <v>258</v>
      </c>
      <c r="E4" s="78">
        <v>8</v>
      </c>
      <c r="F4" s="78">
        <v>4096</v>
      </c>
      <c r="G4" s="79">
        <v>8</v>
      </c>
      <c r="H4" s="79">
        <v>4096</v>
      </c>
      <c r="I4" s="79">
        <v>16</v>
      </c>
      <c r="J4" s="79">
        <v>18</v>
      </c>
      <c r="K4" s="79" t="s">
        <v>251</v>
      </c>
      <c r="L4" s="79" t="s">
        <v>251</v>
      </c>
      <c r="M4" s="79" t="s">
        <v>251</v>
      </c>
      <c r="N4" s="79" t="s">
        <v>251</v>
      </c>
      <c r="O4" s="79" t="s">
        <v>251</v>
      </c>
      <c r="P4" s="79" t="s">
        <v>252</v>
      </c>
      <c r="Q4" s="79" t="s">
        <v>252</v>
      </c>
      <c r="R4" s="79" t="s">
        <v>252</v>
      </c>
      <c r="S4" s="79">
        <v>5</v>
      </c>
      <c r="T4" s="79" t="s">
        <v>253</v>
      </c>
      <c r="U4" s="79" t="s">
        <v>254</v>
      </c>
      <c r="V4" s="79">
        <v>125</v>
      </c>
      <c r="W4" s="79" t="s">
        <v>252</v>
      </c>
      <c r="X4" s="79" t="s">
        <v>252</v>
      </c>
      <c r="Y4" s="79" t="s">
        <v>252</v>
      </c>
      <c r="Z4" s="79" t="s">
        <v>259</v>
      </c>
    </row>
    <row r="5" spans="1:26" x14ac:dyDescent="0.25">
      <c r="A5" s="76" t="str">
        <f t="shared" si="0"/>
        <v>4_cor2_DPDK-CUST</v>
      </c>
      <c r="B5" s="79" t="s">
        <v>128</v>
      </c>
      <c r="C5" s="5" t="s">
        <v>127</v>
      </c>
      <c r="D5" s="79" t="s">
        <v>260</v>
      </c>
      <c r="E5" s="78">
        <v>14</v>
      </c>
      <c r="F5" s="79">
        <v>4096</v>
      </c>
      <c r="G5" s="79">
        <v>14</v>
      </c>
      <c r="H5" s="79">
        <v>4096</v>
      </c>
      <c r="I5" s="79">
        <v>28</v>
      </c>
      <c r="J5" s="79">
        <v>30</v>
      </c>
      <c r="K5" s="79" t="s">
        <v>251</v>
      </c>
      <c r="L5" s="79" t="s">
        <v>251</v>
      </c>
      <c r="M5" s="79" t="s">
        <v>251</v>
      </c>
      <c r="N5" s="79" t="s">
        <v>251</v>
      </c>
      <c r="O5" s="79" t="s">
        <v>251</v>
      </c>
      <c r="P5" s="79" t="s">
        <v>252</v>
      </c>
      <c r="Q5" s="79" t="s">
        <v>252</v>
      </c>
      <c r="R5" s="79" t="s">
        <v>252</v>
      </c>
      <c r="S5" s="79">
        <v>5</v>
      </c>
      <c r="T5" s="79" t="s">
        <v>253</v>
      </c>
      <c r="U5" s="79" t="s">
        <v>254</v>
      </c>
      <c r="V5" s="79">
        <v>125</v>
      </c>
      <c r="W5" s="79" t="s">
        <v>252</v>
      </c>
      <c r="X5" s="79" t="s">
        <v>252</v>
      </c>
      <c r="Y5" s="79" t="s">
        <v>252</v>
      </c>
      <c r="Z5" s="79" t="s">
        <v>261</v>
      </c>
    </row>
    <row r="6" spans="1:26" x14ac:dyDescent="0.25">
      <c r="A6" s="76" t="str">
        <f t="shared" si="0"/>
        <v>5_cor2_DPDK-CUST16</v>
      </c>
      <c r="B6" s="79" t="s">
        <v>128</v>
      </c>
      <c r="C6" s="5" t="s">
        <v>127</v>
      </c>
      <c r="D6" s="79" t="s">
        <v>262</v>
      </c>
      <c r="E6" s="79">
        <v>16</v>
      </c>
      <c r="F6" s="79">
        <v>4096</v>
      </c>
      <c r="G6" s="79">
        <v>16</v>
      </c>
      <c r="H6" s="79">
        <v>4096</v>
      </c>
      <c r="I6" s="79">
        <v>32</v>
      </c>
      <c r="J6" s="79">
        <v>34</v>
      </c>
      <c r="K6" s="79" t="s">
        <v>251</v>
      </c>
      <c r="L6" s="79" t="s">
        <v>251</v>
      </c>
      <c r="M6" s="79" t="s">
        <v>251</v>
      </c>
      <c r="N6" s="79" t="s">
        <v>251</v>
      </c>
      <c r="O6" s="79" t="s">
        <v>251</v>
      </c>
      <c r="P6" s="79" t="s">
        <v>252</v>
      </c>
      <c r="Q6" s="79" t="s">
        <v>252</v>
      </c>
      <c r="R6" s="79" t="s">
        <v>252</v>
      </c>
      <c r="S6" s="79">
        <v>5</v>
      </c>
      <c r="T6" s="79" t="s">
        <v>253</v>
      </c>
      <c r="U6" s="79" t="s">
        <v>254</v>
      </c>
      <c r="V6" s="79">
        <v>125</v>
      </c>
      <c r="W6" s="79" t="s">
        <v>252</v>
      </c>
      <c r="X6" s="79" t="s">
        <v>252</v>
      </c>
      <c r="Y6" s="79" t="s">
        <v>252</v>
      </c>
      <c r="Z6" s="79" t="s">
        <v>263</v>
      </c>
    </row>
    <row r="7" spans="1:26" x14ac:dyDescent="0.25">
      <c r="A7" s="76" t="str">
        <f t="shared" si="0"/>
        <v/>
      </c>
      <c r="B7" s="79"/>
      <c r="C7" s="5"/>
      <c r="D7" s="79"/>
      <c r="E7" s="79"/>
      <c r="F7" s="79"/>
      <c r="G7" s="79"/>
      <c r="H7" s="79"/>
      <c r="I7" s="79"/>
      <c r="J7" s="79"/>
      <c r="K7" s="79"/>
      <c r="L7" s="79"/>
      <c r="M7" s="79"/>
      <c r="N7" s="79"/>
      <c r="O7" s="79"/>
      <c r="P7" s="79"/>
      <c r="Q7" s="79"/>
      <c r="R7" s="79"/>
      <c r="S7" s="79"/>
      <c r="T7" s="79"/>
      <c r="U7" s="79"/>
      <c r="V7" s="79"/>
      <c r="W7" s="79"/>
      <c r="X7" s="79"/>
      <c r="Y7" s="79"/>
      <c r="Z7" s="79"/>
    </row>
    <row r="8" spans="1:26" x14ac:dyDescent="0.25">
      <c r="A8" s="76" t="str">
        <f t="shared" si="0"/>
        <v/>
      </c>
      <c r="B8" s="79"/>
      <c r="C8" s="5"/>
      <c r="D8" s="79"/>
      <c r="E8" s="79"/>
      <c r="F8" s="79"/>
      <c r="G8" s="79"/>
      <c r="H8" s="79"/>
      <c r="I8" s="79"/>
      <c r="J8" s="79"/>
      <c r="K8" s="79"/>
      <c r="L8" s="79"/>
      <c r="M8" s="79"/>
      <c r="N8" s="79"/>
      <c r="O8" s="79"/>
      <c r="P8" s="79"/>
      <c r="Q8" s="79"/>
      <c r="R8" s="79"/>
      <c r="S8" s="79"/>
      <c r="T8" s="79"/>
      <c r="U8" s="79"/>
      <c r="V8" s="79"/>
      <c r="W8" s="79"/>
      <c r="X8" s="79"/>
      <c r="Y8" s="79"/>
      <c r="Z8" s="79"/>
    </row>
    <row r="9" spans="1:26" x14ac:dyDescent="0.25">
      <c r="A9" s="76" t="str">
        <f t="shared" si="0"/>
        <v/>
      </c>
      <c r="B9" s="79"/>
      <c r="C9" s="5"/>
      <c r="D9" s="79"/>
      <c r="E9" s="79"/>
      <c r="F9" s="79"/>
      <c r="G9" s="79"/>
      <c r="H9" s="79"/>
      <c r="I9" s="79"/>
      <c r="J9" s="79"/>
      <c r="K9" s="79"/>
      <c r="L9" s="79"/>
      <c r="M9" s="79"/>
      <c r="N9" s="79"/>
      <c r="O9" s="79"/>
      <c r="P9" s="79"/>
      <c r="Q9" s="79"/>
      <c r="R9" s="79"/>
      <c r="S9" s="79"/>
      <c r="T9" s="79"/>
      <c r="U9" s="79"/>
      <c r="V9" s="79"/>
      <c r="W9" s="79"/>
      <c r="X9" s="79"/>
      <c r="Y9" s="79"/>
      <c r="Z9" s="79"/>
    </row>
    <row r="10" spans="1:26" x14ac:dyDescent="0.25">
      <c r="A10" s="76" t="str">
        <f t="shared" si="0"/>
        <v/>
      </c>
      <c r="B10" s="79"/>
      <c r="C10" s="5"/>
      <c r="D10" s="79"/>
      <c r="E10" s="79"/>
      <c r="F10" s="79"/>
      <c r="G10" s="79"/>
      <c r="H10" s="79"/>
      <c r="I10" s="79"/>
      <c r="J10" s="79"/>
      <c r="K10" s="79"/>
      <c r="L10" s="79"/>
      <c r="M10" s="79"/>
      <c r="N10" s="79"/>
      <c r="O10" s="79"/>
      <c r="P10" s="79"/>
      <c r="Q10" s="79"/>
      <c r="R10" s="79"/>
      <c r="S10" s="79"/>
      <c r="T10" s="79"/>
      <c r="U10" s="79"/>
      <c r="V10" s="79"/>
      <c r="W10" s="79"/>
      <c r="X10" s="79"/>
      <c r="Y10" s="79"/>
      <c r="Z10" s="79"/>
    </row>
    <row r="11" spans="1:26" x14ac:dyDescent="0.25">
      <c r="A11" s="76" t="str">
        <f t="shared" si="0"/>
        <v/>
      </c>
      <c r="B11" s="79"/>
      <c r="C11" s="5"/>
      <c r="D11" s="79"/>
      <c r="E11" s="79"/>
      <c r="F11" s="79"/>
      <c r="G11" s="79"/>
      <c r="H11" s="79"/>
      <c r="I11" s="79"/>
      <c r="J11" s="79"/>
      <c r="K11" s="79"/>
      <c r="L11" s="79"/>
      <c r="M11" s="79"/>
      <c r="N11" s="79"/>
      <c r="O11" s="79"/>
      <c r="P11" s="79"/>
      <c r="Q11" s="79"/>
      <c r="R11" s="79"/>
      <c r="S11" s="79"/>
      <c r="T11" s="79"/>
      <c r="U11" s="79"/>
      <c r="V11" s="79"/>
      <c r="W11" s="79"/>
      <c r="X11" s="79"/>
      <c r="Y11" s="79"/>
      <c r="Z11" s="79"/>
    </row>
    <row r="12" spans="1:26" x14ac:dyDescent="0.25">
      <c r="A12" s="76" t="str">
        <f t="shared" si="0"/>
        <v/>
      </c>
      <c r="B12" s="79"/>
      <c r="C12" s="5"/>
      <c r="D12" s="79"/>
      <c r="E12" s="79"/>
      <c r="F12" s="79"/>
      <c r="G12" s="79"/>
      <c r="H12" s="79"/>
      <c r="I12" s="79"/>
      <c r="J12" s="79"/>
      <c r="K12" s="79"/>
      <c r="L12" s="79"/>
      <c r="M12" s="79"/>
      <c r="N12" s="79"/>
      <c r="O12" s="79"/>
      <c r="P12" s="79"/>
      <c r="Q12" s="79"/>
      <c r="R12" s="79"/>
      <c r="S12" s="79"/>
      <c r="T12" s="79"/>
      <c r="U12" s="79"/>
      <c r="V12" s="79"/>
      <c r="W12" s="79"/>
      <c r="X12" s="79"/>
      <c r="Y12" s="79"/>
      <c r="Z12" s="79"/>
    </row>
    <row r="13" spans="1:26" x14ac:dyDescent="0.25">
      <c r="A13" s="76" t="str">
        <f t="shared" si="0"/>
        <v/>
      </c>
      <c r="B13" s="79"/>
      <c r="C13" s="5"/>
      <c r="D13" s="79"/>
      <c r="E13" s="79"/>
      <c r="F13" s="79"/>
      <c r="G13" s="79"/>
      <c r="H13" s="79"/>
      <c r="I13" s="79"/>
      <c r="J13" s="79"/>
      <c r="K13" s="79"/>
      <c r="L13" s="79"/>
      <c r="M13" s="79"/>
      <c r="N13" s="79"/>
      <c r="O13" s="79"/>
      <c r="P13" s="79"/>
      <c r="Q13" s="79"/>
      <c r="R13" s="79"/>
      <c r="S13" s="79"/>
      <c r="T13" s="79"/>
      <c r="U13" s="79"/>
      <c r="V13" s="79"/>
      <c r="W13" s="79"/>
      <c r="X13" s="79"/>
      <c r="Y13" s="79"/>
      <c r="Z13" s="79"/>
    </row>
    <row r="14" spans="1:26" x14ac:dyDescent="0.25">
      <c r="A14" s="76" t="str">
        <f t="shared" si="0"/>
        <v/>
      </c>
      <c r="B14" s="79"/>
      <c r="C14" s="5"/>
      <c r="D14" s="79"/>
      <c r="E14" s="79"/>
      <c r="F14" s="79"/>
      <c r="G14" s="79"/>
      <c r="H14" s="79"/>
      <c r="I14" s="79"/>
      <c r="J14" s="79"/>
      <c r="K14" s="79"/>
      <c r="L14" s="79"/>
      <c r="M14" s="79"/>
      <c r="N14" s="79"/>
      <c r="O14" s="79"/>
      <c r="P14" s="79"/>
      <c r="Q14" s="79"/>
      <c r="R14" s="79"/>
      <c r="S14" s="79"/>
      <c r="T14" s="79"/>
      <c r="U14" s="79"/>
      <c r="V14" s="79"/>
      <c r="W14" s="79"/>
      <c r="X14" s="79"/>
      <c r="Y14" s="79"/>
      <c r="Z14" s="79"/>
    </row>
    <row r="15" spans="1:26" x14ac:dyDescent="0.25">
      <c r="A15" s="76" t="str">
        <f t="shared" si="0"/>
        <v/>
      </c>
      <c r="B15" s="79"/>
      <c r="C15" s="5"/>
      <c r="D15" s="79"/>
      <c r="E15" s="79"/>
      <c r="F15" s="79"/>
      <c r="G15" s="79"/>
      <c r="H15" s="79"/>
      <c r="I15" s="79"/>
      <c r="J15" s="79"/>
      <c r="K15" s="79"/>
      <c r="L15" s="79"/>
      <c r="M15" s="79"/>
      <c r="N15" s="79"/>
      <c r="O15" s="79"/>
      <c r="P15" s="79"/>
      <c r="Q15" s="79"/>
      <c r="R15" s="79"/>
      <c r="S15" s="79"/>
      <c r="T15" s="79"/>
      <c r="U15" s="79"/>
      <c r="V15" s="79"/>
      <c r="W15" s="79"/>
      <c r="X15" s="79"/>
      <c r="Y15" s="79"/>
      <c r="Z15" s="79"/>
    </row>
    <row r="16" spans="1:26" x14ac:dyDescent="0.25">
      <c r="A16" s="76" t="str">
        <f t="shared" si="0"/>
        <v/>
      </c>
      <c r="B16" s="79"/>
      <c r="C16" s="5"/>
      <c r="D16" s="79"/>
      <c r="E16" s="79"/>
      <c r="F16" s="79"/>
      <c r="G16" s="79"/>
      <c r="H16" s="79"/>
      <c r="I16" s="79"/>
      <c r="J16" s="79"/>
      <c r="K16" s="79"/>
      <c r="L16" s="79"/>
      <c r="M16" s="79"/>
      <c r="N16" s="79"/>
      <c r="O16" s="79"/>
      <c r="P16" s="79"/>
      <c r="Q16" s="79"/>
      <c r="R16" s="79"/>
      <c r="S16" s="79"/>
      <c r="T16" s="79"/>
      <c r="U16" s="79"/>
      <c r="V16" s="79"/>
      <c r="W16" s="79"/>
      <c r="X16" s="79"/>
      <c r="Y16" s="79"/>
      <c r="Z16" s="79"/>
    </row>
    <row r="17" spans="1:26" x14ac:dyDescent="0.25">
      <c r="A17" s="76" t="str">
        <f t="shared" si="0"/>
        <v/>
      </c>
      <c r="B17" s="79"/>
      <c r="C17" s="5"/>
      <c r="D17" s="79"/>
      <c r="E17" s="79"/>
      <c r="F17" s="79"/>
      <c r="G17" s="79"/>
      <c r="H17" s="79"/>
      <c r="I17" s="79"/>
      <c r="J17" s="79"/>
      <c r="K17" s="79"/>
      <c r="L17" s="79"/>
      <c r="M17" s="79"/>
      <c r="N17" s="79"/>
      <c r="O17" s="79"/>
      <c r="P17" s="79"/>
      <c r="Q17" s="79"/>
      <c r="R17" s="79"/>
      <c r="S17" s="79"/>
      <c r="T17" s="79"/>
      <c r="U17" s="79"/>
      <c r="V17" s="79"/>
      <c r="W17" s="79"/>
      <c r="X17" s="79"/>
      <c r="Y17" s="79"/>
      <c r="Z17" s="79"/>
    </row>
    <row r="18" spans="1:26" x14ac:dyDescent="0.25">
      <c r="A18" s="76" t="str">
        <f t="shared" si="0"/>
        <v/>
      </c>
      <c r="B18" s="79"/>
      <c r="C18" s="5"/>
      <c r="D18" s="79"/>
      <c r="E18" s="79"/>
      <c r="F18" s="79"/>
      <c r="G18" s="79"/>
      <c r="H18" s="79"/>
      <c r="I18" s="79"/>
      <c r="J18" s="79"/>
      <c r="K18" s="79"/>
      <c r="L18" s="79"/>
      <c r="M18" s="79"/>
      <c r="N18" s="79"/>
      <c r="O18" s="79"/>
      <c r="P18" s="79"/>
      <c r="Q18" s="79"/>
      <c r="R18" s="79"/>
      <c r="S18" s="79"/>
      <c r="T18" s="79"/>
      <c r="U18" s="79"/>
      <c r="V18" s="79"/>
      <c r="W18" s="79"/>
      <c r="X18" s="79"/>
      <c r="Y18" s="79"/>
      <c r="Z18" s="79"/>
    </row>
    <row r="19" spans="1:26" x14ac:dyDescent="0.25">
      <c r="A19" s="76" t="str">
        <f t="shared" si="0"/>
        <v/>
      </c>
      <c r="B19" s="79"/>
      <c r="C19" s="5"/>
      <c r="D19" s="79"/>
      <c r="E19" s="79"/>
      <c r="F19" s="79"/>
      <c r="G19" s="79"/>
      <c r="H19" s="79"/>
      <c r="I19" s="79"/>
      <c r="J19" s="79"/>
      <c r="K19" s="79"/>
      <c r="L19" s="79"/>
      <c r="M19" s="79"/>
      <c r="N19" s="79"/>
      <c r="O19" s="79"/>
      <c r="P19" s="79"/>
      <c r="Q19" s="79"/>
      <c r="R19" s="79"/>
      <c r="S19" s="79"/>
      <c r="T19" s="79"/>
      <c r="U19" s="79"/>
      <c r="V19" s="79"/>
      <c r="W19" s="79"/>
      <c r="X19" s="79"/>
      <c r="Y19" s="79"/>
      <c r="Z19" s="79"/>
    </row>
    <row r="20" spans="1:26" x14ac:dyDescent="0.25">
      <c r="A20" s="76" t="str">
        <f t="shared" si="0"/>
        <v/>
      </c>
      <c r="B20" s="79"/>
      <c r="C20" s="5"/>
      <c r="D20" s="79"/>
      <c r="E20" s="79"/>
      <c r="F20" s="79"/>
      <c r="G20" s="79"/>
      <c r="H20" s="79"/>
      <c r="I20" s="79"/>
      <c r="J20" s="79"/>
      <c r="K20" s="79"/>
      <c r="L20" s="79"/>
      <c r="M20" s="79"/>
      <c r="N20" s="79"/>
      <c r="O20" s="79"/>
      <c r="P20" s="79"/>
      <c r="Q20" s="79"/>
      <c r="R20" s="79"/>
      <c r="S20" s="79"/>
      <c r="T20" s="79"/>
      <c r="U20" s="79"/>
      <c r="V20" s="79"/>
      <c r="W20" s="79"/>
      <c r="X20" s="79"/>
      <c r="Y20" s="79"/>
      <c r="Z20" s="79"/>
    </row>
    <row r="21" spans="1:26" x14ac:dyDescent="0.25">
      <c r="A21" s="76" t="str">
        <f t="shared" si="0"/>
        <v/>
      </c>
      <c r="B21" s="79"/>
      <c r="C21" s="5"/>
      <c r="D21" s="79"/>
      <c r="E21" s="79"/>
      <c r="F21" s="79"/>
      <c r="G21" s="79"/>
      <c r="H21" s="79"/>
      <c r="I21" s="79"/>
      <c r="J21" s="79"/>
      <c r="K21" s="79"/>
      <c r="L21" s="79"/>
      <c r="M21" s="79"/>
      <c r="N21" s="79"/>
      <c r="O21" s="79"/>
      <c r="P21" s="79"/>
      <c r="Q21" s="79"/>
      <c r="R21" s="79"/>
      <c r="S21" s="79"/>
      <c r="T21" s="79"/>
      <c r="U21" s="79"/>
      <c r="V21" s="79"/>
      <c r="W21" s="79"/>
      <c r="X21" s="79"/>
      <c r="Y21" s="79"/>
      <c r="Z21" s="79"/>
    </row>
    <row r="22" spans="1:26" x14ac:dyDescent="0.25">
      <c r="A22" s="76" t="str">
        <f t="shared" si="0"/>
        <v/>
      </c>
      <c r="B22" s="79"/>
      <c r="C22" s="5"/>
      <c r="D22" s="79"/>
      <c r="E22" s="79"/>
      <c r="F22" s="79"/>
      <c r="G22" s="79"/>
      <c r="H22" s="79"/>
      <c r="I22" s="79"/>
      <c r="J22" s="79"/>
      <c r="K22" s="79"/>
      <c r="L22" s="79"/>
      <c r="M22" s="79"/>
      <c r="N22" s="79"/>
      <c r="O22" s="79"/>
      <c r="P22" s="79"/>
      <c r="Q22" s="79"/>
      <c r="R22" s="79"/>
      <c r="S22" s="79"/>
      <c r="T22" s="79"/>
      <c r="U22" s="79"/>
      <c r="V22" s="79"/>
      <c r="W22" s="79"/>
      <c r="X22" s="79"/>
      <c r="Y22" s="79"/>
      <c r="Z22" s="79"/>
    </row>
    <row r="23" spans="1:26" x14ac:dyDescent="0.25">
      <c r="A23" s="76" t="str">
        <f t="shared" si="0"/>
        <v/>
      </c>
      <c r="B23" s="79"/>
      <c r="C23" s="5"/>
      <c r="D23" s="79"/>
      <c r="E23" s="79"/>
      <c r="F23" s="79"/>
      <c r="G23" s="79"/>
      <c r="H23" s="79"/>
      <c r="I23" s="79"/>
      <c r="J23" s="79"/>
      <c r="K23" s="79"/>
      <c r="L23" s="79"/>
      <c r="M23" s="79"/>
      <c r="N23" s="79"/>
      <c r="O23" s="79"/>
      <c r="P23" s="79"/>
      <c r="Q23" s="79"/>
      <c r="R23" s="79"/>
      <c r="S23" s="79"/>
      <c r="T23" s="79"/>
      <c r="U23" s="79"/>
      <c r="V23" s="79"/>
      <c r="W23" s="79"/>
      <c r="X23" s="79"/>
      <c r="Y23" s="79"/>
      <c r="Z23" s="79"/>
    </row>
    <row r="24" spans="1:26" x14ac:dyDescent="0.25">
      <c r="A24" s="76" t="str">
        <f t="shared" si="0"/>
        <v/>
      </c>
      <c r="B24" s="79"/>
      <c r="C24" s="5"/>
      <c r="D24" s="79"/>
      <c r="E24" s="79"/>
      <c r="F24" s="79"/>
      <c r="G24" s="79"/>
      <c r="H24" s="79"/>
      <c r="I24" s="79"/>
      <c r="J24" s="79"/>
      <c r="K24" s="79"/>
      <c r="L24" s="79"/>
      <c r="M24" s="79"/>
      <c r="N24" s="79"/>
      <c r="O24" s="79"/>
      <c r="P24" s="79"/>
      <c r="Q24" s="79"/>
      <c r="R24" s="79"/>
      <c r="S24" s="79"/>
      <c r="T24" s="79"/>
      <c r="U24" s="79"/>
      <c r="V24" s="79"/>
      <c r="W24" s="79"/>
      <c r="X24" s="79"/>
      <c r="Y24" s="79"/>
      <c r="Z24" s="79"/>
    </row>
    <row r="25" spans="1:26" x14ac:dyDescent="0.25">
      <c r="A25" s="76" t="str">
        <f t="shared" si="0"/>
        <v/>
      </c>
      <c r="B25" s="79"/>
      <c r="C25" s="5"/>
      <c r="D25" s="79"/>
      <c r="E25" s="79"/>
      <c r="F25" s="79"/>
      <c r="G25" s="79"/>
      <c r="H25" s="79"/>
      <c r="I25" s="79"/>
      <c r="J25" s="79"/>
      <c r="K25" s="79"/>
      <c r="L25" s="79"/>
      <c r="M25" s="79"/>
      <c r="N25" s="79"/>
      <c r="O25" s="79"/>
      <c r="P25" s="79"/>
      <c r="Q25" s="79"/>
      <c r="R25" s="79"/>
      <c r="S25" s="79"/>
      <c r="T25" s="79"/>
      <c r="U25" s="79"/>
      <c r="V25" s="79"/>
      <c r="W25" s="79"/>
      <c r="X25" s="79"/>
      <c r="Y25" s="79"/>
      <c r="Z25" s="79"/>
    </row>
    <row r="26" spans="1:26" x14ac:dyDescent="0.25">
      <c r="A26" s="76" t="str">
        <f t="shared" si="0"/>
        <v/>
      </c>
      <c r="B26" s="79"/>
      <c r="C26" s="5"/>
      <c r="D26" s="79"/>
      <c r="E26" s="79"/>
      <c r="F26" s="79"/>
      <c r="G26" s="79"/>
      <c r="H26" s="79"/>
      <c r="I26" s="79"/>
      <c r="J26" s="79"/>
      <c r="K26" s="79"/>
      <c r="L26" s="79"/>
      <c r="M26" s="79"/>
      <c r="N26" s="79"/>
      <c r="O26" s="79"/>
      <c r="P26" s="79"/>
      <c r="Q26" s="79"/>
      <c r="R26" s="79"/>
      <c r="S26" s="79"/>
      <c r="T26" s="79"/>
      <c r="U26" s="79"/>
      <c r="V26" s="79"/>
      <c r="W26" s="79"/>
      <c r="X26" s="79"/>
      <c r="Y26" s="79"/>
      <c r="Z26" s="79"/>
    </row>
    <row r="27" spans="1:26" x14ac:dyDescent="0.25">
      <c r="A27" s="76" t="str">
        <f t="shared" si="0"/>
        <v/>
      </c>
      <c r="B27" s="79"/>
      <c r="C27" s="5"/>
      <c r="D27" s="79"/>
      <c r="E27" s="79"/>
      <c r="F27" s="79"/>
      <c r="G27" s="79"/>
      <c r="H27" s="79"/>
      <c r="I27" s="79"/>
      <c r="J27" s="79"/>
      <c r="K27" s="79"/>
      <c r="L27" s="79"/>
      <c r="M27" s="79"/>
      <c r="N27" s="79"/>
      <c r="O27" s="79"/>
      <c r="P27" s="79"/>
      <c r="Q27" s="79"/>
      <c r="R27" s="79"/>
      <c r="S27" s="79"/>
      <c r="T27" s="79"/>
      <c r="U27" s="79"/>
      <c r="V27" s="79"/>
      <c r="W27" s="79"/>
      <c r="X27" s="79"/>
      <c r="Y27" s="79"/>
      <c r="Z27" s="79"/>
    </row>
    <row r="28" spans="1:26" x14ac:dyDescent="0.25">
      <c r="A28" s="76" t="str">
        <f t="shared" si="0"/>
        <v/>
      </c>
      <c r="B28" s="79"/>
      <c r="C28" s="5"/>
      <c r="D28" s="79"/>
      <c r="E28" s="79"/>
      <c r="F28" s="79"/>
      <c r="G28" s="79"/>
      <c r="H28" s="79"/>
      <c r="I28" s="79"/>
      <c r="J28" s="79"/>
      <c r="K28" s="79"/>
      <c r="L28" s="79"/>
      <c r="M28" s="79"/>
      <c r="N28" s="79"/>
      <c r="O28" s="79"/>
      <c r="P28" s="79"/>
      <c r="Q28" s="79"/>
      <c r="R28" s="79"/>
      <c r="S28" s="79"/>
      <c r="T28" s="79"/>
      <c r="U28" s="79"/>
      <c r="V28" s="79"/>
      <c r="W28" s="79"/>
      <c r="X28" s="79"/>
      <c r="Y28" s="79"/>
      <c r="Z28" s="79"/>
    </row>
    <row r="29" spans="1:26" x14ac:dyDescent="0.25">
      <c r="A29" s="76" t="str">
        <f t="shared" si="0"/>
        <v/>
      </c>
      <c r="B29" s="79"/>
      <c r="C29" s="5"/>
      <c r="D29" s="79"/>
      <c r="E29" s="79"/>
      <c r="F29" s="79"/>
      <c r="G29" s="79"/>
      <c r="H29" s="79"/>
      <c r="I29" s="79"/>
      <c r="J29" s="79"/>
      <c r="K29" s="79"/>
      <c r="L29" s="79"/>
      <c r="M29" s="79"/>
      <c r="N29" s="79"/>
      <c r="O29" s="79"/>
      <c r="P29" s="79"/>
      <c r="Q29" s="79"/>
      <c r="R29" s="79"/>
      <c r="S29" s="79"/>
      <c r="T29" s="79"/>
      <c r="U29" s="79"/>
      <c r="V29" s="79"/>
      <c r="W29" s="79"/>
      <c r="X29" s="79"/>
      <c r="Y29" s="79"/>
      <c r="Z29" s="79"/>
    </row>
    <row r="30" spans="1:26" x14ac:dyDescent="0.25">
      <c r="A30" s="76" t="str">
        <f t="shared" si="0"/>
        <v/>
      </c>
      <c r="B30" s="79"/>
      <c r="C30" s="5"/>
      <c r="D30" s="79"/>
      <c r="E30" s="79"/>
      <c r="F30" s="79"/>
      <c r="G30" s="79"/>
      <c r="H30" s="79"/>
      <c r="I30" s="79"/>
      <c r="J30" s="79"/>
      <c r="K30" s="79"/>
      <c r="L30" s="79"/>
      <c r="M30" s="79"/>
      <c r="N30" s="79"/>
      <c r="O30" s="79"/>
      <c r="P30" s="79"/>
      <c r="Q30" s="79"/>
      <c r="R30" s="79"/>
      <c r="S30" s="79"/>
      <c r="T30" s="79"/>
      <c r="U30" s="79"/>
      <c r="V30" s="79"/>
      <c r="W30" s="79"/>
      <c r="X30" s="79"/>
      <c r="Y30" s="79"/>
      <c r="Z30" s="79"/>
    </row>
    <row r="31" spans="1:26" x14ac:dyDescent="0.25">
      <c r="A31" s="76" t="str">
        <f t="shared" si="0"/>
        <v/>
      </c>
      <c r="B31" s="79"/>
      <c r="C31" s="5"/>
      <c r="D31" s="79"/>
      <c r="E31" s="79"/>
      <c r="F31" s="79"/>
      <c r="G31" s="79"/>
      <c r="H31" s="79"/>
      <c r="I31" s="79"/>
      <c r="J31" s="79"/>
      <c r="K31" s="79"/>
      <c r="L31" s="79"/>
      <c r="M31" s="79"/>
      <c r="N31" s="79"/>
      <c r="O31" s="79"/>
      <c r="P31" s="79"/>
      <c r="Q31" s="79"/>
      <c r="R31" s="79"/>
      <c r="S31" s="79"/>
      <c r="T31" s="79"/>
      <c r="U31" s="79"/>
      <c r="V31" s="79"/>
      <c r="W31" s="79"/>
      <c r="X31" s="79"/>
      <c r="Y31" s="79"/>
      <c r="Z31" s="79"/>
    </row>
    <row r="32" spans="1:26" x14ac:dyDescent="0.25">
      <c r="A32" s="76" t="str">
        <f t="shared" si="0"/>
        <v/>
      </c>
      <c r="B32" s="79"/>
      <c r="C32" s="5"/>
      <c r="D32" s="79"/>
      <c r="E32" s="79"/>
      <c r="F32" s="79"/>
      <c r="G32" s="79"/>
      <c r="H32" s="79"/>
      <c r="I32" s="79"/>
      <c r="J32" s="79"/>
      <c r="K32" s="79"/>
      <c r="L32" s="79"/>
      <c r="M32" s="79"/>
      <c r="N32" s="79"/>
      <c r="O32" s="79"/>
      <c r="P32" s="79"/>
      <c r="Q32" s="79"/>
      <c r="R32" s="79"/>
      <c r="S32" s="79"/>
      <c r="T32" s="79"/>
      <c r="U32" s="79"/>
      <c r="V32" s="79"/>
      <c r="W32" s="79"/>
      <c r="X32" s="79"/>
      <c r="Y32" s="79"/>
      <c r="Z32" s="79"/>
    </row>
    <row r="33" spans="1:26" x14ac:dyDescent="0.25">
      <c r="A33" s="76" t="str">
        <f t="shared" si="0"/>
        <v/>
      </c>
      <c r="B33" s="79"/>
      <c r="C33" s="5"/>
      <c r="D33" s="79"/>
      <c r="E33" s="79"/>
      <c r="F33" s="79"/>
      <c r="G33" s="79"/>
      <c r="H33" s="79"/>
      <c r="I33" s="79"/>
      <c r="J33" s="79"/>
      <c r="K33" s="79"/>
      <c r="L33" s="79"/>
      <c r="M33" s="79"/>
      <c r="N33" s="79"/>
      <c r="O33" s="79"/>
      <c r="P33" s="79"/>
      <c r="Q33" s="79"/>
      <c r="R33" s="79"/>
      <c r="S33" s="79"/>
      <c r="T33" s="79"/>
      <c r="U33" s="79"/>
      <c r="V33" s="79"/>
      <c r="W33" s="79"/>
      <c r="X33" s="79"/>
      <c r="Y33" s="79"/>
      <c r="Z33" s="79"/>
    </row>
    <row r="34" spans="1:26" x14ac:dyDescent="0.25">
      <c r="A34" s="76" t="str">
        <f t="shared" ref="A34:A65" si="1">IF(D34&lt;&gt;"",ROW()-1&amp;"_"&amp;C34&amp;"_"&amp;D34,"")</f>
        <v/>
      </c>
      <c r="B34" s="79"/>
      <c r="C34" s="5"/>
      <c r="D34" s="79"/>
      <c r="E34" s="79"/>
      <c r="F34" s="79"/>
      <c r="G34" s="79"/>
      <c r="H34" s="79"/>
      <c r="I34" s="79"/>
      <c r="J34" s="79"/>
      <c r="K34" s="79"/>
      <c r="L34" s="79"/>
      <c r="M34" s="79"/>
      <c r="N34" s="79"/>
      <c r="O34" s="79"/>
      <c r="P34" s="79"/>
      <c r="Q34" s="79"/>
      <c r="R34" s="79"/>
      <c r="S34" s="79"/>
      <c r="T34" s="79"/>
      <c r="U34" s="79"/>
      <c r="V34" s="79"/>
      <c r="W34" s="79"/>
      <c r="X34" s="79"/>
      <c r="Y34" s="79"/>
      <c r="Z34" s="79"/>
    </row>
    <row r="35" spans="1:26" x14ac:dyDescent="0.25">
      <c r="A35" s="76" t="str">
        <f t="shared" si="1"/>
        <v/>
      </c>
      <c r="B35" s="79"/>
      <c r="C35" s="5"/>
      <c r="D35" s="79"/>
      <c r="E35" s="79"/>
      <c r="F35" s="79"/>
      <c r="G35" s="79"/>
      <c r="H35" s="79"/>
      <c r="I35" s="79"/>
      <c r="J35" s="79"/>
      <c r="K35" s="79"/>
      <c r="L35" s="79"/>
      <c r="M35" s="79"/>
      <c r="N35" s="79"/>
      <c r="O35" s="79"/>
      <c r="P35" s="79"/>
      <c r="Q35" s="79"/>
      <c r="R35" s="79"/>
      <c r="S35" s="79"/>
      <c r="T35" s="79"/>
      <c r="U35" s="79"/>
      <c r="V35" s="79"/>
      <c r="W35" s="79"/>
      <c r="X35" s="79"/>
      <c r="Y35" s="79"/>
      <c r="Z35" s="79"/>
    </row>
    <row r="36" spans="1:26" x14ac:dyDescent="0.25">
      <c r="A36" s="76" t="str">
        <f t="shared" si="1"/>
        <v/>
      </c>
      <c r="B36" s="79"/>
      <c r="C36" s="5"/>
      <c r="D36" s="79"/>
      <c r="E36" s="79"/>
      <c r="F36" s="79"/>
      <c r="G36" s="79"/>
      <c r="H36" s="79"/>
      <c r="I36" s="79"/>
      <c r="J36" s="79"/>
      <c r="K36" s="79"/>
      <c r="L36" s="79"/>
      <c r="M36" s="79"/>
      <c r="N36" s="79"/>
      <c r="O36" s="79"/>
      <c r="P36" s="79"/>
      <c r="Q36" s="79"/>
      <c r="R36" s="79"/>
      <c r="S36" s="79"/>
      <c r="T36" s="79"/>
      <c r="U36" s="79"/>
      <c r="V36" s="79"/>
      <c r="W36" s="79"/>
      <c r="X36" s="79"/>
      <c r="Y36" s="79"/>
      <c r="Z36" s="79"/>
    </row>
    <row r="37" spans="1:26" x14ac:dyDescent="0.25">
      <c r="A37" s="76" t="str">
        <f t="shared" si="1"/>
        <v/>
      </c>
      <c r="B37" s="79"/>
      <c r="C37" s="5"/>
      <c r="D37" s="79"/>
      <c r="E37" s="79"/>
      <c r="F37" s="79"/>
      <c r="G37" s="79"/>
      <c r="H37" s="79"/>
      <c r="I37" s="79"/>
      <c r="J37" s="79"/>
      <c r="K37" s="79"/>
      <c r="L37" s="79"/>
      <c r="M37" s="79"/>
      <c r="N37" s="79"/>
      <c r="O37" s="79"/>
      <c r="P37" s="79"/>
      <c r="Q37" s="79"/>
      <c r="R37" s="79"/>
      <c r="S37" s="79"/>
      <c r="T37" s="79"/>
      <c r="U37" s="79"/>
      <c r="V37" s="79"/>
      <c r="W37" s="79"/>
      <c r="X37" s="79"/>
      <c r="Y37" s="79"/>
      <c r="Z37" s="79"/>
    </row>
    <row r="38" spans="1:26" x14ac:dyDescent="0.25">
      <c r="A38" s="76" t="str">
        <f t="shared" si="1"/>
        <v/>
      </c>
      <c r="B38" s="79"/>
      <c r="C38" s="5"/>
      <c r="D38" s="79"/>
      <c r="E38" s="79"/>
      <c r="F38" s="79"/>
      <c r="G38" s="79"/>
      <c r="H38" s="79"/>
      <c r="I38" s="79"/>
      <c r="J38" s="79"/>
      <c r="K38" s="79"/>
      <c r="L38" s="79"/>
      <c r="M38" s="79"/>
      <c r="N38" s="79"/>
      <c r="O38" s="79"/>
      <c r="P38" s="79"/>
      <c r="Q38" s="79"/>
      <c r="R38" s="79"/>
      <c r="S38" s="79"/>
      <c r="T38" s="79"/>
      <c r="U38" s="79"/>
      <c r="V38" s="79"/>
      <c r="W38" s="79"/>
      <c r="X38" s="79"/>
      <c r="Y38" s="79"/>
      <c r="Z38" s="79"/>
    </row>
    <row r="39" spans="1:26" x14ac:dyDescent="0.25">
      <c r="A39" s="76" t="str">
        <f t="shared" si="1"/>
        <v/>
      </c>
      <c r="B39" s="79"/>
      <c r="C39" s="5"/>
      <c r="D39" s="79"/>
      <c r="E39" s="79"/>
      <c r="F39" s="79"/>
      <c r="G39" s="79"/>
      <c r="H39" s="79"/>
      <c r="I39" s="79"/>
      <c r="J39" s="79"/>
      <c r="K39" s="79"/>
      <c r="L39" s="79"/>
      <c r="M39" s="79"/>
      <c r="N39" s="79"/>
      <c r="O39" s="79"/>
      <c r="P39" s="79"/>
      <c r="Q39" s="79"/>
      <c r="R39" s="79"/>
      <c r="S39" s="79"/>
      <c r="T39" s="79"/>
      <c r="U39" s="79"/>
      <c r="V39" s="79"/>
      <c r="W39" s="79"/>
      <c r="X39" s="79"/>
      <c r="Y39" s="79"/>
      <c r="Z39" s="79"/>
    </row>
    <row r="40" spans="1:26" x14ac:dyDescent="0.25">
      <c r="A40" s="76" t="str">
        <f t="shared" si="1"/>
        <v/>
      </c>
      <c r="B40" s="79"/>
      <c r="C40" s="5"/>
      <c r="D40" s="79"/>
      <c r="E40" s="79"/>
      <c r="F40" s="79"/>
      <c r="G40" s="79"/>
      <c r="H40" s="79"/>
      <c r="I40" s="79"/>
      <c r="J40" s="79"/>
      <c r="K40" s="79"/>
      <c r="L40" s="79"/>
      <c r="M40" s="79"/>
      <c r="N40" s="79"/>
      <c r="O40" s="79"/>
      <c r="P40" s="79"/>
      <c r="Q40" s="79"/>
      <c r="R40" s="79"/>
      <c r="S40" s="79"/>
      <c r="T40" s="79"/>
      <c r="U40" s="79"/>
      <c r="V40" s="79"/>
      <c r="W40" s="79"/>
      <c r="X40" s="79"/>
      <c r="Y40" s="79"/>
      <c r="Z40" s="79"/>
    </row>
    <row r="41" spans="1:26" x14ac:dyDescent="0.25">
      <c r="A41" s="76" t="str">
        <f t="shared" si="1"/>
        <v/>
      </c>
      <c r="B41" s="79"/>
      <c r="C41" s="5"/>
      <c r="D41" s="79"/>
      <c r="E41" s="79"/>
      <c r="F41" s="79"/>
      <c r="G41" s="79"/>
      <c r="H41" s="79"/>
      <c r="I41" s="79"/>
      <c r="J41" s="79"/>
      <c r="K41" s="79"/>
      <c r="L41" s="79"/>
      <c r="M41" s="79"/>
      <c r="N41" s="79"/>
      <c r="O41" s="79"/>
      <c r="P41" s="79"/>
      <c r="Q41" s="79"/>
      <c r="R41" s="79"/>
      <c r="S41" s="79"/>
      <c r="T41" s="79"/>
      <c r="U41" s="79"/>
      <c r="V41" s="79"/>
      <c r="W41" s="79"/>
      <c r="X41" s="79"/>
      <c r="Y41" s="79"/>
      <c r="Z41" s="79"/>
    </row>
    <row r="42" spans="1:26" x14ac:dyDescent="0.25">
      <c r="A42" s="76" t="str">
        <f t="shared" si="1"/>
        <v/>
      </c>
      <c r="B42" s="79"/>
      <c r="C42" s="5"/>
      <c r="D42" s="79"/>
      <c r="E42" s="79"/>
      <c r="F42" s="79"/>
      <c r="G42" s="79"/>
      <c r="H42" s="79"/>
      <c r="I42" s="79"/>
      <c r="J42" s="79"/>
      <c r="K42" s="79"/>
      <c r="L42" s="79"/>
      <c r="M42" s="79"/>
      <c r="N42" s="79"/>
      <c r="O42" s="79"/>
      <c r="P42" s="79"/>
      <c r="Q42" s="79"/>
      <c r="R42" s="79"/>
      <c r="S42" s="79"/>
      <c r="T42" s="79"/>
      <c r="U42" s="79"/>
      <c r="V42" s="79"/>
      <c r="W42" s="79"/>
      <c r="X42" s="79"/>
      <c r="Y42" s="79"/>
      <c r="Z42" s="79"/>
    </row>
    <row r="43" spans="1:26" x14ac:dyDescent="0.25">
      <c r="A43" s="76" t="str">
        <f t="shared" si="1"/>
        <v/>
      </c>
      <c r="B43" s="79"/>
      <c r="C43" s="5"/>
      <c r="D43" s="79"/>
      <c r="E43" s="79"/>
      <c r="F43" s="79"/>
      <c r="G43" s="79"/>
      <c r="H43" s="79"/>
      <c r="I43" s="79"/>
      <c r="J43" s="79"/>
      <c r="K43" s="79"/>
      <c r="L43" s="79"/>
      <c r="M43" s="79"/>
      <c r="N43" s="79"/>
      <c r="O43" s="79"/>
      <c r="P43" s="79"/>
      <c r="Q43" s="79"/>
      <c r="R43" s="79"/>
      <c r="S43" s="79"/>
      <c r="T43" s="79"/>
      <c r="U43" s="79"/>
      <c r="V43" s="79"/>
      <c r="W43" s="79"/>
      <c r="X43" s="79"/>
      <c r="Y43" s="79"/>
      <c r="Z43" s="79"/>
    </row>
    <row r="44" spans="1:26" x14ac:dyDescent="0.25">
      <c r="A44" s="76" t="str">
        <f t="shared" si="1"/>
        <v/>
      </c>
      <c r="B44" s="79"/>
      <c r="C44" s="5"/>
      <c r="D44" s="79"/>
      <c r="E44" s="79"/>
      <c r="F44" s="79"/>
      <c r="G44" s="79"/>
      <c r="H44" s="79"/>
      <c r="I44" s="79"/>
      <c r="J44" s="79"/>
      <c r="K44" s="79"/>
      <c r="L44" s="79"/>
      <c r="M44" s="79"/>
      <c r="N44" s="79"/>
      <c r="O44" s="79"/>
      <c r="P44" s="79"/>
      <c r="Q44" s="79"/>
      <c r="R44" s="79"/>
      <c r="S44" s="79"/>
      <c r="T44" s="79"/>
      <c r="U44" s="79"/>
      <c r="V44" s="79"/>
      <c r="W44" s="79"/>
      <c r="X44" s="79"/>
      <c r="Y44" s="79"/>
      <c r="Z44" s="79"/>
    </row>
    <row r="45" spans="1:26" x14ac:dyDescent="0.25">
      <c r="A45" s="76" t="str">
        <f t="shared" si="1"/>
        <v/>
      </c>
      <c r="B45" s="79"/>
      <c r="C45" s="5"/>
      <c r="D45" s="79"/>
      <c r="E45" s="79"/>
      <c r="F45" s="79"/>
      <c r="G45" s="79"/>
      <c r="H45" s="79"/>
      <c r="I45" s="79"/>
      <c r="J45" s="79"/>
      <c r="K45" s="79"/>
      <c r="L45" s="79"/>
      <c r="M45" s="79"/>
      <c r="N45" s="79"/>
      <c r="O45" s="79"/>
      <c r="P45" s="79"/>
      <c r="Q45" s="79"/>
      <c r="R45" s="79"/>
      <c r="S45" s="79"/>
      <c r="T45" s="79"/>
      <c r="U45" s="79"/>
      <c r="V45" s="79"/>
      <c r="W45" s="79"/>
      <c r="X45" s="79"/>
      <c r="Y45" s="79"/>
      <c r="Z45" s="79"/>
    </row>
    <row r="46" spans="1:26" x14ac:dyDescent="0.25">
      <c r="A46" s="76" t="str">
        <f t="shared" si="1"/>
        <v/>
      </c>
      <c r="B46" s="79"/>
      <c r="C46" s="5"/>
      <c r="D46" s="79"/>
      <c r="E46" s="79"/>
      <c r="F46" s="79"/>
      <c r="G46" s="79"/>
      <c r="H46" s="79"/>
      <c r="I46" s="79"/>
      <c r="J46" s="79"/>
      <c r="K46" s="79"/>
      <c r="L46" s="79"/>
      <c r="M46" s="79"/>
      <c r="N46" s="79"/>
      <c r="O46" s="79"/>
      <c r="P46" s="79"/>
      <c r="Q46" s="79"/>
      <c r="R46" s="79"/>
      <c r="S46" s="79"/>
      <c r="T46" s="79"/>
      <c r="U46" s="79"/>
      <c r="V46" s="79"/>
      <c r="W46" s="79"/>
      <c r="X46" s="79"/>
      <c r="Y46" s="79"/>
      <c r="Z46" s="79"/>
    </row>
    <row r="47" spans="1:26" x14ac:dyDescent="0.25">
      <c r="A47" s="76" t="str">
        <f t="shared" si="1"/>
        <v/>
      </c>
      <c r="B47" s="79"/>
      <c r="C47" s="5"/>
      <c r="D47" s="79"/>
      <c r="E47" s="79"/>
      <c r="F47" s="79"/>
      <c r="G47" s="79"/>
      <c r="H47" s="79"/>
      <c r="I47" s="79"/>
      <c r="J47" s="79"/>
      <c r="K47" s="79"/>
      <c r="L47" s="79"/>
      <c r="M47" s="79"/>
      <c r="N47" s="79"/>
      <c r="O47" s="79"/>
      <c r="P47" s="79"/>
      <c r="Q47" s="79"/>
      <c r="R47" s="79"/>
      <c r="S47" s="79"/>
      <c r="T47" s="79"/>
      <c r="U47" s="79"/>
      <c r="V47" s="79"/>
      <c r="W47" s="79"/>
      <c r="X47" s="79"/>
      <c r="Y47" s="79"/>
      <c r="Z47" s="79"/>
    </row>
    <row r="48" spans="1:26" x14ac:dyDescent="0.25">
      <c r="A48" s="76" t="str">
        <f t="shared" si="1"/>
        <v/>
      </c>
      <c r="B48" s="79"/>
      <c r="C48" s="5"/>
      <c r="D48" s="79"/>
      <c r="E48" s="79"/>
      <c r="F48" s="79"/>
      <c r="G48" s="79"/>
      <c r="H48" s="79"/>
      <c r="I48" s="79"/>
      <c r="J48" s="79"/>
      <c r="K48" s="79"/>
      <c r="L48" s="79"/>
      <c r="M48" s="79"/>
      <c r="N48" s="79"/>
      <c r="O48" s="79"/>
      <c r="P48" s="79"/>
      <c r="Q48" s="79"/>
      <c r="R48" s="79"/>
      <c r="S48" s="79"/>
      <c r="T48" s="79"/>
      <c r="U48" s="79"/>
      <c r="V48" s="79"/>
      <c r="W48" s="79"/>
      <c r="X48" s="79"/>
      <c r="Y48" s="79"/>
      <c r="Z48" s="79"/>
    </row>
    <row r="49" spans="1:26" x14ac:dyDescent="0.25">
      <c r="A49" s="76" t="str">
        <f t="shared" si="1"/>
        <v/>
      </c>
      <c r="B49" s="79"/>
      <c r="C49" s="5"/>
      <c r="D49" s="79"/>
      <c r="E49" s="79"/>
      <c r="F49" s="79"/>
      <c r="G49" s="79"/>
      <c r="H49" s="79"/>
      <c r="I49" s="79"/>
      <c r="J49" s="79"/>
      <c r="K49" s="79"/>
      <c r="L49" s="79"/>
      <c r="M49" s="79"/>
      <c r="N49" s="79"/>
      <c r="O49" s="79"/>
      <c r="P49" s="79"/>
      <c r="Q49" s="79"/>
      <c r="R49" s="79"/>
      <c r="S49" s="79"/>
      <c r="T49" s="79"/>
      <c r="U49" s="79"/>
      <c r="V49" s="79"/>
      <c r="W49" s="79"/>
      <c r="X49" s="79"/>
      <c r="Y49" s="79"/>
      <c r="Z49" s="79"/>
    </row>
    <row r="50" spans="1:26" x14ac:dyDescent="0.25">
      <c r="A50" s="76" t="str">
        <f t="shared" si="1"/>
        <v/>
      </c>
      <c r="B50" s="79"/>
      <c r="C50" s="5"/>
      <c r="D50" s="79"/>
      <c r="E50" s="79"/>
      <c r="F50" s="79"/>
      <c r="G50" s="79"/>
      <c r="H50" s="79"/>
      <c r="I50" s="79"/>
      <c r="J50" s="79"/>
      <c r="K50" s="79"/>
      <c r="L50" s="79"/>
      <c r="M50" s="79"/>
      <c r="N50" s="79"/>
      <c r="O50" s="79"/>
      <c r="P50" s="79"/>
      <c r="Q50" s="79"/>
      <c r="R50" s="79"/>
      <c r="S50" s="79"/>
      <c r="T50" s="79"/>
      <c r="U50" s="79"/>
      <c r="V50" s="79"/>
      <c r="W50" s="79"/>
      <c r="X50" s="79"/>
      <c r="Y50" s="79"/>
      <c r="Z50" s="79"/>
    </row>
    <row r="51" spans="1:26" x14ac:dyDescent="0.25">
      <c r="A51" s="76" t="str">
        <f t="shared" si="1"/>
        <v/>
      </c>
      <c r="B51" s="79"/>
      <c r="C51" s="5"/>
      <c r="D51" s="79"/>
      <c r="E51" s="79"/>
      <c r="F51" s="79"/>
      <c r="G51" s="79"/>
      <c r="H51" s="79"/>
      <c r="I51" s="79"/>
      <c r="J51" s="79"/>
      <c r="K51" s="79"/>
      <c r="L51" s="79"/>
      <c r="M51" s="79"/>
      <c r="N51" s="79"/>
      <c r="O51" s="79"/>
      <c r="P51" s="79"/>
      <c r="Q51" s="79"/>
      <c r="R51" s="79"/>
      <c r="S51" s="79"/>
      <c r="T51" s="79"/>
      <c r="U51" s="79"/>
      <c r="V51" s="79"/>
      <c r="W51" s="79"/>
      <c r="X51" s="79"/>
      <c r="Y51" s="79"/>
      <c r="Z51" s="79"/>
    </row>
    <row r="52" spans="1:26" x14ac:dyDescent="0.25">
      <c r="A52" s="76" t="str">
        <f t="shared" si="1"/>
        <v/>
      </c>
      <c r="B52" s="79"/>
      <c r="C52" s="5"/>
      <c r="D52" s="79"/>
      <c r="E52" s="79"/>
      <c r="F52" s="79"/>
      <c r="G52" s="79"/>
      <c r="H52" s="79"/>
      <c r="I52" s="79"/>
      <c r="J52" s="79"/>
      <c r="K52" s="79"/>
      <c r="L52" s="79"/>
      <c r="M52" s="79"/>
      <c r="N52" s="79"/>
      <c r="O52" s="79"/>
      <c r="P52" s="79"/>
      <c r="Q52" s="79"/>
      <c r="R52" s="79"/>
      <c r="S52" s="79"/>
      <c r="T52" s="79"/>
      <c r="U52" s="79"/>
      <c r="V52" s="79"/>
      <c r="W52" s="79"/>
      <c r="X52" s="79"/>
      <c r="Y52" s="79"/>
      <c r="Z52" s="79"/>
    </row>
    <row r="53" spans="1:26" x14ac:dyDescent="0.25">
      <c r="A53" s="76" t="str">
        <f t="shared" si="1"/>
        <v/>
      </c>
      <c r="B53" s="79"/>
      <c r="C53" s="5"/>
      <c r="D53" s="79"/>
      <c r="E53" s="79"/>
      <c r="F53" s="79"/>
      <c r="G53" s="79"/>
      <c r="H53" s="79"/>
      <c r="I53" s="79"/>
      <c r="J53" s="79"/>
      <c r="K53" s="79"/>
      <c r="L53" s="79"/>
      <c r="M53" s="79"/>
      <c r="N53" s="79"/>
      <c r="O53" s="79"/>
      <c r="P53" s="79"/>
      <c r="Q53" s="79"/>
      <c r="R53" s="79"/>
      <c r="S53" s="79"/>
      <c r="T53" s="79"/>
      <c r="U53" s="79"/>
      <c r="V53" s="79"/>
      <c r="W53" s="79"/>
      <c r="X53" s="79"/>
      <c r="Y53" s="79"/>
      <c r="Z53" s="79"/>
    </row>
    <row r="54" spans="1:26" x14ac:dyDescent="0.25">
      <c r="A54" s="76" t="str">
        <f t="shared" si="1"/>
        <v/>
      </c>
      <c r="B54" s="79"/>
      <c r="C54" s="5"/>
      <c r="D54" s="79"/>
      <c r="E54" s="79"/>
      <c r="F54" s="79"/>
      <c r="G54" s="79"/>
      <c r="H54" s="79"/>
      <c r="I54" s="79"/>
      <c r="J54" s="79"/>
      <c r="K54" s="79"/>
      <c r="L54" s="79"/>
      <c r="M54" s="79"/>
      <c r="N54" s="79"/>
      <c r="O54" s="79"/>
      <c r="P54" s="79"/>
      <c r="Q54" s="79"/>
      <c r="R54" s="79"/>
      <c r="S54" s="79"/>
      <c r="T54" s="79"/>
      <c r="U54" s="79"/>
      <c r="V54" s="79"/>
      <c r="W54" s="79"/>
      <c r="X54" s="79"/>
      <c r="Y54" s="79"/>
      <c r="Z54" s="79"/>
    </row>
    <row r="55" spans="1:26" x14ac:dyDescent="0.25">
      <c r="A55" s="76" t="str">
        <f t="shared" si="1"/>
        <v/>
      </c>
      <c r="B55" s="79"/>
      <c r="C55" s="5"/>
      <c r="D55" s="79"/>
      <c r="E55" s="79"/>
      <c r="F55" s="79"/>
      <c r="G55" s="79"/>
      <c r="H55" s="79"/>
      <c r="I55" s="79"/>
      <c r="J55" s="79"/>
      <c r="K55" s="79"/>
      <c r="L55" s="79"/>
      <c r="M55" s="79"/>
      <c r="N55" s="79"/>
      <c r="O55" s="79"/>
      <c r="P55" s="79"/>
      <c r="Q55" s="79"/>
      <c r="R55" s="79"/>
      <c r="S55" s="79"/>
      <c r="T55" s="79"/>
      <c r="U55" s="79"/>
      <c r="V55" s="79"/>
      <c r="W55" s="79"/>
      <c r="X55" s="79"/>
      <c r="Y55" s="79"/>
      <c r="Z55" s="79"/>
    </row>
    <row r="56" spans="1:26" x14ac:dyDescent="0.25">
      <c r="A56" s="76" t="str">
        <f t="shared" si="1"/>
        <v/>
      </c>
      <c r="B56" s="79"/>
      <c r="C56" s="5"/>
      <c r="D56" s="79"/>
      <c r="E56" s="79"/>
      <c r="F56" s="79"/>
      <c r="G56" s="79"/>
      <c r="H56" s="79"/>
      <c r="I56" s="79"/>
      <c r="J56" s="79"/>
      <c r="K56" s="79"/>
      <c r="L56" s="79"/>
      <c r="M56" s="79"/>
      <c r="N56" s="79"/>
      <c r="O56" s="79"/>
      <c r="P56" s="79"/>
      <c r="Q56" s="79"/>
      <c r="R56" s="79"/>
      <c r="S56" s="79"/>
      <c r="T56" s="79"/>
      <c r="U56" s="79"/>
      <c r="V56" s="79"/>
      <c r="W56" s="79"/>
      <c r="X56" s="79"/>
      <c r="Y56" s="79"/>
      <c r="Z56" s="79"/>
    </row>
    <row r="57" spans="1:26" x14ac:dyDescent="0.25">
      <c r="A57" s="76" t="str">
        <f t="shared" si="1"/>
        <v/>
      </c>
      <c r="B57" s="79"/>
      <c r="C57" s="5"/>
      <c r="D57" s="79"/>
      <c r="E57" s="79"/>
      <c r="F57" s="79"/>
      <c r="G57" s="79"/>
      <c r="H57" s="79"/>
      <c r="I57" s="79"/>
      <c r="J57" s="79"/>
      <c r="K57" s="79"/>
      <c r="L57" s="79"/>
      <c r="M57" s="79"/>
      <c r="N57" s="79"/>
      <c r="O57" s="79"/>
      <c r="P57" s="79"/>
      <c r="Q57" s="79"/>
      <c r="R57" s="79"/>
      <c r="S57" s="79"/>
      <c r="T57" s="79"/>
      <c r="U57" s="79"/>
      <c r="V57" s="79"/>
      <c r="W57" s="79"/>
      <c r="X57" s="79"/>
      <c r="Y57" s="79"/>
      <c r="Z57" s="79"/>
    </row>
    <row r="58" spans="1:26" x14ac:dyDescent="0.25">
      <c r="A58" s="76" t="str">
        <f t="shared" si="1"/>
        <v/>
      </c>
      <c r="B58" s="79"/>
      <c r="C58" s="5"/>
      <c r="D58" s="79"/>
      <c r="E58" s="79"/>
      <c r="F58" s="79"/>
      <c r="G58" s="79"/>
      <c r="H58" s="79"/>
      <c r="I58" s="79"/>
      <c r="J58" s="79"/>
      <c r="K58" s="79"/>
      <c r="L58" s="79"/>
      <c r="M58" s="79"/>
      <c r="N58" s="79"/>
      <c r="O58" s="79"/>
      <c r="P58" s="79"/>
      <c r="Q58" s="79"/>
      <c r="R58" s="79"/>
      <c r="S58" s="79"/>
      <c r="T58" s="79"/>
      <c r="U58" s="79"/>
      <c r="V58" s="79"/>
      <c r="W58" s="79"/>
      <c r="X58" s="79"/>
      <c r="Y58" s="79"/>
      <c r="Z58" s="79"/>
    </row>
    <row r="59" spans="1:26" x14ac:dyDescent="0.25">
      <c r="A59" s="76" t="str">
        <f t="shared" si="1"/>
        <v/>
      </c>
      <c r="B59" s="79"/>
      <c r="C59" s="5"/>
      <c r="D59" s="79"/>
      <c r="E59" s="79"/>
      <c r="F59" s="79"/>
      <c r="G59" s="79"/>
      <c r="H59" s="79"/>
      <c r="I59" s="79"/>
      <c r="J59" s="79"/>
      <c r="K59" s="79"/>
      <c r="L59" s="79"/>
      <c r="M59" s="79"/>
      <c r="N59" s="79"/>
      <c r="O59" s="79"/>
      <c r="P59" s="79"/>
      <c r="Q59" s="79"/>
      <c r="R59" s="79"/>
      <c r="S59" s="79"/>
      <c r="T59" s="79"/>
      <c r="U59" s="79"/>
      <c r="V59" s="79"/>
      <c r="W59" s="79"/>
      <c r="X59" s="79"/>
      <c r="Y59" s="79"/>
      <c r="Z59" s="79"/>
    </row>
    <row r="60" spans="1:26" x14ac:dyDescent="0.25">
      <c r="A60" s="76" t="str">
        <f t="shared" si="1"/>
        <v/>
      </c>
      <c r="B60" s="79"/>
      <c r="C60" s="5"/>
      <c r="D60" s="79"/>
      <c r="E60" s="79"/>
      <c r="F60" s="79"/>
      <c r="G60" s="79"/>
      <c r="H60" s="79"/>
      <c r="I60" s="79"/>
      <c r="J60" s="79"/>
      <c r="K60" s="79"/>
      <c r="L60" s="79"/>
      <c r="M60" s="79"/>
      <c r="N60" s="79"/>
      <c r="O60" s="79"/>
      <c r="P60" s="79"/>
      <c r="Q60" s="79"/>
      <c r="R60" s="79"/>
      <c r="S60" s="79"/>
      <c r="T60" s="79"/>
      <c r="U60" s="79"/>
      <c r="V60" s="79"/>
      <c r="W60" s="79"/>
      <c r="X60" s="79"/>
      <c r="Y60" s="79"/>
      <c r="Z60" s="79"/>
    </row>
    <row r="61" spans="1:26" x14ac:dyDescent="0.25">
      <c r="A61" s="76" t="str">
        <f t="shared" si="1"/>
        <v/>
      </c>
      <c r="B61" s="79"/>
      <c r="C61" s="5"/>
      <c r="D61" s="79"/>
      <c r="E61" s="79"/>
      <c r="F61" s="79"/>
      <c r="G61" s="79"/>
      <c r="H61" s="79"/>
      <c r="I61" s="79"/>
      <c r="J61" s="79"/>
      <c r="K61" s="79"/>
      <c r="L61" s="79"/>
      <c r="M61" s="79"/>
      <c r="N61" s="79"/>
      <c r="O61" s="79"/>
      <c r="P61" s="79"/>
      <c r="Q61" s="79"/>
      <c r="R61" s="79"/>
      <c r="S61" s="79"/>
      <c r="T61" s="79"/>
      <c r="U61" s="79"/>
      <c r="V61" s="79"/>
      <c r="W61" s="79"/>
      <c r="X61" s="79"/>
      <c r="Y61" s="79"/>
      <c r="Z61" s="79"/>
    </row>
    <row r="62" spans="1:26" x14ac:dyDescent="0.25">
      <c r="A62" s="76" t="str">
        <f t="shared" si="1"/>
        <v/>
      </c>
      <c r="B62" s="79"/>
      <c r="C62" s="5"/>
      <c r="D62" s="79"/>
      <c r="E62" s="79"/>
      <c r="F62" s="79"/>
      <c r="G62" s="79"/>
      <c r="H62" s="79"/>
      <c r="I62" s="79"/>
      <c r="J62" s="79"/>
      <c r="K62" s="79"/>
      <c r="L62" s="79"/>
      <c r="M62" s="79"/>
      <c r="N62" s="79"/>
      <c r="O62" s="79"/>
      <c r="P62" s="79"/>
      <c r="Q62" s="79"/>
      <c r="R62" s="79"/>
      <c r="S62" s="79"/>
      <c r="T62" s="79"/>
      <c r="U62" s="79"/>
      <c r="V62" s="79"/>
      <c r="W62" s="79"/>
      <c r="X62" s="79"/>
      <c r="Y62" s="79"/>
      <c r="Z62" s="79"/>
    </row>
    <row r="63" spans="1:26" x14ac:dyDescent="0.25">
      <c r="A63" s="76" t="str">
        <f t="shared" si="1"/>
        <v/>
      </c>
      <c r="B63" s="79"/>
      <c r="C63" s="5"/>
      <c r="D63" s="79"/>
      <c r="E63" s="79"/>
      <c r="F63" s="79"/>
      <c r="G63" s="79"/>
      <c r="H63" s="79"/>
      <c r="I63" s="79"/>
      <c r="J63" s="79"/>
      <c r="K63" s="79"/>
      <c r="L63" s="79"/>
      <c r="M63" s="79"/>
      <c r="N63" s="79"/>
      <c r="O63" s="79"/>
      <c r="P63" s="79"/>
      <c r="Q63" s="79"/>
      <c r="R63" s="79"/>
      <c r="S63" s="79"/>
      <c r="T63" s="79"/>
      <c r="U63" s="79"/>
      <c r="V63" s="79"/>
      <c r="W63" s="79"/>
      <c r="X63" s="79"/>
      <c r="Y63" s="79"/>
      <c r="Z63" s="79"/>
    </row>
    <row r="64" spans="1:26" x14ac:dyDescent="0.25">
      <c r="A64" s="76" t="str">
        <f t="shared" si="1"/>
        <v/>
      </c>
      <c r="B64" s="79"/>
      <c r="C64" s="5"/>
      <c r="D64" s="79"/>
      <c r="E64" s="79"/>
      <c r="F64" s="79"/>
      <c r="G64" s="79"/>
      <c r="H64" s="79"/>
      <c r="I64" s="79"/>
      <c r="J64" s="79"/>
      <c r="K64" s="79"/>
      <c r="L64" s="79"/>
      <c r="M64" s="79"/>
      <c r="N64" s="79"/>
      <c r="O64" s="79"/>
      <c r="P64" s="79"/>
      <c r="Q64" s="79"/>
      <c r="R64" s="79"/>
      <c r="S64" s="79"/>
      <c r="T64" s="79"/>
      <c r="U64" s="79"/>
      <c r="V64" s="79"/>
      <c r="W64" s="79"/>
      <c r="X64" s="79"/>
      <c r="Y64" s="79"/>
      <c r="Z64" s="79"/>
    </row>
    <row r="65" spans="1:26" x14ac:dyDescent="0.25">
      <c r="A65" s="76" t="str">
        <f t="shared" si="1"/>
        <v/>
      </c>
      <c r="B65" s="79"/>
      <c r="C65" s="5"/>
      <c r="D65" s="79"/>
      <c r="E65" s="79"/>
      <c r="F65" s="79"/>
      <c r="G65" s="79"/>
      <c r="H65" s="79"/>
      <c r="I65" s="79"/>
      <c r="J65" s="79"/>
      <c r="K65" s="79"/>
      <c r="L65" s="79"/>
      <c r="M65" s="79"/>
      <c r="N65" s="79"/>
      <c r="O65" s="79"/>
      <c r="P65" s="79"/>
      <c r="Q65" s="79"/>
      <c r="R65" s="79"/>
      <c r="S65" s="79"/>
      <c r="T65" s="79"/>
      <c r="U65" s="79"/>
      <c r="V65" s="79"/>
      <c r="W65" s="79"/>
      <c r="X65" s="79"/>
      <c r="Y65" s="79"/>
      <c r="Z65" s="79"/>
    </row>
    <row r="66" spans="1:26" x14ac:dyDescent="0.25">
      <c r="A66" s="76" t="str">
        <f t="shared" ref="A66:A100" si="2">IF(D66&lt;&gt;"",ROW()-1&amp;"_"&amp;C66&amp;"_"&amp;D66,"")</f>
        <v/>
      </c>
      <c r="B66" s="79"/>
      <c r="C66" s="5"/>
      <c r="D66" s="79"/>
      <c r="E66" s="79"/>
      <c r="F66" s="79"/>
      <c r="G66" s="79"/>
      <c r="H66" s="79"/>
      <c r="I66" s="79"/>
      <c r="J66" s="79"/>
      <c r="K66" s="79"/>
      <c r="L66" s="79"/>
      <c r="M66" s="79"/>
      <c r="N66" s="79"/>
      <c r="O66" s="79"/>
      <c r="P66" s="79"/>
      <c r="Q66" s="79"/>
      <c r="R66" s="79"/>
      <c r="S66" s="79"/>
      <c r="T66" s="79"/>
      <c r="U66" s="79"/>
      <c r="V66" s="79"/>
      <c r="W66" s="79"/>
      <c r="X66" s="79"/>
      <c r="Y66" s="79"/>
      <c r="Z66" s="79"/>
    </row>
    <row r="67" spans="1:26" x14ac:dyDescent="0.25">
      <c r="A67" s="76" t="str">
        <f t="shared" si="2"/>
        <v/>
      </c>
      <c r="B67" s="79"/>
      <c r="C67" s="5"/>
      <c r="D67" s="79"/>
      <c r="E67" s="79"/>
      <c r="F67" s="79"/>
      <c r="G67" s="79"/>
      <c r="H67" s="79"/>
      <c r="I67" s="79"/>
      <c r="J67" s="79"/>
      <c r="K67" s="79"/>
      <c r="L67" s="79"/>
      <c r="M67" s="79"/>
      <c r="N67" s="79"/>
      <c r="O67" s="79"/>
      <c r="P67" s="79"/>
      <c r="Q67" s="79"/>
      <c r="R67" s="79"/>
      <c r="S67" s="79"/>
      <c r="T67" s="79"/>
      <c r="U67" s="79"/>
      <c r="V67" s="79"/>
      <c r="W67" s="79"/>
      <c r="X67" s="79"/>
      <c r="Y67" s="79"/>
      <c r="Z67" s="79"/>
    </row>
    <row r="68" spans="1:26" x14ac:dyDescent="0.25">
      <c r="A68" s="76" t="str">
        <f t="shared" si="2"/>
        <v/>
      </c>
      <c r="B68" s="79"/>
      <c r="C68" s="5"/>
      <c r="D68" s="79"/>
      <c r="E68" s="79"/>
      <c r="F68" s="79"/>
      <c r="G68" s="79"/>
      <c r="H68" s="79"/>
      <c r="I68" s="79"/>
      <c r="J68" s="79"/>
      <c r="K68" s="79"/>
      <c r="L68" s="79"/>
      <c r="M68" s="79"/>
      <c r="N68" s="79"/>
      <c r="O68" s="79"/>
      <c r="P68" s="79"/>
      <c r="Q68" s="79"/>
      <c r="R68" s="79"/>
      <c r="S68" s="79"/>
      <c r="T68" s="79"/>
      <c r="U68" s="79"/>
      <c r="V68" s="79"/>
      <c r="W68" s="79"/>
      <c r="X68" s="79"/>
      <c r="Y68" s="79"/>
      <c r="Z68" s="79"/>
    </row>
    <row r="69" spans="1:26" x14ac:dyDescent="0.25">
      <c r="A69" s="76" t="str">
        <f t="shared" si="2"/>
        <v/>
      </c>
      <c r="B69" s="79"/>
      <c r="C69" s="5"/>
      <c r="D69" s="79"/>
      <c r="E69" s="79"/>
      <c r="F69" s="79"/>
      <c r="G69" s="79"/>
      <c r="H69" s="79"/>
      <c r="I69" s="79"/>
      <c r="J69" s="79"/>
      <c r="K69" s="79"/>
      <c r="L69" s="79"/>
      <c r="M69" s="79"/>
      <c r="N69" s="79"/>
      <c r="O69" s="79"/>
      <c r="P69" s="79"/>
      <c r="Q69" s="79"/>
      <c r="R69" s="79"/>
      <c r="S69" s="79"/>
      <c r="T69" s="79"/>
      <c r="U69" s="79"/>
      <c r="V69" s="79"/>
      <c r="W69" s="79"/>
      <c r="X69" s="79"/>
      <c r="Y69" s="79"/>
      <c r="Z69" s="79"/>
    </row>
    <row r="70" spans="1:26" x14ac:dyDescent="0.25">
      <c r="A70" s="76" t="str">
        <f t="shared" si="2"/>
        <v/>
      </c>
      <c r="B70" s="79"/>
      <c r="C70" s="5"/>
      <c r="D70" s="79"/>
      <c r="E70" s="79"/>
      <c r="F70" s="79"/>
      <c r="G70" s="79"/>
      <c r="H70" s="79"/>
      <c r="I70" s="79"/>
      <c r="J70" s="79"/>
      <c r="K70" s="79"/>
      <c r="L70" s="79"/>
      <c r="M70" s="79"/>
      <c r="N70" s="79"/>
      <c r="O70" s="79"/>
      <c r="P70" s="79"/>
      <c r="Q70" s="79"/>
      <c r="R70" s="79"/>
      <c r="S70" s="79"/>
      <c r="T70" s="79"/>
      <c r="U70" s="79"/>
      <c r="V70" s="79"/>
      <c r="W70" s="79"/>
      <c r="X70" s="79"/>
      <c r="Y70" s="79"/>
      <c r="Z70" s="79"/>
    </row>
    <row r="71" spans="1:26" x14ac:dyDescent="0.25">
      <c r="A71" s="76" t="str">
        <f t="shared" si="2"/>
        <v/>
      </c>
      <c r="B71" s="79"/>
      <c r="C71" s="5"/>
      <c r="D71" s="79"/>
      <c r="E71" s="79"/>
      <c r="F71" s="79"/>
      <c r="G71" s="79"/>
      <c r="H71" s="79"/>
      <c r="I71" s="79"/>
      <c r="J71" s="79"/>
      <c r="K71" s="79"/>
      <c r="L71" s="79"/>
      <c r="M71" s="79"/>
      <c r="N71" s="79"/>
      <c r="O71" s="79"/>
      <c r="P71" s="79"/>
      <c r="Q71" s="79"/>
      <c r="R71" s="79"/>
      <c r="S71" s="79"/>
      <c r="T71" s="79"/>
      <c r="U71" s="79"/>
      <c r="V71" s="79"/>
      <c r="W71" s="79"/>
      <c r="X71" s="79"/>
      <c r="Y71" s="79"/>
      <c r="Z71" s="79"/>
    </row>
    <row r="72" spans="1:26" x14ac:dyDescent="0.25">
      <c r="A72" s="76" t="str">
        <f t="shared" si="2"/>
        <v/>
      </c>
      <c r="B72" s="79"/>
      <c r="C72" s="5"/>
      <c r="D72" s="79"/>
      <c r="E72" s="79"/>
      <c r="F72" s="79"/>
      <c r="G72" s="79"/>
      <c r="H72" s="79"/>
      <c r="I72" s="79"/>
      <c r="J72" s="79"/>
      <c r="K72" s="79"/>
      <c r="L72" s="79"/>
      <c r="M72" s="79"/>
      <c r="N72" s="79"/>
      <c r="O72" s="79"/>
      <c r="P72" s="79"/>
      <c r="Q72" s="79"/>
      <c r="R72" s="79"/>
      <c r="S72" s="79"/>
      <c r="T72" s="79"/>
      <c r="U72" s="79"/>
      <c r="V72" s="79"/>
      <c r="W72" s="79"/>
      <c r="X72" s="79"/>
      <c r="Y72" s="79"/>
      <c r="Z72" s="79"/>
    </row>
    <row r="73" spans="1:26" x14ac:dyDescent="0.25">
      <c r="A73" s="76" t="str">
        <f t="shared" si="2"/>
        <v/>
      </c>
      <c r="B73" s="79"/>
      <c r="C73" s="5"/>
      <c r="D73" s="79"/>
      <c r="E73" s="79"/>
      <c r="F73" s="79"/>
      <c r="G73" s="79"/>
      <c r="H73" s="79"/>
      <c r="I73" s="79"/>
      <c r="J73" s="79"/>
      <c r="K73" s="79"/>
      <c r="L73" s="79"/>
      <c r="M73" s="79"/>
      <c r="N73" s="79"/>
      <c r="O73" s="79"/>
      <c r="P73" s="79"/>
      <c r="Q73" s="79"/>
      <c r="R73" s="79"/>
      <c r="S73" s="79"/>
      <c r="T73" s="79"/>
      <c r="U73" s="79"/>
      <c r="V73" s="79"/>
      <c r="W73" s="79"/>
      <c r="X73" s="79"/>
      <c r="Y73" s="79"/>
      <c r="Z73" s="79"/>
    </row>
    <row r="74" spans="1:26" x14ac:dyDescent="0.25">
      <c r="A74" s="76" t="str">
        <f t="shared" si="2"/>
        <v/>
      </c>
      <c r="B74" s="79"/>
      <c r="C74" s="5"/>
      <c r="D74" s="79"/>
      <c r="E74" s="79"/>
      <c r="F74" s="79"/>
      <c r="G74" s="79"/>
      <c r="H74" s="79"/>
      <c r="I74" s="79"/>
      <c r="J74" s="79"/>
      <c r="K74" s="79"/>
      <c r="L74" s="79"/>
      <c r="M74" s="79"/>
      <c r="N74" s="79"/>
      <c r="O74" s="79"/>
      <c r="P74" s="79"/>
      <c r="Q74" s="79"/>
      <c r="R74" s="79"/>
      <c r="S74" s="79"/>
      <c r="T74" s="79"/>
      <c r="U74" s="79"/>
      <c r="V74" s="79"/>
      <c r="W74" s="79"/>
      <c r="X74" s="79"/>
      <c r="Y74" s="79"/>
      <c r="Z74" s="79"/>
    </row>
    <row r="75" spans="1:26" x14ac:dyDescent="0.25">
      <c r="A75" s="76" t="str">
        <f t="shared" si="2"/>
        <v/>
      </c>
      <c r="B75" s="79"/>
      <c r="C75" s="5"/>
      <c r="D75" s="79"/>
      <c r="E75" s="79"/>
      <c r="F75" s="79"/>
      <c r="G75" s="79"/>
      <c r="H75" s="79"/>
      <c r="I75" s="79"/>
      <c r="J75" s="79"/>
      <c r="K75" s="79"/>
      <c r="L75" s="79"/>
      <c r="M75" s="79"/>
      <c r="N75" s="79"/>
      <c r="O75" s="79"/>
      <c r="P75" s="79"/>
      <c r="Q75" s="79"/>
      <c r="R75" s="79"/>
      <c r="S75" s="79"/>
      <c r="T75" s="79"/>
      <c r="U75" s="79"/>
      <c r="V75" s="79"/>
      <c r="W75" s="79"/>
      <c r="X75" s="79"/>
      <c r="Y75" s="79"/>
      <c r="Z75" s="79"/>
    </row>
    <row r="76" spans="1:26" x14ac:dyDescent="0.25">
      <c r="A76" s="76" t="str">
        <f t="shared" si="2"/>
        <v/>
      </c>
      <c r="B76" s="79"/>
      <c r="C76" s="5"/>
      <c r="D76" s="79"/>
      <c r="E76" s="79"/>
      <c r="F76" s="79"/>
      <c r="G76" s="79"/>
      <c r="H76" s="79"/>
      <c r="I76" s="79"/>
      <c r="J76" s="79"/>
      <c r="K76" s="79"/>
      <c r="L76" s="79"/>
      <c r="M76" s="79"/>
      <c r="N76" s="79"/>
      <c r="O76" s="79"/>
      <c r="P76" s="79"/>
      <c r="Q76" s="79"/>
      <c r="R76" s="79"/>
      <c r="S76" s="79"/>
      <c r="T76" s="79"/>
      <c r="U76" s="79"/>
      <c r="V76" s="79"/>
      <c r="W76" s="79"/>
      <c r="X76" s="79"/>
      <c r="Y76" s="79"/>
      <c r="Z76" s="79"/>
    </row>
    <row r="77" spans="1:26" x14ac:dyDescent="0.25">
      <c r="A77" s="76" t="str">
        <f t="shared" si="2"/>
        <v/>
      </c>
      <c r="B77" s="79"/>
      <c r="C77" s="5"/>
      <c r="D77" s="79"/>
      <c r="E77" s="79"/>
      <c r="F77" s="79"/>
      <c r="G77" s="79"/>
      <c r="H77" s="79"/>
      <c r="I77" s="79"/>
      <c r="J77" s="79"/>
      <c r="K77" s="79"/>
      <c r="L77" s="79"/>
      <c r="M77" s="79"/>
      <c r="N77" s="79"/>
      <c r="O77" s="79"/>
      <c r="P77" s="79"/>
      <c r="Q77" s="79"/>
      <c r="R77" s="79"/>
      <c r="S77" s="79"/>
      <c r="T77" s="79"/>
      <c r="U77" s="79"/>
      <c r="V77" s="79"/>
      <c r="W77" s="79"/>
      <c r="X77" s="79"/>
      <c r="Y77" s="79"/>
      <c r="Z77" s="79"/>
    </row>
    <row r="78" spans="1:26" x14ac:dyDescent="0.25">
      <c r="A78" s="76" t="str">
        <f t="shared" si="2"/>
        <v/>
      </c>
      <c r="B78" s="79"/>
      <c r="C78" s="5"/>
      <c r="D78" s="79"/>
      <c r="E78" s="79"/>
      <c r="F78" s="79"/>
      <c r="G78" s="79"/>
      <c r="H78" s="79"/>
      <c r="I78" s="79"/>
      <c r="J78" s="79"/>
      <c r="K78" s="79"/>
      <c r="L78" s="79"/>
      <c r="M78" s="79"/>
      <c r="N78" s="79"/>
      <c r="O78" s="79"/>
      <c r="P78" s="79"/>
      <c r="Q78" s="79"/>
      <c r="R78" s="79"/>
      <c r="S78" s="79"/>
      <c r="T78" s="79"/>
      <c r="U78" s="79"/>
      <c r="V78" s="79"/>
      <c r="W78" s="79"/>
      <c r="X78" s="79"/>
      <c r="Y78" s="79"/>
      <c r="Z78" s="79"/>
    </row>
    <row r="79" spans="1:26" x14ac:dyDescent="0.25">
      <c r="A79" s="76" t="str">
        <f t="shared" si="2"/>
        <v/>
      </c>
      <c r="B79" s="79"/>
      <c r="C79" s="5"/>
      <c r="D79" s="79"/>
      <c r="E79" s="79"/>
      <c r="F79" s="79"/>
      <c r="G79" s="79"/>
      <c r="H79" s="79"/>
      <c r="I79" s="79"/>
      <c r="J79" s="79"/>
      <c r="K79" s="79"/>
      <c r="L79" s="79"/>
      <c r="M79" s="79"/>
      <c r="N79" s="79"/>
      <c r="O79" s="79"/>
      <c r="P79" s="79"/>
      <c r="Q79" s="79"/>
      <c r="R79" s="79"/>
      <c r="S79" s="79"/>
      <c r="T79" s="79"/>
      <c r="U79" s="79"/>
      <c r="V79" s="79"/>
      <c r="W79" s="79"/>
      <c r="X79" s="79"/>
      <c r="Y79" s="79"/>
      <c r="Z79" s="79"/>
    </row>
    <row r="80" spans="1:26" x14ac:dyDescent="0.25">
      <c r="A80" s="76" t="str">
        <f t="shared" si="2"/>
        <v/>
      </c>
      <c r="B80" s="79"/>
      <c r="C80" s="5"/>
      <c r="D80" s="79"/>
      <c r="E80" s="79"/>
      <c r="F80" s="79"/>
      <c r="G80" s="79"/>
      <c r="H80" s="79"/>
      <c r="I80" s="79"/>
      <c r="J80" s="79"/>
      <c r="K80" s="79"/>
      <c r="L80" s="79"/>
      <c r="M80" s="79"/>
      <c r="N80" s="79"/>
      <c r="O80" s="79"/>
      <c r="P80" s="79"/>
      <c r="Q80" s="79"/>
      <c r="R80" s="79"/>
      <c r="S80" s="79"/>
      <c r="T80" s="79"/>
      <c r="U80" s="79"/>
      <c r="V80" s="79"/>
      <c r="W80" s="79"/>
      <c r="X80" s="79"/>
      <c r="Y80" s="79"/>
      <c r="Z80" s="79"/>
    </row>
    <row r="81" spans="1:26" x14ac:dyDescent="0.25">
      <c r="A81" s="76" t="str">
        <f t="shared" si="2"/>
        <v/>
      </c>
      <c r="B81" s="79"/>
      <c r="C81" s="5"/>
      <c r="D81" s="79"/>
      <c r="E81" s="79"/>
      <c r="F81" s="79"/>
      <c r="G81" s="79"/>
      <c r="H81" s="79"/>
      <c r="I81" s="79"/>
      <c r="J81" s="79"/>
      <c r="K81" s="79"/>
      <c r="L81" s="79"/>
      <c r="M81" s="79"/>
      <c r="N81" s="79"/>
      <c r="O81" s="79"/>
      <c r="P81" s="79"/>
      <c r="Q81" s="79"/>
      <c r="R81" s="79"/>
      <c r="S81" s="79"/>
      <c r="T81" s="79"/>
      <c r="U81" s="79"/>
      <c r="V81" s="79"/>
      <c r="W81" s="79"/>
      <c r="X81" s="79"/>
      <c r="Y81" s="79"/>
      <c r="Z81" s="79"/>
    </row>
    <row r="82" spans="1:26" x14ac:dyDescent="0.25">
      <c r="A82" s="76" t="str">
        <f t="shared" si="2"/>
        <v/>
      </c>
      <c r="B82" s="79"/>
      <c r="C82" s="5"/>
      <c r="D82" s="79"/>
      <c r="E82" s="79"/>
      <c r="F82" s="79"/>
      <c r="G82" s="79"/>
      <c r="H82" s="79"/>
      <c r="I82" s="79"/>
      <c r="J82" s="79"/>
      <c r="K82" s="79"/>
      <c r="L82" s="79"/>
      <c r="M82" s="79"/>
      <c r="N82" s="79"/>
      <c r="O82" s="79"/>
      <c r="P82" s="79"/>
      <c r="Q82" s="79"/>
      <c r="R82" s="79"/>
      <c r="S82" s="79"/>
      <c r="T82" s="79"/>
      <c r="U82" s="79"/>
      <c r="V82" s="79"/>
      <c r="W82" s="79"/>
      <c r="X82" s="79"/>
      <c r="Y82" s="79"/>
      <c r="Z82" s="79"/>
    </row>
    <row r="83" spans="1:26" x14ac:dyDescent="0.25">
      <c r="A83" s="76" t="str">
        <f t="shared" si="2"/>
        <v/>
      </c>
      <c r="B83" s="79"/>
      <c r="C83" s="5"/>
      <c r="D83" s="79"/>
      <c r="E83" s="79"/>
      <c r="F83" s="79"/>
      <c r="G83" s="79"/>
      <c r="H83" s="79"/>
      <c r="I83" s="79"/>
      <c r="J83" s="79"/>
      <c r="K83" s="79"/>
      <c r="L83" s="79"/>
      <c r="M83" s="79"/>
      <c r="N83" s="79"/>
      <c r="O83" s="79"/>
      <c r="P83" s="79"/>
      <c r="Q83" s="79"/>
      <c r="R83" s="79"/>
      <c r="S83" s="79"/>
      <c r="T83" s="79"/>
      <c r="U83" s="79"/>
      <c r="V83" s="79"/>
      <c r="W83" s="79"/>
      <c r="X83" s="79"/>
      <c r="Y83" s="79"/>
      <c r="Z83" s="79"/>
    </row>
    <row r="84" spans="1:26" x14ac:dyDescent="0.25">
      <c r="A84" s="76" t="str">
        <f t="shared" si="2"/>
        <v/>
      </c>
      <c r="B84" s="79"/>
      <c r="C84" s="5"/>
      <c r="D84" s="79"/>
      <c r="E84" s="79"/>
      <c r="F84" s="79"/>
      <c r="G84" s="79"/>
      <c r="H84" s="79"/>
      <c r="I84" s="79"/>
      <c r="J84" s="79"/>
      <c r="K84" s="79"/>
      <c r="L84" s="79"/>
      <c r="M84" s="79"/>
      <c r="N84" s="79"/>
      <c r="O84" s="79"/>
      <c r="P84" s="79"/>
      <c r="Q84" s="79"/>
      <c r="R84" s="79"/>
      <c r="S84" s="79"/>
      <c r="T84" s="79"/>
      <c r="U84" s="79"/>
      <c r="V84" s="79"/>
      <c r="W84" s="79"/>
      <c r="X84" s="79"/>
      <c r="Y84" s="79"/>
      <c r="Z84" s="79"/>
    </row>
    <row r="85" spans="1:26" x14ac:dyDescent="0.25">
      <c r="A85" s="76" t="str">
        <f t="shared" si="2"/>
        <v/>
      </c>
      <c r="B85" s="79"/>
      <c r="C85" s="5"/>
      <c r="D85" s="79"/>
      <c r="E85" s="79"/>
      <c r="F85" s="79"/>
      <c r="G85" s="79"/>
      <c r="H85" s="79"/>
      <c r="I85" s="79"/>
      <c r="J85" s="79"/>
      <c r="K85" s="79"/>
      <c r="L85" s="79"/>
      <c r="M85" s="79"/>
      <c r="N85" s="79"/>
      <c r="O85" s="79"/>
      <c r="P85" s="79"/>
      <c r="Q85" s="79"/>
      <c r="R85" s="79"/>
      <c r="S85" s="79"/>
      <c r="T85" s="79"/>
      <c r="U85" s="79"/>
      <c r="V85" s="79"/>
      <c r="W85" s="79"/>
      <c r="X85" s="79"/>
      <c r="Y85" s="79"/>
      <c r="Z85" s="79"/>
    </row>
    <row r="86" spans="1:26" x14ac:dyDescent="0.25">
      <c r="A86" s="76" t="str">
        <f t="shared" si="2"/>
        <v/>
      </c>
      <c r="B86" s="79"/>
      <c r="C86" s="5"/>
      <c r="D86" s="79"/>
      <c r="E86" s="79"/>
      <c r="F86" s="79"/>
      <c r="G86" s="79"/>
      <c r="H86" s="79"/>
      <c r="I86" s="79"/>
      <c r="J86" s="79"/>
      <c r="K86" s="79"/>
      <c r="L86" s="79"/>
      <c r="M86" s="79"/>
      <c r="N86" s="79"/>
      <c r="O86" s="79"/>
      <c r="P86" s="79"/>
      <c r="Q86" s="79"/>
      <c r="R86" s="79"/>
      <c r="S86" s="79"/>
      <c r="T86" s="79"/>
      <c r="U86" s="79"/>
      <c r="V86" s="79"/>
      <c r="W86" s="79"/>
      <c r="X86" s="79"/>
      <c r="Y86" s="79"/>
      <c r="Z86" s="79"/>
    </row>
    <row r="87" spans="1:26" x14ac:dyDescent="0.25">
      <c r="A87" s="76" t="str">
        <f t="shared" si="2"/>
        <v/>
      </c>
      <c r="B87" s="79"/>
      <c r="C87" s="5"/>
      <c r="D87" s="79"/>
      <c r="E87" s="79"/>
      <c r="F87" s="79"/>
      <c r="G87" s="79"/>
      <c r="H87" s="79"/>
      <c r="I87" s="79"/>
      <c r="J87" s="79"/>
      <c r="K87" s="79"/>
      <c r="L87" s="79"/>
      <c r="M87" s="79"/>
      <c r="N87" s="79"/>
      <c r="O87" s="79"/>
      <c r="P87" s="79"/>
      <c r="Q87" s="79"/>
      <c r="R87" s="79"/>
      <c r="S87" s="79"/>
      <c r="T87" s="79"/>
      <c r="U87" s="79"/>
      <c r="V87" s="79"/>
      <c r="W87" s="79"/>
      <c r="X87" s="79"/>
      <c r="Y87" s="79"/>
      <c r="Z87" s="79"/>
    </row>
    <row r="88" spans="1:26" x14ac:dyDescent="0.25">
      <c r="A88" s="76" t="str">
        <f t="shared" si="2"/>
        <v/>
      </c>
      <c r="B88" s="79"/>
      <c r="C88" s="5"/>
      <c r="D88" s="79"/>
      <c r="E88" s="79"/>
      <c r="F88" s="79"/>
      <c r="G88" s="79"/>
      <c r="H88" s="79"/>
      <c r="I88" s="79"/>
      <c r="J88" s="79"/>
      <c r="K88" s="79"/>
      <c r="L88" s="79"/>
      <c r="M88" s="79"/>
      <c r="N88" s="79"/>
      <c r="O88" s="79"/>
      <c r="P88" s="79"/>
      <c r="Q88" s="79"/>
      <c r="R88" s="79"/>
      <c r="S88" s="79"/>
      <c r="T88" s="79"/>
      <c r="U88" s="79"/>
      <c r="V88" s="79"/>
      <c r="W88" s="79"/>
      <c r="X88" s="79"/>
      <c r="Y88" s="79"/>
      <c r="Z88" s="79"/>
    </row>
    <row r="89" spans="1:26" x14ac:dyDescent="0.25">
      <c r="A89" s="76" t="str">
        <f t="shared" si="2"/>
        <v/>
      </c>
      <c r="B89" s="79"/>
      <c r="C89" s="5"/>
      <c r="D89" s="79"/>
      <c r="E89" s="79"/>
      <c r="F89" s="79"/>
      <c r="G89" s="79"/>
      <c r="H89" s="79"/>
      <c r="I89" s="79"/>
      <c r="J89" s="79"/>
      <c r="K89" s="79"/>
      <c r="L89" s="79"/>
      <c r="M89" s="79"/>
      <c r="N89" s="79"/>
      <c r="O89" s="79"/>
      <c r="P89" s="79"/>
      <c r="Q89" s="79"/>
      <c r="R89" s="79"/>
      <c r="S89" s="79"/>
      <c r="T89" s="79"/>
      <c r="U89" s="79"/>
      <c r="V89" s="79"/>
      <c r="W89" s="79"/>
      <c r="X89" s="79"/>
      <c r="Y89" s="79"/>
      <c r="Z89" s="79"/>
    </row>
    <row r="90" spans="1:26" x14ac:dyDescent="0.25">
      <c r="A90" s="76" t="str">
        <f t="shared" si="2"/>
        <v/>
      </c>
      <c r="B90" s="79"/>
      <c r="C90" s="5"/>
      <c r="D90" s="79"/>
      <c r="E90" s="79"/>
      <c r="F90" s="79"/>
      <c r="G90" s="79"/>
      <c r="H90" s="79"/>
      <c r="I90" s="79"/>
      <c r="J90" s="79"/>
      <c r="K90" s="79"/>
      <c r="L90" s="79"/>
      <c r="M90" s="79"/>
      <c r="N90" s="79"/>
      <c r="O90" s="79"/>
      <c r="P90" s="79"/>
      <c r="Q90" s="79"/>
      <c r="R90" s="79"/>
      <c r="S90" s="79"/>
      <c r="T90" s="79"/>
      <c r="U90" s="79"/>
      <c r="V90" s="79"/>
      <c r="W90" s="79"/>
      <c r="X90" s="79"/>
      <c r="Y90" s="79"/>
      <c r="Z90" s="79"/>
    </row>
    <row r="91" spans="1:26" x14ac:dyDescent="0.25">
      <c r="A91" s="76" t="str">
        <f t="shared" si="2"/>
        <v/>
      </c>
      <c r="B91" s="79"/>
      <c r="C91" s="5"/>
      <c r="D91" s="79"/>
      <c r="E91" s="79"/>
      <c r="F91" s="79"/>
      <c r="G91" s="79"/>
      <c r="H91" s="79"/>
      <c r="I91" s="79"/>
      <c r="J91" s="79"/>
      <c r="K91" s="79"/>
      <c r="L91" s="79"/>
      <c r="M91" s="79"/>
      <c r="N91" s="79"/>
      <c r="O91" s="79"/>
      <c r="P91" s="79"/>
      <c r="Q91" s="79"/>
      <c r="R91" s="79"/>
      <c r="S91" s="79"/>
      <c r="T91" s="79"/>
      <c r="U91" s="79"/>
      <c r="V91" s="79"/>
      <c r="W91" s="79"/>
      <c r="X91" s="79"/>
      <c r="Y91" s="79"/>
      <c r="Z91" s="79"/>
    </row>
    <row r="92" spans="1:26" x14ac:dyDescent="0.25">
      <c r="A92" s="76" t="str">
        <f t="shared" si="2"/>
        <v/>
      </c>
      <c r="B92" s="79"/>
      <c r="C92" s="5"/>
      <c r="D92" s="79"/>
      <c r="E92" s="79"/>
      <c r="F92" s="79"/>
      <c r="G92" s="79"/>
      <c r="H92" s="79"/>
      <c r="I92" s="79"/>
      <c r="J92" s="79"/>
      <c r="K92" s="79"/>
      <c r="L92" s="79"/>
      <c r="M92" s="79"/>
      <c r="N92" s="79"/>
      <c r="O92" s="79"/>
      <c r="P92" s="79"/>
      <c r="Q92" s="79"/>
      <c r="R92" s="79"/>
      <c r="S92" s="79"/>
      <c r="T92" s="79"/>
      <c r="U92" s="79"/>
      <c r="V92" s="79"/>
      <c r="W92" s="79"/>
      <c r="X92" s="79"/>
      <c r="Y92" s="79"/>
      <c r="Z92" s="79"/>
    </row>
    <row r="93" spans="1:26" x14ac:dyDescent="0.25">
      <c r="A93" s="76" t="str">
        <f t="shared" si="2"/>
        <v/>
      </c>
      <c r="B93" s="79"/>
      <c r="C93" s="5"/>
      <c r="D93" s="79"/>
      <c r="E93" s="79"/>
      <c r="F93" s="79"/>
      <c r="G93" s="79"/>
      <c r="H93" s="79"/>
      <c r="I93" s="79"/>
      <c r="J93" s="79"/>
      <c r="K93" s="79"/>
      <c r="L93" s="79"/>
      <c r="M93" s="79"/>
      <c r="N93" s="79"/>
      <c r="O93" s="79"/>
      <c r="P93" s="79"/>
      <c r="Q93" s="79"/>
      <c r="R93" s="79"/>
      <c r="S93" s="79"/>
      <c r="T93" s="79"/>
      <c r="U93" s="79"/>
      <c r="V93" s="79"/>
      <c r="W93" s="79"/>
      <c r="X93" s="79"/>
      <c r="Y93" s="79"/>
      <c r="Z93" s="79"/>
    </row>
    <row r="94" spans="1:26" x14ac:dyDescent="0.25">
      <c r="A94" s="76" t="str">
        <f t="shared" si="2"/>
        <v/>
      </c>
      <c r="B94" s="79"/>
      <c r="C94" s="5"/>
      <c r="D94" s="79"/>
      <c r="E94" s="79"/>
      <c r="F94" s="79"/>
      <c r="G94" s="79"/>
      <c r="H94" s="79"/>
      <c r="I94" s="79"/>
      <c r="J94" s="79"/>
      <c r="K94" s="79"/>
      <c r="L94" s="79"/>
      <c r="M94" s="79"/>
      <c r="N94" s="79"/>
      <c r="O94" s="79"/>
      <c r="P94" s="79"/>
      <c r="Q94" s="79"/>
      <c r="R94" s="79"/>
      <c r="S94" s="79"/>
      <c r="T94" s="79"/>
      <c r="U94" s="79"/>
      <c r="V94" s="79"/>
      <c r="W94" s="79"/>
      <c r="X94" s="79"/>
      <c r="Y94" s="79"/>
      <c r="Z94" s="79"/>
    </row>
    <row r="95" spans="1:26" x14ac:dyDescent="0.25">
      <c r="A95" s="76" t="str">
        <f t="shared" si="2"/>
        <v/>
      </c>
      <c r="B95" s="79"/>
      <c r="C95" s="5"/>
      <c r="D95" s="79"/>
      <c r="E95" s="79"/>
      <c r="F95" s="79"/>
      <c r="G95" s="79"/>
      <c r="H95" s="79"/>
      <c r="I95" s="79"/>
      <c r="J95" s="79"/>
      <c r="K95" s="79"/>
      <c r="L95" s="79"/>
      <c r="M95" s="79"/>
      <c r="N95" s="79"/>
      <c r="O95" s="79"/>
      <c r="P95" s="79"/>
      <c r="Q95" s="79"/>
      <c r="R95" s="79"/>
      <c r="S95" s="79"/>
      <c r="T95" s="79"/>
      <c r="U95" s="79"/>
      <c r="V95" s="79"/>
      <c r="W95" s="79"/>
      <c r="X95" s="79"/>
      <c r="Y95" s="79"/>
      <c r="Z95" s="79"/>
    </row>
    <row r="96" spans="1:26" x14ac:dyDescent="0.25">
      <c r="A96" s="76" t="str">
        <f t="shared" si="2"/>
        <v/>
      </c>
      <c r="B96" s="79"/>
      <c r="C96" s="5"/>
      <c r="D96" s="79"/>
      <c r="E96" s="79"/>
      <c r="F96" s="79"/>
      <c r="G96" s="79"/>
      <c r="H96" s="79"/>
      <c r="I96" s="79"/>
      <c r="J96" s="79"/>
      <c r="K96" s="79"/>
      <c r="L96" s="79"/>
      <c r="M96" s="79"/>
      <c r="N96" s="79"/>
      <c r="O96" s="79"/>
      <c r="P96" s="79"/>
      <c r="Q96" s="79"/>
      <c r="R96" s="79"/>
      <c r="S96" s="79"/>
      <c r="T96" s="79"/>
      <c r="U96" s="79"/>
      <c r="V96" s="79"/>
      <c r="W96" s="79"/>
      <c r="X96" s="79"/>
      <c r="Y96" s="79"/>
      <c r="Z96" s="79"/>
    </row>
    <row r="97" spans="1:26" x14ac:dyDescent="0.25">
      <c r="A97" s="76" t="str">
        <f t="shared" si="2"/>
        <v/>
      </c>
      <c r="B97" s="79"/>
      <c r="C97" s="5"/>
      <c r="D97" s="79"/>
      <c r="E97" s="79"/>
      <c r="F97" s="79"/>
      <c r="G97" s="79"/>
      <c r="H97" s="79"/>
      <c r="I97" s="79"/>
      <c r="J97" s="79"/>
      <c r="K97" s="79"/>
      <c r="L97" s="79"/>
      <c r="M97" s="79"/>
      <c r="N97" s="79"/>
      <c r="O97" s="79"/>
      <c r="P97" s="79"/>
      <c r="Q97" s="79"/>
      <c r="R97" s="79"/>
      <c r="S97" s="79"/>
      <c r="T97" s="79"/>
      <c r="U97" s="79"/>
      <c r="V97" s="79"/>
      <c r="W97" s="79"/>
      <c r="X97" s="79"/>
      <c r="Y97" s="79"/>
      <c r="Z97" s="79"/>
    </row>
    <row r="98" spans="1:26" x14ac:dyDescent="0.25">
      <c r="A98" s="76" t="str">
        <f t="shared" si="2"/>
        <v/>
      </c>
      <c r="B98" s="79"/>
      <c r="C98" s="5"/>
      <c r="D98" s="79"/>
      <c r="E98" s="79"/>
      <c r="F98" s="79"/>
      <c r="G98" s="79"/>
      <c r="H98" s="79"/>
      <c r="I98" s="79"/>
      <c r="J98" s="79"/>
      <c r="K98" s="79"/>
      <c r="L98" s="79"/>
      <c r="M98" s="79"/>
      <c r="N98" s="79"/>
      <c r="O98" s="79"/>
      <c r="P98" s="79"/>
      <c r="Q98" s="79"/>
      <c r="R98" s="79"/>
      <c r="S98" s="79"/>
      <c r="T98" s="79"/>
      <c r="U98" s="79"/>
      <c r="V98" s="79"/>
      <c r="W98" s="79"/>
      <c r="X98" s="79"/>
      <c r="Y98" s="79"/>
      <c r="Z98" s="79"/>
    </row>
    <row r="99" spans="1:26" x14ac:dyDescent="0.25">
      <c r="A99" s="76" t="str">
        <f t="shared" si="2"/>
        <v/>
      </c>
      <c r="B99" s="79"/>
      <c r="C99" s="5"/>
      <c r="D99" s="79"/>
      <c r="E99" s="79"/>
      <c r="F99" s="79"/>
      <c r="G99" s="79"/>
      <c r="H99" s="79"/>
      <c r="I99" s="79"/>
      <c r="J99" s="79"/>
      <c r="K99" s="79"/>
      <c r="L99" s="79"/>
      <c r="M99" s="79"/>
      <c r="N99" s="79"/>
      <c r="O99" s="79"/>
      <c r="P99" s="79"/>
      <c r="Q99" s="79"/>
      <c r="R99" s="79"/>
      <c r="S99" s="79"/>
      <c r="T99" s="79"/>
      <c r="U99" s="79"/>
      <c r="V99" s="79"/>
      <c r="W99" s="79"/>
      <c r="X99" s="79"/>
      <c r="Y99" s="79"/>
      <c r="Z99" s="79"/>
    </row>
    <row r="100" spans="1:26" x14ac:dyDescent="0.25">
      <c r="A100" s="76" t="str">
        <f t="shared" si="2"/>
        <v/>
      </c>
      <c r="B100" s="79"/>
      <c r="C100" s="5"/>
      <c r="D100" s="79"/>
      <c r="E100" s="79"/>
      <c r="F100" s="79"/>
      <c r="G100" s="79"/>
      <c r="H100" s="79"/>
      <c r="I100" s="79"/>
      <c r="J100" s="79"/>
      <c r="K100" s="79"/>
      <c r="L100" s="79"/>
      <c r="M100" s="79"/>
      <c r="N100" s="79"/>
      <c r="O100" s="79"/>
      <c r="P100" s="79"/>
      <c r="Q100" s="79"/>
      <c r="R100" s="79"/>
      <c r="S100" s="79"/>
      <c r="T100" s="79"/>
      <c r="U100" s="79"/>
      <c r="V100" s="79"/>
      <c r="W100" s="79"/>
      <c r="X100" s="79"/>
      <c r="Y100" s="79"/>
      <c r="Z100" s="79"/>
    </row>
    <row r="101" spans="1:26" x14ac:dyDescent="0.25">
      <c r="A101" s="7" t="s">
        <v>145</v>
      </c>
    </row>
  </sheetData>
  <dataValidations count="13">
    <dataValidation type="list" showInputMessage="1" showErrorMessage="1" sqref="K2:R100 W2:Y100" xr:uid="{00000000-0002-0000-0800-000000000000}">
      <formula1>"Enabled,Disabled"</formula1>
    </dataValidation>
    <dataValidation type="textLength" showInputMessage="1" showErrorMessage="1" sqref="Z2:Z100" xr:uid="{00000000-0002-0000-0800-000001000000}">
      <formula1>1</formula1>
      <formula2>1000</formula2>
    </dataValidation>
    <dataValidation type="whole" showInputMessage="1" showErrorMessage="1" sqref="G2:G100 E2:E100" xr:uid="{00000000-0002-0000-0800-000002000000}">
      <formula1>1</formula1>
      <formula2>1000</formula2>
    </dataValidation>
    <dataValidation type="list" showInputMessage="1" showErrorMessage="1" sqref="B2:B100" xr:uid="{00000000-0002-0000-0800-000003000000}">
      <formula1>"true,false"</formula1>
    </dataValidation>
    <dataValidation type="textLength" showInputMessage="1" showErrorMessage="1" sqref="D2:D100" xr:uid="{00000000-0002-0000-0800-000004000000}">
      <formula1>1</formula1>
      <formula2>16</formula2>
    </dataValidation>
    <dataValidation type="whole" showInputMessage="1" showErrorMessage="1" sqref="F2:F100 H2:H100" xr:uid="{00000000-0002-0000-0800-000005000000}">
      <formula1>64</formula1>
      <formula2>4096</formula2>
    </dataValidation>
    <dataValidation type="whole" showInputMessage="1" showErrorMessage="1" sqref="I2:I100" xr:uid="{00000000-0002-0000-0800-000006000000}">
      <formula1>1</formula1>
      <formula2>2000</formula2>
    </dataValidation>
    <dataValidation type="whole" showInputMessage="1" showErrorMessage="1" sqref="J2:J100" xr:uid="{00000000-0002-0000-0800-000007000000}">
      <formula1>1</formula1>
      <formula2>1024</formula2>
    </dataValidation>
    <dataValidation type="whole" showInputMessage="1" showErrorMessage="1" sqref="S2:S100" xr:uid="{00000000-0002-0000-0800-000008000000}">
      <formula1>1</formula1>
      <formula2>600</formula2>
    </dataValidation>
    <dataValidation type="list" showInputMessage="1" showErrorMessage="1" sqref="T2:T100" xr:uid="{00000000-0002-0000-0800-000009000000}">
      <formula1>"MSI-X,MSI,IN-Tx"</formula1>
    </dataValidation>
    <dataValidation type="list" showInputMessage="1" showErrorMessage="1" sqref="U2:U100" xr:uid="{00000000-0002-0000-0800-00000A000000}">
      <formula1>"Min,Idle"</formula1>
    </dataValidation>
    <dataValidation type="whole" showInputMessage="1" showErrorMessage="1" sqref="V2:V100" xr:uid="{00000000-0002-0000-0800-00000B000000}">
      <formula1>1</formula1>
      <formula2>65535</formula2>
    </dataValidation>
    <dataValidation type="list" errorStyle="warning" showInputMessage="1" showErrorMessage="1" errorTitle="Nouveau site" error="utilisez la liste" sqref="C2:C100" xr:uid="{00000000-0002-0000-0800-00000C000000}">
      <formula1>"VAL1,VAL2,VAL3,VAL4,tng1,mit2,cor2,vnx1,bdx1,ren1"</formula1>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Readme</vt:lpstr>
      <vt:lpstr>VNF Table Design</vt:lpstr>
      <vt:lpstr>VIM Table Design</vt:lpstr>
      <vt:lpstr>VNF-VIM</vt:lpstr>
      <vt:lpstr>ExternalEnvironment</vt:lpstr>
      <vt:lpstr>ACL</vt:lpstr>
      <vt:lpstr>StorageVolume</vt:lpstr>
      <vt:lpstr>NIC</vt:lpstr>
      <vt:lpstr>AdapterPolicy</vt:lpstr>
      <vt:lpstr>Network</vt:lpstr>
      <vt:lpstr>Net-Neutron</vt:lpstr>
      <vt:lpstr>Net-VDS</vt:lpstr>
      <vt:lpstr>SpecificNICPolicy</vt:lpstr>
      <vt:lpstr>ComputePool</vt:lpstr>
      <vt:lpstr>Compute</vt:lpstr>
      <vt:lpstr>Flavor</vt:lpstr>
      <vt:lpstr>VMwareCluster</vt:lpstr>
      <vt:lpstr>DRSrule</vt:lpstr>
      <vt:lpstr>User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CHEVALIER, ERIC</dc:creator>
  <cp:lastModifiedBy>CHIVATE, Rohit</cp:lastModifiedBy>
  <dcterms:created xsi:type="dcterms:W3CDTF">2018-09-25T07:53:56Z</dcterms:created>
  <dcterms:modified xsi:type="dcterms:W3CDTF">2021-09-08T13:36:02Z</dcterms:modified>
</cp:coreProperties>
</file>