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8855" windowHeight="8445"/>
  </bookViews>
  <sheets>
    <sheet name="ExperimentoANOVAclas220082008" sheetId="1" r:id="rId1"/>
  </sheets>
  <definedNames>
    <definedName name="_xlnm._FilterDatabase" localSheetId="0" hidden="1">ExperimentoANOVAclas220082008!$A$1:$J$1</definedName>
  </definedName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K29" s="1"/>
  <c r="I2"/>
  <c r="K2" s="1"/>
  <c r="K23"/>
  <c r="K21"/>
  <c r="K19"/>
  <c r="K16"/>
  <c r="K14"/>
  <c r="K13"/>
  <c r="K25"/>
  <c r="K27"/>
  <c r="K10"/>
  <c r="J2"/>
  <c r="J3"/>
  <c r="J4"/>
  <c r="J9"/>
  <c r="J6"/>
  <c r="J7"/>
  <c r="J8"/>
  <c r="J25"/>
  <c r="J22"/>
  <c r="J23"/>
  <c r="J24"/>
  <c r="J21"/>
  <c r="J18"/>
  <c r="J19"/>
  <c r="J20"/>
  <c r="J29"/>
  <c r="J26"/>
  <c r="J27"/>
  <c r="J28"/>
  <c r="J13"/>
  <c r="J10"/>
  <c r="J11"/>
  <c r="J12"/>
  <c r="J17"/>
  <c r="J14"/>
  <c r="J15"/>
  <c r="J16"/>
  <c r="J5"/>
  <c r="K3"/>
  <c r="K4"/>
  <c r="K9"/>
  <c r="K6"/>
  <c r="K7"/>
  <c r="K8"/>
  <c r="K22"/>
  <c r="K24"/>
  <c r="K18"/>
  <c r="K20"/>
  <c r="K26"/>
  <c r="K28"/>
  <c r="K11"/>
  <c r="K12"/>
  <c r="K17"/>
  <c r="K15"/>
  <c r="K5"/>
</calcChain>
</file>

<file path=xl/sharedStrings.xml><?xml version="1.0" encoding="utf-8"?>
<sst xmlns="http://schemas.openxmlformats.org/spreadsheetml/2006/main" count="66" uniqueCount="21">
  <si>
    <t>ABORDAJE</t>
  </si>
  <si>
    <t>origen</t>
  </si>
  <si>
    <t>flota_op</t>
  </si>
  <si>
    <t>HOUR(STD_UTC)</t>
  </si>
  <si>
    <t>MONTH(fecha)</t>
  </si>
  <si>
    <t>AEROPUERTO</t>
  </si>
  <si>
    <t>OTROS</t>
  </si>
  <si>
    <t>MANTTO</t>
  </si>
  <si>
    <t>WXS</t>
  </si>
  <si>
    <t>ATCAEREO</t>
  </si>
  <si>
    <t>ATCTERRESTRE</t>
  </si>
  <si>
    <t>F</t>
  </si>
  <si>
    <t>k</t>
  </si>
  <si>
    <t>n</t>
  </si>
  <si>
    <t>SSE</t>
  </si>
  <si>
    <t>SSR</t>
  </si>
  <si>
    <t>Factor</t>
  </si>
  <si>
    <t>Disrupcion</t>
  </si>
  <si>
    <t>id</t>
  </si>
  <si>
    <t>Fk</t>
  </si>
  <si>
    <t>valor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</si>
</sst>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workbookViewId="0">
      <selection activeCell="K3" sqref="K3"/>
    </sheetView>
  </sheetViews>
  <sheetFormatPr baseColWidth="10" defaultRowHeight="15"/>
  <cols>
    <col min="2" max="2" width="13.85546875" bestFit="1" customWidth="1"/>
    <col min="3" max="3" width="15.28515625" bestFit="1" customWidth="1"/>
    <col min="9" max="9" width="12" bestFit="1" customWidth="1"/>
  </cols>
  <sheetData>
    <row r="1" spans="1:11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19</v>
      </c>
      <c r="J1" t="s">
        <v>20</v>
      </c>
      <c r="K1">
        <v>0.01</v>
      </c>
    </row>
    <row r="2" spans="1:11">
      <c r="A2" s="2">
        <v>3</v>
      </c>
      <c r="B2" s="2" t="s">
        <v>0</v>
      </c>
      <c r="C2" s="2" t="s">
        <v>2</v>
      </c>
      <c r="D2" s="2">
        <v>4983.0050323467203</v>
      </c>
      <c r="E2" s="2">
        <v>178161.311057849</v>
      </c>
      <c r="F2" s="2">
        <v>3875</v>
      </c>
      <c r="G2" s="2">
        <v>6</v>
      </c>
      <c r="H2" s="2">
        <v>18.0307229729755</v>
      </c>
      <c r="I2" s="2">
        <f>+FINV($K$1,G2-1,F2-G2)</f>
        <v>3.0219713487483659</v>
      </c>
      <c r="J2" s="2">
        <f t="shared" ref="J2:J29" si="0">+H2*G2</f>
        <v>108.18433783785301</v>
      </c>
      <c r="K2">
        <f t="shared" ref="K2:K28" si="1">+IF(H2&gt;I2,1,0)</f>
        <v>1</v>
      </c>
    </row>
    <row r="3" spans="1:11">
      <c r="A3" s="1">
        <v>4</v>
      </c>
      <c r="B3" s="1" t="s">
        <v>0</v>
      </c>
      <c r="C3" s="1" t="s">
        <v>3</v>
      </c>
      <c r="D3" s="1">
        <v>1939.70857539548</v>
      </c>
      <c r="E3" s="1">
        <v>181204.65767221199</v>
      </c>
      <c r="F3" s="1">
        <v>3875</v>
      </c>
      <c r="G3" s="1">
        <v>24</v>
      </c>
      <c r="H3" s="1">
        <v>1.7171831451074699</v>
      </c>
      <c r="I3" s="1">
        <f t="shared" ref="I3:I29" si="2">+FINV($K$1,G3-1,F3-G3)</f>
        <v>1.8152187069560428</v>
      </c>
      <c r="J3" s="1">
        <f t="shared" si="0"/>
        <v>41.212395482579282</v>
      </c>
      <c r="K3">
        <f t="shared" si="1"/>
        <v>0</v>
      </c>
    </row>
    <row r="4" spans="1:11">
      <c r="A4" s="1">
        <v>5</v>
      </c>
      <c r="B4" s="1" t="s">
        <v>0</v>
      </c>
      <c r="C4" s="1" t="s">
        <v>4</v>
      </c>
      <c r="D4" s="1">
        <v>677.76124286195</v>
      </c>
      <c r="E4" s="1">
        <v>182466.671170613</v>
      </c>
      <c r="F4" s="1">
        <v>3875</v>
      </c>
      <c r="G4" s="1">
        <v>12</v>
      </c>
      <c r="H4" s="1">
        <v>1.19543014948987</v>
      </c>
      <c r="I4" s="1">
        <f t="shared" si="2"/>
        <v>2.2523032099796962</v>
      </c>
      <c r="J4" s="1">
        <f t="shared" si="0"/>
        <v>14.345161793878439</v>
      </c>
      <c r="K4">
        <f t="shared" si="1"/>
        <v>0</v>
      </c>
    </row>
    <row r="5" spans="1:11">
      <c r="A5" s="2">
        <v>1</v>
      </c>
      <c r="B5" s="2" t="s">
        <v>0</v>
      </c>
      <c r="C5" s="2" t="s">
        <v>1</v>
      </c>
      <c r="D5" s="2">
        <v>7745.6138444824701</v>
      </c>
      <c r="E5" s="2">
        <v>155593.432799701</v>
      </c>
      <c r="F5" s="2">
        <v>3875</v>
      </c>
      <c r="G5" s="2">
        <v>62</v>
      </c>
      <c r="H5" s="2">
        <v>3.06073536402514</v>
      </c>
      <c r="I5" s="2">
        <f t="shared" si="2"/>
        <v>1.4745962750199944</v>
      </c>
      <c r="J5" s="2">
        <f t="shared" si="0"/>
        <v>189.76559256955869</v>
      </c>
      <c r="K5">
        <f t="shared" si="1"/>
        <v>1</v>
      </c>
    </row>
    <row r="6" spans="1:11" s="1" customFormat="1">
      <c r="A6" s="2">
        <v>8</v>
      </c>
      <c r="B6" s="2" t="s">
        <v>5</v>
      </c>
      <c r="C6" s="2" t="s">
        <v>2</v>
      </c>
      <c r="D6" s="2">
        <v>14296.5866754939</v>
      </c>
      <c r="E6" s="2">
        <v>325815.938107397</v>
      </c>
      <c r="F6" s="2">
        <v>3166</v>
      </c>
      <c r="G6" s="2">
        <v>6</v>
      </c>
      <c r="H6" s="2">
        <v>23.102469843468501</v>
      </c>
      <c r="I6" s="2">
        <f t="shared" si="2"/>
        <v>3.0230307833380268</v>
      </c>
      <c r="J6" s="2">
        <f t="shared" si="0"/>
        <v>138.61481906081102</v>
      </c>
      <c r="K6">
        <f t="shared" si="1"/>
        <v>1</v>
      </c>
    </row>
    <row r="7" spans="1:11" s="1" customFormat="1">
      <c r="A7" s="2">
        <v>9</v>
      </c>
      <c r="B7" s="2" t="s">
        <v>5</v>
      </c>
      <c r="C7" s="2" t="s">
        <v>3</v>
      </c>
      <c r="D7" s="2">
        <v>6415.6619486386999</v>
      </c>
      <c r="E7" s="2">
        <v>333696.75160349201</v>
      </c>
      <c r="F7" s="2">
        <v>3166</v>
      </c>
      <c r="G7" s="2">
        <v>24</v>
      </c>
      <c r="H7" s="2">
        <v>2.5162059669246801</v>
      </c>
      <c r="I7" s="2">
        <f t="shared" si="2"/>
        <v>1.8163146169871474</v>
      </c>
      <c r="J7" s="2">
        <f t="shared" si="0"/>
        <v>60.388943206192323</v>
      </c>
      <c r="K7">
        <f t="shared" si="1"/>
        <v>1</v>
      </c>
    </row>
    <row r="8" spans="1:11" s="1" customFormat="1">
      <c r="A8" s="2">
        <v>10</v>
      </c>
      <c r="B8" s="2" t="s">
        <v>5</v>
      </c>
      <c r="C8" s="2" t="s">
        <v>4</v>
      </c>
      <c r="D8" s="2">
        <v>6926.5043037815203</v>
      </c>
      <c r="E8" s="2">
        <v>333186.19378712098</v>
      </c>
      <c r="F8" s="2">
        <v>3166</v>
      </c>
      <c r="G8" s="2">
        <v>12</v>
      </c>
      <c r="H8" s="2">
        <v>5.4622281467682603</v>
      </c>
      <c r="I8" s="2">
        <f t="shared" si="2"/>
        <v>2.2533334989232943</v>
      </c>
      <c r="J8" s="2">
        <f t="shared" si="0"/>
        <v>65.54673776121912</v>
      </c>
      <c r="K8">
        <f t="shared" si="1"/>
        <v>1</v>
      </c>
    </row>
    <row r="9" spans="1:11">
      <c r="A9" s="2">
        <v>6</v>
      </c>
      <c r="B9" s="2" t="s">
        <v>5</v>
      </c>
      <c r="C9" s="2" t="s">
        <v>1</v>
      </c>
      <c r="D9" s="2">
        <v>23723.437805222798</v>
      </c>
      <c r="E9" s="2">
        <v>284817.85084649298</v>
      </c>
      <c r="F9" s="2">
        <v>3166</v>
      </c>
      <c r="G9" s="2">
        <v>59</v>
      </c>
      <c r="H9" s="2">
        <v>4.3849016642567298</v>
      </c>
      <c r="I9" s="2">
        <f t="shared" si="2"/>
        <v>1.4890343739025371</v>
      </c>
      <c r="J9" s="2">
        <f t="shared" si="0"/>
        <v>258.70919819114704</v>
      </c>
      <c r="K9">
        <f t="shared" si="1"/>
        <v>1</v>
      </c>
    </row>
    <row r="10" spans="1:11">
      <c r="A10" s="2">
        <v>28</v>
      </c>
      <c r="B10" s="2" t="s">
        <v>9</v>
      </c>
      <c r="C10" s="2" t="s">
        <v>2</v>
      </c>
      <c r="D10" s="2">
        <v>23071.2606008904</v>
      </c>
      <c r="E10" s="2">
        <v>1042445.40540036</v>
      </c>
      <c r="F10" s="2">
        <v>1921</v>
      </c>
      <c r="G10" s="2">
        <v>6</v>
      </c>
      <c r="H10" s="2">
        <v>7.0600648183176897</v>
      </c>
      <c r="I10" s="2">
        <f t="shared" si="2"/>
        <v>3.0267927274043132</v>
      </c>
      <c r="J10" s="2">
        <f t="shared" si="0"/>
        <v>42.360388909906135</v>
      </c>
      <c r="K10">
        <f t="shared" si="1"/>
        <v>1</v>
      </c>
    </row>
    <row r="11" spans="1:11">
      <c r="A11" s="2">
        <v>29</v>
      </c>
      <c r="B11" s="2" t="s">
        <v>9</v>
      </c>
      <c r="C11" s="2" t="s">
        <v>3</v>
      </c>
      <c r="D11" s="2">
        <v>34374.578993966898</v>
      </c>
      <c r="E11" s="2">
        <v>1029813.67843058</v>
      </c>
      <c r="F11" s="2">
        <v>1921</v>
      </c>
      <c r="G11" s="2">
        <v>24</v>
      </c>
      <c r="H11" s="2">
        <v>2.6369738501258899</v>
      </c>
      <c r="I11" s="2">
        <f t="shared" si="2"/>
        <v>1.8202233440823252</v>
      </c>
      <c r="J11" s="2">
        <f t="shared" si="0"/>
        <v>63.287372403021358</v>
      </c>
      <c r="K11">
        <f t="shared" si="1"/>
        <v>1</v>
      </c>
    </row>
    <row r="12" spans="1:11">
      <c r="A12" s="2">
        <v>30</v>
      </c>
      <c r="B12" s="2" t="s">
        <v>9</v>
      </c>
      <c r="C12" s="2" t="s">
        <v>4</v>
      </c>
      <c r="D12" s="2">
        <v>34987.644161572003</v>
      </c>
      <c r="E12" s="2">
        <v>1031106.51335032</v>
      </c>
      <c r="F12" s="2">
        <v>1921</v>
      </c>
      <c r="G12" s="2">
        <v>12</v>
      </c>
      <c r="H12" s="2">
        <v>5.3952092724293301</v>
      </c>
      <c r="I12" s="2">
        <f t="shared" si="2"/>
        <v>2.2569976004626726</v>
      </c>
      <c r="J12" s="2">
        <f t="shared" si="0"/>
        <v>64.742511269151962</v>
      </c>
      <c r="K12">
        <f t="shared" si="1"/>
        <v>1</v>
      </c>
    </row>
    <row r="13" spans="1:11">
      <c r="A13" s="1">
        <v>26</v>
      </c>
      <c r="B13" s="1" t="s">
        <v>9</v>
      </c>
      <c r="C13" s="1" t="s">
        <v>1</v>
      </c>
      <c r="D13" s="1">
        <v>52990.829406491401</v>
      </c>
      <c r="E13" s="1">
        <v>1003396.71237586</v>
      </c>
      <c r="F13" s="1">
        <v>1921</v>
      </c>
      <c r="G13" s="1">
        <v>48</v>
      </c>
      <c r="H13" s="1">
        <v>2.0596463207057298</v>
      </c>
      <c r="I13" s="1">
        <f t="shared" si="2"/>
        <v>1.5526298987028144</v>
      </c>
      <c r="J13" s="1">
        <f t="shared" si="0"/>
        <v>98.863023393875039</v>
      </c>
      <c r="K13">
        <f t="shared" si="1"/>
        <v>1</v>
      </c>
    </row>
    <row r="14" spans="1:11">
      <c r="A14" s="2">
        <v>33</v>
      </c>
      <c r="B14" s="2" t="s">
        <v>10</v>
      </c>
      <c r="C14" s="2" t="s">
        <v>2</v>
      </c>
      <c r="D14" s="2">
        <v>8932.2999626914207</v>
      </c>
      <c r="E14" s="2">
        <v>332129.43790212402</v>
      </c>
      <c r="F14" s="2">
        <v>4771</v>
      </c>
      <c r="G14" s="2">
        <v>6</v>
      </c>
      <c r="H14" s="2">
        <v>21.353861961694001</v>
      </c>
      <c r="I14" s="2">
        <f t="shared" si="2"/>
        <v>3.0210837749625172</v>
      </c>
      <c r="J14" s="2">
        <f t="shared" si="0"/>
        <v>128.12317177016399</v>
      </c>
      <c r="K14">
        <f t="shared" si="1"/>
        <v>1</v>
      </c>
    </row>
    <row r="15" spans="1:11">
      <c r="A15" s="1">
        <v>34</v>
      </c>
      <c r="B15" s="1" t="s">
        <v>10</v>
      </c>
      <c r="C15" s="1" t="s">
        <v>3</v>
      </c>
      <c r="D15" s="1">
        <v>2719.0039662628201</v>
      </c>
      <c r="E15" s="1">
        <v>338217.82270911901</v>
      </c>
      <c r="F15" s="1">
        <v>4771</v>
      </c>
      <c r="G15" s="1">
        <v>24</v>
      </c>
      <c r="H15" s="1">
        <v>1.5897536978437199</v>
      </c>
      <c r="I15" s="1">
        <f t="shared" si="2"/>
        <v>1.8143022102300046</v>
      </c>
      <c r="J15" s="1">
        <f t="shared" si="0"/>
        <v>38.154088748249279</v>
      </c>
      <c r="K15">
        <f t="shared" si="1"/>
        <v>0</v>
      </c>
    </row>
    <row r="16" spans="1:11">
      <c r="A16" s="2">
        <v>35</v>
      </c>
      <c r="B16" s="2" t="s">
        <v>10</v>
      </c>
      <c r="C16" s="2" t="s">
        <v>4</v>
      </c>
      <c r="D16" s="2">
        <v>3119.3944986652</v>
      </c>
      <c r="E16" s="2">
        <v>337942.23765658698</v>
      </c>
      <c r="F16" s="2">
        <v>4771</v>
      </c>
      <c r="G16" s="2">
        <v>12</v>
      </c>
      <c r="H16" s="2">
        <v>3.6599151597546502</v>
      </c>
      <c r="I16" s="2">
        <f t="shared" si="2"/>
        <v>2.2514405911843332</v>
      </c>
      <c r="J16" s="2">
        <f t="shared" si="0"/>
        <v>43.918981917055802</v>
      </c>
      <c r="K16">
        <f t="shared" si="1"/>
        <v>1</v>
      </c>
    </row>
    <row r="17" spans="1:11">
      <c r="A17" s="2">
        <v>31</v>
      </c>
      <c r="B17" s="2" t="s">
        <v>10</v>
      </c>
      <c r="C17" s="2" t="s">
        <v>1</v>
      </c>
      <c r="D17" s="2">
        <v>23254.204683071901</v>
      </c>
      <c r="E17" s="2">
        <v>189185.34914496201</v>
      </c>
      <c r="F17" s="2">
        <v>4771</v>
      </c>
      <c r="G17" s="2">
        <v>64</v>
      </c>
      <c r="H17" s="2">
        <v>9.0382830691182292</v>
      </c>
      <c r="I17" s="2">
        <f t="shared" si="2"/>
        <v>1.4652831226181475</v>
      </c>
      <c r="J17" s="2">
        <f t="shared" si="0"/>
        <v>578.45011642356667</v>
      </c>
      <c r="K17">
        <f t="shared" si="1"/>
        <v>1</v>
      </c>
    </row>
    <row r="18" spans="1:11">
      <c r="A18" s="2">
        <v>18</v>
      </c>
      <c r="B18" s="2" t="s">
        <v>7</v>
      </c>
      <c r="C18" s="2" t="s">
        <v>2</v>
      </c>
      <c r="D18" s="2">
        <v>493113.18279221701</v>
      </c>
      <c r="E18" s="2">
        <v>19111516.289170101</v>
      </c>
      <c r="F18" s="2">
        <v>2716</v>
      </c>
      <c r="G18" s="2">
        <v>6</v>
      </c>
      <c r="H18" s="2">
        <v>11.6495519592472</v>
      </c>
      <c r="I18" s="2">
        <f t="shared" si="2"/>
        <v>3.0239911371510511</v>
      </c>
      <c r="J18" s="2">
        <f t="shared" si="0"/>
        <v>69.897311755483202</v>
      </c>
      <c r="K18">
        <f t="shared" si="1"/>
        <v>1</v>
      </c>
    </row>
    <row r="19" spans="1:11">
      <c r="A19" s="2">
        <v>19</v>
      </c>
      <c r="B19" s="2" t="s">
        <v>7</v>
      </c>
      <c r="C19" s="2" t="s">
        <v>3</v>
      </c>
      <c r="D19" s="2">
        <v>1248879.1202698799</v>
      </c>
      <c r="E19" s="2">
        <v>18355749.4184491</v>
      </c>
      <c r="F19" s="2">
        <v>2716</v>
      </c>
      <c r="G19" s="2">
        <v>24</v>
      </c>
      <c r="H19" s="2">
        <v>7.6287035831681997</v>
      </c>
      <c r="I19" s="2">
        <f t="shared" si="2"/>
        <v>1.8173098759745168</v>
      </c>
      <c r="J19" s="2">
        <f t="shared" si="0"/>
        <v>183.08888599603679</v>
      </c>
      <c r="K19">
        <f t="shared" si="1"/>
        <v>1</v>
      </c>
    </row>
    <row r="20" spans="1:11">
      <c r="A20" s="1">
        <v>20</v>
      </c>
      <c r="B20" s="1" t="s">
        <v>7</v>
      </c>
      <c r="C20" s="1" t="s">
        <v>4</v>
      </c>
      <c r="D20" s="1">
        <v>97810.581124784498</v>
      </c>
      <c r="E20" s="1">
        <v>19506818.848469902</v>
      </c>
      <c r="F20" s="1">
        <v>2716</v>
      </c>
      <c r="G20" s="1">
        <v>12</v>
      </c>
      <c r="H20" s="1">
        <v>1.1294426615381099</v>
      </c>
      <c r="I20" s="1">
        <f t="shared" si="2"/>
        <v>2.2542680365846248</v>
      </c>
      <c r="J20" s="1">
        <f t="shared" si="0"/>
        <v>13.55331193845732</v>
      </c>
      <c r="K20">
        <f t="shared" si="1"/>
        <v>0</v>
      </c>
    </row>
    <row r="21" spans="1:11">
      <c r="A21" s="1">
        <v>16</v>
      </c>
      <c r="B21" s="1" t="s">
        <v>7</v>
      </c>
      <c r="C21" s="1" t="s">
        <v>1</v>
      </c>
      <c r="D21" s="1">
        <v>1086800.0227731499</v>
      </c>
      <c r="E21" s="1">
        <v>17073274.683848102</v>
      </c>
      <c r="F21" s="1">
        <v>2716</v>
      </c>
      <c r="G21" s="1">
        <v>62</v>
      </c>
      <c r="H21" s="1">
        <v>2.7238197953384198</v>
      </c>
      <c r="I21" s="1">
        <f t="shared" si="2"/>
        <v>1.4771628988050871</v>
      </c>
      <c r="J21" s="1">
        <f t="shared" si="0"/>
        <v>168.87682731098204</v>
      </c>
      <c r="K21">
        <f t="shared" si="1"/>
        <v>1</v>
      </c>
    </row>
    <row r="22" spans="1:11">
      <c r="A22" s="1">
        <v>13</v>
      </c>
      <c r="B22" s="1" t="s">
        <v>6</v>
      </c>
      <c r="C22" s="1" t="s">
        <v>2</v>
      </c>
      <c r="D22" s="1">
        <v>79625.238673442305</v>
      </c>
      <c r="E22" s="1">
        <v>10380507.047032099</v>
      </c>
      <c r="F22" s="1">
        <v>5388</v>
      </c>
      <c r="G22" s="1">
        <v>6</v>
      </c>
      <c r="H22" s="1">
        <v>6.8792948064499697</v>
      </c>
      <c r="I22" s="1">
        <f t="shared" si="2"/>
        <v>3.0206445059505311</v>
      </c>
      <c r="J22" s="1">
        <f t="shared" si="0"/>
        <v>41.275768838699818</v>
      </c>
      <c r="K22">
        <f t="shared" si="1"/>
        <v>1</v>
      </c>
    </row>
    <row r="23" spans="1:11">
      <c r="A23" s="1">
        <v>14</v>
      </c>
      <c r="B23" s="1" t="s">
        <v>6</v>
      </c>
      <c r="C23" s="1" t="s">
        <v>3</v>
      </c>
      <c r="D23" s="1">
        <v>77096.349164140003</v>
      </c>
      <c r="E23" s="1">
        <v>10383034.681626</v>
      </c>
      <c r="F23" s="1">
        <v>5388</v>
      </c>
      <c r="G23" s="1">
        <v>24</v>
      </c>
      <c r="H23" s="1">
        <v>1.6592279828160501</v>
      </c>
      <c r="I23" s="1">
        <f t="shared" si="2"/>
        <v>1.8138491772710159</v>
      </c>
      <c r="J23" s="1">
        <f t="shared" si="0"/>
        <v>39.821471587585201</v>
      </c>
      <c r="K23">
        <f t="shared" si="1"/>
        <v>0</v>
      </c>
    </row>
    <row r="24" spans="1:11">
      <c r="A24" s="1">
        <v>15</v>
      </c>
      <c r="B24" s="1" t="s">
        <v>6</v>
      </c>
      <c r="C24" s="1" t="s">
        <v>4</v>
      </c>
      <c r="D24" s="1">
        <v>38849.3628055476</v>
      </c>
      <c r="E24" s="1">
        <v>10421282.059354501</v>
      </c>
      <c r="F24" s="1">
        <v>5388</v>
      </c>
      <c r="G24" s="1">
        <v>12</v>
      </c>
      <c r="H24" s="1">
        <v>1.6697827571382899</v>
      </c>
      <c r="I24" s="1">
        <f t="shared" si="2"/>
        <v>2.2510138537201199</v>
      </c>
      <c r="J24" s="1">
        <f t="shared" si="0"/>
        <v>20.037393085659481</v>
      </c>
      <c r="K24">
        <f t="shared" si="1"/>
        <v>0</v>
      </c>
    </row>
    <row r="25" spans="1:11">
      <c r="A25" s="2">
        <v>11</v>
      </c>
      <c r="B25" s="2" t="s">
        <v>6</v>
      </c>
      <c r="C25" s="2" t="s">
        <v>1</v>
      </c>
      <c r="D25" s="2">
        <v>464121.94333774003</v>
      </c>
      <c r="E25" s="2">
        <v>9127581.8750647698</v>
      </c>
      <c r="F25" s="2">
        <v>5388</v>
      </c>
      <c r="G25" s="2">
        <v>67</v>
      </c>
      <c r="H25" s="2">
        <v>4.0375061263848497</v>
      </c>
      <c r="I25" s="2">
        <f t="shared" si="2"/>
        <v>1.4531764417531301</v>
      </c>
      <c r="J25" s="2">
        <f t="shared" si="0"/>
        <v>270.51291046778493</v>
      </c>
      <c r="K25">
        <f t="shared" si="1"/>
        <v>1</v>
      </c>
    </row>
    <row r="26" spans="1:11">
      <c r="A26" s="1">
        <v>23</v>
      </c>
      <c r="B26" s="1" t="s">
        <v>8</v>
      </c>
      <c r="C26" s="1" t="s">
        <v>2</v>
      </c>
      <c r="D26" s="1">
        <v>103701.223751218</v>
      </c>
      <c r="E26" s="1">
        <v>10437331.9941594</v>
      </c>
      <c r="F26" s="1">
        <v>1802</v>
      </c>
      <c r="G26" s="1">
        <v>6</v>
      </c>
      <c r="H26" s="1">
        <v>2.9724022821413398</v>
      </c>
      <c r="I26" s="1">
        <f t="shared" si="2"/>
        <v>3.0274258992727257</v>
      </c>
      <c r="J26" s="1">
        <f t="shared" si="0"/>
        <v>17.834413692848038</v>
      </c>
      <c r="K26">
        <f t="shared" si="1"/>
        <v>0</v>
      </c>
    </row>
    <row r="27" spans="1:11">
      <c r="A27" s="2">
        <v>24</v>
      </c>
      <c r="B27" s="2" t="s">
        <v>8</v>
      </c>
      <c r="C27" s="2" t="s">
        <v>3</v>
      </c>
      <c r="D27" s="2">
        <v>331741.897104748</v>
      </c>
      <c r="E27" s="2">
        <v>9139032.6895765401</v>
      </c>
      <c r="F27" s="2">
        <v>1802</v>
      </c>
      <c r="G27" s="2">
        <v>24</v>
      </c>
      <c r="H27" s="2">
        <v>2.6876720763689002</v>
      </c>
      <c r="I27" s="2">
        <f t="shared" si="2"/>
        <v>1.8208838838386376</v>
      </c>
      <c r="J27" s="2">
        <f t="shared" si="0"/>
        <v>64.504129832853607</v>
      </c>
      <c r="K27">
        <f t="shared" si="1"/>
        <v>1</v>
      </c>
    </row>
    <row r="28" spans="1:11">
      <c r="A28" s="2">
        <v>25</v>
      </c>
      <c r="B28" s="2" t="s">
        <v>8</v>
      </c>
      <c r="C28" s="2" t="s">
        <v>4</v>
      </c>
      <c r="D28" s="2">
        <v>321422.352022901</v>
      </c>
      <c r="E28" s="2">
        <v>10219610.5242771</v>
      </c>
      <c r="F28" s="2">
        <v>1802</v>
      </c>
      <c r="G28" s="2">
        <v>12</v>
      </c>
      <c r="H28" s="2">
        <v>4.6888984206963098</v>
      </c>
      <c r="I28" s="2">
        <f t="shared" si="2"/>
        <v>2.2576151730771699</v>
      </c>
      <c r="J28" s="2">
        <f t="shared" si="0"/>
        <v>56.266781048355718</v>
      </c>
      <c r="K28">
        <f t="shared" si="1"/>
        <v>1</v>
      </c>
    </row>
    <row r="29" spans="1:11">
      <c r="A29" s="1">
        <v>21</v>
      </c>
      <c r="B29" s="1" t="s">
        <v>8</v>
      </c>
      <c r="C29" s="1" t="s">
        <v>1</v>
      </c>
      <c r="D29" s="1">
        <v>549248.21502759401</v>
      </c>
      <c r="E29" s="1">
        <v>9264882.8872240297</v>
      </c>
      <c r="F29" s="1">
        <v>1802</v>
      </c>
      <c r="G29" s="1">
        <v>57</v>
      </c>
      <c r="H29" s="1">
        <v>1.8138457223564699</v>
      </c>
      <c r="I29" s="1">
        <f t="shared" si="2"/>
        <v>1.503901271646626</v>
      </c>
      <c r="J29" s="1">
        <f t="shared" si="0"/>
        <v>103.38920617431879</v>
      </c>
      <c r="K29">
        <f>+IF(H29&gt;I29,1,0)</f>
        <v>1</v>
      </c>
    </row>
  </sheetData>
  <autoFilter ref="A1:J1">
    <sortState ref="A2:J29">
      <sortCondition ref="B1"/>
    </sortState>
  </autoFilter>
  <conditionalFormatting sqref="J2:J2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ExperimentoANOVAclas220082008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</dc:creator>
  <cp:lastModifiedBy>Rodolfo</cp:lastModifiedBy>
  <dcterms:created xsi:type="dcterms:W3CDTF">2010-07-14T04:41:34Z</dcterms:created>
  <dcterms:modified xsi:type="dcterms:W3CDTF">2010-07-14T04:47:08Z</dcterms:modified>
</cp:coreProperties>
</file>