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8_{1ADBD3B8-E9B8-46E2-82F0-C738A66A5413}" xr6:coauthVersionLast="47" xr6:coauthVersionMax="47" xr10:uidLastSave="{00000000-0000-0000-0000-000000000000}"/>
  <bookViews>
    <workbookView xWindow="-108" yWindow="-108" windowWidth="23256" windowHeight="12456" xr2:uid="{159DE8F3-55E5-4268-9E01-8A95010FCD81}"/>
  </bookViews>
  <sheets>
    <sheet name="AIR BERSIH" sheetId="1" r:id="rId1"/>
    <sheet name="PENDIDIKAN" sheetId="2" r:id="rId2"/>
    <sheet name="OLAHRAGA" sheetId="3" r:id="rId3"/>
    <sheet name="TEMPAT IBADAH" sheetId="4" r:id="rId4"/>
    <sheet name="WISATA DAN HIBURAN" sheetId="5" r:id="rId5"/>
    <sheet name="KESEHATAN" sheetId="6" r:id="rId6"/>
    <sheet name=" SARANA KESEHATAN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7" l="1"/>
  <c r="I8" i="7"/>
  <c r="I9" i="7"/>
  <c r="I10" i="7"/>
  <c r="I11" i="7"/>
  <c r="I12" i="7"/>
  <c r="I13" i="7"/>
  <c r="I14" i="7"/>
  <c r="I15" i="7"/>
  <c r="I16" i="7"/>
  <c r="I6" i="7"/>
  <c r="D17" i="7"/>
  <c r="E17" i="7"/>
  <c r="F17" i="7"/>
  <c r="G17" i="7"/>
  <c r="H17" i="7"/>
  <c r="C17" i="7"/>
  <c r="G5" i="4"/>
  <c r="G6" i="4"/>
  <c r="I13" i="2"/>
  <c r="I12" i="2"/>
  <c r="I11" i="2"/>
  <c r="I10" i="2"/>
  <c r="I9" i="2"/>
  <c r="I8" i="2"/>
  <c r="I7" i="2"/>
  <c r="I6" i="2"/>
  <c r="I7" i="1"/>
  <c r="I8" i="1"/>
  <c r="I9" i="1"/>
  <c r="I10" i="1"/>
  <c r="I11" i="1"/>
  <c r="I12" i="1"/>
  <c r="I13" i="1"/>
  <c r="I14" i="1"/>
  <c r="I6" i="1"/>
  <c r="D15" i="1"/>
  <c r="E15" i="1"/>
  <c r="F15" i="1"/>
  <c r="G15" i="1"/>
  <c r="H15" i="1"/>
  <c r="C15" i="1"/>
  <c r="I15" i="1" l="1"/>
  <c r="I17" i="7"/>
</calcChain>
</file>

<file path=xl/sharedStrings.xml><?xml version="1.0" encoding="utf-8"?>
<sst xmlns="http://schemas.openxmlformats.org/spreadsheetml/2006/main" count="758" uniqueCount="396">
  <si>
    <t>Sumur Pompa</t>
  </si>
  <si>
    <t>Sumur Gali</t>
  </si>
  <si>
    <t>Hidran Umum</t>
  </si>
  <si>
    <t>Penampung Air Hujan</t>
  </si>
  <si>
    <t>Tangki Air Bersih</t>
  </si>
  <si>
    <t>Embung</t>
  </si>
  <si>
    <t>Mata Air</t>
  </si>
  <si>
    <t>Bangunan Pengolahan Air</t>
  </si>
  <si>
    <t>PDAM</t>
  </si>
  <si>
    <t>RW</t>
  </si>
  <si>
    <t>Jenis Prasarana</t>
  </si>
  <si>
    <t>Nama Prasarana</t>
  </si>
  <si>
    <t>Penggunaan Gedung</t>
  </si>
  <si>
    <t>Kepemilikan Gedung</t>
  </si>
  <si>
    <t>Alamat</t>
  </si>
  <si>
    <t>Univesitas Terbuka</t>
  </si>
  <si>
    <t>Sendiri</t>
  </si>
  <si>
    <t>Milik Sendiri</t>
  </si>
  <si>
    <t>Jl. Mayjen Sungkono No. 9 RW 06, Kel. Bumiayu, Kec. Kedungkandang, Malang</t>
  </si>
  <si>
    <t>PKBM Sabilun Najjah</t>
  </si>
  <si>
    <t>Bebas Sewa</t>
  </si>
  <si>
    <t>Jl. Kyai Parseh Jaya RW 03, Kel. Bumiayu, Kec. Kedungkandang, Malang</t>
  </si>
  <si>
    <t>SMAS Darul Ulum Agung</t>
  </si>
  <si>
    <t>Jl. Mayjen Sungkono No. 9 RW 6, Kel. Bumiayu, Kec. Kedungkandang, Malang</t>
  </si>
  <si>
    <t>MTSS Al-Hamid</t>
  </si>
  <si>
    <t>Jl. Kecipir No. 18b RT 08/RW 03, Kel. Bumiayu, Kec. Kedungkandang, Malang</t>
  </si>
  <si>
    <t>MTSS Hidayatul Mubtadiin</t>
  </si>
  <si>
    <t>Jl. Kyai Parseh Jaya No. 37 RW 4, Kel. Bumiayu, Kec. Kedungkandang, Malang</t>
  </si>
  <si>
    <t>SMP Darul Ulum Agung Malang</t>
  </si>
  <si>
    <t>SMP Negeri 7 Malang</t>
  </si>
  <si>
    <t>Jl. Lembayung VI RT 12/RW 02, Kel. Bumiayu, Kec. Kedungkandang, Malang</t>
  </si>
  <si>
    <t>SMP PGRI 08</t>
  </si>
  <si>
    <t>Jl. Jengkol No.3 RW 4, Kel. Bumiayu, Kec. Kedungkandang, Malang</t>
  </si>
  <si>
    <t>‌SD Negeri Bumiayu IV No. 94</t>
  </si>
  <si>
    <t>‌Sendiri</t>
  </si>
  <si>
    <t>‌Milik Sendiri</t>
  </si>
  <si>
    <t>‌Jl. Kyai Parseh Jaya No. 8 RW 5, Kel. Bumiayu, Kec. Kedungkandang, Malang</t>
  </si>
  <si>
    <t>‌SDN Bumiayu I</t>
  </si>
  <si>
    <t>‌Jl. Kyai Parseh Jaya No.26 RW 3, Kel. Bumiayu, Kec. Kedungkandang, Malang</t>
  </si>
  <si>
    <t>‌SD Negeri Bumiayu III</t>
  </si>
  <si>
    <t>‌Jl. Kyai Parseh Jaya No.51 RW 1, Kel. Bumiayu, Kec. Kedungkandang, Malang</t>
  </si>
  <si>
    <t>‌SDN Bumiayu II</t>
  </si>
  <si>
    <t>‌Jl. Lembayung VII No. 1 RW 2, Kel. Bumiayu, Kec. Kedungkandang, Malang</t>
  </si>
  <si>
    <t>‌MINU Hidayatul Mubtadiin</t>
  </si>
  <si>
    <t>‌Bebas Sewa</t>
  </si>
  <si>
    <t>‌Jl. Kyai Parseh Jaya No. 52, Kel. Bumiayu, Kec. Kedungkandang, Malang</t>
  </si>
  <si>
    <t>‌SD Islam Al Azhar 56</t>
  </si>
  <si>
    <t>‌Jl. Mayjen Sungkono RT 11/RW 06, Kel. Bumiayu, Kec. Kedungkandang, Malang</t>
  </si>
  <si>
    <t>‌SD Darul Ilmi</t>
  </si>
  <si>
    <t>‌Bersama</t>
  </si>
  <si>
    <t>‌Jl. Kyai Parseh Jaya RT 01/RW 03, Kel. Bumiayu, Kec. Kedungkandang, Malang</t>
  </si>
  <si>
    <t>‌MI Syifa'ul Qulub</t>
  </si>
  <si>
    <t>‌Jl. Kecipir RT 08/RW 03, Kel. Bumiayu, Kec. Kedungkandang, Malang</t>
  </si>
  <si>
    <t>‌KB Al-Halal</t>
  </si>
  <si>
    <t>‌ Bebas Sewa</t>
  </si>
  <si>
    <t>‌Jl. KH Parseh Jaya RT 01/RW 02, Kel. Bumiayu, Kec. Kedungkandang, Malang</t>
  </si>
  <si>
    <t>‌KB-TK Islam Al Azhar 56</t>
  </si>
  <si>
    <t>‌PAUD Irsyadul Ibad</t>
  </si>
  <si>
    <t>‌Jl. Brambang No. 48 RW 05, Kel. Bumiayu, Kec. Kedungkandang, Malang</t>
  </si>
  <si>
    <t>‌POS PAUD Kemuning</t>
  </si>
  <si>
    <t>‌Puri Cempaka Putih II RT 02/RW 06, Kel. Bumiayu, Kec. Kedungkandang, Malang</t>
  </si>
  <si>
    <t>‌POS PAUD Merpati</t>
  </si>
  <si>
    <t>‌JL. Kyai Parseh Jaya No. 35 RW 3, Kel. Bumiayu, Kec. Kedungkandang, Malang</t>
  </si>
  <si>
    <t>‌RA Al Hamid</t>
  </si>
  <si>
    <t>‌JL. Kecipir No. 18 RT 08/RW 03, Kel. Bumiayu, Kec. Kedungkandang, Malang</t>
  </si>
  <si>
    <t>‌RA Muslimat NU 06</t>
  </si>
  <si>
    <t>‌Jl. Kyai Parseh Jaya No.46 RT 05/RW 05, Kel. Bumiayu, Kec. Kedungkandang, Malang</t>
  </si>
  <si>
    <t>‌RA Muslimat NU 07</t>
  </si>
  <si>
    <t>‌Jl. Kyai Parseh Jaya No.71 RT 06/RW 04, Kel. Bumiayu, Kec. Kedungkandang, Malang</t>
  </si>
  <si>
    <t>‌Jl.Kyai Parseh Jaya RT 01/RW 04, Kel. Bumiayu, Kec. Kedungkandang, Malang</t>
  </si>
  <si>
    <t>‌TK Al-Ishlah</t>
  </si>
  <si>
    <t>‌JL. Labu RT 01/RW 04, Kel. Bumiayu, Kec. Kedungkandang, Malang</t>
  </si>
  <si>
    <t>‌TK Bina Taruna Mandiri</t>
  </si>
  <si>
    <t>‌Puri Cempaka Putih II AP 17 RT 06/RW 06, Kel. Bumiayu, Kec. Kedungkandang, Malang</t>
  </si>
  <si>
    <t>‌TK DIAN PERTIWI</t>
  </si>
  <si>
    <t>‌Jl. Bayam No. 24 RT 04/RW 02, Kel. Bumiayu, Kec. Kedungkandang, Malang</t>
  </si>
  <si>
    <t>‌TK Islam Bumiayu</t>
  </si>
  <si>
    <t>‌Jl. Raya KH Parseh Jaya 01 RW 1, Kel. Bumiayu, Kec. Kedungkandang, Malang</t>
  </si>
  <si>
    <t>‌TK Plus Darul Ilmi</t>
  </si>
  <si>
    <t>‌JL. Kluwe 1 A, Kel. Bumiayu, Kec. Kedungkandang, Malang</t>
  </si>
  <si>
    <t>‌TK Sabilun Najjah</t>
  </si>
  <si>
    <t>‌Jl. Kyai Parseh Jaya No. 30 RW 3, Kel. Bumiayu, Kec. Kedungkandang, Malang</t>
  </si>
  <si>
    <t>‌Jl. Kyai Parseh Jaya No. 42, Kel. Bumiayu, Kec. Kedungkandang, Malang</t>
  </si>
  <si>
    <t>‌Pesantren Darul Muttaqin</t>
  </si>
  <si>
    <t>‌Jl. Kyai Parseh Jaya RT 08/RW 05, Kel. Bumiayu, Kec. Kedungkandang, Malang</t>
  </si>
  <si>
    <t>‌TPQ &amp; Madin Fadhilah Hikmah</t>
  </si>
  <si>
    <t>‌Jl. Kyai Parseh Jaya RT 06/RW 05 Kel. Bumiayu, Kec. Kedungkandang, Malang</t>
  </si>
  <si>
    <t>‌TPQ Al-Hidayah</t>
  </si>
  <si>
    <t>‌Puri Cempaka Putih III RW 6, Kel. Bumiayu, Kec. Kedungkandang, Malang</t>
  </si>
  <si>
    <t>‌TPQ Al-Bashiroh</t>
  </si>
  <si>
    <t>‌Puri Cempaka Putih I RW 6, Kel. Bumiayu, Kec. Kedungkandang, Malang</t>
  </si>
  <si>
    <t>‌TPQ Nurul Mutaqim</t>
  </si>
  <si>
    <t>‌Jl. Kenikir No. 4 RW 4, Kel. Bumiayu, Kec. Kedungkandang, Malang</t>
  </si>
  <si>
    <t>‌Jl. Labu No. 20 RT 01/RW 04, Kel. Bumiayu, Kec. Kedungkandang, Malang</t>
  </si>
  <si>
    <t>‌TPQ Bani Gofur</t>
  </si>
  <si>
    <t>‌Jl. Kyai Parseh Jaya RT 10/RW 01, Kel. Bumiayu, Kec. Kedungkandang, Malang</t>
  </si>
  <si>
    <t>‌TPQ Sunan Giri VI</t>
  </si>
  <si>
    <t>‌Jl. Kyai Parseh Jaya RT 04/RW 01, Kel. Bumiayu, Kec. Kedungkandang, Malang</t>
  </si>
  <si>
    <t>‌TPQ Darul Hikmah</t>
  </si>
  <si>
    <t>‌Jl. Kyai Parseh Jaya, RT 06/RW 01, Kel. Bumiayu, Kec. Kedungkandang, Malang</t>
  </si>
  <si>
    <t>‌TPQ Sunan Giri IX</t>
  </si>
  <si>
    <t>‌Jl. Kyai Parseh Jaya RT 07/RW 01, Kel. Bumiayu, Kec. Kedungkandang, Malang</t>
  </si>
  <si>
    <t>‌TPQ Sunan Giri II</t>
  </si>
  <si>
    <t>‌Jl. Gobis RT 05/RW 01, Kel. Bumiayu, Kec. Kedungkandang, Malang</t>
  </si>
  <si>
    <t>‌TPQ At-Tobroni</t>
  </si>
  <si>
    <t>‌Jl. Karo RT 02/RW 04, Kel. Bumiayu, Kec. Kedungkandang, Malang</t>
  </si>
  <si>
    <t>‌TPQ Sunan Giri VII</t>
  </si>
  <si>
    <t>‌PONPES Darul Ulum Agung Malang</t>
  </si>
  <si>
    <t>‌Jl. Mayjen Sungkono No. 9 RW 6, Kel. Bumiayu, Kec. Kedungkandang, Malang</t>
  </si>
  <si>
    <t>‌TPQ Al-Barokah</t>
  </si>
  <si>
    <t>‌Jl. Kyai Parseh Jaya RW 05, Kel. Bumiayu, Kec. Kedungkandang, Malang</t>
  </si>
  <si>
    <t>‌TPQ Al-Munawaroh</t>
  </si>
  <si>
    <t>‌Jl. Kyai Parseh Jaya RT 02/RW 05, Kel.Bumiayu, Kec. Kedungkandang, Malang</t>
  </si>
  <si>
    <t>‌TPQ Irsyadul Ibad</t>
  </si>
  <si>
    <t>‌Jl. Brambang No. 48 RT 01/RW 05, Kel. Bumiayu, Kec. Kedungkandang, Malang</t>
  </si>
  <si>
    <t>‌TPQ Babus Salam</t>
  </si>
  <si>
    <t>‌Jl. Kangkung RT 04/RW 04, Kel. Bumiayu, Kec. Kedungkandang, Malang</t>
  </si>
  <si>
    <t>‌TPQ Sabilun Najjah</t>
  </si>
  <si>
    <t>‌Jl. Kyai Parseh Jaya RT 05/RW 03, Kel. Bumiayu, Kec. Kedungkandang, Malang</t>
  </si>
  <si>
    <t>‌TPQ Yanbua</t>
  </si>
  <si>
    <t>‌Jl. Gambas RT 10/RW 03, Kel. Bumiayu, Kec. Kedungkandang, Malang</t>
  </si>
  <si>
    <t>‌TPQ Syifa'ul Qolbi</t>
  </si>
  <si>
    <t>‌Jl. Kecipir RT 04/RW 03, Kel. Bumiayu, Kec. Kedungkandang, Malang</t>
  </si>
  <si>
    <t>‌TPQ Darul Ilmi</t>
  </si>
  <si>
    <t>‌Jl. Kluweh RT 01/RW 03, Kel. Bumiayu, Kec. Kedungkandang, Malang</t>
  </si>
  <si>
    <t>‌TPQ Miftahul Ulum Asysyar'iyah</t>
  </si>
  <si>
    <t>‌Jl. Manisa RT 07/RW 03, Kel. Bumiayu, Kec. Kedungkandang, Malang</t>
  </si>
  <si>
    <t>‌TPQ Ar Rohman</t>
  </si>
  <si>
    <t>‌Jl. Terong RT 09/RW 02, Kel. Bumiayu, Kec. Kedungkandang, Malang</t>
  </si>
  <si>
    <t>‌PONPES Syiafa'ul Qulub</t>
  </si>
  <si>
    <t>‌Jl. Kyai Parseh Jaya No.23, Kel. Bumiayu, Kec. Kedungkandang, Malang</t>
  </si>
  <si>
    <t>‌TPQ Al-Ikhlas</t>
  </si>
  <si>
    <t>‌Jl. Kecipir RT 03/RW 03, Kel. Bumiayu, Kec. Kedungkandang, Malang</t>
  </si>
  <si>
    <t>‌TPQ Al-Akbar</t>
  </si>
  <si>
    <t>‌Jl. Gobis Baru RT 08/RW 01, Kel. Bumiayu, Kec. Kedungkandang, Malang</t>
  </si>
  <si>
    <t>‌Anwarus Sa'adah</t>
  </si>
  <si>
    <t>‌Rutabah Al-Hijrah Bumiayu</t>
  </si>
  <si>
    <t>‌Jl. Junggul RT 06/RW 01, Kel. Bumiayu, Kec. Kedungkandang, Malang</t>
  </si>
  <si>
    <t>‌TPQ Miftahul Jannah</t>
  </si>
  <si>
    <t>‌Jl. Kyai Parseh Jaya RT 03/RW 05, Kel. Bumiayu, Kec. Kedungkandang, Malang</t>
  </si>
  <si>
    <t>‌TPQ Al-Mukhlas</t>
  </si>
  <si>
    <t>‌Jl. Kyai Parseh Jaya RT 03/RW 01, Kel. Bumiayu, Kec. Kedungkandang, Malang</t>
  </si>
  <si>
    <t>‌Jl. Kyai Parseh Jaya No.65 RW 04, Kel. Bumiayu, Kec. Kedungkandang,  Malang</t>
  </si>
  <si>
    <t>‌TPQ As-Sholeh</t>
  </si>
  <si>
    <t>‌Jl. Kyai Parseh Jaya, RT 06/RW 04, Kel. Bumiayu, Kec. Kedungkandang, Malang</t>
  </si>
  <si>
    <t>‌TPQ Masjidil Halal</t>
  </si>
  <si>
    <t>‌Jl. Lembayung No. 1 RW 2, Kel. Bumiayu, Kec. Kedungkandang, Malang</t>
  </si>
  <si>
    <t>‌TPQ Baitur Rohim</t>
  </si>
  <si>
    <t>‌Jl. Lembayung RT 12/RW 02, Kel. Bumiayu, Kec. Kedungkandang, Malang</t>
  </si>
  <si>
    <t>Jenis Prasarana Olahraga</t>
  </si>
  <si>
    <t>Alamat Lengkap</t>
  </si>
  <si>
    <t>‌Lapangan Bulu Tangkis Bumiayu</t>
  </si>
  <si>
    <t>‌Lapangan bulu tangkis</t>
  </si>
  <si>
    <t>‌Jl. Bayam Dalam RT 05/RW 02, Kel. Bumiayu, Kec. Kedungkandung, Malang</t>
  </si>
  <si>
    <t>Meja Pingpong</t>
  </si>
  <si>
    <t>Meja pingpong</t>
  </si>
  <si>
    <t>Jl. Kecipir RT 03/RW 03, Kel. Bumiayu, Kec. Kedungkandang, Malang</t>
  </si>
  <si>
    <t>Jl. Kyai Parseh Jaya RT 05/RW 03, Kel. Bumiayu, Kec. Kedungkandang, Malang</t>
  </si>
  <si>
    <t>Lapangan Sepak Bola Bumiayu</t>
  </si>
  <si>
    <t>Lapangan sepak bola</t>
  </si>
  <si>
    <t>Jl. Kluweh RT 02/RW 03, Kel. Bumiayu, Kec. Kedungkandang, Malang</t>
  </si>
  <si>
    <t>Sanggar Senam ERNA</t>
  </si>
  <si>
    <t>Pusat kebugaran</t>
  </si>
  <si>
    <t>Jl. Kobis Baru RT 08/RW 01, Kel. Bumiayu, Kec. Kedungkandang, Malang</t>
  </si>
  <si>
    <t>Oke Futsal</t>
  </si>
  <si>
    <t>Lapangan futsal</t>
  </si>
  <si>
    <t>Jl. Mayjen Sungkono No. 81 RW 06, Kel. Bumiayu, Kec. Kedungkandang, Malang</t>
  </si>
  <si>
    <t>Jenis Tempat Ibadah</t>
  </si>
  <si>
    <t>‌Mushola Sunan Kalijaga II</t>
  </si>
  <si>
    <t>‌Jl. Lembayung VI RT 12/RW 02, Kel. Bumiayu, Kec. Kedungkandang, Malang</t>
  </si>
  <si>
    <t>‌Mushola Al-Firdaus</t>
  </si>
  <si>
    <t>‌Jl. Bayam 2 RT 03/RW 02, Kel. Bumiayu, Kec. Kedungkandang, Malang</t>
  </si>
  <si>
    <t>‌Mushola Nurul Iman</t>
  </si>
  <si>
    <t>‌Jl. Bayam Dalam RT 08/RW 02, Kel. Bumiayu, Kec. Kedungkandang, Malang</t>
  </si>
  <si>
    <t>‌Mushola Birul Mamunah</t>
  </si>
  <si>
    <t>‌Jl. Lobak, RT 02/RW 05, Kel. Bumiayu, Kec. Kedungkandang</t>
  </si>
  <si>
    <t>‌Langgar Al Munawaroh Walisongo II</t>
  </si>
  <si>
    <t>‌Jl. Turi Putih II, RT 02/RW 05, Kel. Bumiayu, Kec. Kedungkandang, Malang</t>
  </si>
  <si>
    <t>‌Mushola Shirotul Mustaqim</t>
  </si>
  <si>
    <t>‌Jl. Junggul, RT 06/RW 01, Kel. Bumiayu, Kec. Kedungkandang, Malang</t>
  </si>
  <si>
    <t>‌Langgar Al-Mukhlas</t>
  </si>
  <si>
    <t>‌Jl. Kyai Parseh Jaya, Gg. Sawi, RT 03/RW 01, Kel. Bumiayu, Kec. Kedungkandang, Malang</t>
  </si>
  <si>
    <t>‌Mushola Ad-Dahlan</t>
  </si>
  <si>
    <t>‌Langgar Sunan Kudus VIII</t>
  </si>
  <si>
    <t>‌Jl. Mentimun RT 07/RW 03, Kel. Bumiayu, Kec. Kedungkandang, Malang</t>
  </si>
  <si>
    <t>‌Mushola Ar-Rohman</t>
  </si>
  <si>
    <t>‌Langgar Sunan Kudus VII</t>
  </si>
  <si>
    <t>‌Langgar Sunan Kudus VI</t>
  </si>
  <si>
    <t>‌Langgar Sunan Kudus V</t>
  </si>
  <si>
    <t>‌Langgar Sunan Kudus IV</t>
  </si>
  <si>
    <t>‌Jl. Kluweh RT 02/RW 03, Kel. Bumiayu, Kec. Kedungkandang, Malang</t>
  </si>
  <si>
    <t>‌Langgar Sunan Kudus III</t>
  </si>
  <si>
    <t>‌Jl. Kecipir RW 03, Kel. Bumiayu, Kec. Kedungkandang, Malang</t>
  </si>
  <si>
    <t>‌Langgar Sunan Kudus I</t>
  </si>
  <si>
    <t>‌Mushola Babus Salam</t>
  </si>
  <si>
    <t>‌Langgar Sunan Giri IX</t>
  </si>
  <si>
    <t>‌Jl. Kyai Parseh Jaya, Gg. Semanggi, RT 07/RW 01, Kel. Bumiayu, Kec. Kedungkandang, Malang</t>
  </si>
  <si>
    <t>‌Langgar Al-Ikhlas Sunan Giri</t>
  </si>
  <si>
    <t>‌Jl. Mayjen Sungkono, RT 09/RW 01, Kel. Bumiayu, Kec. Kedungkandang, Malang</t>
  </si>
  <si>
    <t>‌Perumahan The Palm, Jl. Mayjen Sungkono RT 11/RW 06, Kel. Bumiayu, Kec. Kedungkandang, Malang</t>
  </si>
  <si>
    <t>‌Langgar Al-Hikmah</t>
  </si>
  <si>
    <t>‌Langgar Walisongo</t>
  </si>
  <si>
    <t>‌Jl. Kyai Parseh Jaya, RT 08/RW 05, Kel. Bumiayu, Kec. Kedungkandang, Malang</t>
  </si>
  <si>
    <t>‌Mushola At-Taubah</t>
  </si>
  <si>
    <t>‌Jl. Kluweh Dalam RT 02/RW 03, Kel. Bumiayu, Kec. Kedungkandang, Malang</t>
  </si>
  <si>
    <t>‌Langgar Darul Muttaqin</t>
  </si>
  <si>
    <t>‌Langgar Al-Ikhlas</t>
  </si>
  <si>
    <t>‌Jl. Kecipir Dalam II RT 03/RW 03, Kel. Bumiayu, Kec. Kedungkandang, Malang</t>
  </si>
  <si>
    <t>‌Jl. Kyai Parseh Jaya, RT 07/RW 05, Kel. Bumiayu, Kec. Kedungkandang, Malang</t>
  </si>
  <si>
    <t>‌Langgar Walisongo II</t>
  </si>
  <si>
    <t>‌Jl. Kyai Parseh Jaya, RT 07.RW 05, Kel. Bumiayu, Kec. Kedungkandang, Malang</t>
  </si>
  <si>
    <t>‌Jl. Ke Makam, RT 05/RW 05, Kel. Bumiayu, Kec. Kedungkandang, Malang</t>
  </si>
  <si>
    <t>‌Jl. Kyai Parseh Jaya RT 05/RW 05, Kel. Bumiayu, Kec. Kedungkandang, Malang</t>
  </si>
  <si>
    <t>‌Langgar Walisongo V</t>
  </si>
  <si>
    <t>‌Jl. Kyai Parseh, RT 04/RW 05, Kel. Bumiayu, Kec. Kedungkandang, Malang</t>
  </si>
  <si>
    <t>‌Jl. Kyai Parseh Jaya, RT 03/RW 05, Kel. Bumiayu, Kec. Kedungkandang, Malang</t>
  </si>
  <si>
    <t>‌Langgar Sunan Ampel</t>
  </si>
  <si>
    <t>‌Jl. Tembus, RT 03/RW 05, Kel. Bumiayu, Kec. Kedungkandang, Malang</t>
  </si>
  <si>
    <t>‌Langgar Sunan Kalijaga</t>
  </si>
  <si>
    <t>‌Jl. Kyai Parseh Jaya RT 05/RW 03, Kel. Bumiayu, Kec. Kedungkandang</t>
  </si>
  <si>
    <t>‌Langgar Raudatul Jannah</t>
  </si>
  <si>
    <t>‌Jl. Terong RT 06/RW 03, Kel. Bumiayu, Kec. Kedungkandang, Malang</t>
  </si>
  <si>
    <t>‌Langgar Al Amin</t>
  </si>
  <si>
    <t>‌Jl. Kyai Parseh Jaya, Gg. Kemangi, RT 03/RW 05, Kel. Bumiayu, Kec. Kedungkandang, Malang</t>
  </si>
  <si>
    <t>‌Langgar Nurul Hikmah</t>
  </si>
  <si>
    <t>‌Langgar Nurul Iman</t>
  </si>
  <si>
    <t>‌Langgar Walisongo III</t>
  </si>
  <si>
    <t>‌Jl. Lobak, RT 02/RW 05, Kel. Bumiayu, Kec. Kedungkandang, Malang</t>
  </si>
  <si>
    <t>‌Mushola Al-Hidayah</t>
  </si>
  <si>
    <t>‌Jl. Bayam No. 33 RT 03/RW 02, Kel. Bumiayu, Kec. Kedungkandang, Malang</t>
  </si>
  <si>
    <t>‌Mushola Al-Amin Asabri Bumiayu Indah</t>
  </si>
  <si>
    <t>‌Jl. Lembayung RT 07/ RW 02, Kel. Bumiayu, Kec. Kedungkandang, Malang</t>
  </si>
  <si>
    <t>‌Langgar Walisongo I</t>
  </si>
  <si>
    <t>‌Jl. Brambang, RT 01/RW 05, Kel. Bumiayu, Kec. Kedungkandang, Malang</t>
  </si>
  <si>
    <t>‌Mushola Sunan Ampel IX</t>
  </si>
  <si>
    <t>‌Jl. Jengkol RT 07/RW 04, Kel. Bumiayu, Kec. Kedungkandang, Malang</t>
  </si>
  <si>
    <t>‌Langgar "Tiban" Sunan Kalijaga 10</t>
  </si>
  <si>
    <t>‌Jl. Bayam RT 08/RW 02, Kel. Bumiayu, Kec. Kedungkandang, Malang</t>
  </si>
  <si>
    <t>‌Langgar Sunan Kalijogo IV</t>
  </si>
  <si>
    <t>‌Jl. Bayam Dalam RT 05/RW 02, Kel. Bumiayu, Kec. Kedungkandang, Malang</t>
  </si>
  <si>
    <t>‌Langgar Sunan Giri VI</t>
  </si>
  <si>
    <t>‌Langgar Sunan Giri II Al Barokah</t>
  </si>
  <si>
    <t>‌Mushola Nurul Mutaqqim</t>
  </si>
  <si>
    <t>‌Jl. Kenikir RT 03/RW 04, Kel. Bumiayu, Kec. Kedungkandang, Malang</t>
  </si>
  <si>
    <t>‌Langgar Sunan Giri I</t>
  </si>
  <si>
    <t>‌Langgar Sunan Giri VII</t>
  </si>
  <si>
    <t>‌Gg. Kenikir Indah RT 11/RW 01, Kel. Bumiayu, Kec. Kedungkandang, Malang</t>
  </si>
  <si>
    <t>‌Mushola  As-Sholeh</t>
  </si>
  <si>
    <t>‌Jl. Kyai Parseh Jaya RT 06/RW 04, Kel. Bumiayu, Kec. Kedungkandang, Malang</t>
  </si>
  <si>
    <t>‌Mushola Al-Mubarok</t>
  </si>
  <si>
    <t>‌Jl. Kapri Dalam RT 05/RW 04, Kel. Bumiayu, Kec. Kedungkandang, Malang</t>
  </si>
  <si>
    <t>‌Mushola At-Tobroni</t>
  </si>
  <si>
    <t>‌Mushola Sunan Ampel</t>
  </si>
  <si>
    <t>‌Jl. Labu RT 01/RW 04, Kel. Bumiayu, Kecamatan Bumiayu, Malang</t>
  </si>
  <si>
    <t>‌Mushola An-Nur Al-Huda</t>
  </si>
  <si>
    <t>‌Jl. Labu RT 01/RW 04, Kel. Bumiayu, Kec. Kedungkandang, Malang</t>
  </si>
  <si>
    <t>‌Mushola Sunnah Ampel VI</t>
  </si>
  <si>
    <t>‌Langgar Wali Songo</t>
  </si>
  <si>
    <t>‌Jl. Kyai Parseh Jaya 8 (Sebelah SD Negeri Bumiayu 4), Kel. Bumiayu, Kec. Kedungkandang, Malang</t>
  </si>
  <si>
    <t>‌Mushola An-Nawawi</t>
  </si>
  <si>
    <t>‌Puri Cempaka Putih III RW 06, Kel. Bumiayu, Kec. Kedungkandang, Malang</t>
  </si>
  <si>
    <t>‌Rajasa Residence RW 05, Kel. Bumiayu, Kec. Kedungkandang, Malang</t>
  </si>
  <si>
    <t>‌Mushola Waqof Al Barokah</t>
  </si>
  <si>
    <t>‌Jl. Kyai Parseh Jaya RT 04/RW 05, Kel. Bumiayu, Kec. Kedungkandang, Malang</t>
  </si>
  <si>
    <t>‌Mushola Wali Songo</t>
  </si>
  <si>
    <t>‌Jl. Kyai Parseh Jaya RT 07/RW 05, Kel. Bumiayu, Kec. Kedungkandang, Malang</t>
  </si>
  <si>
    <t>‌Mushola Darul Muttaqin</t>
  </si>
  <si>
    <t>‌Jl. Kyai Parseh Jaya RT. 08/RW. 05, Kel. Bumiayu, Kec. Kedungkandang, Malang</t>
  </si>
  <si>
    <t>‌Langgar Waqop Wali Songo Sunan Ampel</t>
  </si>
  <si>
    <t>‌Mushola Sirotol Mustaqim</t>
  </si>
  <si>
    <t>‌Langgar Al-Mukhlisin</t>
  </si>
  <si>
    <t>‌Mushola Roudotussalam Wali Songo</t>
  </si>
  <si>
    <t>‌Jl. Kyai Parseh Jaya RT 06/RW 05, Kel. Bumiayu, Kec. Kedungkandang, Malang</t>
  </si>
  <si>
    <t>‌Masjid Nurul Hidayah</t>
  </si>
  <si>
    <t>‌Masjid</t>
  </si>
  <si>
    <t>‌Masjid Al Akbar</t>
  </si>
  <si>
    <t>‌Jl. Kyai Parseh Jaya No. 16 RW 01, Kel. Bumiayu, Kec. Kedungkandang, Malang</t>
  </si>
  <si>
    <t>‌Masjid Nurul Hikmah</t>
  </si>
  <si>
    <t>‌Jl. Terong No. 100, Kel. Bumiayu, Kec. Kedungkandang, Malang</t>
  </si>
  <si>
    <t>‌Masjid Baitul Makmur</t>
  </si>
  <si>
    <t>‌Masjid Baitul Rohman</t>
  </si>
  <si>
    <t>‌Jl. Terong RT 11/RW 03, Kel. Bumiayu, Kec. Kedungkandang, Malang</t>
  </si>
  <si>
    <t>‌Masjid Al Mubarokah</t>
  </si>
  <si>
    <t>‌Jl. Kyai Parseh Jaya, RT 10/RW 01, Kel. Bumiayu, Kec. Kedungkandang, Malang</t>
  </si>
  <si>
    <t>‌Masjid Sabilul Muhtadin</t>
  </si>
  <si>
    <t>‌Jl. Kyai Parseh Jaya RT 01/RW 05, Kel. Bumiayu, Kec. Kedungkandang, Malang</t>
  </si>
  <si>
    <t>‌Majid Al-Halal</t>
  </si>
  <si>
    <t>‌Jl. Kyai Parseh Jaya RT 01/RW 02, Kel. Bumiayu, Kec. Kedungkandang, Malang</t>
  </si>
  <si>
    <t>‌Darul Tauhid Al-Mubarokah</t>
  </si>
  <si>
    <t>‌Jl. Mayjen Sungkono RT 10/RW 01, Kel. Bumiayu, Kec. Kedungkandang, Malang</t>
  </si>
  <si>
    <t>‌Mushola Raden Rahmat</t>
  </si>
  <si>
    <t>‌Jl. Kapri RT 05/RW 04, Kel. Bumiayu, Kec. Kedungkandang, Malang</t>
  </si>
  <si>
    <t>‌Masjid Al-Muniriyah</t>
  </si>
  <si>
    <t>‌Jl. Koro RT 02/RW 04, Kel. Bumiayu, Kec. Kedungkandang, Malang</t>
  </si>
  <si>
    <t>‌Masjid Al-Ishlah</t>
  </si>
  <si>
    <t>‌Masjid Al-Bashiroh</t>
  </si>
  <si>
    <t>‌Puri Cempaka Putih II RW 06, Kel. Bumiayu, Kec. Kedungkandang, Malang</t>
  </si>
  <si>
    <t>‌Masjid Cholilurrohman</t>
  </si>
  <si>
    <t>‌Masjid Ar-Raudah</t>
  </si>
  <si>
    <t>‌Perumahan Emerald Garden RT 09/RW 05, Kel. Bumiayu, Kec. Kedungkandang, Malang</t>
  </si>
  <si>
    <t>‌Masjid Nurul Falah</t>
  </si>
  <si>
    <t>‌Jl. Kyai Parseh Jaya No. 38 RT 05/RW 03, Kel. Bumiayu, Kec. Kedungkandang, Malang</t>
  </si>
  <si>
    <t>Jenis Penginapan</t>
  </si>
  <si>
    <t>‌Homestay Manisa</t>
  </si>
  <si>
    <t>‌Penginapan Lainnya</t>
  </si>
  <si>
    <t>‌Jl. Manisa No. 20 RT 07/RW 03, Kel. Bumiayu, Kec. Kedungkandang, Malang</t>
  </si>
  <si>
    <t>‌RedDoorz Syariah Azaria</t>
  </si>
  <si>
    <t>‌Jl. Mayjen Sungkono No.99 X RW 03, Kel. Bumiayu, Kec. Kedungkandang, Malang</t>
  </si>
  <si>
    <t>‌Guest House OKE</t>
  </si>
  <si>
    <t>‌Jl. Mayjen Sungkono No. 81 RW 06, Kel. Bumiayu, Kec. Kedungkandang, Malang</t>
  </si>
  <si>
    <t>Kolam Renang Moro Seger</t>
  </si>
  <si>
    <t>Kolam Renang</t>
  </si>
  <si>
    <t>Jl. Junggul RT 06/RW 01, Kel. Bumiayu, Kec. Kedungkandang, Malang</t>
  </si>
  <si>
    <t>Jenis Prasarana Kesehatan</t>
  </si>
  <si>
    <t>‌Posyandu Lansia Matahari I</t>
  </si>
  <si>
    <t>‌Posyandu Lansia</t>
  </si>
  <si>
    <t>‌Posyandu Lansia Matahari II</t>
  </si>
  <si>
    <t>‌Jl. Bayam I No.27A RW 02, Kel. Bumiayu, Kec. Kedungkandang, Malang</t>
  </si>
  <si>
    <t>‌Posyandu Lansia Kemuning</t>
  </si>
  <si>
    <t>‌Perumahan Cempaka Putih II RW 06, Kel. Bumiayu, Kec. Kedungkandang, Malang</t>
  </si>
  <si>
    <t>‌Praktek Dokter Umum dan Akupunktur dr. Arifin</t>
  </si>
  <si>
    <t>‌Rumah/Kantor Praktek Dokter</t>
  </si>
  <si>
    <t>‌Puri Cempaka Putih RW 06, Kel. Bumiayu, Kec. Kedungkandang, Malang</t>
  </si>
  <si>
    <t>‌Posyandu Anggrek II</t>
  </si>
  <si>
    <t>‌Posyandu</t>
  </si>
  <si>
    <t>‌Jl. Kecipir Dalam I RT 04/RW 03, Kel. Bumiayu, Kec. Kedungkandang, Malang</t>
  </si>
  <si>
    <t>‌Posyandu Anggrek I</t>
  </si>
  <si>
    <t>‌Posyandu Turi Putih II</t>
  </si>
  <si>
    <t>‌Posyandu Balita Matahari II</t>
  </si>
  <si>
    <t>‌Posyandu Balita Matahari I</t>
  </si>
  <si>
    <t>‌Posyandu Mawar Kuning 2</t>
  </si>
  <si>
    <t>‌Jl. Kyai Parseh Jaya RT 05/RW 01, Kel. Bumiayu, Kec. Kedungkandang, Malang</t>
  </si>
  <si>
    <t>‌Posyandu Mawar Kuning 1</t>
  </si>
  <si>
    <t>‌Jl. Kyai Parseh Jaya RT 02/RW 01, Kel. Bumiayu, Kec. Kedungkandang, Malang</t>
  </si>
  <si>
    <t>‌Posyandu Balita Kemuning</t>
  </si>
  <si>
    <t>‌Posyandu Mawar II</t>
  </si>
  <si>
    <t>‌JL. Kyai Parseh Jaya RT 06/RW 04, Kel. Bumiayu, Kec. Kedungkandang, Malang</t>
  </si>
  <si>
    <t>‌Posyandu Mawar I</t>
  </si>
  <si>
    <t>‌Apotek Al-Shihah</t>
  </si>
  <si>
    <t>‌Apotek</t>
  </si>
  <si>
    <t>‌Jl. Kyai Parseh Jaya RT 03/RW 02, Kel. Bumiayu, Kec. Kedungkandang, Malang</t>
  </si>
  <si>
    <t>‌Apotek Inayah Farma</t>
  </si>
  <si>
    <t>‌Jl. Lembayung RT 01/RW 02, Kel Bumiayu, Kec. Kedungkandang, Malang</t>
  </si>
  <si>
    <t>‌Apotek Karina</t>
  </si>
  <si>
    <t>‌Jl. Mayjen Sungkono 2 RT 09/RW 01, Kel. Bumiayu, Kec. Kedungkandang, Malang</t>
  </si>
  <si>
    <t>‌Apotek Bumiayu</t>
  </si>
  <si>
    <t>‌JL. Kyai Parseh Jaya No. 39A RT 06/RW 04, Kel. Bumiayu, Kec. Kedungkandang, Malang</t>
  </si>
  <si>
    <t>‌Apotek Lancar Sehat</t>
  </si>
  <si>
    <t>‌Puskesmas Pembantu Bumiayu</t>
  </si>
  <si>
    <t>‌Puskesmas pembantu</t>
  </si>
  <si>
    <t>‌Jl. Kyai Parseh Jaya 34 RT 05/RW 04, Kel. Bumiayu, Kec. Kedungkandang, Malang</t>
  </si>
  <si>
    <t>‌RSUD Kota Malang</t>
  </si>
  <si>
    <t>‌Rumah sakit umum</t>
  </si>
  <si>
    <t>Sarana Kesehatan</t>
  </si>
  <si>
    <t>Bidan</t>
  </si>
  <si>
    <t>Dukung Pengobatan Alternatif</t>
  </si>
  <si>
    <t>Dokter Gigi</t>
  </si>
  <si>
    <t>Dokter Praktek</t>
  </si>
  <si>
    <t>Dokter Spesialis Lainnya</t>
  </si>
  <si>
    <t>Dokter Umum</t>
  </si>
  <si>
    <t>Dukun Bersalin Terlatih</t>
  </si>
  <si>
    <t>Paramedis</t>
  </si>
  <si>
    <t>Labotarium Kesehatan</t>
  </si>
  <si>
    <t>Perawat</t>
  </si>
  <si>
    <t>Sarana Kesehatan Lainnya</t>
  </si>
  <si>
    <t>Total</t>
  </si>
  <si>
    <t>Tingkat Pendidikan</t>
  </si>
  <si>
    <t>Perguruan Tinggi</t>
  </si>
  <si>
    <t>Pusat Kegiatan
Belajar Masyarakat</t>
  </si>
  <si>
    <t>SMA/Sederajat</t>
  </si>
  <si>
    <t>SMP/Sederajat</t>
  </si>
  <si>
    <t>SD/Sederajat</t>
  </si>
  <si>
    <t>Kelompok Belajar/PAUD</t>
  </si>
  <si>
    <t>TK/RA</t>
  </si>
  <si>
    <t>‌TK AISYIYAH BUSTANUL
ATHFAL 35</t>
  </si>
  <si>
    <t>‌Taman Pendidikan Al-Qur'an 
Nurul Falah</t>
  </si>
  <si>
    <t>‌Pondok Pesantren Tahfidzul 
Qur'an Putri Huurun'iin</t>
  </si>
  <si>
    <t>Pendidikan Agama 
(TPA/TPQ/Pesantren)</t>
  </si>
  <si>
    <t>‌Pondok Pesantren 
Ahlus-Shofa Wal-Wafa</t>
  </si>
  <si>
    <t>‌Pondok Pesantren 
Darutta’lim Wadda’wah</t>
  </si>
  <si>
    <t>‌PONPES Miftahul Ulum 
Asysyar'iyah</t>
  </si>
  <si>
    <t>‌Perumahan The Palm, Jl. Mayjen Sungkono No. A-9 RW 6, Kel. Bumiayu, 
Kec. Kedungkandang, Malang</t>
  </si>
  <si>
    <t>‌Jl. Kyai Parseh Jaya, Gg. Kenikir Indah, RT 11/RW 01, Kel. Bumiayu,
 Kec. Kedungkandang, Malang</t>
  </si>
  <si>
    <t>Jumlah</t>
  </si>
  <si>
    <t>Pusat Kegiatan Belajar Masyarakat</t>
  </si>
  <si>
    <t>‌Langgar/Surau/Mushola</t>
  </si>
  <si>
    <t>Langgar/Surau/Mushola</t>
  </si>
  <si>
    <t>Masjid</t>
  </si>
  <si>
    <t>‌Perum. Bumiayu Indah RT 06/RW 02. Kel. Bumiayu, Kec. Kedungkandang, Malang</t>
  </si>
  <si>
    <t>DATA SARANA DAN PRASARANA KELURAHAN BUMIAYU, KOTA MALANG
KATEGORI PRASARANA AIR BERSIH
TAHUN 2022</t>
  </si>
  <si>
    <t>DATA SARANA DAN PRASARANA KELURAHAN BUMIAYU, KOTA MALANG
KATEGORI PRASARANA PENDIDIKAN
TAHUN 2022</t>
  </si>
  <si>
    <t>DATA SARANA DAN PRASARANA KELURAHAN BUMIAYU, KOTA MALANG
KATEGORI PRASARANA OLAHRAGA
TAHUN 2022</t>
  </si>
  <si>
    <t>DATA SARANA DAN PRASARANA KELURAHAN BUMIAYU, KOTA MALANG
KATEGORI PRASARANA PERIBADATAN
TAHUN 2022</t>
  </si>
  <si>
    <t>DATA SARANA DAN PRASARANA KELURAHAN BUMIAYU, KOTA MALANG
KATEGORI PRASARANA HIBURAN DAN WISATA
TAHUN 2022</t>
  </si>
  <si>
    <t>DATA SARANA DAN PRASARANA KELURAHAN BUMIAYU, KOTA MALANG
KATEGORI PRASARANA KESEHATAN
TAHUN 2022</t>
  </si>
  <si>
    <t>DATA SARANA DAN PRASARANA KELURAHAN BUMIAYU, KOTA MALANG
KATEGORI SARANA KESEHATAN
TAHUN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</si>
</sst>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1" fillId="1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CCFF"/>
      <color rgb="FF99FF99"/>
      <color rgb="FFCCFFCC"/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14093-B5BD-43D4-B591-C672FEBC406B}">
  <dimension ref="B1:I15"/>
  <sheetViews>
    <sheetView tabSelected="1" zoomScale="90" zoomScaleNormal="90" workbookViewId="0">
      <selection activeCell="D14" sqref="D14"/>
    </sheetView>
  </sheetViews>
  <sheetFormatPr defaultRowHeight="14.4" x14ac:dyDescent="0.3"/>
  <cols>
    <col min="2" max="2" width="21.44140625" customWidth="1"/>
  </cols>
  <sheetData>
    <row r="1" spans="2:9" ht="10.199999999999999" customHeight="1" x14ac:dyDescent="0.3"/>
    <row r="2" spans="2:9" ht="41.4" customHeight="1" x14ac:dyDescent="0.3">
      <c r="B2" s="32" t="s">
        <v>389</v>
      </c>
      <c r="C2" s="32"/>
      <c r="D2" s="32"/>
      <c r="E2" s="32"/>
      <c r="F2" s="32"/>
      <c r="G2" s="32"/>
      <c r="H2" s="32"/>
      <c r="I2" s="32"/>
    </row>
    <row r="4" spans="2:9" x14ac:dyDescent="0.3">
      <c r="B4" s="29" t="s">
        <v>10</v>
      </c>
      <c r="C4" s="28" t="s">
        <v>9</v>
      </c>
      <c r="D4" s="28"/>
      <c r="E4" s="28"/>
      <c r="F4" s="28"/>
      <c r="G4" s="28"/>
      <c r="H4" s="28"/>
      <c r="I4" s="31" t="s">
        <v>365</v>
      </c>
    </row>
    <row r="5" spans="2:9" x14ac:dyDescent="0.3">
      <c r="B5" s="30"/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31"/>
    </row>
    <row r="6" spans="2:9" x14ac:dyDescent="0.3">
      <c r="B6" s="3" t="s">
        <v>0</v>
      </c>
      <c r="C6" s="8">
        <v>0</v>
      </c>
      <c r="D6" s="8">
        <v>503</v>
      </c>
      <c r="E6" s="8">
        <v>587</v>
      </c>
      <c r="F6" s="8">
        <v>84</v>
      </c>
      <c r="G6" s="8">
        <v>0</v>
      </c>
      <c r="H6" s="8">
        <v>0</v>
      </c>
      <c r="I6" s="9">
        <f>SUM(C6:H6)</f>
        <v>1174</v>
      </c>
    </row>
    <row r="7" spans="2:9" x14ac:dyDescent="0.3">
      <c r="B7" s="3" t="s">
        <v>1</v>
      </c>
      <c r="C7" s="8">
        <v>53</v>
      </c>
      <c r="D7" s="8">
        <v>0</v>
      </c>
      <c r="E7" s="8">
        <v>14</v>
      </c>
      <c r="F7" s="8">
        <v>23</v>
      </c>
      <c r="G7" s="8">
        <v>0</v>
      </c>
      <c r="H7" s="8">
        <v>0</v>
      </c>
      <c r="I7" s="9">
        <f t="shared" ref="I7:I13" si="0">SUM(C7:H7)</f>
        <v>90</v>
      </c>
    </row>
    <row r="8" spans="2:9" x14ac:dyDescent="0.3">
      <c r="B8" s="3" t="s">
        <v>2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9">
        <f t="shared" si="0"/>
        <v>0</v>
      </c>
    </row>
    <row r="9" spans="2:9" x14ac:dyDescent="0.3">
      <c r="B9" s="3" t="s">
        <v>3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9">
        <f t="shared" si="0"/>
        <v>0</v>
      </c>
    </row>
    <row r="10" spans="2:9" x14ac:dyDescent="0.3">
      <c r="B10" s="3" t="s">
        <v>4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9">
        <f t="shared" si="0"/>
        <v>0</v>
      </c>
    </row>
    <row r="11" spans="2:9" x14ac:dyDescent="0.3">
      <c r="B11" s="3" t="s">
        <v>5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9">
        <f t="shared" si="0"/>
        <v>0</v>
      </c>
    </row>
    <row r="12" spans="2:9" x14ac:dyDescent="0.3">
      <c r="B12" s="3" t="s">
        <v>6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9">
        <f t="shared" si="0"/>
        <v>0</v>
      </c>
    </row>
    <row r="13" spans="2:9" ht="28.8" x14ac:dyDescent="0.3">
      <c r="B13" s="3" t="s">
        <v>7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9">
        <f t="shared" si="0"/>
        <v>0</v>
      </c>
    </row>
    <row r="14" spans="2:9" x14ac:dyDescent="0.3">
      <c r="B14" s="3" t="s">
        <v>8</v>
      </c>
      <c r="C14" s="8">
        <v>260</v>
      </c>
      <c r="D14" s="8">
        <v>705</v>
      </c>
      <c r="E14" s="8">
        <v>811</v>
      </c>
      <c r="F14" s="8">
        <v>827</v>
      </c>
      <c r="G14" s="8">
        <v>1454</v>
      </c>
      <c r="H14" s="8">
        <v>233</v>
      </c>
      <c r="I14" s="9">
        <f>SUM(C14:H14)</f>
        <v>4290</v>
      </c>
    </row>
    <row r="15" spans="2:9" x14ac:dyDescent="0.3">
      <c r="B15" s="4" t="s">
        <v>365</v>
      </c>
      <c r="C15" s="9">
        <f>SUM(C6:C14)</f>
        <v>313</v>
      </c>
      <c r="D15" s="9">
        <f t="shared" ref="D15:H15" si="1">SUM(D6:D14)</f>
        <v>1208</v>
      </c>
      <c r="E15" s="9">
        <f t="shared" si="1"/>
        <v>1412</v>
      </c>
      <c r="F15" s="9">
        <f t="shared" si="1"/>
        <v>934</v>
      </c>
      <c r="G15" s="9">
        <f t="shared" si="1"/>
        <v>1454</v>
      </c>
      <c r="H15" s="9">
        <f t="shared" si="1"/>
        <v>233</v>
      </c>
      <c r="I15" s="10">
        <f>SUM(C15:G15)</f>
        <v>5321</v>
      </c>
    </row>
  </sheetData>
  <mergeCells count="4">
    <mergeCell ref="C4:H4"/>
    <mergeCell ref="B4:B5"/>
    <mergeCell ref="I4:I5"/>
    <mergeCell ref="B2:I2"/>
  </mergeCells>
  <pageMargins left="0.7" right="0.7" top="0.75" bottom="0.75" header="0.3" footer="0.3"/>
  <ignoredErrors>
    <ignoredError sqref="C15:D15 E15:H15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255C-FC37-4475-BCA2-989832AFD393}">
  <dimension ref="B2:I75"/>
  <sheetViews>
    <sheetView zoomScale="78" workbookViewId="0">
      <selection activeCell="F14" sqref="F14"/>
    </sheetView>
  </sheetViews>
  <sheetFormatPr defaultRowHeight="14.4" x14ac:dyDescent="0.3"/>
  <cols>
    <col min="2" max="2" width="29" customWidth="1"/>
    <col min="3" max="3" width="21" customWidth="1"/>
    <col min="4" max="4" width="20.88671875" customWidth="1"/>
    <col min="5" max="5" width="18.88671875" customWidth="1"/>
    <col min="6" max="6" width="77" customWidth="1"/>
    <col min="8" max="8" width="30.21875" customWidth="1"/>
    <col min="9" max="9" width="13.88671875" customWidth="1"/>
  </cols>
  <sheetData>
    <row r="2" spans="2:9" x14ac:dyDescent="0.3">
      <c r="B2" s="33" t="s">
        <v>390</v>
      </c>
      <c r="C2" s="34"/>
      <c r="D2" s="34"/>
      <c r="E2" s="34"/>
      <c r="F2" s="34"/>
      <c r="G2" s="34"/>
    </row>
    <row r="3" spans="2:9" ht="30.6" customHeight="1" x14ac:dyDescent="0.3">
      <c r="B3" s="34"/>
      <c r="C3" s="34"/>
      <c r="D3" s="34"/>
      <c r="E3" s="34"/>
      <c r="F3" s="34"/>
      <c r="G3" s="34"/>
    </row>
    <row r="4" spans="2:9" x14ac:dyDescent="0.3">
      <c r="B4" s="27"/>
      <c r="C4" s="27"/>
      <c r="D4" s="27"/>
      <c r="E4" s="27"/>
      <c r="F4" s="27"/>
      <c r="G4" s="27"/>
    </row>
    <row r="5" spans="2:9" x14ac:dyDescent="0.3">
      <c r="B5" s="6" t="s">
        <v>11</v>
      </c>
      <c r="C5" s="6" t="s">
        <v>366</v>
      </c>
      <c r="D5" s="6" t="s">
        <v>12</v>
      </c>
      <c r="E5" s="6" t="s">
        <v>13</v>
      </c>
      <c r="F5" s="6" t="s">
        <v>14</v>
      </c>
      <c r="H5" s="6" t="s">
        <v>366</v>
      </c>
      <c r="I5" s="6" t="s">
        <v>383</v>
      </c>
    </row>
    <row r="6" spans="2:9" x14ac:dyDescent="0.3">
      <c r="B6" s="5" t="s">
        <v>15</v>
      </c>
      <c r="C6" s="5" t="s">
        <v>367</v>
      </c>
      <c r="D6" s="5" t="s">
        <v>16</v>
      </c>
      <c r="E6" s="5" t="s">
        <v>17</v>
      </c>
      <c r="F6" s="5" t="s">
        <v>18</v>
      </c>
      <c r="H6" s="5" t="s">
        <v>367</v>
      </c>
      <c r="I6" s="1">
        <f>COUNTIF($B$5:$F$75,"Perguruan Tinggi")</f>
        <v>1</v>
      </c>
    </row>
    <row r="7" spans="2:9" ht="28.8" x14ac:dyDescent="0.3">
      <c r="B7" s="5" t="s">
        <v>19</v>
      </c>
      <c r="C7" s="7" t="s">
        <v>368</v>
      </c>
      <c r="D7" s="5" t="s">
        <v>16</v>
      </c>
      <c r="E7" s="5" t="s">
        <v>20</v>
      </c>
      <c r="F7" s="5" t="s">
        <v>21</v>
      </c>
      <c r="H7" s="5" t="s">
        <v>384</v>
      </c>
      <c r="I7" s="1">
        <f>COUNTIF($B$5:$F$75,"Pusat Kegiatan
Belajar Masyarakat")</f>
        <v>1</v>
      </c>
    </row>
    <row r="8" spans="2:9" x14ac:dyDescent="0.3">
      <c r="B8" s="5" t="s">
        <v>22</v>
      </c>
      <c r="C8" s="5" t="s">
        <v>369</v>
      </c>
      <c r="D8" s="5" t="s">
        <v>16</v>
      </c>
      <c r="E8" s="5" t="s">
        <v>17</v>
      </c>
      <c r="F8" s="5" t="s">
        <v>23</v>
      </c>
      <c r="H8" s="5" t="s">
        <v>369</v>
      </c>
      <c r="I8" s="1">
        <f>COUNTIF($B$5:$F$75,"SMA/Sederajat")</f>
        <v>1</v>
      </c>
    </row>
    <row r="9" spans="2:9" x14ac:dyDescent="0.3">
      <c r="B9" s="5" t="s">
        <v>24</v>
      </c>
      <c r="C9" s="5" t="s">
        <v>370</v>
      </c>
      <c r="D9" s="5" t="s">
        <v>16</v>
      </c>
      <c r="E9" s="5" t="s">
        <v>17</v>
      </c>
      <c r="F9" s="5" t="s">
        <v>25</v>
      </c>
      <c r="H9" s="5" t="s">
        <v>370</v>
      </c>
      <c r="I9" s="1">
        <f>COUNTIF($B$5:$F$75,"SMP/Sederajat")</f>
        <v>5</v>
      </c>
    </row>
    <row r="10" spans="2:9" x14ac:dyDescent="0.3">
      <c r="B10" s="5" t="s">
        <v>26</v>
      </c>
      <c r="C10" s="5" t="s">
        <v>370</v>
      </c>
      <c r="D10" s="5" t="s">
        <v>16</v>
      </c>
      <c r="E10" s="5" t="s">
        <v>17</v>
      </c>
      <c r="F10" s="5" t="s">
        <v>27</v>
      </c>
      <c r="H10" s="5" t="s">
        <v>371</v>
      </c>
      <c r="I10" s="1">
        <f>COUNTIF($B$5:$F$75,"SD/Sederajat")</f>
        <v>8</v>
      </c>
    </row>
    <row r="11" spans="2:9" x14ac:dyDescent="0.3">
      <c r="B11" s="5" t="s">
        <v>28</v>
      </c>
      <c r="C11" s="5" t="s">
        <v>370</v>
      </c>
      <c r="D11" s="5" t="s">
        <v>16</v>
      </c>
      <c r="E11" s="5" t="s">
        <v>17</v>
      </c>
      <c r="F11" s="5" t="s">
        <v>23</v>
      </c>
      <c r="H11" s="5" t="s">
        <v>372</v>
      </c>
      <c r="I11" s="1">
        <f>COUNTIF($B$5:$F$75,"Kelompok Belajar/PAUD")</f>
        <v>5</v>
      </c>
    </row>
    <row r="12" spans="2:9" x14ac:dyDescent="0.3">
      <c r="B12" s="5" t="s">
        <v>29</v>
      </c>
      <c r="C12" s="5" t="s">
        <v>370</v>
      </c>
      <c r="D12" s="5" t="s">
        <v>16</v>
      </c>
      <c r="E12" s="5" t="s">
        <v>17</v>
      </c>
      <c r="F12" s="5" t="s">
        <v>30</v>
      </c>
      <c r="H12" s="5" t="s">
        <v>373</v>
      </c>
      <c r="I12" s="1">
        <f>COUNTIF($B$5:$F$75,"TK/RA")</f>
        <v>10</v>
      </c>
    </row>
    <row r="13" spans="2:9" ht="28.8" x14ac:dyDescent="0.3">
      <c r="B13" s="5" t="s">
        <v>31</v>
      </c>
      <c r="C13" s="5" t="s">
        <v>370</v>
      </c>
      <c r="D13" s="5" t="s">
        <v>16</v>
      </c>
      <c r="E13" s="5" t="s">
        <v>17</v>
      </c>
      <c r="F13" s="5" t="s">
        <v>32</v>
      </c>
      <c r="H13" s="7" t="s">
        <v>377</v>
      </c>
      <c r="I13" s="1">
        <f>COUNTIF($B$5:$F$75,"Pendidikan Agama 
(TPA/TPQ/Pesantren)")</f>
        <v>39</v>
      </c>
    </row>
    <row r="14" spans="2:9" x14ac:dyDescent="0.3">
      <c r="B14" s="5" t="s">
        <v>33</v>
      </c>
      <c r="C14" s="5" t="s">
        <v>371</v>
      </c>
      <c r="D14" s="5" t="s">
        <v>34</v>
      </c>
      <c r="E14" s="5" t="s">
        <v>35</v>
      </c>
      <c r="F14" s="5" t="s">
        <v>36</v>
      </c>
    </row>
    <row r="15" spans="2:9" x14ac:dyDescent="0.3">
      <c r="B15" s="5" t="s">
        <v>37</v>
      </c>
      <c r="C15" s="5" t="s">
        <v>371</v>
      </c>
      <c r="D15" s="5" t="s">
        <v>34</v>
      </c>
      <c r="E15" s="5" t="s">
        <v>35</v>
      </c>
      <c r="F15" s="5" t="s">
        <v>38</v>
      </c>
    </row>
    <row r="16" spans="2:9" x14ac:dyDescent="0.3">
      <c r="B16" s="5" t="s">
        <v>39</v>
      </c>
      <c r="C16" s="5" t="s">
        <v>371</v>
      </c>
      <c r="D16" s="5" t="s">
        <v>34</v>
      </c>
      <c r="E16" s="5" t="s">
        <v>35</v>
      </c>
      <c r="F16" s="5" t="s">
        <v>40</v>
      </c>
    </row>
    <row r="17" spans="2:6" x14ac:dyDescent="0.3">
      <c r="B17" s="5" t="s">
        <v>41</v>
      </c>
      <c r="C17" s="5" t="s">
        <v>371</v>
      </c>
      <c r="D17" s="5" t="s">
        <v>34</v>
      </c>
      <c r="E17" s="5" t="s">
        <v>35</v>
      </c>
      <c r="F17" s="5" t="s">
        <v>42</v>
      </c>
    </row>
    <row r="18" spans="2:6" x14ac:dyDescent="0.3">
      <c r="B18" s="5" t="s">
        <v>43</v>
      </c>
      <c r="C18" s="5" t="s">
        <v>371</v>
      </c>
      <c r="D18" s="5" t="s">
        <v>34</v>
      </c>
      <c r="E18" s="5" t="s">
        <v>44</v>
      </c>
      <c r="F18" s="5" t="s">
        <v>45</v>
      </c>
    </row>
    <row r="19" spans="2:6" x14ac:dyDescent="0.3">
      <c r="B19" s="5" t="s">
        <v>46</v>
      </c>
      <c r="C19" s="5" t="s">
        <v>371</v>
      </c>
      <c r="D19" s="5" t="s">
        <v>34</v>
      </c>
      <c r="E19" s="5" t="s">
        <v>35</v>
      </c>
      <c r="F19" s="5" t="s">
        <v>47</v>
      </c>
    </row>
    <row r="20" spans="2:6" x14ac:dyDescent="0.3">
      <c r="B20" s="5" t="s">
        <v>48</v>
      </c>
      <c r="C20" s="5" t="s">
        <v>371</v>
      </c>
      <c r="D20" s="5" t="s">
        <v>49</v>
      </c>
      <c r="E20" s="5" t="s">
        <v>35</v>
      </c>
      <c r="F20" s="5" t="s">
        <v>50</v>
      </c>
    </row>
    <row r="21" spans="2:6" x14ac:dyDescent="0.3">
      <c r="B21" s="5" t="s">
        <v>51</v>
      </c>
      <c r="C21" s="5" t="s">
        <v>371</v>
      </c>
      <c r="D21" s="5" t="s">
        <v>49</v>
      </c>
      <c r="E21" s="5" t="s">
        <v>35</v>
      </c>
      <c r="F21" s="5" t="s">
        <v>52</v>
      </c>
    </row>
    <row r="22" spans="2:6" x14ac:dyDescent="0.3">
      <c r="B22" s="5" t="s">
        <v>53</v>
      </c>
      <c r="C22" s="5" t="s">
        <v>372</v>
      </c>
      <c r="D22" s="5" t="s">
        <v>34</v>
      </c>
      <c r="E22" s="5" t="s">
        <v>54</v>
      </c>
      <c r="F22" s="5" t="s">
        <v>55</v>
      </c>
    </row>
    <row r="23" spans="2:6" ht="28.8" x14ac:dyDescent="0.3">
      <c r="B23" s="5" t="s">
        <v>56</v>
      </c>
      <c r="C23" s="5" t="s">
        <v>372</v>
      </c>
      <c r="D23" s="5" t="s">
        <v>49</v>
      </c>
      <c r="E23" s="5" t="s">
        <v>35</v>
      </c>
      <c r="F23" s="7" t="s">
        <v>381</v>
      </c>
    </row>
    <row r="24" spans="2:6" x14ac:dyDescent="0.3">
      <c r="B24" s="5" t="s">
        <v>57</v>
      </c>
      <c r="C24" s="5" t="s">
        <v>372</v>
      </c>
      <c r="D24" s="5" t="s">
        <v>49</v>
      </c>
      <c r="E24" s="5" t="s">
        <v>35</v>
      </c>
      <c r="F24" s="5" t="s">
        <v>58</v>
      </c>
    </row>
    <row r="25" spans="2:6" x14ac:dyDescent="0.3">
      <c r="B25" s="5" t="s">
        <v>59</v>
      </c>
      <c r="C25" s="5" t="s">
        <v>372</v>
      </c>
      <c r="D25" s="5" t="s">
        <v>34</v>
      </c>
      <c r="E25" s="5" t="s">
        <v>35</v>
      </c>
      <c r="F25" s="5" t="s">
        <v>60</v>
      </c>
    </row>
    <row r="26" spans="2:6" x14ac:dyDescent="0.3">
      <c r="B26" s="5" t="s">
        <v>61</v>
      </c>
      <c r="C26" s="5" t="s">
        <v>372</v>
      </c>
      <c r="D26" s="5" t="s">
        <v>34</v>
      </c>
      <c r="E26" s="5" t="s">
        <v>35</v>
      </c>
      <c r="F26" s="5" t="s">
        <v>62</v>
      </c>
    </row>
    <row r="27" spans="2:6" x14ac:dyDescent="0.3">
      <c r="B27" s="5" t="s">
        <v>63</v>
      </c>
      <c r="C27" s="5" t="s">
        <v>373</v>
      </c>
      <c r="D27" s="5" t="s">
        <v>16</v>
      </c>
      <c r="E27" s="5" t="s">
        <v>17</v>
      </c>
      <c r="F27" s="5" t="s">
        <v>64</v>
      </c>
    </row>
    <row r="28" spans="2:6" x14ac:dyDescent="0.3">
      <c r="B28" s="5" t="s">
        <v>65</v>
      </c>
      <c r="C28" s="5" t="s">
        <v>373</v>
      </c>
      <c r="D28" s="5" t="s">
        <v>34</v>
      </c>
      <c r="E28" s="5" t="s">
        <v>44</v>
      </c>
      <c r="F28" s="5" t="s">
        <v>66</v>
      </c>
    </row>
    <row r="29" spans="2:6" x14ac:dyDescent="0.3">
      <c r="B29" s="5" t="s">
        <v>67</v>
      </c>
      <c r="C29" s="5" t="s">
        <v>373</v>
      </c>
      <c r="D29" s="5" t="s">
        <v>34</v>
      </c>
      <c r="E29" s="5" t="s">
        <v>35</v>
      </c>
      <c r="F29" s="5" t="s">
        <v>68</v>
      </c>
    </row>
    <row r="30" spans="2:6" ht="28.8" x14ac:dyDescent="0.3">
      <c r="B30" s="7" t="s">
        <v>374</v>
      </c>
      <c r="C30" s="5" t="s">
        <v>373</v>
      </c>
      <c r="D30" s="5" t="s">
        <v>34</v>
      </c>
      <c r="E30" s="5" t="s">
        <v>35</v>
      </c>
      <c r="F30" s="5" t="s">
        <v>69</v>
      </c>
    </row>
    <row r="31" spans="2:6" x14ac:dyDescent="0.3">
      <c r="B31" s="5" t="s">
        <v>70</v>
      </c>
      <c r="C31" s="5" t="s">
        <v>373</v>
      </c>
      <c r="D31" s="5" t="s">
        <v>34</v>
      </c>
      <c r="E31" s="5" t="s">
        <v>35</v>
      </c>
      <c r="F31" s="5" t="s">
        <v>71</v>
      </c>
    </row>
    <row r="32" spans="2:6" x14ac:dyDescent="0.3">
      <c r="B32" s="5" t="s">
        <v>72</v>
      </c>
      <c r="C32" s="5" t="s">
        <v>373</v>
      </c>
      <c r="D32" s="5" t="s">
        <v>49</v>
      </c>
      <c r="E32" s="5" t="s">
        <v>35</v>
      </c>
      <c r="F32" s="5" t="s">
        <v>73</v>
      </c>
    </row>
    <row r="33" spans="2:6" x14ac:dyDescent="0.3">
      <c r="B33" s="5" t="s">
        <v>74</v>
      </c>
      <c r="C33" s="5" t="s">
        <v>373</v>
      </c>
      <c r="D33" s="5" t="s">
        <v>34</v>
      </c>
      <c r="E33" s="5" t="s">
        <v>35</v>
      </c>
      <c r="F33" s="5" t="s">
        <v>75</v>
      </c>
    </row>
    <row r="34" spans="2:6" x14ac:dyDescent="0.3">
      <c r="B34" s="5" t="s">
        <v>76</v>
      </c>
      <c r="C34" s="5" t="s">
        <v>373</v>
      </c>
      <c r="D34" s="5" t="s">
        <v>34</v>
      </c>
      <c r="E34" s="5" t="s">
        <v>35</v>
      </c>
      <c r="F34" s="5" t="s">
        <v>77</v>
      </c>
    </row>
    <row r="35" spans="2:6" x14ac:dyDescent="0.3">
      <c r="B35" s="5" t="s">
        <v>78</v>
      </c>
      <c r="C35" s="5" t="s">
        <v>373</v>
      </c>
      <c r="D35" s="5" t="s">
        <v>49</v>
      </c>
      <c r="E35" s="5" t="s">
        <v>35</v>
      </c>
      <c r="F35" s="5" t="s">
        <v>79</v>
      </c>
    </row>
    <row r="36" spans="2:6" x14ac:dyDescent="0.3">
      <c r="B36" s="5" t="s">
        <v>80</v>
      </c>
      <c r="C36" s="5" t="s">
        <v>373</v>
      </c>
      <c r="D36" s="5" t="s">
        <v>34</v>
      </c>
      <c r="E36" s="5" t="s">
        <v>35</v>
      </c>
      <c r="F36" s="5" t="s">
        <v>81</v>
      </c>
    </row>
    <row r="37" spans="2:6" ht="28.8" x14ac:dyDescent="0.3">
      <c r="B37" s="7" t="s">
        <v>375</v>
      </c>
      <c r="C37" s="7" t="s">
        <v>377</v>
      </c>
      <c r="D37" s="5" t="s">
        <v>34</v>
      </c>
      <c r="E37" s="5" t="s">
        <v>35</v>
      </c>
      <c r="F37" s="5" t="s">
        <v>82</v>
      </c>
    </row>
    <row r="38" spans="2:6" ht="28.8" x14ac:dyDescent="0.3">
      <c r="B38" s="5" t="s">
        <v>83</v>
      </c>
      <c r="C38" s="7" t="s">
        <v>377</v>
      </c>
      <c r="D38" s="5" t="s">
        <v>34</v>
      </c>
      <c r="E38" s="5" t="s">
        <v>35</v>
      </c>
      <c r="F38" s="5" t="s">
        <v>84</v>
      </c>
    </row>
    <row r="39" spans="2:6" ht="28.8" x14ac:dyDescent="0.3">
      <c r="B39" s="5" t="s">
        <v>85</v>
      </c>
      <c r="C39" s="7" t="s">
        <v>377</v>
      </c>
      <c r="D39" s="5" t="s">
        <v>49</v>
      </c>
      <c r="E39" s="5" t="s">
        <v>44</v>
      </c>
      <c r="F39" s="5" t="s">
        <v>86</v>
      </c>
    </row>
    <row r="40" spans="2:6" ht="28.8" x14ac:dyDescent="0.3">
      <c r="B40" s="5" t="s">
        <v>87</v>
      </c>
      <c r="C40" s="7" t="s">
        <v>377</v>
      </c>
      <c r="D40" s="5" t="s">
        <v>49</v>
      </c>
      <c r="E40" s="5" t="s">
        <v>44</v>
      </c>
      <c r="F40" s="5" t="s">
        <v>88</v>
      </c>
    </row>
    <row r="41" spans="2:6" ht="28.8" x14ac:dyDescent="0.3">
      <c r="B41" s="5" t="s">
        <v>89</v>
      </c>
      <c r="C41" s="7" t="s">
        <v>377</v>
      </c>
      <c r="D41" s="5" t="s">
        <v>49</v>
      </c>
      <c r="E41" s="5" t="s">
        <v>44</v>
      </c>
      <c r="F41" s="5" t="s">
        <v>90</v>
      </c>
    </row>
    <row r="42" spans="2:6" ht="28.8" x14ac:dyDescent="0.3">
      <c r="B42" s="5" t="s">
        <v>91</v>
      </c>
      <c r="C42" s="7" t="s">
        <v>377</v>
      </c>
      <c r="D42" s="5" t="s">
        <v>49</v>
      </c>
      <c r="E42" s="5" t="s">
        <v>44</v>
      </c>
      <c r="F42" s="5" t="s">
        <v>92</v>
      </c>
    </row>
    <row r="43" spans="2:6" ht="28.8" x14ac:dyDescent="0.3">
      <c r="B43" s="7" t="s">
        <v>376</v>
      </c>
      <c r="C43" s="7" t="s">
        <v>377</v>
      </c>
      <c r="D43" s="5" t="s">
        <v>34</v>
      </c>
      <c r="E43" s="5" t="s">
        <v>35</v>
      </c>
      <c r="F43" s="5" t="s">
        <v>93</v>
      </c>
    </row>
    <row r="44" spans="2:6" ht="28.8" x14ac:dyDescent="0.3">
      <c r="B44" s="5" t="s">
        <v>94</v>
      </c>
      <c r="C44" s="7" t="s">
        <v>377</v>
      </c>
      <c r="D44" s="5" t="s">
        <v>34</v>
      </c>
      <c r="E44" s="5" t="s">
        <v>35</v>
      </c>
      <c r="F44" s="5" t="s">
        <v>95</v>
      </c>
    </row>
    <row r="45" spans="2:6" ht="28.8" x14ac:dyDescent="0.3">
      <c r="B45" s="5" t="s">
        <v>96</v>
      </c>
      <c r="C45" s="7" t="s">
        <v>377</v>
      </c>
      <c r="D45" s="5" t="s">
        <v>34</v>
      </c>
      <c r="E45" s="5" t="s">
        <v>35</v>
      </c>
      <c r="F45" s="5" t="s">
        <v>97</v>
      </c>
    </row>
    <row r="46" spans="2:6" ht="28.8" x14ac:dyDescent="0.3">
      <c r="B46" s="5" t="s">
        <v>98</v>
      </c>
      <c r="C46" s="7" t="s">
        <v>377</v>
      </c>
      <c r="D46" s="5" t="s">
        <v>49</v>
      </c>
      <c r="E46" s="5" t="s">
        <v>44</v>
      </c>
      <c r="F46" s="5" t="s">
        <v>99</v>
      </c>
    </row>
    <row r="47" spans="2:6" ht="28.8" x14ac:dyDescent="0.3">
      <c r="B47" s="5" t="s">
        <v>100</v>
      </c>
      <c r="C47" s="7" t="s">
        <v>377</v>
      </c>
      <c r="D47" s="5" t="s">
        <v>49</v>
      </c>
      <c r="E47" s="5" t="s">
        <v>44</v>
      </c>
      <c r="F47" s="5" t="s">
        <v>101</v>
      </c>
    </row>
    <row r="48" spans="2:6" ht="28.8" x14ac:dyDescent="0.3">
      <c r="B48" s="5" t="s">
        <v>102</v>
      </c>
      <c r="C48" s="7" t="s">
        <v>377</v>
      </c>
      <c r="D48" s="5" t="s">
        <v>49</v>
      </c>
      <c r="E48" s="5" t="s">
        <v>44</v>
      </c>
      <c r="F48" s="5" t="s">
        <v>103</v>
      </c>
    </row>
    <row r="49" spans="2:6" ht="28.8" x14ac:dyDescent="0.3">
      <c r="B49" s="5" t="s">
        <v>104</v>
      </c>
      <c r="C49" s="7" t="s">
        <v>377</v>
      </c>
      <c r="D49" s="5" t="s">
        <v>49</v>
      </c>
      <c r="E49" s="5" t="s">
        <v>44</v>
      </c>
      <c r="F49" s="5" t="s">
        <v>105</v>
      </c>
    </row>
    <row r="50" spans="2:6" ht="28.8" x14ac:dyDescent="0.3">
      <c r="B50" s="5" t="s">
        <v>106</v>
      </c>
      <c r="C50" s="7" t="s">
        <v>377</v>
      </c>
      <c r="D50" s="5" t="s">
        <v>49</v>
      </c>
      <c r="E50" s="5" t="s">
        <v>44</v>
      </c>
      <c r="F50" s="7" t="s">
        <v>382</v>
      </c>
    </row>
    <row r="51" spans="2:6" ht="28.8" x14ac:dyDescent="0.3">
      <c r="B51" s="5" t="s">
        <v>107</v>
      </c>
      <c r="C51" s="7" t="s">
        <v>377</v>
      </c>
      <c r="D51" s="5" t="s">
        <v>34</v>
      </c>
      <c r="E51" s="5" t="s">
        <v>35</v>
      </c>
      <c r="F51" s="5" t="s">
        <v>108</v>
      </c>
    </row>
    <row r="52" spans="2:6" ht="28.8" x14ac:dyDescent="0.3">
      <c r="B52" s="5" t="s">
        <v>109</v>
      </c>
      <c r="C52" s="7" t="s">
        <v>377</v>
      </c>
      <c r="D52" s="5" t="s">
        <v>49</v>
      </c>
      <c r="E52" s="5" t="s">
        <v>44</v>
      </c>
      <c r="F52" s="5" t="s">
        <v>110</v>
      </c>
    </row>
    <row r="53" spans="2:6" ht="28.8" x14ac:dyDescent="0.3">
      <c r="B53" s="5" t="s">
        <v>111</v>
      </c>
      <c r="C53" s="7" t="s">
        <v>377</v>
      </c>
      <c r="D53" s="5" t="s">
        <v>34</v>
      </c>
      <c r="E53" s="5" t="s">
        <v>35</v>
      </c>
      <c r="F53" s="5" t="s">
        <v>112</v>
      </c>
    </row>
    <row r="54" spans="2:6" ht="28.8" x14ac:dyDescent="0.3">
      <c r="B54" s="5" t="s">
        <v>113</v>
      </c>
      <c r="C54" s="7" t="s">
        <v>377</v>
      </c>
      <c r="D54" s="5" t="s">
        <v>49</v>
      </c>
      <c r="E54" s="5" t="s">
        <v>35</v>
      </c>
      <c r="F54" s="5" t="s">
        <v>114</v>
      </c>
    </row>
    <row r="55" spans="2:6" ht="28.8" x14ac:dyDescent="0.3">
      <c r="B55" s="5" t="s">
        <v>115</v>
      </c>
      <c r="C55" s="7" t="s">
        <v>377</v>
      </c>
      <c r="D55" s="5" t="s">
        <v>34</v>
      </c>
      <c r="E55" s="5" t="s">
        <v>35</v>
      </c>
      <c r="F55" s="5" t="s">
        <v>116</v>
      </c>
    </row>
    <row r="56" spans="2:6" ht="28.8" x14ac:dyDescent="0.3">
      <c r="B56" s="5" t="s">
        <v>117</v>
      </c>
      <c r="C56" s="7" t="s">
        <v>377</v>
      </c>
      <c r="D56" s="5" t="s">
        <v>49</v>
      </c>
      <c r="E56" s="5" t="s">
        <v>35</v>
      </c>
      <c r="F56" s="5" t="s">
        <v>118</v>
      </c>
    </row>
    <row r="57" spans="2:6" ht="28.8" x14ac:dyDescent="0.3">
      <c r="B57" s="5" t="s">
        <v>119</v>
      </c>
      <c r="C57" s="7" t="s">
        <v>377</v>
      </c>
      <c r="D57" s="5" t="s">
        <v>49</v>
      </c>
      <c r="E57" s="5" t="s">
        <v>35</v>
      </c>
      <c r="F57" s="5" t="s">
        <v>120</v>
      </c>
    </row>
    <row r="58" spans="2:6" ht="28.8" x14ac:dyDescent="0.3">
      <c r="B58" s="5" t="s">
        <v>121</v>
      </c>
      <c r="C58" s="7" t="s">
        <v>377</v>
      </c>
      <c r="D58" s="5" t="s">
        <v>49</v>
      </c>
      <c r="E58" s="5" t="s">
        <v>35</v>
      </c>
      <c r="F58" s="5" t="s">
        <v>122</v>
      </c>
    </row>
    <row r="59" spans="2:6" ht="28.8" x14ac:dyDescent="0.3">
      <c r="B59" s="5" t="s">
        <v>109</v>
      </c>
      <c r="C59" s="7" t="s">
        <v>377</v>
      </c>
      <c r="D59" s="5" t="s">
        <v>49</v>
      </c>
      <c r="E59" s="5" t="s">
        <v>35</v>
      </c>
      <c r="F59" s="5" t="s">
        <v>122</v>
      </c>
    </row>
    <row r="60" spans="2:6" ht="28.8" x14ac:dyDescent="0.3">
      <c r="B60" s="5" t="s">
        <v>123</v>
      </c>
      <c r="C60" s="7" t="s">
        <v>377</v>
      </c>
      <c r="D60" s="5" t="s">
        <v>49</v>
      </c>
      <c r="E60" s="5" t="s">
        <v>35</v>
      </c>
      <c r="F60" s="5" t="s">
        <v>124</v>
      </c>
    </row>
    <row r="61" spans="2:6" ht="28.8" x14ac:dyDescent="0.3">
      <c r="B61" s="5" t="s">
        <v>125</v>
      </c>
      <c r="C61" s="7" t="s">
        <v>377</v>
      </c>
      <c r="D61" s="5" t="s">
        <v>49</v>
      </c>
      <c r="E61" s="5" t="s">
        <v>35</v>
      </c>
      <c r="F61" s="5" t="s">
        <v>126</v>
      </c>
    </row>
    <row r="62" spans="2:6" ht="28.8" x14ac:dyDescent="0.3">
      <c r="B62" s="5" t="s">
        <v>127</v>
      </c>
      <c r="C62" s="7" t="s">
        <v>377</v>
      </c>
      <c r="D62" s="5" t="s">
        <v>49</v>
      </c>
      <c r="E62" s="5" t="s">
        <v>35</v>
      </c>
      <c r="F62" s="5" t="s">
        <v>128</v>
      </c>
    </row>
    <row r="63" spans="2:6" ht="28.8" x14ac:dyDescent="0.3">
      <c r="B63" s="7" t="s">
        <v>380</v>
      </c>
      <c r="C63" s="7" t="s">
        <v>377</v>
      </c>
      <c r="D63" s="5" t="s">
        <v>49</v>
      </c>
      <c r="E63" s="5" t="s">
        <v>35</v>
      </c>
      <c r="F63" s="5" t="s">
        <v>126</v>
      </c>
    </row>
    <row r="64" spans="2:6" ht="28.8" x14ac:dyDescent="0.3">
      <c r="B64" s="5" t="s">
        <v>129</v>
      </c>
      <c r="C64" s="7" t="s">
        <v>377</v>
      </c>
      <c r="D64" s="5" t="s">
        <v>49</v>
      </c>
      <c r="E64" s="5" t="s">
        <v>35</v>
      </c>
      <c r="F64" s="5" t="s">
        <v>52</v>
      </c>
    </row>
    <row r="65" spans="2:6" ht="28.8" x14ac:dyDescent="0.3">
      <c r="B65" s="7" t="s">
        <v>379</v>
      </c>
      <c r="C65" s="7" t="s">
        <v>377</v>
      </c>
      <c r="D65" s="5" t="s">
        <v>34</v>
      </c>
      <c r="E65" s="5" t="s">
        <v>44</v>
      </c>
      <c r="F65" s="5" t="s">
        <v>130</v>
      </c>
    </row>
    <row r="66" spans="2:6" ht="28.8" x14ac:dyDescent="0.3">
      <c r="B66" s="5" t="s">
        <v>131</v>
      </c>
      <c r="C66" s="7" t="s">
        <v>377</v>
      </c>
      <c r="D66" s="5" t="s">
        <v>49</v>
      </c>
      <c r="E66" s="5" t="s">
        <v>44</v>
      </c>
      <c r="F66" s="5" t="s">
        <v>132</v>
      </c>
    </row>
    <row r="67" spans="2:6" ht="28.8" x14ac:dyDescent="0.3">
      <c r="B67" s="5" t="s">
        <v>133</v>
      </c>
      <c r="C67" s="7" t="s">
        <v>377</v>
      </c>
      <c r="D67" s="5" t="s">
        <v>49</v>
      </c>
      <c r="E67" s="5" t="s">
        <v>44</v>
      </c>
      <c r="F67" s="5" t="s">
        <v>134</v>
      </c>
    </row>
    <row r="68" spans="2:6" ht="28.8" x14ac:dyDescent="0.3">
      <c r="B68" s="5" t="s">
        <v>135</v>
      </c>
      <c r="C68" s="7" t="s">
        <v>377</v>
      </c>
      <c r="D68" s="5" t="s">
        <v>49</v>
      </c>
      <c r="E68" s="5" t="s">
        <v>35</v>
      </c>
      <c r="F68" s="5" t="s">
        <v>103</v>
      </c>
    </row>
    <row r="69" spans="2:6" ht="28.8" x14ac:dyDescent="0.3">
      <c r="B69" s="5" t="s">
        <v>136</v>
      </c>
      <c r="C69" s="7" t="s">
        <v>377</v>
      </c>
      <c r="D69" s="5" t="s">
        <v>49</v>
      </c>
      <c r="E69" s="5" t="s">
        <v>35</v>
      </c>
      <c r="F69" s="5" t="s">
        <v>137</v>
      </c>
    </row>
    <row r="70" spans="2:6" ht="28.8" x14ac:dyDescent="0.3">
      <c r="B70" s="5" t="s">
        <v>138</v>
      </c>
      <c r="C70" s="7" t="s">
        <v>377</v>
      </c>
      <c r="D70" s="5" t="s">
        <v>34</v>
      </c>
      <c r="E70" s="5" t="s">
        <v>35</v>
      </c>
      <c r="F70" s="5" t="s">
        <v>139</v>
      </c>
    </row>
    <row r="71" spans="2:6" ht="28.8" x14ac:dyDescent="0.3">
      <c r="B71" s="5" t="s">
        <v>140</v>
      </c>
      <c r="C71" s="7" t="s">
        <v>377</v>
      </c>
      <c r="D71" s="5" t="s">
        <v>34</v>
      </c>
      <c r="E71" s="5" t="s">
        <v>35</v>
      </c>
      <c r="F71" s="5" t="s">
        <v>141</v>
      </c>
    </row>
    <row r="72" spans="2:6" ht="28.8" x14ac:dyDescent="0.3">
      <c r="B72" s="7" t="s">
        <v>378</v>
      </c>
      <c r="C72" s="7" t="s">
        <v>377</v>
      </c>
      <c r="D72" s="5" t="s">
        <v>34</v>
      </c>
      <c r="E72" s="5" t="s">
        <v>35</v>
      </c>
      <c r="F72" s="5" t="s">
        <v>142</v>
      </c>
    </row>
    <row r="73" spans="2:6" ht="28.8" x14ac:dyDescent="0.3">
      <c r="B73" s="5" t="s">
        <v>143</v>
      </c>
      <c r="C73" s="7" t="s">
        <v>377</v>
      </c>
      <c r="D73" s="5" t="s">
        <v>49</v>
      </c>
      <c r="E73" s="5" t="s">
        <v>44</v>
      </c>
      <c r="F73" s="5" t="s">
        <v>144</v>
      </c>
    </row>
    <row r="74" spans="2:6" ht="28.8" x14ac:dyDescent="0.3">
      <c r="B74" s="5" t="s">
        <v>145</v>
      </c>
      <c r="C74" s="7" t="s">
        <v>377</v>
      </c>
      <c r="D74" s="5" t="s">
        <v>34</v>
      </c>
      <c r="E74" s="5" t="s">
        <v>44</v>
      </c>
      <c r="F74" s="5" t="s">
        <v>146</v>
      </c>
    </row>
    <row r="75" spans="2:6" ht="28.8" x14ac:dyDescent="0.3">
      <c r="B75" s="5" t="s">
        <v>147</v>
      </c>
      <c r="C75" s="7" t="s">
        <v>377</v>
      </c>
      <c r="D75" s="5" t="s">
        <v>49</v>
      </c>
      <c r="E75" s="5" t="s">
        <v>35</v>
      </c>
      <c r="F75" s="5" t="s">
        <v>148</v>
      </c>
    </row>
  </sheetData>
  <mergeCells count="1">
    <mergeCell ref="B2:G3"/>
  </mergeCells>
  <pageMargins left="0.7" right="0.7" top="0.75" bottom="0.75" header="0.3" footer="0.3"/>
  <ignoredErrors>
    <ignoredError sqref="I7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ADFB9-B6DF-4AC1-9C40-17506ED79407}">
  <dimension ref="A2:J11"/>
  <sheetViews>
    <sheetView workbookViewId="0">
      <selection activeCell="D14" sqref="D14"/>
    </sheetView>
  </sheetViews>
  <sheetFormatPr defaultRowHeight="14.4" x14ac:dyDescent="0.3"/>
  <cols>
    <col min="2" max="2" width="28.6640625" customWidth="1"/>
    <col min="3" max="3" width="22.6640625" customWidth="1"/>
    <col min="4" max="4" width="66" customWidth="1"/>
  </cols>
  <sheetData>
    <row r="2" spans="1:10" x14ac:dyDescent="0.3">
      <c r="A2" s="33" t="s">
        <v>391</v>
      </c>
      <c r="B2" s="34"/>
      <c r="C2" s="34"/>
      <c r="D2" s="34"/>
      <c r="E2" s="34"/>
      <c r="F2" s="34"/>
    </row>
    <row r="3" spans="1:10" ht="27.6" customHeight="1" x14ac:dyDescent="0.3">
      <c r="A3" s="34"/>
      <c r="B3" s="34"/>
      <c r="C3" s="34"/>
      <c r="D3" s="34"/>
      <c r="E3" s="34"/>
      <c r="F3" s="34"/>
    </row>
    <row r="4" spans="1:10" x14ac:dyDescent="0.3">
      <c r="A4" s="27"/>
      <c r="B4" s="27"/>
      <c r="C4" s="27"/>
      <c r="D4" s="27"/>
      <c r="E4" s="27"/>
      <c r="F4" s="27"/>
    </row>
    <row r="5" spans="1:10" x14ac:dyDescent="0.3">
      <c r="B5" s="13" t="s">
        <v>11</v>
      </c>
      <c r="C5" s="13" t="s">
        <v>149</v>
      </c>
      <c r="D5" s="13" t="s">
        <v>150</v>
      </c>
      <c r="E5" s="11"/>
      <c r="F5" s="11"/>
      <c r="G5" s="11"/>
      <c r="H5" s="11"/>
      <c r="I5" s="11"/>
      <c r="J5" s="11"/>
    </row>
    <row r="6" spans="1:10" x14ac:dyDescent="0.3">
      <c r="B6" s="12" t="s">
        <v>151</v>
      </c>
      <c r="C6" s="12" t="s">
        <v>152</v>
      </c>
      <c r="D6" s="12" t="s">
        <v>153</v>
      </c>
      <c r="E6" s="11"/>
      <c r="F6" s="11"/>
      <c r="G6" s="11"/>
      <c r="H6" s="11"/>
      <c r="I6" s="11"/>
      <c r="J6" s="11"/>
    </row>
    <row r="7" spans="1:10" x14ac:dyDescent="0.3">
      <c r="B7" s="12" t="s">
        <v>154</v>
      </c>
      <c r="C7" s="12" t="s">
        <v>155</v>
      </c>
      <c r="D7" s="12" t="s">
        <v>156</v>
      </c>
      <c r="E7" s="11"/>
      <c r="F7" s="11"/>
      <c r="G7" s="11"/>
      <c r="H7" s="11"/>
      <c r="I7" s="11"/>
      <c r="J7" s="11"/>
    </row>
    <row r="8" spans="1:10" x14ac:dyDescent="0.3">
      <c r="B8" s="12" t="s">
        <v>154</v>
      </c>
      <c r="C8" s="12" t="s">
        <v>155</v>
      </c>
      <c r="D8" s="12" t="s">
        <v>157</v>
      </c>
      <c r="E8" s="11"/>
      <c r="F8" s="11"/>
      <c r="G8" s="11"/>
      <c r="H8" s="11"/>
      <c r="I8" s="11"/>
      <c r="J8" s="11"/>
    </row>
    <row r="9" spans="1:10" x14ac:dyDescent="0.3">
      <c r="B9" s="12" t="s">
        <v>158</v>
      </c>
      <c r="C9" s="12" t="s">
        <v>159</v>
      </c>
      <c r="D9" s="12" t="s">
        <v>160</v>
      </c>
      <c r="E9" s="11"/>
      <c r="F9" s="11"/>
      <c r="G9" s="11"/>
      <c r="H9" s="11"/>
      <c r="I9" s="11"/>
      <c r="J9" s="11"/>
    </row>
    <row r="10" spans="1:10" x14ac:dyDescent="0.3">
      <c r="B10" s="12" t="s">
        <v>161</v>
      </c>
      <c r="C10" s="12" t="s">
        <v>162</v>
      </c>
      <c r="D10" s="12" t="s">
        <v>163</v>
      </c>
      <c r="E10" s="11"/>
      <c r="F10" s="11"/>
      <c r="G10" s="11"/>
      <c r="H10" s="11"/>
      <c r="I10" s="11"/>
      <c r="J10" s="11"/>
    </row>
    <row r="11" spans="1:10" x14ac:dyDescent="0.3">
      <c r="B11" s="12" t="s">
        <v>164</v>
      </c>
      <c r="C11" s="12" t="s">
        <v>165</v>
      </c>
      <c r="D11" s="12" t="s">
        <v>166</v>
      </c>
      <c r="E11" s="11"/>
      <c r="F11" s="11"/>
      <c r="G11" s="11"/>
      <c r="H11" s="11"/>
      <c r="I11" s="11"/>
      <c r="J11" s="11"/>
    </row>
  </sheetData>
  <mergeCells count="1">
    <mergeCell ref="A2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5D533-2C92-413F-911B-7DD54511B5D8}">
  <dimension ref="B2:G152"/>
  <sheetViews>
    <sheetView workbookViewId="0">
      <selection activeCell="B3" sqref="B3"/>
    </sheetView>
  </sheetViews>
  <sheetFormatPr defaultRowHeight="14.4" x14ac:dyDescent="0.3"/>
  <cols>
    <col min="2" max="2" width="30.33203125" customWidth="1"/>
    <col min="3" max="3" width="28.77734375" customWidth="1"/>
    <col min="4" max="4" width="68.44140625" customWidth="1"/>
    <col min="6" max="6" width="23.44140625" customWidth="1"/>
  </cols>
  <sheetData>
    <row r="2" spans="2:7" ht="45.6" customHeight="1" x14ac:dyDescent="0.3">
      <c r="B2" s="33" t="s">
        <v>392</v>
      </c>
      <c r="C2" s="34"/>
      <c r="D2" s="34"/>
      <c r="E2" s="34"/>
      <c r="F2" s="34"/>
      <c r="G2" s="34"/>
    </row>
    <row r="3" spans="2:7" ht="16.8" customHeight="1" x14ac:dyDescent="0.3">
      <c r="B3" s="27"/>
      <c r="C3" s="27"/>
      <c r="D3" s="27"/>
      <c r="E3" s="27"/>
      <c r="F3" s="27"/>
    </row>
    <row r="4" spans="2:7" x14ac:dyDescent="0.3">
      <c r="B4" s="15" t="s">
        <v>11</v>
      </c>
      <c r="C4" s="15" t="s">
        <v>167</v>
      </c>
      <c r="D4" s="15" t="s">
        <v>14</v>
      </c>
      <c r="F4" s="15" t="s">
        <v>167</v>
      </c>
      <c r="G4" s="15" t="s">
        <v>383</v>
      </c>
    </row>
    <row r="5" spans="2:7" x14ac:dyDescent="0.3">
      <c r="B5" s="35" t="s">
        <v>168</v>
      </c>
      <c r="C5" s="36" t="s">
        <v>385</v>
      </c>
      <c r="D5" s="35" t="s">
        <v>169</v>
      </c>
      <c r="F5" s="2" t="s">
        <v>386</v>
      </c>
      <c r="G5" s="1">
        <f>COUNTIF(B3:$D$152,"Langgar/Surau/Mushola")</f>
        <v>66</v>
      </c>
    </row>
    <row r="6" spans="2:7" x14ac:dyDescent="0.3">
      <c r="B6" s="35"/>
      <c r="C6" s="37"/>
      <c r="D6" s="35"/>
      <c r="F6" s="2" t="s">
        <v>387</v>
      </c>
      <c r="G6" s="1">
        <f>COUNTIF(B4:$D$152,"Masjid")</f>
        <v>16</v>
      </c>
    </row>
    <row r="7" spans="2:7" x14ac:dyDescent="0.3">
      <c r="B7" s="35" t="s">
        <v>170</v>
      </c>
      <c r="C7" s="36" t="s">
        <v>385</v>
      </c>
      <c r="D7" s="35" t="s">
        <v>171</v>
      </c>
    </row>
    <row r="8" spans="2:7" x14ac:dyDescent="0.3">
      <c r="B8" s="35"/>
      <c r="C8" s="37"/>
      <c r="D8" s="35"/>
    </row>
    <row r="9" spans="2:7" x14ac:dyDescent="0.3">
      <c r="B9" s="35" t="s">
        <v>172</v>
      </c>
      <c r="C9" s="36" t="s">
        <v>385</v>
      </c>
      <c r="D9" s="35" t="s">
        <v>173</v>
      </c>
    </row>
    <row r="10" spans="2:7" x14ac:dyDescent="0.3">
      <c r="B10" s="35"/>
      <c r="C10" s="37"/>
      <c r="D10" s="35"/>
    </row>
    <row r="11" spans="2:7" x14ac:dyDescent="0.3">
      <c r="B11" s="35" t="s">
        <v>174</v>
      </c>
      <c r="C11" s="36" t="s">
        <v>385</v>
      </c>
      <c r="D11" s="35" t="s">
        <v>175</v>
      </c>
    </row>
    <row r="12" spans="2:7" ht="15" customHeight="1" x14ac:dyDescent="0.3">
      <c r="B12" s="35"/>
      <c r="C12" s="37"/>
      <c r="D12" s="35"/>
    </row>
    <row r="13" spans="2:7" x14ac:dyDescent="0.3">
      <c r="B13" s="35" t="s">
        <v>176</v>
      </c>
      <c r="C13" s="36" t="s">
        <v>385</v>
      </c>
      <c r="D13" s="35" t="s">
        <v>177</v>
      </c>
    </row>
    <row r="14" spans="2:7" x14ac:dyDescent="0.3">
      <c r="B14" s="35"/>
      <c r="C14" s="37"/>
      <c r="D14" s="35"/>
    </row>
    <row r="15" spans="2:7" x14ac:dyDescent="0.3">
      <c r="B15" s="35" t="s">
        <v>178</v>
      </c>
      <c r="C15" s="36" t="s">
        <v>385</v>
      </c>
      <c r="D15" s="35" t="s">
        <v>179</v>
      </c>
    </row>
    <row r="16" spans="2:7" ht="15" customHeight="1" x14ac:dyDescent="0.3">
      <c r="B16" s="35"/>
      <c r="C16" s="37"/>
      <c r="D16" s="35"/>
    </row>
    <row r="17" spans="2:4" x14ac:dyDescent="0.3">
      <c r="B17" s="35" t="s">
        <v>180</v>
      </c>
      <c r="C17" s="36" t="s">
        <v>385</v>
      </c>
      <c r="D17" s="35" t="s">
        <v>181</v>
      </c>
    </row>
    <row r="18" spans="2:4" x14ac:dyDescent="0.3">
      <c r="B18" s="35"/>
      <c r="C18" s="37"/>
      <c r="D18" s="35"/>
    </row>
    <row r="19" spans="2:4" x14ac:dyDescent="0.3">
      <c r="B19" s="35" t="s">
        <v>182</v>
      </c>
      <c r="C19" s="36" t="s">
        <v>385</v>
      </c>
      <c r="D19" s="35" t="s">
        <v>118</v>
      </c>
    </row>
    <row r="20" spans="2:4" x14ac:dyDescent="0.3">
      <c r="B20" s="35"/>
      <c r="C20" s="37"/>
      <c r="D20" s="35"/>
    </row>
    <row r="21" spans="2:4" x14ac:dyDescent="0.3">
      <c r="B21" s="35" t="s">
        <v>183</v>
      </c>
      <c r="C21" s="36" t="s">
        <v>385</v>
      </c>
      <c r="D21" s="35" t="s">
        <v>184</v>
      </c>
    </row>
    <row r="22" spans="2:4" x14ac:dyDescent="0.3">
      <c r="B22" s="35"/>
      <c r="C22" s="37"/>
      <c r="D22" s="35"/>
    </row>
    <row r="23" spans="2:4" x14ac:dyDescent="0.3">
      <c r="B23" s="35" t="s">
        <v>185</v>
      </c>
      <c r="C23" s="36" t="s">
        <v>385</v>
      </c>
      <c r="D23" s="35" t="s">
        <v>52</v>
      </c>
    </row>
    <row r="24" spans="2:4" x14ac:dyDescent="0.3">
      <c r="B24" s="35"/>
      <c r="C24" s="37"/>
      <c r="D24" s="35"/>
    </row>
    <row r="25" spans="2:4" x14ac:dyDescent="0.3">
      <c r="B25" s="35" t="s">
        <v>186</v>
      </c>
      <c r="C25" s="36" t="s">
        <v>385</v>
      </c>
      <c r="D25" s="35" t="s">
        <v>118</v>
      </c>
    </row>
    <row r="26" spans="2:4" x14ac:dyDescent="0.3">
      <c r="B26" s="35"/>
      <c r="C26" s="37"/>
      <c r="D26" s="35"/>
    </row>
    <row r="27" spans="2:4" x14ac:dyDescent="0.3">
      <c r="B27" s="35" t="s">
        <v>187</v>
      </c>
      <c r="C27" s="36" t="s">
        <v>385</v>
      </c>
      <c r="D27" s="35" t="s">
        <v>122</v>
      </c>
    </row>
    <row r="28" spans="2:4" x14ac:dyDescent="0.3">
      <c r="B28" s="35"/>
      <c r="C28" s="37"/>
      <c r="D28" s="35"/>
    </row>
    <row r="29" spans="2:4" x14ac:dyDescent="0.3">
      <c r="B29" s="35" t="s">
        <v>188</v>
      </c>
      <c r="C29" s="36" t="s">
        <v>385</v>
      </c>
      <c r="D29" s="35" t="s">
        <v>52</v>
      </c>
    </row>
    <row r="30" spans="2:4" x14ac:dyDescent="0.3">
      <c r="B30" s="35"/>
      <c r="C30" s="37"/>
      <c r="D30" s="35"/>
    </row>
    <row r="31" spans="2:4" x14ac:dyDescent="0.3">
      <c r="B31" s="35" t="s">
        <v>189</v>
      </c>
      <c r="C31" s="36" t="s">
        <v>385</v>
      </c>
      <c r="D31" s="35" t="s">
        <v>190</v>
      </c>
    </row>
    <row r="32" spans="2:4" x14ac:dyDescent="0.3">
      <c r="B32" s="35"/>
      <c r="C32" s="37"/>
      <c r="D32" s="35"/>
    </row>
    <row r="33" spans="2:4" x14ac:dyDescent="0.3">
      <c r="B33" s="35" t="s">
        <v>191</v>
      </c>
      <c r="C33" s="36" t="s">
        <v>385</v>
      </c>
      <c r="D33" s="35" t="s">
        <v>192</v>
      </c>
    </row>
    <row r="34" spans="2:4" x14ac:dyDescent="0.3">
      <c r="B34" s="35"/>
      <c r="C34" s="37"/>
      <c r="D34" s="35"/>
    </row>
    <row r="35" spans="2:4" x14ac:dyDescent="0.3">
      <c r="B35" s="35" t="s">
        <v>193</v>
      </c>
      <c r="C35" s="36" t="s">
        <v>385</v>
      </c>
      <c r="D35" s="35" t="s">
        <v>124</v>
      </c>
    </row>
    <row r="36" spans="2:4" x14ac:dyDescent="0.3">
      <c r="B36" s="35"/>
      <c r="C36" s="37"/>
      <c r="D36" s="35"/>
    </row>
    <row r="37" spans="2:4" x14ac:dyDescent="0.3">
      <c r="B37" s="35" t="s">
        <v>194</v>
      </c>
      <c r="C37" s="36" t="s">
        <v>385</v>
      </c>
      <c r="D37" s="35" t="s">
        <v>116</v>
      </c>
    </row>
    <row r="38" spans="2:4" ht="15" customHeight="1" x14ac:dyDescent="0.3">
      <c r="B38" s="35"/>
      <c r="C38" s="37"/>
      <c r="D38" s="35"/>
    </row>
    <row r="39" spans="2:4" x14ac:dyDescent="0.3">
      <c r="B39" s="35" t="s">
        <v>195</v>
      </c>
      <c r="C39" s="36" t="s">
        <v>385</v>
      </c>
      <c r="D39" s="35" t="s">
        <v>196</v>
      </c>
    </row>
    <row r="40" spans="2:4" x14ac:dyDescent="0.3">
      <c r="B40" s="35"/>
      <c r="C40" s="37"/>
      <c r="D40" s="35"/>
    </row>
    <row r="41" spans="2:4" x14ac:dyDescent="0.3">
      <c r="B41" s="35" t="s">
        <v>197</v>
      </c>
      <c r="C41" s="36" t="s">
        <v>385</v>
      </c>
      <c r="D41" s="35" t="s">
        <v>198</v>
      </c>
    </row>
    <row r="42" spans="2:4" ht="15" customHeight="1" x14ac:dyDescent="0.3">
      <c r="B42" s="35"/>
      <c r="C42" s="37"/>
      <c r="D42" s="35"/>
    </row>
    <row r="43" spans="2:4" x14ac:dyDescent="0.3">
      <c r="B43" s="35" t="s">
        <v>170</v>
      </c>
      <c r="C43" s="36" t="s">
        <v>385</v>
      </c>
      <c r="D43" s="35" t="s">
        <v>199</v>
      </c>
    </row>
    <row r="44" spans="2:4" x14ac:dyDescent="0.3">
      <c r="B44" s="35"/>
      <c r="C44" s="37"/>
      <c r="D44" s="35"/>
    </row>
    <row r="45" spans="2:4" x14ac:dyDescent="0.3">
      <c r="B45" s="35" t="s">
        <v>200</v>
      </c>
      <c r="C45" s="36" t="s">
        <v>385</v>
      </c>
      <c r="D45" s="35" t="s">
        <v>124</v>
      </c>
    </row>
    <row r="46" spans="2:4" x14ac:dyDescent="0.3">
      <c r="B46" s="35"/>
      <c r="C46" s="37"/>
      <c r="D46" s="35"/>
    </row>
    <row r="47" spans="2:4" x14ac:dyDescent="0.3">
      <c r="B47" s="35" t="s">
        <v>201</v>
      </c>
      <c r="C47" s="36" t="s">
        <v>385</v>
      </c>
      <c r="D47" s="35" t="s">
        <v>202</v>
      </c>
    </row>
    <row r="48" spans="2:4" x14ac:dyDescent="0.3">
      <c r="B48" s="35"/>
      <c r="C48" s="37"/>
      <c r="D48" s="35"/>
    </row>
    <row r="49" spans="2:4" x14ac:dyDescent="0.3">
      <c r="B49" s="35" t="s">
        <v>203</v>
      </c>
      <c r="C49" s="36" t="s">
        <v>385</v>
      </c>
      <c r="D49" s="35" t="s">
        <v>204</v>
      </c>
    </row>
    <row r="50" spans="2:4" x14ac:dyDescent="0.3">
      <c r="B50" s="35"/>
      <c r="C50" s="37"/>
      <c r="D50" s="35"/>
    </row>
    <row r="51" spans="2:4" x14ac:dyDescent="0.3">
      <c r="B51" s="35" t="s">
        <v>205</v>
      </c>
      <c r="C51" s="36" t="s">
        <v>385</v>
      </c>
      <c r="D51" s="35" t="s">
        <v>84</v>
      </c>
    </row>
    <row r="52" spans="2:4" x14ac:dyDescent="0.3">
      <c r="B52" s="35"/>
      <c r="C52" s="37"/>
      <c r="D52" s="35"/>
    </row>
    <row r="53" spans="2:4" x14ac:dyDescent="0.3">
      <c r="B53" s="35" t="s">
        <v>206</v>
      </c>
      <c r="C53" s="36" t="s">
        <v>385</v>
      </c>
      <c r="D53" s="35" t="s">
        <v>207</v>
      </c>
    </row>
    <row r="54" spans="2:4" x14ac:dyDescent="0.3">
      <c r="B54" s="35"/>
      <c r="C54" s="37"/>
      <c r="D54" s="35"/>
    </row>
    <row r="55" spans="2:4" x14ac:dyDescent="0.3">
      <c r="B55" s="35" t="s">
        <v>201</v>
      </c>
      <c r="C55" s="36" t="s">
        <v>385</v>
      </c>
      <c r="D55" s="35" t="s">
        <v>208</v>
      </c>
    </row>
    <row r="56" spans="2:4" x14ac:dyDescent="0.3">
      <c r="B56" s="35"/>
      <c r="C56" s="37"/>
      <c r="D56" s="35"/>
    </row>
    <row r="57" spans="2:4" x14ac:dyDescent="0.3">
      <c r="B57" s="35" t="s">
        <v>209</v>
      </c>
      <c r="C57" s="36" t="s">
        <v>385</v>
      </c>
      <c r="D57" s="35" t="s">
        <v>210</v>
      </c>
    </row>
    <row r="58" spans="2:4" x14ac:dyDescent="0.3">
      <c r="B58" s="35"/>
      <c r="C58" s="37"/>
      <c r="D58" s="35"/>
    </row>
    <row r="59" spans="2:4" x14ac:dyDescent="0.3">
      <c r="B59" s="35" t="s">
        <v>201</v>
      </c>
      <c r="C59" s="36" t="s">
        <v>385</v>
      </c>
      <c r="D59" s="35" t="s">
        <v>211</v>
      </c>
    </row>
    <row r="60" spans="2:4" x14ac:dyDescent="0.3">
      <c r="B60" s="35"/>
      <c r="C60" s="37"/>
      <c r="D60" s="35"/>
    </row>
    <row r="61" spans="2:4" x14ac:dyDescent="0.3">
      <c r="B61" s="35" t="s">
        <v>201</v>
      </c>
      <c r="C61" s="36" t="s">
        <v>385</v>
      </c>
      <c r="D61" s="35" t="s">
        <v>212</v>
      </c>
    </row>
    <row r="62" spans="2:4" x14ac:dyDescent="0.3">
      <c r="B62" s="35"/>
      <c r="C62" s="37"/>
      <c r="D62" s="35"/>
    </row>
    <row r="63" spans="2:4" x14ac:dyDescent="0.3">
      <c r="B63" s="35" t="s">
        <v>213</v>
      </c>
      <c r="C63" s="36" t="s">
        <v>385</v>
      </c>
      <c r="D63" s="35" t="s">
        <v>214</v>
      </c>
    </row>
    <row r="64" spans="2:4" x14ac:dyDescent="0.3">
      <c r="B64" s="35"/>
      <c r="C64" s="37"/>
      <c r="D64" s="35"/>
    </row>
    <row r="65" spans="2:4" x14ac:dyDescent="0.3">
      <c r="B65" s="35" t="s">
        <v>201</v>
      </c>
      <c r="C65" s="36" t="s">
        <v>385</v>
      </c>
      <c r="D65" s="35" t="s">
        <v>215</v>
      </c>
    </row>
    <row r="66" spans="2:4" x14ac:dyDescent="0.3">
      <c r="B66" s="35"/>
      <c r="C66" s="37"/>
      <c r="D66" s="35"/>
    </row>
    <row r="67" spans="2:4" x14ac:dyDescent="0.3">
      <c r="B67" s="35" t="s">
        <v>216</v>
      </c>
      <c r="C67" s="36" t="s">
        <v>385</v>
      </c>
      <c r="D67" s="35" t="s">
        <v>118</v>
      </c>
    </row>
    <row r="68" spans="2:4" x14ac:dyDescent="0.3">
      <c r="B68" s="35"/>
      <c r="C68" s="37"/>
      <c r="D68" s="35"/>
    </row>
    <row r="69" spans="2:4" x14ac:dyDescent="0.3">
      <c r="B69" s="35" t="s">
        <v>201</v>
      </c>
      <c r="C69" s="36" t="s">
        <v>385</v>
      </c>
      <c r="D69" s="35" t="s">
        <v>217</v>
      </c>
    </row>
    <row r="70" spans="2:4" x14ac:dyDescent="0.3">
      <c r="B70" s="35"/>
      <c r="C70" s="37"/>
      <c r="D70" s="35"/>
    </row>
    <row r="71" spans="2:4" x14ac:dyDescent="0.3">
      <c r="B71" s="35" t="s">
        <v>218</v>
      </c>
      <c r="C71" s="36" t="s">
        <v>385</v>
      </c>
      <c r="D71" s="35" t="s">
        <v>219</v>
      </c>
    </row>
    <row r="72" spans="2:4" x14ac:dyDescent="0.3">
      <c r="B72" s="35"/>
      <c r="C72" s="37"/>
      <c r="D72" s="35"/>
    </row>
    <row r="73" spans="2:4" x14ac:dyDescent="0.3">
      <c r="B73" s="35" t="s">
        <v>220</v>
      </c>
      <c r="C73" s="36" t="s">
        <v>385</v>
      </c>
      <c r="D73" s="35" t="s">
        <v>221</v>
      </c>
    </row>
    <row r="74" spans="2:4" ht="15" customHeight="1" x14ac:dyDescent="0.3">
      <c r="B74" s="35"/>
      <c r="C74" s="37"/>
      <c r="D74" s="35"/>
    </row>
    <row r="75" spans="2:4" x14ac:dyDescent="0.3">
      <c r="B75" s="35" t="s">
        <v>222</v>
      </c>
      <c r="C75" s="36" t="s">
        <v>385</v>
      </c>
      <c r="D75" s="35" t="s">
        <v>223</v>
      </c>
    </row>
    <row r="76" spans="2:4" x14ac:dyDescent="0.3">
      <c r="B76" s="35"/>
      <c r="C76" s="37"/>
      <c r="D76" s="35"/>
    </row>
    <row r="77" spans="2:4" x14ac:dyDescent="0.3">
      <c r="B77" s="35" t="s">
        <v>224</v>
      </c>
      <c r="C77" s="36" t="s">
        <v>385</v>
      </c>
      <c r="D77" s="35" t="s">
        <v>221</v>
      </c>
    </row>
    <row r="78" spans="2:4" x14ac:dyDescent="0.3">
      <c r="B78" s="35"/>
      <c r="C78" s="37"/>
      <c r="D78" s="35"/>
    </row>
    <row r="79" spans="2:4" x14ac:dyDescent="0.3">
      <c r="B79" s="35" t="s">
        <v>225</v>
      </c>
      <c r="C79" s="36" t="s">
        <v>385</v>
      </c>
      <c r="D79" s="35" t="s">
        <v>221</v>
      </c>
    </row>
    <row r="80" spans="2:4" x14ac:dyDescent="0.3">
      <c r="B80" s="35"/>
      <c r="C80" s="37"/>
      <c r="D80" s="35"/>
    </row>
    <row r="81" spans="2:4" x14ac:dyDescent="0.3">
      <c r="B81" s="35" t="s">
        <v>226</v>
      </c>
      <c r="C81" s="36" t="s">
        <v>385</v>
      </c>
      <c r="D81" s="35" t="s">
        <v>227</v>
      </c>
    </row>
    <row r="82" spans="2:4" x14ac:dyDescent="0.3">
      <c r="B82" s="35"/>
      <c r="C82" s="37"/>
      <c r="D82" s="35"/>
    </row>
    <row r="83" spans="2:4" x14ac:dyDescent="0.3">
      <c r="B83" s="35" t="s">
        <v>228</v>
      </c>
      <c r="C83" s="36" t="s">
        <v>385</v>
      </c>
      <c r="D83" s="35" t="s">
        <v>229</v>
      </c>
    </row>
    <row r="84" spans="2:4" ht="15" customHeight="1" x14ac:dyDescent="0.3">
      <c r="B84" s="35"/>
      <c r="C84" s="37"/>
      <c r="D84" s="35"/>
    </row>
    <row r="85" spans="2:4" x14ac:dyDescent="0.3">
      <c r="B85" s="35" t="s">
        <v>230</v>
      </c>
      <c r="C85" s="36" t="s">
        <v>385</v>
      </c>
      <c r="D85" s="35" t="s">
        <v>231</v>
      </c>
    </row>
    <row r="86" spans="2:4" x14ac:dyDescent="0.3">
      <c r="B86" s="35"/>
      <c r="C86" s="37"/>
      <c r="D86" s="35"/>
    </row>
    <row r="87" spans="2:4" x14ac:dyDescent="0.3">
      <c r="B87" s="35" t="s">
        <v>232</v>
      </c>
      <c r="C87" s="36" t="s">
        <v>385</v>
      </c>
      <c r="D87" s="35" t="s">
        <v>233</v>
      </c>
    </row>
    <row r="88" spans="2:4" x14ac:dyDescent="0.3">
      <c r="B88" s="35"/>
      <c r="C88" s="37"/>
      <c r="D88" s="35"/>
    </row>
    <row r="89" spans="2:4" x14ac:dyDescent="0.3">
      <c r="B89" s="35" t="s">
        <v>234</v>
      </c>
      <c r="C89" s="36" t="s">
        <v>385</v>
      </c>
      <c r="D89" s="35" t="s">
        <v>235</v>
      </c>
    </row>
    <row r="90" spans="2:4" x14ac:dyDescent="0.3">
      <c r="B90" s="35"/>
      <c r="C90" s="37"/>
      <c r="D90" s="35"/>
    </row>
    <row r="91" spans="2:4" x14ac:dyDescent="0.3">
      <c r="B91" s="35" t="s">
        <v>236</v>
      </c>
      <c r="C91" s="36" t="s">
        <v>385</v>
      </c>
      <c r="D91" s="35" t="s">
        <v>237</v>
      </c>
    </row>
    <row r="92" spans="2:4" x14ac:dyDescent="0.3">
      <c r="B92" s="35"/>
      <c r="C92" s="37"/>
      <c r="D92" s="35"/>
    </row>
    <row r="93" spans="2:4" x14ac:dyDescent="0.3">
      <c r="B93" s="35" t="s">
        <v>238</v>
      </c>
      <c r="C93" s="36" t="s">
        <v>385</v>
      </c>
      <c r="D93" s="35" t="s">
        <v>239</v>
      </c>
    </row>
    <row r="94" spans="2:4" x14ac:dyDescent="0.3">
      <c r="B94" s="35"/>
      <c r="C94" s="37"/>
      <c r="D94" s="35"/>
    </row>
    <row r="95" spans="2:4" x14ac:dyDescent="0.3">
      <c r="B95" s="35" t="s">
        <v>240</v>
      </c>
      <c r="C95" s="36" t="s">
        <v>385</v>
      </c>
      <c r="D95" s="35" t="s">
        <v>97</v>
      </c>
    </row>
    <row r="96" spans="2:4" x14ac:dyDescent="0.3">
      <c r="B96" s="35"/>
      <c r="C96" s="37"/>
      <c r="D96" s="35"/>
    </row>
    <row r="97" spans="2:4" x14ac:dyDescent="0.3">
      <c r="B97" s="35" t="s">
        <v>241</v>
      </c>
      <c r="C97" s="36" t="s">
        <v>385</v>
      </c>
      <c r="D97" s="35" t="s">
        <v>103</v>
      </c>
    </row>
    <row r="98" spans="2:4" x14ac:dyDescent="0.3">
      <c r="B98" s="35"/>
      <c r="C98" s="37"/>
      <c r="D98" s="35"/>
    </row>
    <row r="99" spans="2:4" x14ac:dyDescent="0.3">
      <c r="B99" s="35" t="s">
        <v>242</v>
      </c>
      <c r="C99" s="36" t="s">
        <v>385</v>
      </c>
      <c r="D99" s="35" t="s">
        <v>243</v>
      </c>
    </row>
    <row r="100" spans="2:4" x14ac:dyDescent="0.3">
      <c r="B100" s="35"/>
      <c r="C100" s="37"/>
      <c r="D100" s="35"/>
    </row>
    <row r="101" spans="2:4" x14ac:dyDescent="0.3">
      <c r="B101" s="35" t="s">
        <v>244</v>
      </c>
      <c r="C101" s="36" t="s">
        <v>385</v>
      </c>
      <c r="D101" s="35" t="s">
        <v>141</v>
      </c>
    </row>
    <row r="102" spans="2:4" x14ac:dyDescent="0.3">
      <c r="B102" s="35"/>
      <c r="C102" s="37"/>
      <c r="D102" s="35"/>
    </row>
    <row r="103" spans="2:4" x14ac:dyDescent="0.3">
      <c r="B103" s="35" t="s">
        <v>245</v>
      </c>
      <c r="C103" s="36" t="s">
        <v>385</v>
      </c>
      <c r="D103" s="35" t="s">
        <v>246</v>
      </c>
    </row>
    <row r="104" spans="2:4" x14ac:dyDescent="0.3">
      <c r="B104" s="35"/>
      <c r="C104" s="37"/>
      <c r="D104" s="35"/>
    </row>
    <row r="105" spans="2:4" x14ac:dyDescent="0.3">
      <c r="B105" s="35" t="s">
        <v>247</v>
      </c>
      <c r="C105" s="36" t="s">
        <v>385</v>
      </c>
      <c r="D105" s="35" t="s">
        <v>248</v>
      </c>
    </row>
    <row r="106" spans="2:4" x14ac:dyDescent="0.3">
      <c r="B106" s="35"/>
      <c r="C106" s="37"/>
      <c r="D106" s="35"/>
    </row>
    <row r="107" spans="2:4" x14ac:dyDescent="0.3">
      <c r="B107" s="35" t="s">
        <v>249</v>
      </c>
      <c r="C107" s="36" t="s">
        <v>385</v>
      </c>
      <c r="D107" s="35" t="s">
        <v>250</v>
      </c>
    </row>
    <row r="108" spans="2:4" x14ac:dyDescent="0.3">
      <c r="B108" s="35"/>
      <c r="C108" s="37"/>
      <c r="D108" s="35"/>
    </row>
    <row r="109" spans="2:4" x14ac:dyDescent="0.3">
      <c r="B109" s="35" t="s">
        <v>251</v>
      </c>
      <c r="C109" s="36" t="s">
        <v>385</v>
      </c>
      <c r="D109" s="35" t="s">
        <v>105</v>
      </c>
    </row>
    <row r="110" spans="2:4" x14ac:dyDescent="0.3">
      <c r="B110" s="35"/>
      <c r="C110" s="37"/>
      <c r="D110" s="35"/>
    </row>
    <row r="111" spans="2:4" x14ac:dyDescent="0.3">
      <c r="B111" s="35" t="s">
        <v>252</v>
      </c>
      <c r="C111" s="36" t="s">
        <v>385</v>
      </c>
      <c r="D111" s="35" t="s">
        <v>253</v>
      </c>
    </row>
    <row r="112" spans="2:4" x14ac:dyDescent="0.3">
      <c r="B112" s="35"/>
      <c r="C112" s="37"/>
      <c r="D112" s="35"/>
    </row>
    <row r="113" spans="2:4" x14ac:dyDescent="0.3">
      <c r="B113" s="35" t="s">
        <v>254</v>
      </c>
      <c r="C113" s="36" t="s">
        <v>385</v>
      </c>
      <c r="D113" s="35" t="s">
        <v>255</v>
      </c>
    </row>
    <row r="114" spans="2:4" x14ac:dyDescent="0.3">
      <c r="B114" s="35"/>
      <c r="C114" s="37"/>
      <c r="D114" s="35"/>
    </row>
    <row r="115" spans="2:4" x14ac:dyDescent="0.3">
      <c r="B115" s="35" t="s">
        <v>256</v>
      </c>
      <c r="C115" s="36" t="s">
        <v>385</v>
      </c>
      <c r="D115" s="35" t="s">
        <v>253</v>
      </c>
    </row>
    <row r="116" spans="2:4" ht="15" customHeight="1" x14ac:dyDescent="0.3">
      <c r="B116" s="35"/>
      <c r="C116" s="37"/>
      <c r="D116" s="35"/>
    </row>
    <row r="117" spans="2:4" x14ac:dyDescent="0.3">
      <c r="B117" s="35" t="s">
        <v>257</v>
      </c>
      <c r="C117" s="36" t="s">
        <v>385</v>
      </c>
      <c r="D117" s="35" t="s">
        <v>258</v>
      </c>
    </row>
    <row r="118" spans="2:4" x14ac:dyDescent="0.3">
      <c r="B118" s="35"/>
      <c r="C118" s="37"/>
      <c r="D118" s="35"/>
    </row>
    <row r="119" spans="2:4" x14ac:dyDescent="0.3">
      <c r="B119" s="35" t="s">
        <v>259</v>
      </c>
      <c r="C119" s="36" t="s">
        <v>385</v>
      </c>
      <c r="D119" s="35" t="s">
        <v>260</v>
      </c>
    </row>
    <row r="120" spans="2:4" x14ac:dyDescent="0.3">
      <c r="B120" s="35"/>
      <c r="C120" s="37"/>
      <c r="D120" s="35"/>
    </row>
    <row r="121" spans="2:4" x14ac:dyDescent="0.3">
      <c r="B121" s="35" t="s">
        <v>170</v>
      </c>
      <c r="C121" s="36" t="s">
        <v>385</v>
      </c>
      <c r="D121" s="35" t="s">
        <v>261</v>
      </c>
    </row>
    <row r="122" spans="2:4" x14ac:dyDescent="0.3">
      <c r="B122" s="35"/>
      <c r="C122" s="37"/>
      <c r="D122" s="35"/>
    </row>
    <row r="123" spans="2:4" x14ac:dyDescent="0.3">
      <c r="B123" s="35" t="s">
        <v>262</v>
      </c>
      <c r="C123" s="36" t="s">
        <v>385</v>
      </c>
      <c r="D123" s="35" t="s">
        <v>263</v>
      </c>
    </row>
    <row r="124" spans="2:4" x14ac:dyDescent="0.3">
      <c r="B124" s="35"/>
      <c r="C124" s="37"/>
      <c r="D124" s="35"/>
    </row>
    <row r="125" spans="2:4" x14ac:dyDescent="0.3">
      <c r="B125" s="35" t="s">
        <v>264</v>
      </c>
      <c r="C125" s="36" t="s">
        <v>385</v>
      </c>
      <c r="D125" s="35" t="s">
        <v>265</v>
      </c>
    </row>
    <row r="126" spans="2:4" x14ac:dyDescent="0.3">
      <c r="B126" s="35"/>
      <c r="C126" s="37"/>
      <c r="D126" s="35"/>
    </row>
    <row r="127" spans="2:4" x14ac:dyDescent="0.3">
      <c r="B127" s="35" t="s">
        <v>266</v>
      </c>
      <c r="C127" s="36" t="s">
        <v>385</v>
      </c>
      <c r="D127" s="35" t="s">
        <v>267</v>
      </c>
    </row>
    <row r="128" spans="2:4" ht="15" customHeight="1" x14ac:dyDescent="0.3">
      <c r="B128" s="35"/>
      <c r="C128" s="37"/>
      <c r="D128" s="35"/>
    </row>
    <row r="129" spans="2:4" x14ac:dyDescent="0.3">
      <c r="B129" s="35" t="s">
        <v>268</v>
      </c>
      <c r="C129" s="36" t="s">
        <v>385</v>
      </c>
      <c r="D129" s="35" t="s">
        <v>84</v>
      </c>
    </row>
    <row r="130" spans="2:4" x14ac:dyDescent="0.3">
      <c r="B130" s="35"/>
      <c r="C130" s="37"/>
      <c r="D130" s="35"/>
    </row>
    <row r="131" spans="2:4" x14ac:dyDescent="0.3">
      <c r="B131" s="35" t="s">
        <v>269</v>
      </c>
      <c r="C131" s="36" t="s">
        <v>385</v>
      </c>
      <c r="D131" s="35" t="s">
        <v>212</v>
      </c>
    </row>
    <row r="132" spans="2:4" x14ac:dyDescent="0.3">
      <c r="B132" s="35"/>
      <c r="C132" s="37"/>
      <c r="D132" s="35"/>
    </row>
    <row r="133" spans="2:4" x14ac:dyDescent="0.3">
      <c r="B133" s="35" t="s">
        <v>270</v>
      </c>
      <c r="C133" s="36" t="s">
        <v>385</v>
      </c>
      <c r="D133" s="35" t="s">
        <v>212</v>
      </c>
    </row>
    <row r="134" spans="2:4" x14ac:dyDescent="0.3">
      <c r="B134" s="35"/>
      <c r="C134" s="37"/>
      <c r="D134" s="35"/>
    </row>
    <row r="135" spans="2:4" x14ac:dyDescent="0.3">
      <c r="B135" s="35" t="s">
        <v>271</v>
      </c>
      <c r="C135" s="36" t="s">
        <v>385</v>
      </c>
      <c r="D135" s="35" t="s">
        <v>272</v>
      </c>
    </row>
    <row r="136" spans="2:4" x14ac:dyDescent="0.3">
      <c r="B136" s="35"/>
      <c r="C136" s="37"/>
      <c r="D136" s="35"/>
    </row>
    <row r="137" spans="2:4" x14ac:dyDescent="0.3">
      <c r="B137" s="14" t="s">
        <v>273</v>
      </c>
      <c r="C137" s="14" t="s">
        <v>274</v>
      </c>
      <c r="D137" s="14" t="s">
        <v>103</v>
      </c>
    </row>
    <row r="138" spans="2:4" x14ac:dyDescent="0.3">
      <c r="B138" s="14" t="s">
        <v>275</v>
      </c>
      <c r="C138" s="14" t="s">
        <v>274</v>
      </c>
      <c r="D138" s="14" t="s">
        <v>276</v>
      </c>
    </row>
    <row r="139" spans="2:4" x14ac:dyDescent="0.3">
      <c r="B139" s="14" t="s">
        <v>277</v>
      </c>
      <c r="C139" s="14" t="s">
        <v>274</v>
      </c>
      <c r="D139" s="14" t="s">
        <v>278</v>
      </c>
    </row>
    <row r="140" spans="2:4" x14ac:dyDescent="0.3">
      <c r="B140" s="14" t="s">
        <v>279</v>
      </c>
      <c r="C140" s="14" t="s">
        <v>274</v>
      </c>
      <c r="D140" s="14" t="s">
        <v>126</v>
      </c>
    </row>
    <row r="141" spans="2:4" x14ac:dyDescent="0.3">
      <c r="B141" s="14" t="s">
        <v>280</v>
      </c>
      <c r="C141" s="14" t="s">
        <v>274</v>
      </c>
      <c r="D141" s="14" t="s">
        <v>281</v>
      </c>
    </row>
    <row r="142" spans="2:4" x14ac:dyDescent="0.3">
      <c r="B142" s="14" t="s">
        <v>282</v>
      </c>
      <c r="C142" s="14" t="s">
        <v>274</v>
      </c>
      <c r="D142" s="14" t="s">
        <v>283</v>
      </c>
    </row>
    <row r="143" spans="2:4" x14ac:dyDescent="0.3">
      <c r="B143" s="14" t="s">
        <v>284</v>
      </c>
      <c r="C143" s="14" t="s">
        <v>274</v>
      </c>
      <c r="D143" s="14" t="s">
        <v>285</v>
      </c>
    </row>
    <row r="144" spans="2:4" x14ac:dyDescent="0.3">
      <c r="B144" s="14" t="s">
        <v>286</v>
      </c>
      <c r="C144" s="14" t="s">
        <v>274</v>
      </c>
      <c r="D144" s="14" t="s">
        <v>287</v>
      </c>
    </row>
    <row r="145" spans="2:4" x14ac:dyDescent="0.3">
      <c r="B145" s="14" t="s">
        <v>288</v>
      </c>
      <c r="C145" s="14" t="s">
        <v>274</v>
      </c>
      <c r="D145" s="14" t="s">
        <v>289</v>
      </c>
    </row>
    <row r="146" spans="2:4" x14ac:dyDescent="0.3">
      <c r="B146" s="14" t="s">
        <v>290</v>
      </c>
      <c r="C146" s="14" t="s">
        <v>274</v>
      </c>
      <c r="D146" s="14" t="s">
        <v>291</v>
      </c>
    </row>
    <row r="147" spans="2:4" x14ac:dyDescent="0.3">
      <c r="B147" s="14" t="s">
        <v>292</v>
      </c>
      <c r="C147" s="14" t="s">
        <v>274</v>
      </c>
      <c r="D147" s="14" t="s">
        <v>293</v>
      </c>
    </row>
    <row r="148" spans="2:4" x14ac:dyDescent="0.3">
      <c r="B148" s="14" t="s">
        <v>294</v>
      </c>
      <c r="C148" s="14" t="s">
        <v>274</v>
      </c>
      <c r="D148" s="14" t="s">
        <v>255</v>
      </c>
    </row>
    <row r="149" spans="2:4" x14ac:dyDescent="0.3">
      <c r="B149" s="14" t="s">
        <v>295</v>
      </c>
      <c r="C149" s="14" t="s">
        <v>274</v>
      </c>
      <c r="D149" s="14" t="s">
        <v>296</v>
      </c>
    </row>
    <row r="150" spans="2:4" x14ac:dyDescent="0.3">
      <c r="B150" s="14" t="s">
        <v>297</v>
      </c>
      <c r="C150" s="14" t="s">
        <v>274</v>
      </c>
      <c r="D150" s="14" t="s">
        <v>139</v>
      </c>
    </row>
    <row r="151" spans="2:4" ht="28.8" x14ac:dyDescent="0.3">
      <c r="B151" s="14" t="s">
        <v>298</v>
      </c>
      <c r="C151" s="14" t="s">
        <v>274</v>
      </c>
      <c r="D151" s="14" t="s">
        <v>299</v>
      </c>
    </row>
    <row r="152" spans="2:4" ht="28.8" x14ac:dyDescent="0.3">
      <c r="B152" s="14" t="s">
        <v>300</v>
      </c>
      <c r="C152" s="14" t="s">
        <v>274</v>
      </c>
      <c r="D152" s="14" t="s">
        <v>301</v>
      </c>
    </row>
  </sheetData>
  <mergeCells count="199">
    <mergeCell ref="B5:B6"/>
    <mergeCell ref="D5:D6"/>
    <mergeCell ref="B7:B8"/>
    <mergeCell ref="D7:D8"/>
    <mergeCell ref="B9:B10"/>
    <mergeCell ref="D9:D10"/>
    <mergeCell ref="C5:C6"/>
    <mergeCell ref="C7:C8"/>
    <mergeCell ref="C9:C10"/>
    <mergeCell ref="B11:B12"/>
    <mergeCell ref="D11:D12"/>
    <mergeCell ref="B13:B14"/>
    <mergeCell ref="D13:D14"/>
    <mergeCell ref="B15:B16"/>
    <mergeCell ref="D15:D16"/>
    <mergeCell ref="C11:C12"/>
    <mergeCell ref="C13:C14"/>
    <mergeCell ref="C15:C16"/>
    <mergeCell ref="B17:B18"/>
    <mergeCell ref="D17:D18"/>
    <mergeCell ref="B19:B20"/>
    <mergeCell ref="D19:D20"/>
    <mergeCell ref="B21:B22"/>
    <mergeCell ref="D21:D22"/>
    <mergeCell ref="C17:C18"/>
    <mergeCell ref="C19:C20"/>
    <mergeCell ref="C21:C22"/>
    <mergeCell ref="B23:B24"/>
    <mergeCell ref="D23:D24"/>
    <mergeCell ref="B25:B26"/>
    <mergeCell ref="D25:D26"/>
    <mergeCell ref="B27:B28"/>
    <mergeCell ref="D27:D28"/>
    <mergeCell ref="C23:C24"/>
    <mergeCell ref="C25:C26"/>
    <mergeCell ref="C27:C28"/>
    <mergeCell ref="B29:B30"/>
    <mergeCell ref="D29:D30"/>
    <mergeCell ref="B31:B32"/>
    <mergeCell ref="D31:D32"/>
    <mergeCell ref="B33:B34"/>
    <mergeCell ref="D33:D34"/>
    <mergeCell ref="C29:C30"/>
    <mergeCell ref="C31:C32"/>
    <mergeCell ref="C33:C34"/>
    <mergeCell ref="B35:B36"/>
    <mergeCell ref="D35:D36"/>
    <mergeCell ref="B37:B38"/>
    <mergeCell ref="D37:D38"/>
    <mergeCell ref="B39:B40"/>
    <mergeCell ref="D39:D40"/>
    <mergeCell ref="C35:C36"/>
    <mergeCell ref="C37:C38"/>
    <mergeCell ref="C39:C40"/>
    <mergeCell ref="B41:B42"/>
    <mergeCell ref="D41:D42"/>
    <mergeCell ref="B43:B44"/>
    <mergeCell ref="D43:D44"/>
    <mergeCell ref="B45:B46"/>
    <mergeCell ref="D45:D46"/>
    <mergeCell ref="C41:C42"/>
    <mergeCell ref="C43:C44"/>
    <mergeCell ref="C45:C46"/>
    <mergeCell ref="B47:B48"/>
    <mergeCell ref="D47:D48"/>
    <mergeCell ref="B49:B50"/>
    <mergeCell ref="D49:D50"/>
    <mergeCell ref="B51:B52"/>
    <mergeCell ref="D51:D52"/>
    <mergeCell ref="C47:C48"/>
    <mergeCell ref="C49:C50"/>
    <mergeCell ref="C51:C52"/>
    <mergeCell ref="B53:B54"/>
    <mergeCell ref="D53:D54"/>
    <mergeCell ref="B55:B56"/>
    <mergeCell ref="D55:D56"/>
    <mergeCell ref="B57:B58"/>
    <mergeCell ref="D57:D58"/>
    <mergeCell ref="C53:C54"/>
    <mergeCell ref="C55:C56"/>
    <mergeCell ref="C57:C58"/>
    <mergeCell ref="B59:B60"/>
    <mergeCell ref="D59:D60"/>
    <mergeCell ref="B61:B62"/>
    <mergeCell ref="D61:D62"/>
    <mergeCell ref="B63:B64"/>
    <mergeCell ref="D63:D64"/>
    <mergeCell ref="C59:C60"/>
    <mergeCell ref="C61:C62"/>
    <mergeCell ref="C63:C64"/>
    <mergeCell ref="B65:B66"/>
    <mergeCell ref="D65:D66"/>
    <mergeCell ref="B67:B68"/>
    <mergeCell ref="D67:D68"/>
    <mergeCell ref="B69:B70"/>
    <mergeCell ref="D69:D70"/>
    <mergeCell ref="C65:C66"/>
    <mergeCell ref="C67:C68"/>
    <mergeCell ref="C69:C70"/>
    <mergeCell ref="B71:B72"/>
    <mergeCell ref="D71:D72"/>
    <mergeCell ref="B73:B74"/>
    <mergeCell ref="D73:D74"/>
    <mergeCell ref="B75:B76"/>
    <mergeCell ref="D75:D76"/>
    <mergeCell ref="C71:C72"/>
    <mergeCell ref="C73:C74"/>
    <mergeCell ref="C75:C76"/>
    <mergeCell ref="B77:B78"/>
    <mergeCell ref="D77:D78"/>
    <mergeCell ref="B79:B80"/>
    <mergeCell ref="D79:D80"/>
    <mergeCell ref="B81:B82"/>
    <mergeCell ref="D81:D82"/>
    <mergeCell ref="C77:C78"/>
    <mergeCell ref="C79:C80"/>
    <mergeCell ref="C81:C82"/>
    <mergeCell ref="B83:B84"/>
    <mergeCell ref="D83:D84"/>
    <mergeCell ref="B85:B86"/>
    <mergeCell ref="D85:D86"/>
    <mergeCell ref="B87:B88"/>
    <mergeCell ref="D87:D88"/>
    <mergeCell ref="C83:C84"/>
    <mergeCell ref="C85:C86"/>
    <mergeCell ref="C87:C88"/>
    <mergeCell ref="B89:B90"/>
    <mergeCell ref="D89:D90"/>
    <mergeCell ref="B91:B92"/>
    <mergeCell ref="D91:D92"/>
    <mergeCell ref="B93:B94"/>
    <mergeCell ref="D93:D94"/>
    <mergeCell ref="C89:C90"/>
    <mergeCell ref="C91:C92"/>
    <mergeCell ref="C93:C94"/>
    <mergeCell ref="B95:B96"/>
    <mergeCell ref="D95:D96"/>
    <mergeCell ref="B97:B98"/>
    <mergeCell ref="D97:D98"/>
    <mergeCell ref="B99:B100"/>
    <mergeCell ref="D99:D100"/>
    <mergeCell ref="C95:C96"/>
    <mergeCell ref="C97:C98"/>
    <mergeCell ref="C99:C100"/>
    <mergeCell ref="B101:B102"/>
    <mergeCell ref="D101:D102"/>
    <mergeCell ref="B103:B104"/>
    <mergeCell ref="D103:D104"/>
    <mergeCell ref="B105:B106"/>
    <mergeCell ref="D105:D106"/>
    <mergeCell ref="C101:C102"/>
    <mergeCell ref="C103:C104"/>
    <mergeCell ref="C105:C106"/>
    <mergeCell ref="B107:B108"/>
    <mergeCell ref="D107:D108"/>
    <mergeCell ref="B109:B110"/>
    <mergeCell ref="D109:D110"/>
    <mergeCell ref="B111:B112"/>
    <mergeCell ref="D111:D112"/>
    <mergeCell ref="C107:C108"/>
    <mergeCell ref="C109:C110"/>
    <mergeCell ref="C111:C112"/>
    <mergeCell ref="D123:D124"/>
    <mergeCell ref="C119:C120"/>
    <mergeCell ref="C121:C122"/>
    <mergeCell ref="C123:C124"/>
    <mergeCell ref="B113:B114"/>
    <mergeCell ref="D113:D114"/>
    <mergeCell ref="B115:B116"/>
    <mergeCell ref="D115:D116"/>
    <mergeCell ref="B117:B118"/>
    <mergeCell ref="D117:D118"/>
    <mergeCell ref="C113:C114"/>
    <mergeCell ref="C115:C116"/>
    <mergeCell ref="C117:C118"/>
    <mergeCell ref="B2:G2"/>
    <mergeCell ref="B131:B132"/>
    <mergeCell ref="D131:D132"/>
    <mergeCell ref="B133:B134"/>
    <mergeCell ref="D133:D134"/>
    <mergeCell ref="B135:B136"/>
    <mergeCell ref="D135:D136"/>
    <mergeCell ref="C131:C132"/>
    <mergeCell ref="C133:C134"/>
    <mergeCell ref="C135:C136"/>
    <mergeCell ref="B125:B126"/>
    <mergeCell ref="D125:D126"/>
    <mergeCell ref="B127:B128"/>
    <mergeCell ref="D127:D128"/>
    <mergeCell ref="B129:B130"/>
    <mergeCell ref="D129:D130"/>
    <mergeCell ref="C125:C126"/>
    <mergeCell ref="C127:C128"/>
    <mergeCell ref="C129:C130"/>
    <mergeCell ref="B119:B120"/>
    <mergeCell ref="D119:D120"/>
    <mergeCell ref="B121:B122"/>
    <mergeCell ref="D121:D122"/>
    <mergeCell ref="B123:B1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1E0A2-8A79-4C80-A8B7-146A5F169C28}">
  <dimension ref="B2:G8"/>
  <sheetViews>
    <sheetView workbookViewId="0">
      <selection activeCell="B3" sqref="B3"/>
    </sheetView>
  </sheetViews>
  <sheetFormatPr defaultRowHeight="14.4" x14ac:dyDescent="0.3"/>
  <cols>
    <col min="2" max="2" width="22.88671875" customWidth="1"/>
    <col min="3" max="3" width="20.88671875" customWidth="1"/>
    <col min="4" max="4" width="69.77734375" customWidth="1"/>
  </cols>
  <sheetData>
    <row r="2" spans="2:7" ht="42" customHeight="1" x14ac:dyDescent="0.3">
      <c r="B2" s="33" t="s">
        <v>393</v>
      </c>
      <c r="C2" s="34"/>
      <c r="D2" s="34"/>
      <c r="E2" s="34"/>
      <c r="F2" s="34"/>
      <c r="G2" s="34"/>
    </row>
    <row r="4" spans="2:7" x14ac:dyDescent="0.3">
      <c r="B4" s="17" t="s">
        <v>11</v>
      </c>
      <c r="C4" s="17" t="s">
        <v>302</v>
      </c>
      <c r="D4" s="17" t="s">
        <v>150</v>
      </c>
    </row>
    <row r="5" spans="2:7" x14ac:dyDescent="0.3">
      <c r="B5" s="16" t="s">
        <v>303</v>
      </c>
      <c r="C5" s="16" t="s">
        <v>304</v>
      </c>
      <c r="D5" s="16" t="s">
        <v>305</v>
      </c>
    </row>
    <row r="6" spans="2:7" x14ac:dyDescent="0.3">
      <c r="B6" s="16" t="s">
        <v>306</v>
      </c>
      <c r="C6" s="16" t="s">
        <v>304</v>
      </c>
      <c r="D6" s="16" t="s">
        <v>307</v>
      </c>
    </row>
    <row r="7" spans="2:7" x14ac:dyDescent="0.3">
      <c r="B7" s="16" t="s">
        <v>308</v>
      </c>
      <c r="C7" s="16" t="s">
        <v>304</v>
      </c>
      <c r="D7" s="16" t="s">
        <v>309</v>
      </c>
    </row>
    <row r="8" spans="2:7" x14ac:dyDescent="0.3">
      <c r="B8" s="16" t="s">
        <v>310</v>
      </c>
      <c r="C8" s="16" t="s">
        <v>311</v>
      </c>
      <c r="D8" s="16" t="s">
        <v>312</v>
      </c>
    </row>
  </sheetData>
  <mergeCells count="1">
    <mergeCell ref="B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35AAA-34C5-4570-96A9-85C058A981B1}">
  <dimension ref="A2:L26"/>
  <sheetViews>
    <sheetView workbookViewId="0">
      <selection activeCell="A3" sqref="A3"/>
    </sheetView>
  </sheetViews>
  <sheetFormatPr defaultRowHeight="14.4" x14ac:dyDescent="0.3"/>
  <cols>
    <col min="2" max="2" width="31.6640625" style="19" customWidth="1"/>
    <col min="3" max="3" width="26.21875" customWidth="1"/>
    <col min="4" max="4" width="55" style="19" customWidth="1"/>
  </cols>
  <sheetData>
    <row r="2" spans="1:12" ht="40.200000000000003" customHeight="1" x14ac:dyDescent="0.3">
      <c r="A2" s="33" t="s">
        <v>394</v>
      </c>
      <c r="B2" s="34"/>
      <c r="C2" s="34"/>
      <c r="D2" s="34"/>
      <c r="E2" s="34"/>
      <c r="F2" s="34"/>
    </row>
    <row r="3" spans="1:12" x14ac:dyDescent="0.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</row>
    <row r="4" spans="1:12" x14ac:dyDescent="0.3">
      <c r="B4" s="22" t="s">
        <v>11</v>
      </c>
      <c r="C4" s="23" t="s">
        <v>313</v>
      </c>
      <c r="D4" s="22" t="s">
        <v>150</v>
      </c>
    </row>
    <row r="5" spans="1:12" ht="28.8" x14ac:dyDescent="0.3">
      <c r="B5" s="20" t="s">
        <v>314</v>
      </c>
      <c r="C5" s="21" t="s">
        <v>315</v>
      </c>
      <c r="D5" s="20" t="s">
        <v>153</v>
      </c>
    </row>
    <row r="6" spans="1:12" ht="28.8" x14ac:dyDescent="0.3">
      <c r="B6" s="20" t="s">
        <v>315</v>
      </c>
      <c r="C6" s="21" t="s">
        <v>315</v>
      </c>
      <c r="D6" s="20" t="s">
        <v>388</v>
      </c>
    </row>
    <row r="7" spans="1:12" ht="28.8" x14ac:dyDescent="0.3">
      <c r="B7" s="20" t="s">
        <v>316</v>
      </c>
      <c r="C7" s="21" t="s">
        <v>315</v>
      </c>
      <c r="D7" s="20" t="s">
        <v>317</v>
      </c>
    </row>
    <row r="8" spans="1:12" ht="28.8" x14ac:dyDescent="0.3">
      <c r="B8" s="20" t="s">
        <v>318</v>
      </c>
      <c r="C8" s="21" t="s">
        <v>315</v>
      </c>
      <c r="D8" s="20" t="s">
        <v>319</v>
      </c>
    </row>
    <row r="9" spans="1:12" ht="28.8" x14ac:dyDescent="0.3">
      <c r="B9" s="20" t="s">
        <v>320</v>
      </c>
      <c r="C9" s="21" t="s">
        <v>321</v>
      </c>
      <c r="D9" s="20" t="s">
        <v>322</v>
      </c>
    </row>
    <row r="10" spans="1:12" ht="28.8" x14ac:dyDescent="0.3">
      <c r="B10" s="20" t="s">
        <v>323</v>
      </c>
      <c r="C10" s="21" t="s">
        <v>324</v>
      </c>
      <c r="D10" s="20" t="s">
        <v>325</v>
      </c>
    </row>
    <row r="11" spans="1:12" ht="28.8" x14ac:dyDescent="0.3">
      <c r="B11" s="20" t="s">
        <v>326</v>
      </c>
      <c r="C11" s="21" t="s">
        <v>324</v>
      </c>
      <c r="D11" s="20" t="s">
        <v>118</v>
      </c>
    </row>
    <row r="12" spans="1:12" ht="28.8" x14ac:dyDescent="0.3">
      <c r="B12" s="20" t="s">
        <v>327</v>
      </c>
      <c r="C12" s="21" t="s">
        <v>324</v>
      </c>
      <c r="D12" s="20" t="s">
        <v>110</v>
      </c>
    </row>
    <row r="13" spans="1:12" ht="28.8" x14ac:dyDescent="0.3">
      <c r="B13" s="20" t="s">
        <v>328</v>
      </c>
      <c r="C13" s="21" t="s">
        <v>324</v>
      </c>
      <c r="D13" s="20" t="s">
        <v>317</v>
      </c>
    </row>
    <row r="14" spans="1:12" ht="28.8" x14ac:dyDescent="0.3">
      <c r="B14" s="20" t="s">
        <v>329</v>
      </c>
      <c r="C14" s="21" t="s">
        <v>324</v>
      </c>
      <c r="D14" s="20" t="s">
        <v>153</v>
      </c>
    </row>
    <row r="15" spans="1:12" ht="28.8" x14ac:dyDescent="0.3">
      <c r="B15" s="20" t="s">
        <v>330</v>
      </c>
      <c r="C15" s="21" t="s">
        <v>324</v>
      </c>
      <c r="D15" s="20" t="s">
        <v>331</v>
      </c>
    </row>
    <row r="16" spans="1:12" ht="28.8" x14ac:dyDescent="0.3">
      <c r="B16" s="20" t="s">
        <v>332</v>
      </c>
      <c r="C16" s="21" t="s">
        <v>324</v>
      </c>
      <c r="D16" s="20" t="s">
        <v>333</v>
      </c>
    </row>
    <row r="17" spans="2:4" ht="28.8" x14ac:dyDescent="0.3">
      <c r="B17" s="20" t="s">
        <v>334</v>
      </c>
      <c r="C17" s="21" t="s">
        <v>324</v>
      </c>
      <c r="D17" s="20" t="s">
        <v>319</v>
      </c>
    </row>
    <row r="18" spans="2:4" ht="28.8" x14ac:dyDescent="0.3">
      <c r="B18" s="20" t="s">
        <v>335</v>
      </c>
      <c r="C18" s="21" t="s">
        <v>324</v>
      </c>
      <c r="D18" s="20" t="s">
        <v>336</v>
      </c>
    </row>
    <row r="19" spans="2:4" ht="28.8" x14ac:dyDescent="0.3">
      <c r="B19" s="20" t="s">
        <v>337</v>
      </c>
      <c r="C19" s="21" t="s">
        <v>324</v>
      </c>
      <c r="D19" s="20" t="s">
        <v>71</v>
      </c>
    </row>
    <row r="20" spans="2:4" ht="28.8" x14ac:dyDescent="0.3">
      <c r="B20" s="20" t="s">
        <v>338</v>
      </c>
      <c r="C20" s="21" t="s">
        <v>339</v>
      </c>
      <c r="D20" s="20" t="s">
        <v>340</v>
      </c>
    </row>
    <row r="21" spans="2:4" ht="28.8" x14ac:dyDescent="0.3">
      <c r="B21" s="20" t="s">
        <v>341</v>
      </c>
      <c r="C21" s="21" t="s">
        <v>339</v>
      </c>
      <c r="D21" s="20" t="s">
        <v>342</v>
      </c>
    </row>
    <row r="22" spans="2:4" ht="28.8" x14ac:dyDescent="0.3">
      <c r="B22" s="20" t="s">
        <v>343</v>
      </c>
      <c r="C22" s="21" t="s">
        <v>339</v>
      </c>
      <c r="D22" s="20" t="s">
        <v>344</v>
      </c>
    </row>
    <row r="23" spans="2:4" ht="28.8" x14ac:dyDescent="0.3">
      <c r="B23" s="20" t="s">
        <v>345</v>
      </c>
      <c r="C23" s="21" t="s">
        <v>339</v>
      </c>
      <c r="D23" s="20" t="s">
        <v>346</v>
      </c>
    </row>
    <row r="24" spans="2:4" ht="28.8" x14ac:dyDescent="0.3">
      <c r="B24" s="20" t="s">
        <v>347</v>
      </c>
      <c r="C24" s="21" t="s">
        <v>339</v>
      </c>
      <c r="D24" s="20" t="s">
        <v>212</v>
      </c>
    </row>
    <row r="25" spans="2:4" ht="28.8" x14ac:dyDescent="0.3">
      <c r="B25" s="20" t="s">
        <v>348</v>
      </c>
      <c r="C25" s="21" t="s">
        <v>349</v>
      </c>
      <c r="D25" s="20" t="s">
        <v>350</v>
      </c>
    </row>
    <row r="26" spans="2:4" ht="28.8" x14ac:dyDescent="0.3">
      <c r="B26" s="20" t="s">
        <v>351</v>
      </c>
      <c r="C26" s="21" t="s">
        <v>352</v>
      </c>
      <c r="D26" s="20" t="s">
        <v>212</v>
      </c>
    </row>
  </sheetData>
  <mergeCells count="1">
    <mergeCell ref="A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32794-4BF6-487F-9F41-2B2DF1E00B7E}">
  <dimension ref="B2:I17"/>
  <sheetViews>
    <sheetView workbookViewId="0">
      <selection activeCell="M12" sqref="M12"/>
    </sheetView>
  </sheetViews>
  <sheetFormatPr defaultRowHeight="14.4" x14ac:dyDescent="0.3"/>
  <cols>
    <col min="2" max="2" width="30.33203125" customWidth="1"/>
    <col min="3" max="3" width="13.88671875" customWidth="1"/>
  </cols>
  <sheetData>
    <row r="2" spans="2:9" ht="46.2" customHeight="1" x14ac:dyDescent="0.3">
      <c r="B2" s="33" t="s">
        <v>395</v>
      </c>
      <c r="C2" s="33"/>
      <c r="D2" s="33"/>
      <c r="E2" s="33"/>
      <c r="F2" s="33"/>
      <c r="G2" s="33"/>
      <c r="H2" s="33"/>
      <c r="I2" s="33"/>
    </row>
    <row r="3" spans="2:9" x14ac:dyDescent="0.3">
      <c r="B3" s="34"/>
      <c r="C3" s="34"/>
      <c r="D3" s="34"/>
      <c r="E3" s="34"/>
      <c r="F3" s="34"/>
      <c r="G3" s="34"/>
    </row>
    <row r="4" spans="2:9" x14ac:dyDescent="0.3">
      <c r="B4" s="38" t="s">
        <v>353</v>
      </c>
      <c r="C4" s="38" t="s">
        <v>9</v>
      </c>
      <c r="D4" s="38"/>
      <c r="E4" s="38"/>
      <c r="F4" s="38"/>
      <c r="G4" s="38"/>
      <c r="H4" s="38"/>
      <c r="I4" s="39" t="s">
        <v>365</v>
      </c>
    </row>
    <row r="5" spans="2:9" x14ac:dyDescent="0.3">
      <c r="B5" s="38"/>
      <c r="C5" s="25">
        <v>1</v>
      </c>
      <c r="D5" s="25">
        <v>2</v>
      </c>
      <c r="E5" s="25">
        <v>3</v>
      </c>
      <c r="F5" s="25">
        <v>4</v>
      </c>
      <c r="G5" s="25">
        <v>5</v>
      </c>
      <c r="H5" s="25">
        <v>6</v>
      </c>
      <c r="I5" s="40"/>
    </row>
    <row r="6" spans="2:9" x14ac:dyDescent="0.3">
      <c r="B6" s="24" t="s">
        <v>354</v>
      </c>
      <c r="C6" s="18">
        <v>0</v>
      </c>
      <c r="D6" s="18">
        <v>3</v>
      </c>
      <c r="E6" s="18">
        <v>2</v>
      </c>
      <c r="F6" s="18">
        <v>2</v>
      </c>
      <c r="G6" s="18">
        <v>1</v>
      </c>
      <c r="H6" s="18">
        <v>2</v>
      </c>
      <c r="I6" s="9">
        <f>SUM(C6:H6)</f>
        <v>10</v>
      </c>
    </row>
    <row r="7" spans="2:9" x14ac:dyDescent="0.3">
      <c r="B7" s="24" t="s">
        <v>355</v>
      </c>
      <c r="C7" s="18">
        <v>2</v>
      </c>
      <c r="D7" s="18">
        <v>0</v>
      </c>
      <c r="E7" s="18">
        <v>0</v>
      </c>
      <c r="F7" s="18">
        <v>0</v>
      </c>
      <c r="G7" s="18">
        <v>1</v>
      </c>
      <c r="H7" s="18">
        <v>0</v>
      </c>
      <c r="I7" s="9">
        <f t="shared" ref="I7:I17" si="0">SUM(C7:H7)</f>
        <v>3</v>
      </c>
    </row>
    <row r="8" spans="2:9" x14ac:dyDescent="0.3">
      <c r="B8" s="24" t="s">
        <v>356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2</v>
      </c>
      <c r="I8" s="9">
        <f t="shared" si="0"/>
        <v>2</v>
      </c>
    </row>
    <row r="9" spans="2:9" x14ac:dyDescent="0.3">
      <c r="B9" s="24" t="s">
        <v>357</v>
      </c>
      <c r="C9" s="18">
        <v>0</v>
      </c>
      <c r="D9" s="18">
        <v>0</v>
      </c>
      <c r="E9" s="18">
        <v>1</v>
      </c>
      <c r="F9" s="18">
        <v>1</v>
      </c>
      <c r="G9" s="18">
        <v>8</v>
      </c>
      <c r="H9" s="18">
        <v>1</v>
      </c>
      <c r="I9" s="9">
        <f t="shared" si="0"/>
        <v>11</v>
      </c>
    </row>
    <row r="10" spans="2:9" x14ac:dyDescent="0.3">
      <c r="B10" s="24" t="s">
        <v>358</v>
      </c>
      <c r="C10" s="18">
        <v>0</v>
      </c>
      <c r="D10" s="18">
        <v>1</v>
      </c>
      <c r="E10" s="18">
        <v>0</v>
      </c>
      <c r="F10" s="18">
        <v>0</v>
      </c>
      <c r="G10" s="18">
        <v>6</v>
      </c>
      <c r="H10" s="18">
        <v>0</v>
      </c>
      <c r="I10" s="9">
        <f t="shared" si="0"/>
        <v>7</v>
      </c>
    </row>
    <row r="11" spans="2:9" x14ac:dyDescent="0.3">
      <c r="B11" s="24" t="s">
        <v>359</v>
      </c>
      <c r="C11" s="18">
        <v>0</v>
      </c>
      <c r="D11" s="18">
        <v>0</v>
      </c>
      <c r="E11" s="18">
        <v>0</v>
      </c>
      <c r="F11" s="18">
        <v>0</v>
      </c>
      <c r="G11" s="18">
        <v>5</v>
      </c>
      <c r="H11" s="18">
        <v>2</v>
      </c>
      <c r="I11" s="9">
        <f t="shared" si="0"/>
        <v>7</v>
      </c>
    </row>
    <row r="12" spans="2:9" x14ac:dyDescent="0.3">
      <c r="B12" s="24" t="s">
        <v>360</v>
      </c>
      <c r="C12" s="18">
        <v>2</v>
      </c>
      <c r="D12" s="18">
        <v>0</v>
      </c>
      <c r="E12" s="18">
        <v>0</v>
      </c>
      <c r="F12" s="18">
        <v>0</v>
      </c>
      <c r="G12" s="18">
        <v>7</v>
      </c>
      <c r="H12" s="18">
        <v>0</v>
      </c>
      <c r="I12" s="9">
        <f t="shared" si="0"/>
        <v>9</v>
      </c>
    </row>
    <row r="13" spans="2:9" x14ac:dyDescent="0.3">
      <c r="B13" s="24" t="s">
        <v>361</v>
      </c>
      <c r="C13" s="18">
        <v>0</v>
      </c>
      <c r="D13" s="18">
        <v>1</v>
      </c>
      <c r="E13" s="18">
        <v>0</v>
      </c>
      <c r="F13" s="18">
        <v>2</v>
      </c>
      <c r="G13" s="18">
        <v>8</v>
      </c>
      <c r="H13" s="18">
        <v>0</v>
      </c>
      <c r="I13" s="9">
        <f t="shared" si="0"/>
        <v>11</v>
      </c>
    </row>
    <row r="14" spans="2:9" x14ac:dyDescent="0.3">
      <c r="B14" s="24" t="s">
        <v>362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9">
        <f t="shared" si="0"/>
        <v>0</v>
      </c>
    </row>
    <row r="15" spans="2:9" x14ac:dyDescent="0.3">
      <c r="B15" s="24" t="s">
        <v>363</v>
      </c>
      <c r="C15" s="18">
        <v>2</v>
      </c>
      <c r="D15" s="18">
        <v>1</v>
      </c>
      <c r="E15" s="18">
        <v>2</v>
      </c>
      <c r="F15" s="18">
        <v>4</v>
      </c>
      <c r="G15" s="18">
        <v>4</v>
      </c>
      <c r="H15" s="18">
        <v>3</v>
      </c>
      <c r="I15" s="9">
        <f t="shared" si="0"/>
        <v>16</v>
      </c>
    </row>
    <row r="16" spans="2:9" x14ac:dyDescent="0.3">
      <c r="B16" s="24" t="s">
        <v>364</v>
      </c>
      <c r="C16" s="18">
        <v>0</v>
      </c>
      <c r="D16" s="18">
        <v>0</v>
      </c>
      <c r="E16" s="18">
        <v>1</v>
      </c>
      <c r="F16" s="18">
        <v>0</v>
      </c>
      <c r="G16" s="18">
        <v>2</v>
      </c>
      <c r="H16" s="18">
        <v>7</v>
      </c>
      <c r="I16" s="9">
        <f t="shared" si="0"/>
        <v>10</v>
      </c>
    </row>
    <row r="17" spans="2:9" x14ac:dyDescent="0.3">
      <c r="B17" s="25" t="s">
        <v>365</v>
      </c>
      <c r="C17" s="9">
        <f>SUM(C6:C16)</f>
        <v>6</v>
      </c>
      <c r="D17" s="9">
        <f t="shared" ref="D17:H17" si="1">SUM(D6:D16)</f>
        <v>6</v>
      </c>
      <c r="E17" s="9">
        <f t="shared" si="1"/>
        <v>6</v>
      </c>
      <c r="F17" s="9">
        <f t="shared" si="1"/>
        <v>9</v>
      </c>
      <c r="G17" s="9">
        <f t="shared" si="1"/>
        <v>42</v>
      </c>
      <c r="H17" s="9">
        <f t="shared" si="1"/>
        <v>17</v>
      </c>
      <c r="I17" s="26">
        <f t="shared" si="0"/>
        <v>86</v>
      </c>
    </row>
  </sheetData>
  <mergeCells count="5">
    <mergeCell ref="B3:G3"/>
    <mergeCell ref="C4:H4"/>
    <mergeCell ref="B4:B5"/>
    <mergeCell ref="I4:I5"/>
    <mergeCell ref="B2:I2"/>
  </mergeCells>
  <pageMargins left="0.7" right="0.7" top="0.75" bottom="0.75" header="0.3" footer="0.3"/>
  <ignoredErrors>
    <ignoredError sqref="C17:H1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AIR BERSIH</vt:lpstr>
      <vt:lpstr>PENDIDIKAN</vt:lpstr>
      <vt:lpstr>OLAHRAGA</vt:lpstr>
      <vt:lpstr>TEMPAT IBADAH</vt:lpstr>
      <vt:lpstr>WISATA DAN HIBURAN</vt:lpstr>
      <vt:lpstr>KESEHATAN</vt:lpstr>
      <vt:lpstr> SARANA KESEHATAN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Rossanda Sevia</dc:creator>
  <cp:lastModifiedBy>Rossanda Sevia</cp:lastModifiedBy>
  <dcterms:created xsi:type="dcterms:W3CDTF">2025-06-04T06:36:10Z</dcterms:created>
  <dcterms:modified xsi:type="dcterms:W3CDTF">2025-06-18T14:21:07Z</dcterms:modified>
</cp:coreProperties>
</file>