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codeName="ThisWorkbook" autoCompressPictures="0"/>
  <bookViews>
    <workbookView xWindow="2440" yWindow="1320" windowWidth="23780" windowHeight="18720"/>
  </bookViews>
  <sheets>
    <sheet name="Chi-square Test U(0,1) (2)" sheetId="17" r:id="rId1"/>
    <sheet name="Chi-square Test U(0,1)" sheetId="15" r:id="rId2"/>
    <sheet name="K-S Test U(0,1)" sheetId="16" r:id="rId3"/>
  </sheets>
  <externalReferences>
    <externalReference r:id="rId4"/>
  </externalReferences>
  <definedNames>
    <definedName name="alpha" localSheetId="0">#REF!</definedName>
    <definedName name="alpha">#REF!</definedName>
    <definedName name="Count" localSheetId="0">#REF!</definedName>
    <definedName name="Count">#REF!</definedName>
    <definedName name="data" localSheetId="1">'Chi-square Test U(0,1)'!$B$1:$B$100</definedName>
    <definedName name="data" localSheetId="0">'Chi-square Test U(0,1) (2)'!$B$1:$B$100</definedName>
    <definedName name="data" localSheetId="2">'[1]Chi-square Test'!$B$1:$B$100</definedName>
    <definedName name="data">#REF!</definedName>
    <definedName name="df" localSheetId="0">#REF!</definedName>
    <definedName name="df">#REF!</definedName>
    <definedName name="diff" localSheetId="0">#REF!</definedName>
    <definedName name="diff">#REF!</definedName>
    <definedName name="halfwidth" localSheetId="0">#REF!</definedName>
    <definedName name="halfwidth">#REF!</definedName>
    <definedName name="lowerchisqvalue" localSheetId="0">#REF!</definedName>
    <definedName name="lowerchisqvalue">#REF!</definedName>
    <definedName name="one" localSheetId="0">#REF!</definedName>
    <definedName name="one">#REF!</definedName>
    <definedName name="prndata">'[1]Chi-square Test'!$B$1:$B$100</definedName>
    <definedName name="rep" localSheetId="0">#REF!</definedName>
    <definedName name="rep">#REF!</definedName>
    <definedName name="s_squared" localSheetId="0">#REF!</definedName>
    <definedName name="s_squared">#REF!</definedName>
    <definedName name="StdDev" localSheetId="0">#REF!</definedName>
    <definedName name="StdDev">#REF!</definedName>
    <definedName name="StdError" localSheetId="0">#REF!</definedName>
    <definedName name="StdError">#REF!</definedName>
    <definedName name="tvalue" localSheetId="0">#REF!</definedName>
    <definedName name="tvalue">#REF!</definedName>
    <definedName name="two" localSheetId="0">#REF!</definedName>
    <definedName name="two">#REF!</definedName>
    <definedName name="upperchisqvalue" localSheetId="0">#REF!</definedName>
    <definedName name="upperchisqvalue">#REF!</definedName>
    <definedName name="vAlpha" localSheetId="0">#REF!</definedName>
    <definedName name="vAlpha">#REF!</definedName>
    <definedName name="Variance" localSheetId="0">#REF!</definedName>
    <definedName name="Variance">#REF!</definedName>
    <definedName name="xbar" localSheetId="0">#REF!</definedName>
    <definedName name="xbar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7" l="1"/>
  <c r="I4" i="17"/>
  <c r="L4" i="17"/>
  <c r="I5" i="17"/>
  <c r="L5" i="17"/>
  <c r="I6" i="17"/>
  <c r="L6" i="17"/>
  <c r="I7" i="17"/>
  <c r="L7" i="17"/>
  <c r="I8" i="17"/>
  <c r="L8" i="17"/>
  <c r="I9" i="17"/>
  <c r="L9" i="17"/>
  <c r="I10" i="17"/>
  <c r="L10" i="17"/>
  <c r="I11" i="17"/>
  <c r="L11" i="17"/>
  <c r="I12" i="17"/>
  <c r="L12" i="17"/>
  <c r="I3" i="17"/>
  <c r="L3" i="17"/>
  <c r="K3" i="17"/>
  <c r="M3" i="17"/>
  <c r="J3" i="17"/>
  <c r="E12" i="17"/>
  <c r="N3" i="17"/>
  <c r="O3" i="17"/>
  <c r="H4" i="17"/>
  <c r="K4" i="17"/>
  <c r="M4" i="17"/>
  <c r="J4" i="17"/>
  <c r="N4" i="17"/>
  <c r="O4" i="17"/>
  <c r="H5" i="17"/>
  <c r="K5" i="17"/>
  <c r="M5" i="17"/>
  <c r="J5" i="17"/>
  <c r="N5" i="17"/>
  <c r="O5" i="17"/>
  <c r="H6" i="17"/>
  <c r="K6" i="17"/>
  <c r="M6" i="17"/>
  <c r="J6" i="17"/>
  <c r="N6" i="17"/>
  <c r="O6" i="17"/>
  <c r="H7" i="17"/>
  <c r="K7" i="17"/>
  <c r="M7" i="17"/>
  <c r="J7" i="17"/>
  <c r="N7" i="17"/>
  <c r="O7" i="17"/>
  <c r="H8" i="17"/>
  <c r="K8" i="17"/>
  <c r="M8" i="17"/>
  <c r="J8" i="17"/>
  <c r="N8" i="17"/>
  <c r="O8" i="17"/>
  <c r="H9" i="17"/>
  <c r="K9" i="17"/>
  <c r="M9" i="17"/>
  <c r="J9" i="17"/>
  <c r="N9" i="17"/>
  <c r="O9" i="17"/>
  <c r="H10" i="17"/>
  <c r="K10" i="17"/>
  <c r="M10" i="17"/>
  <c r="J10" i="17"/>
  <c r="N10" i="17"/>
  <c r="O10" i="17"/>
  <c r="H11" i="17"/>
  <c r="K11" i="17"/>
  <c r="M11" i="17"/>
  <c r="J11" i="17"/>
  <c r="N11" i="17"/>
  <c r="O11" i="17"/>
  <c r="H12" i="17"/>
  <c r="K12" i="17"/>
  <c r="M12" i="17"/>
  <c r="J12" i="17"/>
  <c r="N12" i="17"/>
  <c r="O12" i="17"/>
  <c r="O13" i="17"/>
  <c r="O14" i="17"/>
  <c r="O15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R13" i="17"/>
  <c r="E4" i="17"/>
  <c r="E3" i="17"/>
  <c r="E2" i="17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6" i="16"/>
  <c r="D105" i="16"/>
  <c r="G105" i="16"/>
  <c r="C105" i="16"/>
  <c r="F105" i="16"/>
  <c r="D104" i="16"/>
  <c r="G104" i="16"/>
  <c r="C104" i="16"/>
  <c r="F104" i="16"/>
  <c r="D103" i="16"/>
  <c r="G103" i="16"/>
  <c r="C103" i="16"/>
  <c r="F103" i="16"/>
  <c r="D102" i="16"/>
  <c r="G102" i="16"/>
  <c r="C102" i="16"/>
  <c r="F102" i="16"/>
  <c r="D101" i="16"/>
  <c r="G101" i="16"/>
  <c r="C101" i="16"/>
  <c r="F101" i="16"/>
  <c r="D100" i="16"/>
  <c r="G100" i="16"/>
  <c r="C100" i="16"/>
  <c r="F100" i="16"/>
  <c r="D99" i="16"/>
  <c r="G99" i="16"/>
  <c r="C99" i="16"/>
  <c r="F99" i="16"/>
  <c r="D98" i="16"/>
  <c r="G98" i="16"/>
  <c r="C98" i="16"/>
  <c r="F98" i="16"/>
  <c r="D97" i="16"/>
  <c r="G97" i="16"/>
  <c r="C97" i="16"/>
  <c r="F97" i="16"/>
  <c r="D96" i="16"/>
  <c r="G96" i="16"/>
  <c r="C96" i="16"/>
  <c r="F96" i="16"/>
  <c r="D95" i="16"/>
  <c r="G95" i="16"/>
  <c r="C95" i="16"/>
  <c r="F95" i="16"/>
  <c r="D94" i="16"/>
  <c r="G94" i="16"/>
  <c r="C94" i="16"/>
  <c r="F94" i="16"/>
  <c r="D93" i="16"/>
  <c r="G93" i="16"/>
  <c r="C93" i="16"/>
  <c r="F93" i="16"/>
  <c r="D92" i="16"/>
  <c r="G92" i="16"/>
  <c r="C92" i="16"/>
  <c r="F92" i="16"/>
  <c r="D91" i="16"/>
  <c r="G91" i="16"/>
  <c r="C91" i="16"/>
  <c r="F91" i="16"/>
  <c r="D90" i="16"/>
  <c r="G90" i="16"/>
  <c r="C90" i="16"/>
  <c r="F90" i="16"/>
  <c r="D89" i="16"/>
  <c r="G89" i="16"/>
  <c r="C89" i="16"/>
  <c r="F89" i="16"/>
  <c r="D88" i="16"/>
  <c r="G88" i="16"/>
  <c r="C88" i="16"/>
  <c r="F88" i="16"/>
  <c r="D87" i="16"/>
  <c r="G87" i="16"/>
  <c r="C87" i="16"/>
  <c r="F87" i="16"/>
  <c r="D86" i="16"/>
  <c r="G86" i="16"/>
  <c r="C86" i="16"/>
  <c r="F86" i="16"/>
  <c r="D85" i="16"/>
  <c r="G85" i="16"/>
  <c r="C85" i="16"/>
  <c r="F85" i="16"/>
  <c r="D84" i="16"/>
  <c r="G84" i="16"/>
  <c r="C84" i="16"/>
  <c r="F84" i="16"/>
  <c r="D83" i="16"/>
  <c r="G83" i="16"/>
  <c r="C83" i="16"/>
  <c r="F83" i="16"/>
  <c r="D82" i="16"/>
  <c r="G82" i="16"/>
  <c r="C82" i="16"/>
  <c r="F82" i="16"/>
  <c r="D81" i="16"/>
  <c r="G81" i="16"/>
  <c r="C81" i="16"/>
  <c r="F81" i="16"/>
  <c r="D80" i="16"/>
  <c r="G80" i="16"/>
  <c r="C80" i="16"/>
  <c r="F80" i="16"/>
  <c r="D79" i="16"/>
  <c r="G79" i="16"/>
  <c r="C79" i="16"/>
  <c r="F79" i="16"/>
  <c r="D78" i="16"/>
  <c r="G78" i="16"/>
  <c r="C78" i="16"/>
  <c r="F78" i="16"/>
  <c r="D77" i="16"/>
  <c r="G77" i="16"/>
  <c r="C77" i="16"/>
  <c r="F77" i="16"/>
  <c r="D76" i="16"/>
  <c r="G76" i="16"/>
  <c r="C76" i="16"/>
  <c r="F76" i="16"/>
  <c r="D75" i="16"/>
  <c r="G75" i="16"/>
  <c r="C75" i="16"/>
  <c r="F75" i="16"/>
  <c r="D74" i="16"/>
  <c r="G74" i="16"/>
  <c r="C74" i="16"/>
  <c r="F74" i="16"/>
  <c r="D73" i="16"/>
  <c r="G73" i="16"/>
  <c r="C73" i="16"/>
  <c r="F73" i="16"/>
  <c r="D72" i="16"/>
  <c r="G72" i="16"/>
  <c r="C72" i="16"/>
  <c r="F72" i="16"/>
  <c r="D71" i="16"/>
  <c r="G71" i="16"/>
  <c r="C71" i="16"/>
  <c r="F71" i="16"/>
  <c r="D70" i="16"/>
  <c r="G70" i="16"/>
  <c r="C70" i="16"/>
  <c r="F70" i="16"/>
  <c r="D69" i="16"/>
  <c r="G69" i="16"/>
  <c r="C69" i="16"/>
  <c r="F69" i="16"/>
  <c r="D68" i="16"/>
  <c r="G68" i="16"/>
  <c r="C68" i="16"/>
  <c r="F68" i="16"/>
  <c r="D67" i="16"/>
  <c r="G67" i="16"/>
  <c r="C67" i="16"/>
  <c r="F67" i="16"/>
  <c r="D66" i="16"/>
  <c r="G66" i="16"/>
  <c r="C66" i="16"/>
  <c r="F66" i="16"/>
  <c r="D65" i="16"/>
  <c r="G65" i="16"/>
  <c r="C65" i="16"/>
  <c r="F65" i="16"/>
  <c r="D64" i="16"/>
  <c r="G64" i="16"/>
  <c r="C64" i="16"/>
  <c r="F64" i="16"/>
  <c r="D63" i="16"/>
  <c r="G63" i="16"/>
  <c r="C63" i="16"/>
  <c r="F63" i="16"/>
  <c r="D62" i="16"/>
  <c r="G62" i="16"/>
  <c r="C62" i="16"/>
  <c r="F62" i="16"/>
  <c r="D61" i="16"/>
  <c r="G61" i="16"/>
  <c r="C61" i="16"/>
  <c r="F61" i="16"/>
  <c r="D60" i="16"/>
  <c r="G60" i="16"/>
  <c r="C60" i="16"/>
  <c r="F60" i="16"/>
  <c r="D59" i="16"/>
  <c r="G59" i="16"/>
  <c r="C59" i="16"/>
  <c r="F59" i="16"/>
  <c r="D58" i="16"/>
  <c r="G58" i="16"/>
  <c r="C58" i="16"/>
  <c r="F58" i="16"/>
  <c r="D57" i="16"/>
  <c r="G57" i="16"/>
  <c r="C57" i="16"/>
  <c r="F57" i="16"/>
  <c r="D56" i="16"/>
  <c r="G56" i="16"/>
  <c r="C56" i="16"/>
  <c r="F56" i="16"/>
  <c r="D55" i="16"/>
  <c r="G55" i="16"/>
  <c r="C55" i="16"/>
  <c r="F55" i="16"/>
  <c r="D54" i="16"/>
  <c r="G54" i="16"/>
  <c r="C54" i="16"/>
  <c r="F54" i="16"/>
  <c r="D53" i="16"/>
  <c r="G53" i="16"/>
  <c r="C53" i="16"/>
  <c r="F53" i="16"/>
  <c r="D52" i="16"/>
  <c r="G52" i="16"/>
  <c r="C52" i="16"/>
  <c r="F52" i="16"/>
  <c r="D51" i="16"/>
  <c r="G51" i="16"/>
  <c r="C51" i="16"/>
  <c r="F51" i="16"/>
  <c r="D50" i="16"/>
  <c r="G50" i="16"/>
  <c r="C50" i="16"/>
  <c r="F50" i="16"/>
  <c r="D49" i="16"/>
  <c r="G49" i="16"/>
  <c r="C49" i="16"/>
  <c r="F49" i="16"/>
  <c r="D48" i="16"/>
  <c r="G48" i="16"/>
  <c r="C48" i="16"/>
  <c r="F48" i="16"/>
  <c r="D47" i="16"/>
  <c r="G47" i="16"/>
  <c r="C47" i="16"/>
  <c r="F47" i="16"/>
  <c r="D46" i="16"/>
  <c r="G46" i="16"/>
  <c r="C46" i="16"/>
  <c r="F46" i="16"/>
  <c r="D45" i="16"/>
  <c r="G45" i="16"/>
  <c r="C45" i="16"/>
  <c r="F45" i="16"/>
  <c r="D44" i="16"/>
  <c r="G44" i="16"/>
  <c r="C44" i="16"/>
  <c r="F44" i="16"/>
  <c r="D43" i="16"/>
  <c r="G43" i="16"/>
  <c r="C43" i="16"/>
  <c r="F43" i="16"/>
  <c r="D42" i="16"/>
  <c r="G42" i="16"/>
  <c r="C42" i="16"/>
  <c r="F42" i="16"/>
  <c r="D41" i="16"/>
  <c r="G41" i="16"/>
  <c r="C41" i="16"/>
  <c r="F41" i="16"/>
  <c r="D40" i="16"/>
  <c r="G40" i="16"/>
  <c r="C40" i="16"/>
  <c r="F40" i="16"/>
  <c r="D39" i="16"/>
  <c r="G39" i="16"/>
  <c r="C39" i="16"/>
  <c r="F39" i="16"/>
  <c r="D38" i="16"/>
  <c r="G38" i="16"/>
  <c r="C38" i="16"/>
  <c r="F38" i="16"/>
  <c r="D37" i="16"/>
  <c r="G37" i="16"/>
  <c r="C37" i="16"/>
  <c r="F37" i="16"/>
  <c r="D36" i="16"/>
  <c r="G36" i="16"/>
  <c r="C36" i="16"/>
  <c r="F36" i="16"/>
  <c r="D35" i="16"/>
  <c r="G35" i="16"/>
  <c r="C35" i="16"/>
  <c r="F35" i="16"/>
  <c r="D34" i="16"/>
  <c r="G34" i="16"/>
  <c r="C34" i="16"/>
  <c r="F34" i="16"/>
  <c r="D33" i="16"/>
  <c r="G33" i="16"/>
  <c r="C33" i="16"/>
  <c r="F33" i="16"/>
  <c r="D32" i="16"/>
  <c r="G32" i="16"/>
  <c r="C32" i="16"/>
  <c r="F32" i="16"/>
  <c r="D31" i="16"/>
  <c r="G31" i="16"/>
  <c r="C31" i="16"/>
  <c r="F31" i="16"/>
  <c r="D30" i="16"/>
  <c r="G30" i="16"/>
  <c r="C30" i="16"/>
  <c r="F30" i="16"/>
  <c r="D29" i="16"/>
  <c r="G29" i="16"/>
  <c r="C29" i="16"/>
  <c r="F29" i="16"/>
  <c r="D28" i="16"/>
  <c r="G28" i="16"/>
  <c r="C28" i="16"/>
  <c r="F28" i="16"/>
  <c r="D27" i="16"/>
  <c r="G27" i="16"/>
  <c r="C27" i="16"/>
  <c r="F27" i="16"/>
  <c r="D26" i="16"/>
  <c r="G26" i="16"/>
  <c r="C26" i="16"/>
  <c r="F26" i="16"/>
  <c r="D25" i="16"/>
  <c r="G25" i="16"/>
  <c r="C25" i="16"/>
  <c r="F25" i="16"/>
  <c r="D24" i="16"/>
  <c r="G24" i="16"/>
  <c r="C24" i="16"/>
  <c r="F24" i="16"/>
  <c r="D23" i="16"/>
  <c r="G23" i="16"/>
  <c r="C23" i="16"/>
  <c r="F23" i="16"/>
  <c r="D22" i="16"/>
  <c r="G22" i="16"/>
  <c r="C22" i="16"/>
  <c r="F22" i="16"/>
  <c r="D21" i="16"/>
  <c r="G21" i="16"/>
  <c r="C21" i="16"/>
  <c r="F21" i="16"/>
  <c r="D20" i="16"/>
  <c r="G20" i="16"/>
  <c r="C20" i="16"/>
  <c r="F20" i="16"/>
  <c r="D19" i="16"/>
  <c r="G19" i="16"/>
  <c r="C19" i="16"/>
  <c r="F19" i="16"/>
  <c r="D18" i="16"/>
  <c r="G18" i="16"/>
  <c r="C18" i="16"/>
  <c r="F18" i="16"/>
  <c r="D17" i="16"/>
  <c r="G17" i="16"/>
  <c r="C17" i="16"/>
  <c r="F17" i="16"/>
  <c r="D16" i="16"/>
  <c r="G16" i="16"/>
  <c r="C16" i="16"/>
  <c r="F16" i="16"/>
  <c r="D15" i="16"/>
  <c r="G15" i="16"/>
  <c r="C15" i="16"/>
  <c r="F15" i="16"/>
  <c r="D14" i="16"/>
  <c r="G14" i="16"/>
  <c r="C14" i="16"/>
  <c r="F14" i="16"/>
  <c r="D13" i="16"/>
  <c r="G13" i="16"/>
  <c r="C13" i="16"/>
  <c r="F13" i="16"/>
  <c r="D12" i="16"/>
  <c r="G12" i="16"/>
  <c r="C12" i="16"/>
  <c r="F12" i="16"/>
  <c r="D11" i="16"/>
  <c r="G11" i="16"/>
  <c r="C11" i="16"/>
  <c r="F11" i="16"/>
  <c r="D10" i="16"/>
  <c r="G10" i="16"/>
  <c r="C10" i="16"/>
  <c r="F10" i="16"/>
  <c r="D9" i="16"/>
  <c r="G9" i="16"/>
  <c r="C9" i="16"/>
  <c r="F9" i="16"/>
  <c r="D8" i="16"/>
  <c r="G8" i="16"/>
  <c r="C8" i="16"/>
  <c r="F8" i="16"/>
  <c r="D7" i="16"/>
  <c r="G7" i="16"/>
  <c r="C7" i="16"/>
  <c r="F7" i="16"/>
  <c r="D6" i="16"/>
  <c r="G6" i="16"/>
  <c r="C6" i="16"/>
  <c r="F6" i="16"/>
  <c r="G3" i="16"/>
  <c r="F3" i="16"/>
  <c r="G1" i="16"/>
  <c r="E10" i="15"/>
  <c r="I3" i="15"/>
  <c r="L3" i="15"/>
  <c r="K3" i="15"/>
  <c r="M3" i="15"/>
  <c r="J3" i="15"/>
  <c r="E12" i="15"/>
  <c r="N3" i="15"/>
  <c r="O3" i="15"/>
  <c r="I4" i="15"/>
  <c r="L4" i="15"/>
  <c r="H4" i="15"/>
  <c r="K4" i="15"/>
  <c r="M4" i="15"/>
  <c r="J4" i="15"/>
  <c r="N4" i="15"/>
  <c r="O4" i="15"/>
  <c r="I5" i="15"/>
  <c r="L5" i="15"/>
  <c r="H5" i="15"/>
  <c r="K5" i="15"/>
  <c r="M5" i="15"/>
  <c r="J5" i="15"/>
  <c r="N5" i="15"/>
  <c r="O5" i="15"/>
  <c r="I6" i="15"/>
  <c r="L6" i="15"/>
  <c r="H6" i="15"/>
  <c r="K6" i="15"/>
  <c r="M6" i="15"/>
  <c r="J6" i="15"/>
  <c r="N6" i="15"/>
  <c r="O6" i="15"/>
  <c r="I7" i="15"/>
  <c r="L7" i="15"/>
  <c r="H7" i="15"/>
  <c r="K7" i="15"/>
  <c r="M7" i="15"/>
  <c r="J7" i="15"/>
  <c r="N7" i="15"/>
  <c r="O7" i="15"/>
  <c r="I8" i="15"/>
  <c r="L8" i="15"/>
  <c r="H8" i="15"/>
  <c r="K8" i="15"/>
  <c r="M8" i="15"/>
  <c r="J8" i="15"/>
  <c r="N8" i="15"/>
  <c r="O8" i="15"/>
  <c r="I9" i="15"/>
  <c r="L9" i="15"/>
  <c r="H9" i="15"/>
  <c r="K9" i="15"/>
  <c r="M9" i="15"/>
  <c r="J9" i="15"/>
  <c r="N9" i="15"/>
  <c r="O9" i="15"/>
  <c r="I10" i="15"/>
  <c r="L10" i="15"/>
  <c r="H10" i="15"/>
  <c r="K10" i="15"/>
  <c r="M10" i="15"/>
  <c r="J10" i="15"/>
  <c r="N10" i="15"/>
  <c r="O10" i="15"/>
  <c r="I11" i="15"/>
  <c r="L11" i="15"/>
  <c r="H11" i="15"/>
  <c r="K11" i="15"/>
  <c r="M11" i="15"/>
  <c r="J11" i="15"/>
  <c r="N11" i="15"/>
  <c r="O11" i="15"/>
  <c r="I12" i="15"/>
  <c r="L12" i="15"/>
  <c r="H12" i="15"/>
  <c r="K12" i="15"/>
  <c r="M12" i="15"/>
  <c r="J12" i="15"/>
  <c r="N12" i="15"/>
  <c r="O12" i="15"/>
  <c r="O13" i="15"/>
  <c r="O14" i="15"/>
  <c r="O15" i="15"/>
  <c r="Q3" i="15"/>
  <c r="R3" i="15"/>
  <c r="Q4" i="15"/>
  <c r="R4" i="15"/>
  <c r="Q5" i="15"/>
  <c r="R5" i="15"/>
  <c r="Q6" i="15"/>
  <c r="R6" i="15"/>
  <c r="Q7" i="15"/>
  <c r="R7" i="15"/>
  <c r="Q8" i="15"/>
  <c r="R8" i="15"/>
  <c r="Q9" i="15"/>
  <c r="R9" i="15"/>
  <c r="Q10" i="15"/>
  <c r="R10" i="15"/>
  <c r="Q11" i="15"/>
  <c r="R11" i="15"/>
  <c r="Q12" i="15"/>
  <c r="R12" i="15"/>
  <c r="R13" i="15"/>
  <c r="E4" i="15"/>
  <c r="E3" i="15"/>
  <c r="E2" i="15"/>
</calcChain>
</file>

<file path=xl/sharedStrings.xml><?xml version="1.0" encoding="utf-8"?>
<sst xmlns="http://schemas.openxmlformats.org/spreadsheetml/2006/main" count="53" uniqueCount="31">
  <si>
    <t>min =</t>
    <phoneticPr fontId="1" type="noConversion"/>
  </si>
  <si>
    <t>j</t>
    <phoneticPr fontId="1" type="noConversion"/>
  </si>
  <si>
    <t>LL</t>
    <phoneticPr fontId="1" type="noConversion"/>
  </si>
  <si>
    <t>UL</t>
    <phoneticPr fontId="1" type="noConversion"/>
  </si>
  <si>
    <t>p(j)</t>
    <phoneticPr fontId="1" type="noConversion"/>
  </si>
  <si>
    <t>c(j)</t>
  </si>
  <si>
    <t>n*p(j)</t>
    <phoneticPr fontId="1" type="noConversion"/>
  </si>
  <si>
    <t>((c(j)-n*p(j))^2)/n*p(j)</t>
  </si>
  <si>
    <t>h(j)</t>
    <phoneticPr fontId="1" type="noConversion"/>
  </si>
  <si>
    <t>(h(j)-p(j))^2</t>
    <phoneticPr fontId="1" type="noConversion"/>
  </si>
  <si>
    <t xml:space="preserve">max = </t>
    <phoneticPr fontId="1" type="noConversion"/>
  </si>
  <si>
    <t xml:space="preserve">range = </t>
    <phoneticPr fontId="1" type="noConversion"/>
  </si>
  <si>
    <t>Interval</t>
    <phoneticPr fontId="1" type="noConversion"/>
  </si>
  <si>
    <t>min</t>
    <phoneticPr fontId="1" type="noConversion"/>
  </si>
  <si>
    <t>max</t>
    <phoneticPr fontId="1" type="noConversion"/>
  </si>
  <si>
    <t>number</t>
    <phoneticPr fontId="1" type="noConversion"/>
  </si>
  <si>
    <t>width</t>
    <phoneticPr fontId="1" type="noConversion"/>
  </si>
  <si>
    <t>n</t>
    <phoneticPr fontId="1" type="noConversion"/>
  </si>
  <si>
    <t>test statistic</t>
  </si>
  <si>
    <t>dof</t>
  </si>
  <si>
    <t>p-value</t>
  </si>
  <si>
    <t>count</t>
    <phoneticPr fontId="1" type="noConversion"/>
  </si>
  <si>
    <t>D =</t>
    <phoneticPr fontId="1" type="noConversion"/>
  </si>
  <si>
    <t>D+</t>
    <phoneticPr fontId="1" type="noConversion"/>
  </si>
  <si>
    <t>D-</t>
    <phoneticPr fontId="1" type="noConversion"/>
  </si>
  <si>
    <t>x(j)</t>
    <phoneticPr fontId="1" type="noConversion"/>
  </si>
  <si>
    <t>j/n</t>
    <phoneticPr fontId="1" type="noConversion"/>
  </si>
  <si>
    <t>(j-1)/n</t>
    <phoneticPr fontId="1" type="noConversion"/>
  </si>
  <si>
    <t>F(x(j))</t>
    <phoneticPr fontId="1" type="noConversion"/>
  </si>
  <si>
    <t>j/n - F(x(j))</t>
    <phoneticPr fontId="1" type="noConversion"/>
  </si>
  <si>
    <t>F(x(j))-(j-1)/n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</si>
</sst>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5" fillId="0" borderId="0" xfId="12"/>
  </cellXfs>
  <cellStyles count="2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1"/>
    <cellStyle name="Normal 3" xfId="1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dnessOfFitInExc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i-square Test U(0,1)"/>
      <sheetName val="Chi-square Test"/>
      <sheetName val="K-S Test"/>
      <sheetName val="PRN data"/>
      <sheetName val="Sheet3"/>
    </sheetNames>
    <sheetDataSet>
      <sheetData sheetId="0"/>
      <sheetData sheetId="1">
        <row r="1">
          <cell r="B1">
            <v>25</v>
          </cell>
        </row>
        <row r="2">
          <cell r="B2">
            <v>23.090000000000003</v>
          </cell>
        </row>
        <row r="3">
          <cell r="B3">
            <v>338.89</v>
          </cell>
        </row>
        <row r="4">
          <cell r="B4">
            <v>159.44999999999999</v>
          </cell>
        </row>
        <row r="5">
          <cell r="B5">
            <v>149.76</v>
          </cell>
        </row>
        <row r="6">
          <cell r="B6">
            <v>232.61</v>
          </cell>
        </row>
        <row r="7">
          <cell r="B7">
            <v>221.5</v>
          </cell>
        </row>
        <row r="8">
          <cell r="B8">
            <v>439.51</v>
          </cell>
        </row>
        <row r="9">
          <cell r="B9">
            <v>41.3</v>
          </cell>
        </row>
        <row r="10">
          <cell r="B10">
            <v>52.709999999999994</v>
          </cell>
        </row>
        <row r="11">
          <cell r="B11">
            <v>72.17</v>
          </cell>
        </row>
        <row r="12">
          <cell r="B12">
            <v>58.680000000000007</v>
          </cell>
        </row>
        <row r="13">
          <cell r="B13">
            <v>208.09</v>
          </cell>
        </row>
        <row r="14">
          <cell r="B14">
            <v>194.68</v>
          </cell>
        </row>
        <row r="15">
          <cell r="B15">
            <v>335.02</v>
          </cell>
        </row>
        <row r="16">
          <cell r="B16">
            <v>124.38999999999999</v>
          </cell>
        </row>
        <row r="17">
          <cell r="B17">
            <v>68.98</v>
          </cell>
        </row>
        <row r="18">
          <cell r="B18">
            <v>66.98</v>
          </cell>
        </row>
        <row r="19">
          <cell r="B19">
            <v>104.19</v>
          </cell>
        </row>
        <row r="20">
          <cell r="B20">
            <v>157.65</v>
          </cell>
        </row>
        <row r="21">
          <cell r="B21">
            <v>242.73000000000002</v>
          </cell>
        </row>
        <row r="22">
          <cell r="B22">
            <v>34.549999999999997</v>
          </cell>
        </row>
        <row r="23">
          <cell r="B23">
            <v>746.22</v>
          </cell>
        </row>
        <row r="24">
          <cell r="B24">
            <v>10.229999999999997</v>
          </cell>
        </row>
        <row r="25">
          <cell r="B25">
            <v>90.49</v>
          </cell>
        </row>
        <row r="26">
          <cell r="B26">
            <v>74.05</v>
          </cell>
        </row>
        <row r="27">
          <cell r="B27">
            <v>258.19</v>
          </cell>
        </row>
        <row r="28">
          <cell r="B28">
            <v>397.89</v>
          </cell>
        </row>
        <row r="29">
          <cell r="B29">
            <v>175.38</v>
          </cell>
        </row>
        <row r="30">
          <cell r="B30">
            <v>230.5</v>
          </cell>
        </row>
        <row r="31">
          <cell r="B31">
            <v>35.769999999999996</v>
          </cell>
        </row>
        <row r="32">
          <cell r="B32">
            <v>29.519999999999996</v>
          </cell>
        </row>
        <row r="33">
          <cell r="B33">
            <v>35.61</v>
          </cell>
        </row>
        <row r="34">
          <cell r="B34">
            <v>119.5</v>
          </cell>
        </row>
        <row r="35">
          <cell r="B35">
            <v>47.510000000000005</v>
          </cell>
        </row>
        <row r="36">
          <cell r="B36">
            <v>112.43</v>
          </cell>
        </row>
        <row r="37">
          <cell r="B37">
            <v>10.229999999999997</v>
          </cell>
        </row>
        <row r="38">
          <cell r="B38">
            <v>41.650000000000006</v>
          </cell>
        </row>
        <row r="39">
          <cell r="B39">
            <v>68.150000000000006</v>
          </cell>
        </row>
        <row r="40">
          <cell r="B40">
            <v>315.77999999999997</v>
          </cell>
        </row>
        <row r="41">
          <cell r="B41">
            <v>158.68</v>
          </cell>
        </row>
        <row r="42">
          <cell r="B42">
            <v>115.65</v>
          </cell>
        </row>
        <row r="43">
          <cell r="B43">
            <v>149.44999999999999</v>
          </cell>
        </row>
        <row r="44">
          <cell r="B44">
            <v>84.42</v>
          </cell>
        </row>
        <row r="45">
          <cell r="B45">
            <v>331.76</v>
          </cell>
        </row>
        <row r="46">
          <cell r="B46">
            <v>110.81</v>
          </cell>
        </row>
        <row r="47">
          <cell r="B47">
            <v>37.790000000000006</v>
          </cell>
        </row>
        <row r="48">
          <cell r="B48">
            <v>404.7</v>
          </cell>
        </row>
        <row r="49">
          <cell r="B49">
            <v>294.08999999999997</v>
          </cell>
        </row>
        <row r="50">
          <cell r="B50">
            <v>61.989999999999995</v>
          </cell>
        </row>
        <row r="51">
          <cell r="B51">
            <v>17.46</v>
          </cell>
        </row>
        <row r="52">
          <cell r="B52">
            <v>243.89999999999998</v>
          </cell>
        </row>
        <row r="53">
          <cell r="B53">
            <v>86.81</v>
          </cell>
        </row>
        <row r="54">
          <cell r="B54">
            <v>6.93</v>
          </cell>
        </row>
        <row r="55">
          <cell r="B55">
            <v>479.65999999999997</v>
          </cell>
        </row>
        <row r="56">
          <cell r="B56">
            <v>20.11</v>
          </cell>
        </row>
        <row r="57">
          <cell r="B57">
            <v>38.790000000000006</v>
          </cell>
        </row>
        <row r="58">
          <cell r="B58">
            <v>152.15</v>
          </cell>
        </row>
        <row r="59">
          <cell r="B59">
            <v>242.06</v>
          </cell>
        </row>
        <row r="60">
          <cell r="B60">
            <v>59.53</v>
          </cell>
        </row>
        <row r="61">
          <cell r="B61">
            <v>19.329999999999998</v>
          </cell>
        </row>
        <row r="62">
          <cell r="B62">
            <v>22.450000000000003</v>
          </cell>
        </row>
        <row r="63">
          <cell r="B63">
            <v>604.59</v>
          </cell>
        </row>
        <row r="64">
          <cell r="B64">
            <v>373.49</v>
          </cell>
        </row>
        <row r="65">
          <cell r="B65">
            <v>51.19</v>
          </cell>
        </row>
        <row r="66">
          <cell r="B66">
            <v>23</v>
          </cell>
        </row>
        <row r="67">
          <cell r="B67">
            <v>35.64</v>
          </cell>
        </row>
        <row r="68">
          <cell r="B68">
            <v>85.69</v>
          </cell>
        </row>
        <row r="69">
          <cell r="B69">
            <v>60.959999999999994</v>
          </cell>
        </row>
        <row r="70">
          <cell r="B70">
            <v>265.43</v>
          </cell>
        </row>
        <row r="71">
          <cell r="B71">
            <v>32.980000000000004</v>
          </cell>
        </row>
        <row r="72">
          <cell r="B72">
            <v>240.55</v>
          </cell>
        </row>
        <row r="73">
          <cell r="B73">
            <v>461.87</v>
          </cell>
        </row>
        <row r="74">
          <cell r="B74">
            <v>196.75</v>
          </cell>
        </row>
        <row r="75">
          <cell r="B75">
            <v>16.200000000000003</v>
          </cell>
        </row>
        <row r="76">
          <cell r="B76">
            <v>108.24000000000001</v>
          </cell>
        </row>
        <row r="77">
          <cell r="B77">
            <v>50.430000000000007</v>
          </cell>
        </row>
        <row r="78">
          <cell r="B78">
            <v>70.599999999999994</v>
          </cell>
        </row>
        <row r="79">
          <cell r="B79">
            <v>147.82</v>
          </cell>
        </row>
        <row r="80">
          <cell r="B80">
            <v>183.18</v>
          </cell>
        </row>
        <row r="81">
          <cell r="B81">
            <v>0.84000000000000341</v>
          </cell>
        </row>
        <row r="82">
          <cell r="B82">
            <v>102.03</v>
          </cell>
        </row>
        <row r="83">
          <cell r="B83">
            <v>260.37</v>
          </cell>
        </row>
        <row r="84">
          <cell r="B84">
            <v>2.5</v>
          </cell>
        </row>
        <row r="85">
          <cell r="B85">
            <v>12.299999999999997</v>
          </cell>
        </row>
        <row r="86">
          <cell r="B86">
            <v>23.97</v>
          </cell>
        </row>
        <row r="87">
          <cell r="B87">
            <v>73.63</v>
          </cell>
        </row>
        <row r="88">
          <cell r="B88">
            <v>107.99000000000001</v>
          </cell>
        </row>
        <row r="89">
          <cell r="B89">
            <v>67.88</v>
          </cell>
        </row>
        <row r="90">
          <cell r="B90">
            <v>22.92</v>
          </cell>
        </row>
        <row r="91">
          <cell r="B91">
            <v>339.37</v>
          </cell>
        </row>
        <row r="92">
          <cell r="B92">
            <v>440.9</v>
          </cell>
        </row>
        <row r="93">
          <cell r="B93">
            <v>158.11000000000001</v>
          </cell>
        </row>
        <row r="94">
          <cell r="B94">
            <v>101.52000000000001</v>
          </cell>
        </row>
        <row r="95">
          <cell r="B95">
            <v>162.47999999999999</v>
          </cell>
        </row>
        <row r="96">
          <cell r="B96">
            <v>130.61000000000001</v>
          </cell>
        </row>
        <row r="97">
          <cell r="B97">
            <v>86.28</v>
          </cell>
        </row>
        <row r="98">
          <cell r="B98">
            <v>106.56</v>
          </cell>
        </row>
        <row r="99">
          <cell r="B99">
            <v>62.72</v>
          </cell>
        </row>
        <row r="100">
          <cell r="B100">
            <v>116.63999999999999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zoomScale="125" workbookViewId="0">
      <selection activeCell="L12" sqref="L12"/>
    </sheetView>
  </sheetViews>
  <sheetFormatPr baseColWidth="10" defaultRowHeight="13" x14ac:dyDescent="0"/>
  <cols>
    <col min="1" max="1" width="8.83203125" style="1" customWidth="1"/>
    <col min="2" max="2" width="12.6640625" style="1" bestFit="1" customWidth="1"/>
    <col min="3" max="3" width="12.6640625" style="1" customWidth="1"/>
    <col min="4" max="4" width="10.83203125" style="1"/>
    <col min="5" max="5" width="12.6640625" style="1" bestFit="1" customWidth="1"/>
    <col min="6" max="6" width="10.83203125" style="1"/>
    <col min="7" max="7" width="3.6640625" style="1" bestFit="1" customWidth="1"/>
    <col min="8" max="8" width="7.1640625" style="1" bestFit="1" customWidth="1"/>
    <col min="9" max="9" width="8.5" style="1" bestFit="1" customWidth="1"/>
    <col min="10" max="10" width="7.1640625" style="1" customWidth="1"/>
    <col min="11" max="13" width="4.83203125" style="1" bestFit="1" customWidth="1"/>
    <col min="14" max="14" width="7.83203125" style="1" customWidth="1"/>
    <col min="15" max="15" width="14.6640625" style="1" bestFit="1" customWidth="1"/>
    <col min="16" max="16" width="13.5" style="1" customWidth="1"/>
    <col min="17" max="17" width="6" style="1" bestFit="1" customWidth="1"/>
    <col min="18" max="16384" width="10.83203125" style="1"/>
  </cols>
  <sheetData>
    <row r="1" spans="1:18">
      <c r="A1" s="1">
        <v>1</v>
      </c>
      <c r="B1" s="1">
        <v>0.97052172536653736</v>
      </c>
    </row>
    <row r="2" spans="1:18">
      <c r="A2" s="1">
        <v>2</v>
      </c>
      <c r="B2" s="1">
        <v>0.6868891819268701</v>
      </c>
      <c r="D2" s="1" t="s">
        <v>0</v>
      </c>
      <c r="E2" s="1">
        <f>MIN(data)</f>
        <v>5.6824669667990824E-3</v>
      </c>
      <c r="G2" s="1" t="s">
        <v>1</v>
      </c>
      <c r="H2" s="1" t="s">
        <v>2</v>
      </c>
      <c r="I2" s="1" t="s">
        <v>3</v>
      </c>
      <c r="J2" s="1" t="s">
        <v>4</v>
      </c>
      <c r="M2" s="1" t="s">
        <v>5</v>
      </c>
      <c r="N2" s="1" t="s">
        <v>6</v>
      </c>
      <c r="O2" s="1" t="s">
        <v>7</v>
      </c>
      <c r="Q2" s="1" t="s">
        <v>8</v>
      </c>
      <c r="R2" s="1" t="s">
        <v>9</v>
      </c>
    </row>
    <row r="3" spans="1:18">
      <c r="A3" s="1">
        <v>3</v>
      </c>
      <c r="B3" s="1">
        <v>0.31351053309640842</v>
      </c>
      <c r="D3" s="1" t="s">
        <v>10</v>
      </c>
      <c r="E3" s="1">
        <f>MAX(data)</f>
        <v>0.97052172536653736</v>
      </c>
      <c r="G3" s="1">
        <v>1</v>
      </c>
      <c r="H3" s="1">
        <v>0</v>
      </c>
      <c r="I3" s="1">
        <f>G3*$E$10</f>
        <v>0.1</v>
      </c>
      <c r="J3" s="1">
        <f>1/$E$9</f>
        <v>0.1</v>
      </c>
      <c r="K3" s="1">
        <f t="shared" ref="K3:K12" si="0">COUNTIF(data,"&lt;="&amp;H3)</f>
        <v>0</v>
      </c>
      <c r="L3" s="1">
        <f>COUNTIF(data,"&lt;="&amp;I3)</f>
        <v>13</v>
      </c>
      <c r="M3" s="1">
        <f>L3-K3</f>
        <v>13</v>
      </c>
      <c r="N3" s="1">
        <f>J3*$E$12</f>
        <v>10</v>
      </c>
      <c r="O3" s="1">
        <f>((M3-N3)^2)/N3</f>
        <v>0.9</v>
      </c>
      <c r="Q3" s="1">
        <f>M3/$E$12</f>
        <v>0.13</v>
      </c>
      <c r="R3" s="1">
        <f>(Q3-J3)^2</f>
        <v>8.9999999999999998E-4</v>
      </c>
    </row>
    <row r="4" spans="1:18">
      <c r="A4" s="1">
        <v>4</v>
      </c>
      <c r="B4" s="1">
        <v>0.75202800051240337</v>
      </c>
      <c r="D4" s="1" t="s">
        <v>11</v>
      </c>
      <c r="E4" s="1">
        <f>MAX(data) - MIN(data)</f>
        <v>0.96483925839973828</v>
      </c>
      <c r="G4" s="1">
        <v>2</v>
      </c>
      <c r="H4" s="1">
        <f>I3</f>
        <v>0.1</v>
      </c>
      <c r="I4" s="1">
        <f t="shared" ref="I4:I12" si="1">G4*$E$10</f>
        <v>0.2</v>
      </c>
      <c r="J4" s="1">
        <f t="shared" ref="J4:J12" si="2">1/$E$9</f>
        <v>0.1</v>
      </c>
      <c r="K4" s="1">
        <f t="shared" si="0"/>
        <v>13</v>
      </c>
      <c r="L4" s="1">
        <f>COUNTIF(data,"&lt;="&amp;I4)</f>
        <v>21</v>
      </c>
      <c r="M4" s="1">
        <f t="shared" ref="M4:M12" si="3">L4-K4</f>
        <v>8</v>
      </c>
      <c r="N4" s="1">
        <f t="shared" ref="N4:N12" si="4">J4*$E$12</f>
        <v>10</v>
      </c>
      <c r="O4" s="1">
        <f t="shared" ref="O4:O12" si="5">((M4-N4)^2)/N4</f>
        <v>0.4</v>
      </c>
      <c r="Q4" s="1">
        <f t="shared" ref="Q4:Q12" si="6">M4/$E$12</f>
        <v>0.08</v>
      </c>
      <c r="R4" s="1">
        <f t="shared" ref="R4:R12" si="7">(Q4-J4)^2</f>
        <v>4.0000000000000018E-4</v>
      </c>
    </row>
    <row r="5" spans="1:18">
      <c r="A5" s="1">
        <v>5</v>
      </c>
      <c r="B5" s="1">
        <v>0.82984900121688276</v>
      </c>
      <c r="G5" s="1">
        <v>3</v>
      </c>
      <c r="H5" s="1">
        <f t="shared" ref="H5:H12" si="8">I4</f>
        <v>0.2</v>
      </c>
      <c r="I5" s="1">
        <f t="shared" si="1"/>
        <v>0.30000000000000004</v>
      </c>
      <c r="J5" s="1">
        <f t="shared" si="2"/>
        <v>0.1</v>
      </c>
      <c r="K5" s="1">
        <f t="shared" si="0"/>
        <v>21</v>
      </c>
      <c r="L5" s="1">
        <f>COUNTIF(data,"&lt;="&amp;I5)</f>
        <v>28</v>
      </c>
      <c r="M5" s="1">
        <f t="shared" si="3"/>
        <v>7</v>
      </c>
      <c r="N5" s="1">
        <f t="shared" si="4"/>
        <v>10</v>
      </c>
      <c r="O5" s="1">
        <f t="shared" si="5"/>
        <v>0.9</v>
      </c>
      <c r="Q5" s="1">
        <f t="shared" si="6"/>
        <v>7.0000000000000007E-2</v>
      </c>
      <c r="R5" s="1">
        <f t="shared" si="7"/>
        <v>8.9999999999999998E-4</v>
      </c>
    </row>
    <row r="6" spans="1:18">
      <c r="A6" s="1">
        <v>6</v>
      </c>
      <c r="B6" s="1">
        <v>3.9951498526776041E-2</v>
      </c>
      <c r="D6" s="1" t="s">
        <v>12</v>
      </c>
      <c r="G6" s="1">
        <v>4</v>
      </c>
      <c r="H6" s="1">
        <f t="shared" si="8"/>
        <v>0.30000000000000004</v>
      </c>
      <c r="I6" s="1">
        <f t="shared" si="1"/>
        <v>0.4</v>
      </c>
      <c r="J6" s="1">
        <f t="shared" si="2"/>
        <v>0.1</v>
      </c>
      <c r="K6" s="1">
        <f t="shared" si="0"/>
        <v>28</v>
      </c>
      <c r="L6" s="1">
        <f>COUNTIF(data,"&lt;="&amp;I6)</f>
        <v>35</v>
      </c>
      <c r="M6" s="1">
        <f t="shared" si="3"/>
        <v>7</v>
      </c>
      <c r="N6" s="1">
        <f t="shared" si="4"/>
        <v>10</v>
      </c>
      <c r="O6" s="1">
        <f t="shared" si="5"/>
        <v>0.9</v>
      </c>
      <c r="Q6" s="1">
        <f t="shared" si="6"/>
        <v>7.0000000000000007E-2</v>
      </c>
      <c r="R6" s="1">
        <f t="shared" si="7"/>
        <v>8.9999999999999998E-4</v>
      </c>
    </row>
    <row r="7" spans="1:18">
      <c r="A7" s="1">
        <v>7</v>
      </c>
      <c r="B7" s="1">
        <v>0.46816101285511025</v>
      </c>
      <c r="D7" s="1" t="s">
        <v>13</v>
      </c>
      <c r="E7" s="1">
        <v>0</v>
      </c>
      <c r="G7" s="1">
        <v>5</v>
      </c>
      <c r="H7" s="1">
        <f t="shared" si="8"/>
        <v>0.4</v>
      </c>
      <c r="I7" s="1">
        <f t="shared" si="1"/>
        <v>0.5</v>
      </c>
      <c r="J7" s="1">
        <f t="shared" si="2"/>
        <v>0.1</v>
      </c>
      <c r="K7" s="1">
        <f t="shared" si="0"/>
        <v>35</v>
      </c>
      <c r="L7" s="1">
        <f>COUNTIF(data,"&lt;="&amp;I7)</f>
        <v>41</v>
      </c>
      <c r="M7" s="1">
        <f t="shared" si="3"/>
        <v>6</v>
      </c>
      <c r="N7" s="1">
        <f t="shared" si="4"/>
        <v>10</v>
      </c>
      <c r="O7" s="1">
        <f t="shared" si="5"/>
        <v>1.6</v>
      </c>
      <c r="Q7" s="1">
        <f t="shared" si="6"/>
        <v>0.06</v>
      </c>
      <c r="R7" s="1">
        <f t="shared" si="7"/>
        <v>1.6000000000000007E-3</v>
      </c>
    </row>
    <row r="8" spans="1:18">
      <c r="A8" s="1">
        <v>8</v>
      </c>
      <c r="B8" s="1">
        <v>0.95091268441298282</v>
      </c>
      <c r="D8" s="1" t="s">
        <v>14</v>
      </c>
      <c r="E8" s="1">
        <v>1</v>
      </c>
      <c r="G8" s="1">
        <v>6</v>
      </c>
      <c r="H8" s="1">
        <f t="shared" si="8"/>
        <v>0.5</v>
      </c>
      <c r="I8" s="1">
        <f t="shared" si="1"/>
        <v>0.60000000000000009</v>
      </c>
      <c r="J8" s="1">
        <f t="shared" si="2"/>
        <v>0.1</v>
      </c>
      <c r="K8" s="1">
        <f t="shared" si="0"/>
        <v>41</v>
      </c>
      <c r="L8" s="1">
        <f>COUNTIF(data,"&lt;="&amp;I8)</f>
        <v>50</v>
      </c>
      <c r="M8" s="1">
        <f t="shared" si="3"/>
        <v>9</v>
      </c>
      <c r="N8" s="1">
        <f t="shared" si="4"/>
        <v>10</v>
      </c>
      <c r="O8" s="1">
        <f t="shared" si="5"/>
        <v>0.1</v>
      </c>
      <c r="Q8" s="1">
        <f t="shared" si="6"/>
        <v>0.09</v>
      </c>
      <c r="R8" s="1">
        <f t="shared" si="7"/>
        <v>1.0000000000000018E-4</v>
      </c>
    </row>
    <row r="9" spans="1:18">
      <c r="A9" s="1">
        <v>9</v>
      </c>
      <c r="B9" s="1">
        <v>7.3565886832789973E-2</v>
      </c>
      <c r="D9" s="1" t="s">
        <v>15</v>
      </c>
      <c r="E9" s="1">
        <v>10</v>
      </c>
      <c r="G9" s="1">
        <v>7</v>
      </c>
      <c r="H9" s="1">
        <f t="shared" si="8"/>
        <v>0.60000000000000009</v>
      </c>
      <c r="I9" s="1">
        <f t="shared" si="1"/>
        <v>0.70000000000000007</v>
      </c>
      <c r="J9" s="1">
        <f t="shared" si="2"/>
        <v>0.1</v>
      </c>
      <c r="K9" s="1">
        <f t="shared" si="0"/>
        <v>50</v>
      </c>
      <c r="L9" s="1">
        <f>COUNTIF(data,"&lt;="&amp;I9)</f>
        <v>63</v>
      </c>
      <c r="M9" s="1">
        <f t="shared" si="3"/>
        <v>13</v>
      </c>
      <c r="N9" s="1">
        <f t="shared" si="4"/>
        <v>10</v>
      </c>
      <c r="O9" s="1">
        <f t="shared" si="5"/>
        <v>0.9</v>
      </c>
      <c r="Q9" s="1">
        <f t="shared" si="6"/>
        <v>0.13</v>
      </c>
      <c r="R9" s="1">
        <f t="shared" si="7"/>
        <v>8.9999999999999998E-4</v>
      </c>
    </row>
    <row r="10" spans="1:18">
      <c r="A10" s="1">
        <v>10</v>
      </c>
      <c r="B10" s="1">
        <v>6.087722082499325E-2</v>
      </c>
      <c r="D10" s="1" t="s">
        <v>16</v>
      </c>
      <c r="E10" s="1">
        <f>E8/E9</f>
        <v>0.1</v>
      </c>
      <c r="G10" s="1">
        <v>8</v>
      </c>
      <c r="H10" s="1">
        <f t="shared" si="8"/>
        <v>0.70000000000000007</v>
      </c>
      <c r="I10" s="1">
        <f t="shared" si="1"/>
        <v>0.8</v>
      </c>
      <c r="J10" s="1">
        <f t="shared" si="2"/>
        <v>0.1</v>
      </c>
      <c r="K10" s="1">
        <f t="shared" si="0"/>
        <v>63</v>
      </c>
      <c r="L10" s="1">
        <f>COUNTIF(data,"&lt;="&amp;I10)</f>
        <v>77</v>
      </c>
      <c r="M10" s="1">
        <f t="shared" si="3"/>
        <v>14</v>
      </c>
      <c r="N10" s="1">
        <f t="shared" si="4"/>
        <v>10</v>
      </c>
      <c r="O10" s="1">
        <f t="shared" si="5"/>
        <v>1.6</v>
      </c>
      <c r="Q10" s="1">
        <f t="shared" si="6"/>
        <v>0.14000000000000001</v>
      </c>
      <c r="R10" s="1">
        <f t="shared" si="7"/>
        <v>1.6000000000000007E-3</v>
      </c>
    </row>
    <row r="11" spans="1:18">
      <c r="A11" s="1">
        <v>11</v>
      </c>
      <c r="B11" s="1">
        <v>0.66808510816898603</v>
      </c>
      <c r="G11" s="1">
        <v>9</v>
      </c>
      <c r="H11" s="1">
        <f t="shared" si="8"/>
        <v>0.8</v>
      </c>
      <c r="I11" s="1">
        <f t="shared" si="1"/>
        <v>0.9</v>
      </c>
      <c r="J11" s="1">
        <f t="shared" si="2"/>
        <v>0.1</v>
      </c>
      <c r="K11" s="1">
        <f t="shared" si="0"/>
        <v>77</v>
      </c>
      <c r="L11" s="1">
        <f>COUNTIF(data,"&lt;="&amp;I11)</f>
        <v>90</v>
      </c>
      <c r="M11" s="1">
        <f t="shared" si="3"/>
        <v>13</v>
      </c>
      <c r="N11" s="1">
        <f t="shared" si="4"/>
        <v>10</v>
      </c>
      <c r="O11" s="1">
        <f t="shared" si="5"/>
        <v>0.9</v>
      </c>
      <c r="Q11" s="1">
        <f t="shared" si="6"/>
        <v>0.13</v>
      </c>
      <c r="R11" s="1">
        <f t="shared" si="7"/>
        <v>8.9999999999999998E-4</v>
      </c>
    </row>
    <row r="12" spans="1:18">
      <c r="A12" s="1">
        <v>12</v>
      </c>
      <c r="B12" s="1">
        <v>0.79908357485017145</v>
      </c>
      <c r="D12" s="1" t="s">
        <v>17</v>
      </c>
      <c r="E12" s="1">
        <f>COUNT(data)</f>
        <v>100</v>
      </c>
      <c r="G12" s="1">
        <v>10</v>
      </c>
      <c r="H12" s="1">
        <f t="shared" si="8"/>
        <v>0.9</v>
      </c>
      <c r="I12" s="1">
        <f t="shared" si="1"/>
        <v>1</v>
      </c>
      <c r="J12" s="1">
        <f t="shared" si="2"/>
        <v>0.1</v>
      </c>
      <c r="K12" s="1">
        <f t="shared" si="0"/>
        <v>90</v>
      </c>
      <c r="L12" s="1">
        <f>COUNTIF(data,"&lt;="&amp;I12)</f>
        <v>100</v>
      </c>
      <c r="M12" s="1">
        <f t="shared" si="3"/>
        <v>10</v>
      </c>
      <c r="N12" s="1">
        <f t="shared" si="4"/>
        <v>10</v>
      </c>
      <c r="O12" s="1">
        <f t="shared" si="5"/>
        <v>0</v>
      </c>
      <c r="Q12" s="1">
        <f t="shared" si="6"/>
        <v>0.1</v>
      </c>
      <c r="R12" s="1">
        <f t="shared" si="7"/>
        <v>0</v>
      </c>
    </row>
    <row r="13" spans="1:18">
      <c r="A13" s="1">
        <v>13</v>
      </c>
      <c r="B13" s="1">
        <v>0.34509312290950267</v>
      </c>
      <c r="O13" s="1">
        <f>SUM(O3:O12)</f>
        <v>8.2000000000000011</v>
      </c>
      <c r="P13" s="1" t="s">
        <v>18</v>
      </c>
      <c r="R13" s="1">
        <f>SUM(R3:R12)</f>
        <v>8.2000000000000024E-3</v>
      </c>
    </row>
    <row r="14" spans="1:18">
      <c r="A14" s="1">
        <v>14</v>
      </c>
      <c r="B14" s="1">
        <v>0.77071750606717337</v>
      </c>
      <c r="O14" s="1">
        <f>E9-1</f>
        <v>9</v>
      </c>
      <c r="P14" s="1" t="s">
        <v>19</v>
      </c>
    </row>
    <row r="15" spans="1:18">
      <c r="A15" s="1">
        <v>15</v>
      </c>
      <c r="B15" s="1">
        <v>0.74579017568805073</v>
      </c>
      <c r="O15" s="1">
        <f>_xlfn.CHISQ.DIST.RT(O13,O14)</f>
        <v>0.51412362023107527</v>
      </c>
      <c r="P15" s="1" t="s">
        <v>20</v>
      </c>
    </row>
    <row r="16" spans="1:18">
      <c r="A16" s="1">
        <v>16</v>
      </c>
      <c r="B16" s="1">
        <v>0.79817942628305416</v>
      </c>
    </row>
    <row r="17" spans="1:2">
      <c r="A17" s="1">
        <v>17</v>
      </c>
      <c r="B17" s="1">
        <v>0.3385836363921213</v>
      </c>
    </row>
    <row r="18" spans="1:2">
      <c r="A18" s="1">
        <v>18</v>
      </c>
      <c r="B18" s="1">
        <v>0.84156723637915243</v>
      </c>
    </row>
    <row r="19" spans="1:2">
      <c r="A19" s="1">
        <v>19</v>
      </c>
      <c r="B19" s="1">
        <v>0.73015971691817128</v>
      </c>
    </row>
    <row r="20" spans="1:2">
      <c r="A20" s="1">
        <v>20</v>
      </c>
      <c r="B20" s="1">
        <v>0.16440608371918786</v>
      </c>
    </row>
    <row r="21" spans="1:2">
      <c r="A21" s="1">
        <v>21</v>
      </c>
      <c r="B21" s="1">
        <v>0.74150533742405889</v>
      </c>
    </row>
    <row r="22" spans="1:2">
      <c r="A22" s="1">
        <v>22</v>
      </c>
      <c r="B22" s="1">
        <v>0.52978529543300668</v>
      </c>
    </row>
    <row r="23" spans="1:2">
      <c r="A23" s="1">
        <v>23</v>
      </c>
      <c r="B23" s="1">
        <v>3.4396919704053341E-2</v>
      </c>
    </row>
    <row r="24" spans="1:2">
      <c r="A24" s="1">
        <v>24</v>
      </c>
      <c r="B24" s="1">
        <v>5.6824669667990824E-3</v>
      </c>
    </row>
    <row r="25" spans="1:2">
      <c r="A25" s="1">
        <v>25</v>
      </c>
      <c r="B25" s="1">
        <v>0.53138610204014147</v>
      </c>
    </row>
    <row r="26" spans="1:2">
      <c r="A26" s="1">
        <v>26</v>
      </c>
      <c r="B26" s="1">
        <v>0.84504203566879621</v>
      </c>
    </row>
    <row r="27" spans="1:2">
      <c r="A27" s="1">
        <v>27</v>
      </c>
      <c r="B27" s="1">
        <v>7.8655949816421544E-2</v>
      </c>
    </row>
    <row r="28" spans="1:2">
      <c r="A28" s="1">
        <v>28</v>
      </c>
      <c r="B28" s="1">
        <v>0.24073663235233245</v>
      </c>
    </row>
    <row r="29" spans="1:2">
      <c r="A29" s="1">
        <v>29</v>
      </c>
      <c r="B29" s="1">
        <v>0.28486158363635872</v>
      </c>
    </row>
    <row r="30" spans="1:2">
      <c r="A30" s="1">
        <v>30</v>
      </c>
      <c r="B30" s="1">
        <v>0.77518639842656389</v>
      </c>
    </row>
    <row r="31" spans="1:2">
      <c r="A31" s="1">
        <v>31</v>
      </c>
      <c r="B31" s="1">
        <v>0.171178767605763</v>
      </c>
    </row>
    <row r="32" spans="1:2">
      <c r="A32" s="1">
        <v>32</v>
      </c>
      <c r="B32" s="1">
        <v>0.93319952242133486</v>
      </c>
    </row>
    <row r="33" spans="1:2">
      <c r="A33" s="1">
        <v>33</v>
      </c>
      <c r="B33" s="1">
        <v>0.47153947570749866</v>
      </c>
    </row>
    <row r="34" spans="1:2">
      <c r="A34" s="1">
        <v>34</v>
      </c>
      <c r="B34" s="1">
        <v>0.74872197563207099</v>
      </c>
    </row>
    <row r="35" spans="1:2">
      <c r="A35" s="1">
        <v>35</v>
      </c>
      <c r="B35" s="1">
        <v>0.68646290375862384</v>
      </c>
    </row>
    <row r="36" spans="1:2">
      <c r="A36" s="1">
        <v>36</v>
      </c>
      <c r="B36" s="1">
        <v>0.46085490562412268</v>
      </c>
    </row>
    <row r="37" spans="1:2">
      <c r="A37" s="1">
        <v>37</v>
      </c>
      <c r="B37" s="1">
        <v>0.90210411584247174</v>
      </c>
    </row>
    <row r="38" spans="1:2">
      <c r="A38" s="1">
        <v>38</v>
      </c>
      <c r="B38" s="1">
        <v>0.2509198349685352</v>
      </c>
    </row>
    <row r="39" spans="1:2">
      <c r="A39" s="1">
        <v>39</v>
      </c>
      <c r="B39" s="1">
        <v>0.93956345308263989</v>
      </c>
    </row>
    <row r="40" spans="1:2">
      <c r="A40" s="1">
        <v>40</v>
      </c>
      <c r="B40" s="1">
        <v>1.5348052661262379E-2</v>
      </c>
    </row>
    <row r="41" spans="1:2">
      <c r="A41" s="1">
        <v>41</v>
      </c>
      <c r="B41" s="1">
        <v>0.35048594368024255</v>
      </c>
    </row>
    <row r="42" spans="1:2">
      <c r="A42" s="1">
        <v>42</v>
      </c>
      <c r="B42" s="1">
        <v>0.10513636555696693</v>
      </c>
    </row>
    <row r="43" spans="1:2">
      <c r="A43" s="1">
        <v>43</v>
      </c>
      <c r="B43" s="1">
        <v>0.6073831715264304</v>
      </c>
    </row>
    <row r="44" spans="1:2">
      <c r="A44" s="1">
        <v>44</v>
      </c>
      <c r="B44" s="1">
        <v>0.11568003427059581</v>
      </c>
    </row>
    <row r="45" spans="1:2">
      <c r="A45" s="1">
        <v>45</v>
      </c>
      <c r="B45" s="1">
        <v>0.25408915357196493</v>
      </c>
    </row>
    <row r="46" spans="1:2">
      <c r="A46" s="1">
        <v>46</v>
      </c>
      <c r="B46" s="1">
        <v>0.38484559839314825</v>
      </c>
    </row>
    <row r="47" spans="1:2">
      <c r="A47" s="1">
        <v>47</v>
      </c>
      <c r="B47" s="1">
        <v>0.86648309993106487</v>
      </c>
    </row>
    <row r="48" spans="1:2">
      <c r="A48" s="1">
        <v>48</v>
      </c>
      <c r="B48" s="1">
        <v>0.54792474783196154</v>
      </c>
    </row>
    <row r="49" spans="1:2">
      <c r="A49" s="1">
        <v>49</v>
      </c>
      <c r="B49" s="1">
        <v>0.21432164787195573</v>
      </c>
    </row>
    <row r="50" spans="1:2">
      <c r="A50" s="1">
        <v>50</v>
      </c>
      <c r="B50" s="1">
        <v>0.22420924020854716</v>
      </c>
    </row>
    <row r="51" spans="1:2">
      <c r="A51" s="1">
        <v>51</v>
      </c>
      <c r="B51" s="1">
        <v>0.93097527225565857</v>
      </c>
    </row>
    <row r="52" spans="1:2">
      <c r="A52" s="1">
        <v>52</v>
      </c>
      <c r="B52" s="1">
        <v>0.78261896912128281</v>
      </c>
    </row>
    <row r="53" spans="1:2">
      <c r="A53" s="1">
        <v>53</v>
      </c>
      <c r="B53" s="1">
        <v>0.50141856198142509</v>
      </c>
    </row>
    <row r="54" spans="1:2">
      <c r="A54" s="1">
        <v>54</v>
      </c>
      <c r="B54" s="1">
        <v>0.8494754013018615</v>
      </c>
    </row>
    <row r="55" spans="1:2">
      <c r="A55" s="1">
        <v>55</v>
      </c>
      <c r="B55" s="1">
        <v>0.1385118213084624</v>
      </c>
    </row>
    <row r="56" spans="1:2">
      <c r="A56" s="1">
        <v>56</v>
      </c>
      <c r="B56" s="1">
        <v>9.8695150571101453E-2</v>
      </c>
    </row>
    <row r="57" spans="1:2">
      <c r="A57" s="1">
        <v>57</v>
      </c>
      <c r="B57" s="1">
        <v>5.3715219229355626E-2</v>
      </c>
    </row>
    <row r="58" spans="1:2">
      <c r="A58" s="1">
        <v>58</v>
      </c>
      <c r="B58" s="1">
        <v>0.95223797303585023</v>
      </c>
    </row>
    <row r="59" spans="1:2">
      <c r="A59" s="1">
        <v>59</v>
      </c>
      <c r="B59" s="1">
        <v>0.67860105887639333</v>
      </c>
    </row>
    <row r="60" spans="1:2">
      <c r="A60" s="1">
        <v>60</v>
      </c>
      <c r="B60" s="1">
        <v>0.47374775117270618</v>
      </c>
    </row>
    <row r="61" spans="1:2">
      <c r="A61" s="1">
        <v>61</v>
      </c>
      <c r="B61" s="1">
        <v>0.80255826274016706</v>
      </c>
    </row>
    <row r="62" spans="1:2">
      <c r="A62" s="1">
        <v>62</v>
      </c>
      <c r="B62" s="1">
        <v>0.8276638792427119</v>
      </c>
    </row>
    <row r="63" spans="1:2">
      <c r="A63" s="1">
        <v>63</v>
      </c>
      <c r="B63" s="1">
        <v>0.81789473768782206</v>
      </c>
    </row>
    <row r="64" spans="1:2">
      <c r="A64" s="1">
        <v>64</v>
      </c>
      <c r="B64" s="1">
        <v>1.5861024626302456E-2</v>
      </c>
    </row>
    <row r="65" spans="1:2">
      <c r="A65" s="1">
        <v>65</v>
      </c>
      <c r="B65" s="1">
        <v>0.91099712474662153</v>
      </c>
    </row>
    <row r="66" spans="1:2">
      <c r="A66" s="1">
        <v>66</v>
      </c>
      <c r="B66" s="1">
        <v>0.72358890330450687</v>
      </c>
    </row>
    <row r="67" spans="1:2">
      <c r="A67" s="1">
        <v>67</v>
      </c>
      <c r="B67" s="1">
        <v>0.26500607790144115</v>
      </c>
    </row>
    <row r="68" spans="1:2">
      <c r="A68" s="1">
        <v>68</v>
      </c>
      <c r="B68" s="1">
        <v>1.7030846953290268E-2</v>
      </c>
    </row>
    <row r="69" spans="1:2">
      <c r="A69" s="1">
        <v>69</v>
      </c>
      <c r="B69" s="1">
        <v>8.6915505835031936E-2</v>
      </c>
    </row>
    <row r="70" spans="1:2">
      <c r="A70" s="1">
        <v>70</v>
      </c>
      <c r="B70" s="1">
        <v>0.5211271014866079</v>
      </c>
    </row>
    <row r="71" spans="1:2">
      <c r="A71" s="1">
        <v>71</v>
      </c>
      <c r="B71" s="1">
        <v>0.84840482192923006</v>
      </c>
    </row>
    <row r="72" spans="1:2">
      <c r="A72" s="1">
        <v>72</v>
      </c>
      <c r="B72" s="1">
        <v>0.17664468225097807</v>
      </c>
    </row>
    <row r="73" spans="1:2">
      <c r="A73" s="1">
        <v>73</v>
      </c>
      <c r="B73" s="1">
        <v>0.50572894401149104</v>
      </c>
    </row>
    <row r="74" spans="1:2">
      <c r="A74" s="1">
        <v>74</v>
      </c>
      <c r="B74" s="1">
        <v>0.60531752348136858</v>
      </c>
    </row>
    <row r="75" spans="1:2">
      <c r="A75" s="1">
        <v>75</v>
      </c>
      <c r="B75" s="1">
        <v>0.49276889899407439</v>
      </c>
    </row>
    <row r="76" spans="1:2">
      <c r="A76" s="1">
        <v>76</v>
      </c>
      <c r="B76" s="1">
        <v>0.63633449751814097</v>
      </c>
    </row>
    <row r="77" spans="1:2">
      <c r="A77" s="1">
        <v>77</v>
      </c>
      <c r="B77" s="1">
        <v>0.58598552620404776</v>
      </c>
    </row>
    <row r="78" spans="1:2">
      <c r="A78" s="1">
        <v>78</v>
      </c>
      <c r="B78" s="1">
        <v>0.54399350175272432</v>
      </c>
    </row>
    <row r="79" spans="1:2">
      <c r="A79" s="1">
        <v>79</v>
      </c>
      <c r="B79" s="1">
        <v>0.69989886059503104</v>
      </c>
    </row>
    <row r="80" spans="1:2">
      <c r="A80" s="1">
        <v>80</v>
      </c>
      <c r="B80" s="1">
        <v>0.77695213729246437</v>
      </c>
    </row>
    <row r="81" spans="1:2">
      <c r="A81" s="1">
        <v>81</v>
      </c>
      <c r="B81" s="1">
        <v>0.15993115189327833</v>
      </c>
    </row>
    <row r="82" spans="1:2">
      <c r="A82" s="1">
        <v>82</v>
      </c>
      <c r="B82" s="1">
        <v>0.53524147720164383</v>
      </c>
    </row>
    <row r="83" spans="1:2">
      <c r="A83" s="1">
        <v>83</v>
      </c>
      <c r="B83" s="1">
        <v>0.40727101356328999</v>
      </c>
    </row>
    <row r="84" spans="1:2">
      <c r="A84" s="1">
        <v>84</v>
      </c>
      <c r="B84" s="1">
        <v>0.91977289929955541</v>
      </c>
    </row>
    <row r="85" spans="1:2">
      <c r="A85" s="1">
        <v>85</v>
      </c>
      <c r="B85" s="1">
        <v>0.68387713274231121</v>
      </c>
    </row>
    <row r="86" spans="1:2">
      <c r="A86" s="1">
        <v>86</v>
      </c>
      <c r="B86" s="1">
        <v>0.84623970809102411</v>
      </c>
    </row>
    <row r="87" spans="1:2">
      <c r="A87" s="1">
        <v>87</v>
      </c>
      <c r="B87" s="1">
        <v>0.63827054477912315</v>
      </c>
    </row>
    <row r="88" spans="1:2">
      <c r="A88" s="1">
        <v>88</v>
      </c>
      <c r="B88" s="1">
        <v>0.31550997187488461</v>
      </c>
    </row>
    <row r="89" spans="1:2">
      <c r="A89" s="1">
        <v>89</v>
      </c>
      <c r="B89" s="1">
        <v>0.3317402881228394</v>
      </c>
    </row>
    <row r="90" spans="1:2">
      <c r="A90" s="1">
        <v>90</v>
      </c>
      <c r="B90" s="1">
        <v>0.76358189029848722</v>
      </c>
    </row>
    <row r="91" spans="1:2">
      <c r="A91" s="1">
        <v>91</v>
      </c>
      <c r="B91" s="1">
        <v>8.5118253505445773E-2</v>
      </c>
    </row>
    <row r="92" spans="1:2">
      <c r="A92" s="1">
        <v>92</v>
      </c>
      <c r="B92" s="1">
        <v>0.60144721242276666</v>
      </c>
    </row>
    <row r="93" spans="1:2">
      <c r="A93" s="1">
        <v>93</v>
      </c>
      <c r="B93" s="1">
        <v>0.67521380601924452</v>
      </c>
    </row>
    <row r="94" spans="1:2">
      <c r="A94" s="1">
        <v>94</v>
      </c>
      <c r="B94" s="1">
        <v>0.85639441308334174</v>
      </c>
    </row>
    <row r="95" spans="1:2">
      <c r="A95" s="1">
        <v>95</v>
      </c>
      <c r="B95" s="1">
        <v>0.93814170286701792</v>
      </c>
    </row>
    <row r="96" spans="1:2">
      <c r="A96" s="1">
        <v>96</v>
      </c>
      <c r="B96" s="1">
        <v>0.89746025132989293</v>
      </c>
    </row>
    <row r="97" spans="1:2">
      <c r="A97" s="1">
        <v>97</v>
      </c>
      <c r="B97" s="1">
        <v>0.86939012956434969</v>
      </c>
    </row>
    <row r="98" spans="1:2">
      <c r="A98" s="1">
        <v>98</v>
      </c>
      <c r="B98" s="1">
        <v>0.70974635020427579</v>
      </c>
    </row>
    <row r="99" spans="1:2">
      <c r="A99" s="1">
        <v>99</v>
      </c>
      <c r="B99" s="1">
        <v>0.61018572566185247</v>
      </c>
    </row>
    <row r="100" spans="1:2">
      <c r="A100" s="1">
        <v>100</v>
      </c>
      <c r="B100" s="1">
        <v>0.14383323162944051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100"/>
  <sheetViews>
    <sheetView zoomScale="125" workbookViewId="0">
      <selection activeCell="L3" sqref="L3"/>
    </sheetView>
  </sheetViews>
  <sheetFormatPr baseColWidth="10" defaultRowHeight="13" x14ac:dyDescent="0"/>
  <cols>
    <col min="1" max="1" width="8.83203125" style="1" customWidth="1"/>
    <col min="2" max="2" width="12.6640625" style="1" bestFit="1" customWidth="1"/>
    <col min="3" max="3" width="12.6640625" style="1" customWidth="1"/>
    <col min="4" max="4" width="10.83203125" style="1"/>
    <col min="5" max="5" width="12.6640625" style="1" bestFit="1" customWidth="1"/>
    <col min="6" max="6" width="10.83203125" style="1"/>
    <col min="7" max="7" width="3.6640625" style="1" bestFit="1" customWidth="1"/>
    <col min="8" max="8" width="7.1640625" style="1" bestFit="1" customWidth="1"/>
    <col min="9" max="9" width="8.5" style="1" bestFit="1" customWidth="1"/>
    <col min="10" max="10" width="7.1640625" style="1" customWidth="1"/>
    <col min="11" max="13" width="4.83203125" style="1" bestFit="1" customWidth="1"/>
    <col min="14" max="14" width="7.83203125" style="1" customWidth="1"/>
    <col min="15" max="15" width="14.6640625" style="1" bestFit="1" customWidth="1"/>
    <col min="16" max="16" width="13.5" style="1" customWidth="1"/>
    <col min="17" max="17" width="6" style="1" bestFit="1" customWidth="1"/>
    <col min="18" max="16384" width="10.83203125" style="1"/>
  </cols>
  <sheetData>
    <row r="1" spans="1:18">
      <c r="A1" s="1">
        <v>1</v>
      </c>
      <c r="B1" s="1">
        <v>0.97052172536653736</v>
      </c>
    </row>
    <row r="2" spans="1:18">
      <c r="A2" s="1">
        <v>2</v>
      </c>
      <c r="B2" s="1">
        <v>0.6868891819268701</v>
      </c>
      <c r="D2" s="1" t="s">
        <v>0</v>
      </c>
      <c r="E2" s="1">
        <f>MIN(data)</f>
        <v>5.6824669667990824E-3</v>
      </c>
      <c r="G2" s="1" t="s">
        <v>1</v>
      </c>
      <c r="H2" s="1" t="s">
        <v>2</v>
      </c>
      <c r="I2" s="1" t="s">
        <v>3</v>
      </c>
      <c r="J2" s="1" t="s">
        <v>4</v>
      </c>
      <c r="M2" s="1" t="s">
        <v>5</v>
      </c>
      <c r="N2" s="1" t="s">
        <v>6</v>
      </c>
      <c r="O2" s="1" t="s">
        <v>7</v>
      </c>
      <c r="Q2" s="1" t="s">
        <v>8</v>
      </c>
      <c r="R2" s="1" t="s">
        <v>9</v>
      </c>
    </row>
    <row r="3" spans="1:18">
      <c r="A3" s="1">
        <v>3</v>
      </c>
      <c r="B3" s="1">
        <v>0.31351053309640842</v>
      </c>
      <c r="D3" s="1" t="s">
        <v>10</v>
      </c>
      <c r="E3" s="1">
        <f>MAX(data)</f>
        <v>0.97052172536653736</v>
      </c>
      <c r="G3" s="1">
        <v>1</v>
      </c>
      <c r="H3" s="1">
        <v>0</v>
      </c>
      <c r="I3" s="1">
        <f>G3*$E$10</f>
        <v>0.1</v>
      </c>
      <c r="J3" s="1">
        <f>1/$E$9</f>
        <v>0.1</v>
      </c>
      <c r="K3" s="1">
        <f t="shared" ref="K3:K12" si="0">COUNTIF(data,"&lt;="&amp;H3)</f>
        <v>0</v>
      </c>
      <c r="L3" s="1">
        <f t="shared" ref="L3:L12" si="1">COUNTIF(data,"&lt;"&amp;I3)</f>
        <v>13</v>
      </c>
      <c r="M3" s="1">
        <f>L3-K3</f>
        <v>13</v>
      </c>
      <c r="N3" s="1">
        <f>J3*$E$12</f>
        <v>10</v>
      </c>
      <c r="O3" s="1">
        <f>((M3-N3)^2)/N3</f>
        <v>0.9</v>
      </c>
      <c r="Q3" s="1">
        <f>M3/$E$12</f>
        <v>0.13</v>
      </c>
      <c r="R3" s="1">
        <f>(Q3-J3)^2</f>
        <v>8.9999999999999998E-4</v>
      </c>
    </row>
    <row r="4" spans="1:18">
      <c r="A4" s="1">
        <v>4</v>
      </c>
      <c r="B4" s="1">
        <v>0.75202800051240337</v>
      </c>
      <c r="D4" s="1" t="s">
        <v>11</v>
      </c>
      <c r="E4" s="1">
        <f>MAX(data) - MIN(data)</f>
        <v>0.96483925839973828</v>
      </c>
      <c r="G4" s="1">
        <v>2</v>
      </c>
      <c r="H4" s="1">
        <f>I3</f>
        <v>0.1</v>
      </c>
      <c r="I4" s="1">
        <f t="shared" ref="I4:I12" si="2">G4*$E$10</f>
        <v>0.2</v>
      </c>
      <c r="J4" s="1">
        <f t="shared" ref="J4:J12" si="3">1/$E$9</f>
        <v>0.1</v>
      </c>
      <c r="K4" s="1">
        <f t="shared" si="0"/>
        <v>13</v>
      </c>
      <c r="L4" s="1">
        <f t="shared" si="1"/>
        <v>21</v>
      </c>
      <c r="M4" s="1">
        <f t="shared" ref="M4:M12" si="4">L4-K4</f>
        <v>8</v>
      </c>
      <c r="N4" s="1">
        <f t="shared" ref="N4:N12" si="5">J4*$E$12</f>
        <v>10</v>
      </c>
      <c r="O4" s="1">
        <f t="shared" ref="O4:O12" si="6">((M4-N4)^2)/N4</f>
        <v>0.4</v>
      </c>
      <c r="Q4" s="1">
        <f t="shared" ref="Q4:Q12" si="7">M4/$E$12</f>
        <v>0.08</v>
      </c>
      <c r="R4" s="1">
        <f t="shared" ref="R4:R12" si="8">(Q4-J4)^2</f>
        <v>4.0000000000000018E-4</v>
      </c>
    </row>
    <row r="5" spans="1:18">
      <c r="A5" s="1">
        <v>5</v>
      </c>
      <c r="B5" s="1">
        <v>0.82984900121688276</v>
      </c>
      <c r="G5" s="1">
        <v>3</v>
      </c>
      <c r="H5" s="1">
        <f t="shared" ref="H5:H12" si="9">I4</f>
        <v>0.2</v>
      </c>
      <c r="I5" s="1">
        <f t="shared" si="2"/>
        <v>0.30000000000000004</v>
      </c>
      <c r="J5" s="1">
        <f t="shared" si="3"/>
        <v>0.1</v>
      </c>
      <c r="K5" s="1">
        <f t="shared" si="0"/>
        <v>21</v>
      </c>
      <c r="L5" s="1">
        <f t="shared" si="1"/>
        <v>28</v>
      </c>
      <c r="M5" s="1">
        <f t="shared" si="4"/>
        <v>7</v>
      </c>
      <c r="N5" s="1">
        <f t="shared" si="5"/>
        <v>10</v>
      </c>
      <c r="O5" s="1">
        <f t="shared" si="6"/>
        <v>0.9</v>
      </c>
      <c r="Q5" s="1">
        <f t="shared" si="7"/>
        <v>7.0000000000000007E-2</v>
      </c>
      <c r="R5" s="1">
        <f t="shared" si="8"/>
        <v>8.9999999999999998E-4</v>
      </c>
    </row>
    <row r="6" spans="1:18">
      <c r="A6" s="1">
        <v>6</v>
      </c>
      <c r="B6" s="1">
        <v>3.9951498526776041E-2</v>
      </c>
      <c r="D6" s="1" t="s">
        <v>12</v>
      </c>
      <c r="G6" s="1">
        <v>4</v>
      </c>
      <c r="H6" s="1">
        <f t="shared" si="9"/>
        <v>0.30000000000000004</v>
      </c>
      <c r="I6" s="1">
        <f t="shared" si="2"/>
        <v>0.4</v>
      </c>
      <c r="J6" s="1">
        <f t="shared" si="3"/>
        <v>0.1</v>
      </c>
      <c r="K6" s="1">
        <f t="shared" si="0"/>
        <v>28</v>
      </c>
      <c r="L6" s="1">
        <f t="shared" si="1"/>
        <v>35</v>
      </c>
      <c r="M6" s="1">
        <f t="shared" si="4"/>
        <v>7</v>
      </c>
      <c r="N6" s="1">
        <f t="shared" si="5"/>
        <v>10</v>
      </c>
      <c r="O6" s="1">
        <f t="shared" si="6"/>
        <v>0.9</v>
      </c>
      <c r="Q6" s="1">
        <f t="shared" si="7"/>
        <v>7.0000000000000007E-2</v>
      </c>
      <c r="R6" s="1">
        <f t="shared" si="8"/>
        <v>8.9999999999999998E-4</v>
      </c>
    </row>
    <row r="7" spans="1:18">
      <c r="A7" s="1">
        <v>7</v>
      </c>
      <c r="B7" s="1">
        <v>0.46816101285511025</v>
      </c>
      <c r="D7" s="1" t="s">
        <v>13</v>
      </c>
      <c r="E7" s="1">
        <v>0</v>
      </c>
      <c r="G7" s="1">
        <v>5</v>
      </c>
      <c r="H7" s="1">
        <f t="shared" si="9"/>
        <v>0.4</v>
      </c>
      <c r="I7" s="1">
        <f t="shared" si="2"/>
        <v>0.5</v>
      </c>
      <c r="J7" s="1">
        <f t="shared" si="3"/>
        <v>0.1</v>
      </c>
      <c r="K7" s="1">
        <f t="shared" si="0"/>
        <v>35</v>
      </c>
      <c r="L7" s="1">
        <f t="shared" si="1"/>
        <v>41</v>
      </c>
      <c r="M7" s="1">
        <f t="shared" si="4"/>
        <v>6</v>
      </c>
      <c r="N7" s="1">
        <f t="shared" si="5"/>
        <v>10</v>
      </c>
      <c r="O7" s="1">
        <f t="shared" si="6"/>
        <v>1.6</v>
      </c>
      <c r="Q7" s="1">
        <f t="shared" si="7"/>
        <v>0.06</v>
      </c>
      <c r="R7" s="1">
        <f t="shared" si="8"/>
        <v>1.6000000000000007E-3</v>
      </c>
    </row>
    <row r="8" spans="1:18">
      <c r="A8" s="1">
        <v>8</v>
      </c>
      <c r="B8" s="1">
        <v>0.95091268441298282</v>
      </c>
      <c r="D8" s="1" t="s">
        <v>14</v>
      </c>
      <c r="E8" s="1">
        <v>1</v>
      </c>
      <c r="G8" s="1">
        <v>6</v>
      </c>
      <c r="H8" s="1">
        <f t="shared" si="9"/>
        <v>0.5</v>
      </c>
      <c r="I8" s="1">
        <f t="shared" si="2"/>
        <v>0.60000000000000009</v>
      </c>
      <c r="J8" s="1">
        <f t="shared" si="3"/>
        <v>0.1</v>
      </c>
      <c r="K8" s="1">
        <f t="shared" si="0"/>
        <v>41</v>
      </c>
      <c r="L8" s="1">
        <f t="shared" si="1"/>
        <v>50</v>
      </c>
      <c r="M8" s="1">
        <f t="shared" si="4"/>
        <v>9</v>
      </c>
      <c r="N8" s="1">
        <f t="shared" si="5"/>
        <v>10</v>
      </c>
      <c r="O8" s="1">
        <f t="shared" si="6"/>
        <v>0.1</v>
      </c>
      <c r="Q8" s="1">
        <f t="shared" si="7"/>
        <v>0.09</v>
      </c>
      <c r="R8" s="1">
        <f t="shared" si="8"/>
        <v>1.0000000000000018E-4</v>
      </c>
    </row>
    <row r="9" spans="1:18">
      <c r="A9" s="1">
        <v>9</v>
      </c>
      <c r="B9" s="1">
        <v>7.3565886832789973E-2</v>
      </c>
      <c r="D9" s="1" t="s">
        <v>15</v>
      </c>
      <c r="E9" s="1">
        <v>10</v>
      </c>
      <c r="G9" s="1">
        <v>7</v>
      </c>
      <c r="H9" s="1">
        <f t="shared" si="9"/>
        <v>0.60000000000000009</v>
      </c>
      <c r="I9" s="1">
        <f t="shared" si="2"/>
        <v>0.70000000000000007</v>
      </c>
      <c r="J9" s="1">
        <f t="shared" si="3"/>
        <v>0.1</v>
      </c>
      <c r="K9" s="1">
        <f t="shared" si="0"/>
        <v>50</v>
      </c>
      <c r="L9" s="1">
        <f t="shared" si="1"/>
        <v>63</v>
      </c>
      <c r="M9" s="1">
        <f t="shared" si="4"/>
        <v>13</v>
      </c>
      <c r="N9" s="1">
        <f t="shared" si="5"/>
        <v>10</v>
      </c>
      <c r="O9" s="1">
        <f t="shared" si="6"/>
        <v>0.9</v>
      </c>
      <c r="Q9" s="1">
        <f t="shared" si="7"/>
        <v>0.13</v>
      </c>
      <c r="R9" s="1">
        <f t="shared" si="8"/>
        <v>8.9999999999999998E-4</v>
      </c>
    </row>
    <row r="10" spans="1:18">
      <c r="A10" s="1">
        <v>10</v>
      </c>
      <c r="B10" s="1">
        <v>6.087722082499325E-2</v>
      </c>
      <c r="D10" s="1" t="s">
        <v>16</v>
      </c>
      <c r="E10" s="1">
        <f>E8/E9</f>
        <v>0.1</v>
      </c>
      <c r="G10" s="1">
        <v>8</v>
      </c>
      <c r="H10" s="1">
        <f t="shared" si="9"/>
        <v>0.70000000000000007</v>
      </c>
      <c r="I10" s="1">
        <f t="shared" si="2"/>
        <v>0.8</v>
      </c>
      <c r="J10" s="1">
        <f t="shared" si="3"/>
        <v>0.1</v>
      </c>
      <c r="K10" s="1">
        <f t="shared" si="0"/>
        <v>63</v>
      </c>
      <c r="L10" s="1">
        <f t="shared" si="1"/>
        <v>77</v>
      </c>
      <c r="M10" s="1">
        <f t="shared" si="4"/>
        <v>14</v>
      </c>
      <c r="N10" s="1">
        <f t="shared" si="5"/>
        <v>10</v>
      </c>
      <c r="O10" s="1">
        <f t="shared" si="6"/>
        <v>1.6</v>
      </c>
      <c r="Q10" s="1">
        <f t="shared" si="7"/>
        <v>0.14000000000000001</v>
      </c>
      <c r="R10" s="1">
        <f t="shared" si="8"/>
        <v>1.6000000000000007E-3</v>
      </c>
    </row>
    <row r="11" spans="1:18">
      <c r="A11" s="1">
        <v>11</v>
      </c>
      <c r="B11" s="1">
        <v>0.66808510816898603</v>
      </c>
      <c r="G11" s="1">
        <v>9</v>
      </c>
      <c r="H11" s="1">
        <f t="shared" si="9"/>
        <v>0.8</v>
      </c>
      <c r="I11" s="1">
        <f t="shared" si="2"/>
        <v>0.9</v>
      </c>
      <c r="J11" s="1">
        <f t="shared" si="3"/>
        <v>0.1</v>
      </c>
      <c r="K11" s="1">
        <f t="shared" si="0"/>
        <v>77</v>
      </c>
      <c r="L11" s="1">
        <f t="shared" si="1"/>
        <v>90</v>
      </c>
      <c r="M11" s="1">
        <f t="shared" si="4"/>
        <v>13</v>
      </c>
      <c r="N11" s="1">
        <f t="shared" si="5"/>
        <v>10</v>
      </c>
      <c r="O11" s="1">
        <f t="shared" si="6"/>
        <v>0.9</v>
      </c>
      <c r="Q11" s="1">
        <f t="shared" si="7"/>
        <v>0.13</v>
      </c>
      <c r="R11" s="1">
        <f t="shared" si="8"/>
        <v>8.9999999999999998E-4</v>
      </c>
    </row>
    <row r="12" spans="1:18">
      <c r="A12" s="1">
        <v>12</v>
      </c>
      <c r="B12" s="1">
        <v>0.79908357485017145</v>
      </c>
      <c r="D12" s="1" t="s">
        <v>17</v>
      </c>
      <c r="E12" s="1">
        <f>COUNT(data)</f>
        <v>100</v>
      </c>
      <c r="G12" s="1">
        <v>10</v>
      </c>
      <c r="H12" s="1">
        <f t="shared" si="9"/>
        <v>0.9</v>
      </c>
      <c r="I12" s="1">
        <f t="shared" si="2"/>
        <v>1</v>
      </c>
      <c r="J12" s="1">
        <f t="shared" si="3"/>
        <v>0.1</v>
      </c>
      <c r="K12" s="1">
        <f t="shared" si="0"/>
        <v>90</v>
      </c>
      <c r="L12" s="1">
        <f t="shared" si="1"/>
        <v>100</v>
      </c>
      <c r="M12" s="1">
        <f t="shared" si="4"/>
        <v>10</v>
      </c>
      <c r="N12" s="1">
        <f t="shared" si="5"/>
        <v>10</v>
      </c>
      <c r="O12" s="1">
        <f t="shared" si="6"/>
        <v>0</v>
      </c>
      <c r="Q12" s="1">
        <f t="shared" si="7"/>
        <v>0.1</v>
      </c>
      <c r="R12" s="1">
        <f t="shared" si="8"/>
        <v>0</v>
      </c>
    </row>
    <row r="13" spans="1:18">
      <c r="A13" s="1">
        <v>13</v>
      </c>
      <c r="B13" s="1">
        <v>0.34509312290950267</v>
      </c>
      <c r="O13" s="1">
        <f>SUM(O3:O12)</f>
        <v>8.2000000000000011</v>
      </c>
      <c r="P13" s="1" t="s">
        <v>18</v>
      </c>
      <c r="R13" s="1">
        <f>SUM(R3:R12)</f>
        <v>8.2000000000000024E-3</v>
      </c>
    </row>
    <row r="14" spans="1:18">
      <c r="A14" s="1">
        <v>14</v>
      </c>
      <c r="B14" s="1">
        <v>0.77071750606717337</v>
      </c>
      <c r="O14" s="1">
        <f>E9-1</f>
        <v>9</v>
      </c>
      <c r="P14" s="1" t="s">
        <v>19</v>
      </c>
    </row>
    <row r="15" spans="1:18">
      <c r="A15" s="1">
        <v>15</v>
      </c>
      <c r="B15" s="1">
        <v>0.74579017568805073</v>
      </c>
      <c r="O15" s="1">
        <f>_xlfn.CHISQ.DIST.RT(O13,O14)</f>
        <v>0.51412362023107527</v>
      </c>
      <c r="P15" s="1" t="s">
        <v>20</v>
      </c>
    </row>
    <row r="16" spans="1:18">
      <c r="A16" s="1">
        <v>16</v>
      </c>
      <c r="B16" s="1">
        <v>0.79817942628305416</v>
      </c>
    </row>
    <row r="17" spans="1:2">
      <c r="A17" s="1">
        <v>17</v>
      </c>
      <c r="B17" s="1">
        <v>0.3385836363921213</v>
      </c>
    </row>
    <row r="18" spans="1:2">
      <c r="A18" s="1">
        <v>18</v>
      </c>
      <c r="B18" s="1">
        <v>0.84156723637915243</v>
      </c>
    </row>
    <row r="19" spans="1:2">
      <c r="A19" s="1">
        <v>19</v>
      </c>
      <c r="B19" s="1">
        <v>0.73015971691817128</v>
      </c>
    </row>
    <row r="20" spans="1:2">
      <c r="A20" s="1">
        <v>20</v>
      </c>
      <c r="B20" s="1">
        <v>0.16440608371918786</v>
      </c>
    </row>
    <row r="21" spans="1:2">
      <c r="A21" s="1">
        <v>21</v>
      </c>
      <c r="B21" s="1">
        <v>0.74150533742405889</v>
      </c>
    </row>
    <row r="22" spans="1:2">
      <c r="A22" s="1">
        <v>22</v>
      </c>
      <c r="B22" s="1">
        <v>0.52978529543300668</v>
      </c>
    </row>
    <row r="23" spans="1:2">
      <c r="A23" s="1">
        <v>23</v>
      </c>
      <c r="B23" s="1">
        <v>3.4396919704053341E-2</v>
      </c>
    </row>
    <row r="24" spans="1:2">
      <c r="A24" s="1">
        <v>24</v>
      </c>
      <c r="B24" s="1">
        <v>5.6824669667990824E-3</v>
      </c>
    </row>
    <row r="25" spans="1:2">
      <c r="A25" s="1">
        <v>25</v>
      </c>
      <c r="B25" s="1">
        <v>0.53138610204014147</v>
      </c>
    </row>
    <row r="26" spans="1:2">
      <c r="A26" s="1">
        <v>26</v>
      </c>
      <c r="B26" s="1">
        <v>0.84504203566879621</v>
      </c>
    </row>
    <row r="27" spans="1:2">
      <c r="A27" s="1">
        <v>27</v>
      </c>
      <c r="B27" s="1">
        <v>7.8655949816421544E-2</v>
      </c>
    </row>
    <row r="28" spans="1:2">
      <c r="A28" s="1">
        <v>28</v>
      </c>
      <c r="B28" s="1">
        <v>0.24073663235233245</v>
      </c>
    </row>
    <row r="29" spans="1:2">
      <c r="A29" s="1">
        <v>29</v>
      </c>
      <c r="B29" s="1">
        <v>0.28486158363635872</v>
      </c>
    </row>
    <row r="30" spans="1:2">
      <c r="A30" s="1">
        <v>30</v>
      </c>
      <c r="B30" s="1">
        <v>0.77518639842656389</v>
      </c>
    </row>
    <row r="31" spans="1:2">
      <c r="A31" s="1">
        <v>31</v>
      </c>
      <c r="B31" s="1">
        <v>0.171178767605763</v>
      </c>
    </row>
    <row r="32" spans="1:2">
      <c r="A32" s="1">
        <v>32</v>
      </c>
      <c r="B32" s="1">
        <v>0.93319952242133486</v>
      </c>
    </row>
    <row r="33" spans="1:2">
      <c r="A33" s="1">
        <v>33</v>
      </c>
      <c r="B33" s="1">
        <v>0.47153947570749866</v>
      </c>
    </row>
    <row r="34" spans="1:2">
      <c r="A34" s="1">
        <v>34</v>
      </c>
      <c r="B34" s="1">
        <v>0.74872197563207099</v>
      </c>
    </row>
    <row r="35" spans="1:2">
      <c r="A35" s="1">
        <v>35</v>
      </c>
      <c r="B35" s="1">
        <v>0.68646290375862384</v>
      </c>
    </row>
    <row r="36" spans="1:2">
      <c r="A36" s="1">
        <v>36</v>
      </c>
      <c r="B36" s="1">
        <v>0.46085490562412268</v>
      </c>
    </row>
    <row r="37" spans="1:2">
      <c r="A37" s="1">
        <v>37</v>
      </c>
      <c r="B37" s="1">
        <v>0.90210411584247174</v>
      </c>
    </row>
    <row r="38" spans="1:2">
      <c r="A38" s="1">
        <v>38</v>
      </c>
      <c r="B38" s="1">
        <v>0.2509198349685352</v>
      </c>
    </row>
    <row r="39" spans="1:2">
      <c r="A39" s="1">
        <v>39</v>
      </c>
      <c r="B39" s="1">
        <v>0.93956345308263989</v>
      </c>
    </row>
    <row r="40" spans="1:2">
      <c r="A40" s="1">
        <v>40</v>
      </c>
      <c r="B40" s="1">
        <v>1.5348052661262379E-2</v>
      </c>
    </row>
    <row r="41" spans="1:2">
      <c r="A41" s="1">
        <v>41</v>
      </c>
      <c r="B41" s="1">
        <v>0.35048594368024255</v>
      </c>
    </row>
    <row r="42" spans="1:2">
      <c r="A42" s="1">
        <v>42</v>
      </c>
      <c r="B42" s="1">
        <v>0.10513636555696693</v>
      </c>
    </row>
    <row r="43" spans="1:2">
      <c r="A43" s="1">
        <v>43</v>
      </c>
      <c r="B43" s="1">
        <v>0.6073831715264304</v>
      </c>
    </row>
    <row r="44" spans="1:2">
      <c r="A44" s="1">
        <v>44</v>
      </c>
      <c r="B44" s="1">
        <v>0.11568003427059581</v>
      </c>
    </row>
    <row r="45" spans="1:2">
      <c r="A45" s="1">
        <v>45</v>
      </c>
      <c r="B45" s="1">
        <v>0.25408915357196493</v>
      </c>
    </row>
    <row r="46" spans="1:2">
      <c r="A46" s="1">
        <v>46</v>
      </c>
      <c r="B46" s="1">
        <v>0.38484559839314825</v>
      </c>
    </row>
    <row r="47" spans="1:2">
      <c r="A47" s="1">
        <v>47</v>
      </c>
      <c r="B47" s="1">
        <v>0.86648309993106487</v>
      </c>
    </row>
    <row r="48" spans="1:2">
      <c r="A48" s="1">
        <v>48</v>
      </c>
      <c r="B48" s="1">
        <v>0.54792474783196154</v>
      </c>
    </row>
    <row r="49" spans="1:2">
      <c r="A49" s="1">
        <v>49</v>
      </c>
      <c r="B49" s="1">
        <v>0.21432164787195573</v>
      </c>
    </row>
    <row r="50" spans="1:2">
      <c r="A50" s="1">
        <v>50</v>
      </c>
      <c r="B50" s="1">
        <v>0.22420924020854716</v>
      </c>
    </row>
    <row r="51" spans="1:2">
      <c r="A51" s="1">
        <v>51</v>
      </c>
      <c r="B51" s="1">
        <v>0.93097527225565857</v>
      </c>
    </row>
    <row r="52" spans="1:2">
      <c r="A52" s="1">
        <v>52</v>
      </c>
      <c r="B52" s="1">
        <v>0.78261896912128281</v>
      </c>
    </row>
    <row r="53" spans="1:2">
      <c r="A53" s="1">
        <v>53</v>
      </c>
      <c r="B53" s="1">
        <v>0.50141856198142509</v>
      </c>
    </row>
    <row r="54" spans="1:2">
      <c r="A54" s="1">
        <v>54</v>
      </c>
      <c r="B54" s="1">
        <v>0.8494754013018615</v>
      </c>
    </row>
    <row r="55" spans="1:2">
      <c r="A55" s="1">
        <v>55</v>
      </c>
      <c r="B55" s="1">
        <v>0.1385118213084624</v>
      </c>
    </row>
    <row r="56" spans="1:2">
      <c r="A56" s="1">
        <v>56</v>
      </c>
      <c r="B56" s="1">
        <v>9.8695150571101453E-2</v>
      </c>
    </row>
    <row r="57" spans="1:2">
      <c r="A57" s="1">
        <v>57</v>
      </c>
      <c r="B57" s="1">
        <v>5.3715219229355626E-2</v>
      </c>
    </row>
    <row r="58" spans="1:2">
      <c r="A58" s="1">
        <v>58</v>
      </c>
      <c r="B58" s="1">
        <v>0.95223797303585023</v>
      </c>
    </row>
    <row r="59" spans="1:2">
      <c r="A59" s="1">
        <v>59</v>
      </c>
      <c r="B59" s="1">
        <v>0.67860105887639333</v>
      </c>
    </row>
    <row r="60" spans="1:2">
      <c r="A60" s="1">
        <v>60</v>
      </c>
      <c r="B60" s="1">
        <v>0.47374775117270618</v>
      </c>
    </row>
    <row r="61" spans="1:2">
      <c r="A61" s="1">
        <v>61</v>
      </c>
      <c r="B61" s="1">
        <v>0.80255826274016706</v>
      </c>
    </row>
    <row r="62" spans="1:2">
      <c r="A62" s="1">
        <v>62</v>
      </c>
      <c r="B62" s="1">
        <v>0.8276638792427119</v>
      </c>
    </row>
    <row r="63" spans="1:2">
      <c r="A63" s="1">
        <v>63</v>
      </c>
      <c r="B63" s="1">
        <v>0.81789473768782206</v>
      </c>
    </row>
    <row r="64" spans="1:2">
      <c r="A64" s="1">
        <v>64</v>
      </c>
      <c r="B64" s="1">
        <v>1.5861024626302456E-2</v>
      </c>
    </row>
    <row r="65" spans="1:2">
      <c r="A65" s="1">
        <v>65</v>
      </c>
      <c r="B65" s="1">
        <v>0.91099712474662153</v>
      </c>
    </row>
    <row r="66" spans="1:2">
      <c r="A66" s="1">
        <v>66</v>
      </c>
      <c r="B66" s="1">
        <v>0.72358890330450687</v>
      </c>
    </row>
    <row r="67" spans="1:2">
      <c r="A67" s="1">
        <v>67</v>
      </c>
      <c r="B67" s="1">
        <v>0.26500607790144115</v>
      </c>
    </row>
    <row r="68" spans="1:2">
      <c r="A68" s="1">
        <v>68</v>
      </c>
      <c r="B68" s="1">
        <v>1.7030846953290268E-2</v>
      </c>
    </row>
    <row r="69" spans="1:2">
      <c r="A69" s="1">
        <v>69</v>
      </c>
      <c r="B69" s="1">
        <v>8.6915505835031936E-2</v>
      </c>
    </row>
    <row r="70" spans="1:2">
      <c r="A70" s="1">
        <v>70</v>
      </c>
      <c r="B70" s="1">
        <v>0.5211271014866079</v>
      </c>
    </row>
    <row r="71" spans="1:2">
      <c r="A71" s="1">
        <v>71</v>
      </c>
      <c r="B71" s="1">
        <v>0.84840482192923006</v>
      </c>
    </row>
    <row r="72" spans="1:2">
      <c r="A72" s="1">
        <v>72</v>
      </c>
      <c r="B72" s="1">
        <v>0.17664468225097807</v>
      </c>
    </row>
    <row r="73" spans="1:2">
      <c r="A73" s="1">
        <v>73</v>
      </c>
      <c r="B73" s="1">
        <v>0.50572894401149104</v>
      </c>
    </row>
    <row r="74" spans="1:2">
      <c r="A74" s="1">
        <v>74</v>
      </c>
      <c r="B74" s="1">
        <v>0.60531752348136858</v>
      </c>
    </row>
    <row r="75" spans="1:2">
      <c r="A75" s="1">
        <v>75</v>
      </c>
      <c r="B75" s="1">
        <v>0.49276889899407439</v>
      </c>
    </row>
    <row r="76" spans="1:2">
      <c r="A76" s="1">
        <v>76</v>
      </c>
      <c r="B76" s="1">
        <v>0.63633449751814097</v>
      </c>
    </row>
    <row r="77" spans="1:2">
      <c r="A77" s="1">
        <v>77</v>
      </c>
      <c r="B77" s="1">
        <v>0.58598552620404776</v>
      </c>
    </row>
    <row r="78" spans="1:2">
      <c r="A78" s="1">
        <v>78</v>
      </c>
      <c r="B78" s="1">
        <v>0.54399350175272432</v>
      </c>
    </row>
    <row r="79" spans="1:2">
      <c r="A79" s="1">
        <v>79</v>
      </c>
      <c r="B79" s="1">
        <v>0.69989886059503104</v>
      </c>
    </row>
    <row r="80" spans="1:2">
      <c r="A80" s="1">
        <v>80</v>
      </c>
      <c r="B80" s="1">
        <v>0.77695213729246437</v>
      </c>
    </row>
    <row r="81" spans="1:2">
      <c r="A81" s="1">
        <v>81</v>
      </c>
      <c r="B81" s="1">
        <v>0.15993115189327833</v>
      </c>
    </row>
    <row r="82" spans="1:2">
      <c r="A82" s="1">
        <v>82</v>
      </c>
      <c r="B82" s="1">
        <v>0.53524147720164383</v>
      </c>
    </row>
    <row r="83" spans="1:2">
      <c r="A83" s="1">
        <v>83</v>
      </c>
      <c r="B83" s="1">
        <v>0.40727101356328999</v>
      </c>
    </row>
    <row r="84" spans="1:2">
      <c r="A84" s="1">
        <v>84</v>
      </c>
      <c r="B84" s="1">
        <v>0.91977289929955541</v>
      </c>
    </row>
    <row r="85" spans="1:2">
      <c r="A85" s="1">
        <v>85</v>
      </c>
      <c r="B85" s="1">
        <v>0.68387713274231121</v>
      </c>
    </row>
    <row r="86" spans="1:2">
      <c r="A86" s="1">
        <v>86</v>
      </c>
      <c r="B86" s="1">
        <v>0.84623970809102411</v>
      </c>
    </row>
    <row r="87" spans="1:2">
      <c r="A87" s="1">
        <v>87</v>
      </c>
      <c r="B87" s="1">
        <v>0.63827054477912315</v>
      </c>
    </row>
    <row r="88" spans="1:2">
      <c r="A88" s="1">
        <v>88</v>
      </c>
      <c r="B88" s="1">
        <v>0.31550997187488461</v>
      </c>
    </row>
    <row r="89" spans="1:2">
      <c r="A89" s="1">
        <v>89</v>
      </c>
      <c r="B89" s="1">
        <v>0.3317402881228394</v>
      </c>
    </row>
    <row r="90" spans="1:2">
      <c r="A90" s="1">
        <v>90</v>
      </c>
      <c r="B90" s="1">
        <v>0.76358189029848722</v>
      </c>
    </row>
    <row r="91" spans="1:2">
      <c r="A91" s="1">
        <v>91</v>
      </c>
      <c r="B91" s="1">
        <v>8.5118253505445773E-2</v>
      </c>
    </row>
    <row r="92" spans="1:2">
      <c r="A92" s="1">
        <v>92</v>
      </c>
      <c r="B92" s="1">
        <v>0.60144721242276666</v>
      </c>
    </row>
    <row r="93" spans="1:2">
      <c r="A93" s="1">
        <v>93</v>
      </c>
      <c r="B93" s="1">
        <v>0.67521380601924452</v>
      </c>
    </row>
    <row r="94" spans="1:2">
      <c r="A94" s="1">
        <v>94</v>
      </c>
      <c r="B94" s="1">
        <v>0.85639441308334174</v>
      </c>
    </row>
    <row r="95" spans="1:2">
      <c r="A95" s="1">
        <v>95</v>
      </c>
      <c r="B95" s="1">
        <v>0.93814170286701792</v>
      </c>
    </row>
    <row r="96" spans="1:2">
      <c r="A96" s="1">
        <v>96</v>
      </c>
      <c r="B96" s="1">
        <v>0.89746025132989293</v>
      </c>
    </row>
    <row r="97" spans="1:2">
      <c r="A97" s="1">
        <v>97</v>
      </c>
      <c r="B97" s="1">
        <v>0.86939012956434969</v>
      </c>
    </row>
    <row r="98" spans="1:2">
      <c r="A98" s="1">
        <v>98</v>
      </c>
      <c r="B98" s="1">
        <v>0.70974635020427579</v>
      </c>
    </row>
    <row r="99" spans="1:2">
      <c r="A99" s="1">
        <v>99</v>
      </c>
      <c r="B99" s="1">
        <v>0.61018572566185247</v>
      </c>
    </row>
    <row r="100" spans="1:2">
      <c r="A100" s="1">
        <v>100</v>
      </c>
      <c r="B100" s="1">
        <v>0.14383323162944051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105"/>
  <sheetViews>
    <sheetView zoomScale="150" workbookViewId="0">
      <selection activeCell="F51" sqref="F51"/>
    </sheetView>
  </sheetViews>
  <sheetFormatPr baseColWidth="10" defaultRowHeight="13" x14ac:dyDescent="0"/>
  <cols>
    <col min="1" max="3" width="10.83203125" style="1"/>
    <col min="4" max="4" width="7.6640625" style="1" customWidth="1"/>
    <col min="5" max="16384" width="10.83203125" style="1"/>
  </cols>
  <sheetData>
    <row r="1" spans="1:7">
      <c r="B1" s="1" t="s">
        <v>21</v>
      </c>
      <c r="C1" s="1">
        <v>100</v>
      </c>
      <c r="F1" s="1" t="s">
        <v>22</v>
      </c>
      <c r="G1" s="1">
        <f>MAX(F3:G3)</f>
        <v>0.10808510816898598</v>
      </c>
    </row>
    <row r="2" spans="1:7">
      <c r="F2" s="1" t="s">
        <v>23</v>
      </c>
      <c r="G2" s="1" t="s">
        <v>24</v>
      </c>
    </row>
    <row r="3" spans="1:7">
      <c r="F3" s="1">
        <f>MAX(F6:F105)</f>
        <v>3.7762026964149764E-2</v>
      </c>
      <c r="G3" s="1">
        <f>MAX(G6:G105)</f>
        <v>0.10808510816898598</v>
      </c>
    </row>
    <row r="5" spans="1:7">
      <c r="A5" s="1" t="s">
        <v>1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</row>
    <row r="6" spans="1:7">
      <c r="A6" s="1">
        <v>1</v>
      </c>
      <c r="B6" s="1">
        <v>5.6824669667990824E-3</v>
      </c>
      <c r="C6" s="1">
        <f>A6/$C$1</f>
        <v>0.01</v>
      </c>
      <c r="D6" s="1">
        <f>(A6-1)/$C$1</f>
        <v>0</v>
      </c>
      <c r="E6" s="1">
        <f>B6</f>
        <v>5.6824669667990824E-3</v>
      </c>
      <c r="F6" s="1">
        <f>C6-E6</f>
        <v>4.3175330332009178E-3</v>
      </c>
      <c r="G6" s="1">
        <f>E6-D6</f>
        <v>5.6824669667990824E-3</v>
      </c>
    </row>
    <row r="7" spans="1:7">
      <c r="A7" s="1">
        <v>2</v>
      </c>
      <c r="B7" s="1">
        <v>1.5348052661262379E-2</v>
      </c>
      <c r="C7" s="1">
        <f t="shared" ref="C7:C70" si="0">A7/$C$1</f>
        <v>0.02</v>
      </c>
      <c r="D7" s="1">
        <f t="shared" ref="D7:D70" si="1">(A7-1)/$C$1</f>
        <v>0.01</v>
      </c>
      <c r="E7" s="1">
        <f t="shared" ref="E7:E70" si="2">B7</f>
        <v>1.5348052661262379E-2</v>
      </c>
      <c r="F7" s="1">
        <f t="shared" ref="F7:F70" si="3">C7-E7</f>
        <v>4.6519473387376213E-3</v>
      </c>
      <c r="G7" s="1">
        <f t="shared" ref="G7:G70" si="4">E7-D7</f>
        <v>5.3480526612623789E-3</v>
      </c>
    </row>
    <row r="8" spans="1:7">
      <c r="A8" s="1">
        <v>3</v>
      </c>
      <c r="B8" s="1">
        <v>1.5861024626302456E-2</v>
      </c>
      <c r="C8" s="1">
        <f t="shared" si="0"/>
        <v>0.03</v>
      </c>
      <c r="D8" s="1">
        <f t="shared" si="1"/>
        <v>0.02</v>
      </c>
      <c r="E8" s="1">
        <f t="shared" si="2"/>
        <v>1.5861024626302456E-2</v>
      </c>
      <c r="F8" s="1">
        <f t="shared" si="3"/>
        <v>1.4138975373697543E-2</v>
      </c>
      <c r="G8" s="1">
        <f t="shared" si="4"/>
        <v>-4.1389753736975447E-3</v>
      </c>
    </row>
    <row r="9" spans="1:7">
      <c r="A9" s="1">
        <v>4</v>
      </c>
      <c r="B9" s="1">
        <v>1.7030846953290268E-2</v>
      </c>
      <c r="C9" s="1">
        <f t="shared" si="0"/>
        <v>0.04</v>
      </c>
      <c r="D9" s="1">
        <f t="shared" si="1"/>
        <v>0.03</v>
      </c>
      <c r="E9" s="1">
        <f t="shared" si="2"/>
        <v>1.7030846953290268E-2</v>
      </c>
      <c r="F9" s="1">
        <f t="shared" si="3"/>
        <v>2.2969153046709732E-2</v>
      </c>
      <c r="G9" s="1">
        <f t="shared" si="4"/>
        <v>-1.296915304670973E-2</v>
      </c>
    </row>
    <row r="10" spans="1:7">
      <c r="A10" s="1">
        <v>5</v>
      </c>
      <c r="B10" s="1">
        <v>3.4396919704053341E-2</v>
      </c>
      <c r="C10" s="1">
        <f t="shared" si="0"/>
        <v>0.05</v>
      </c>
      <c r="D10" s="1">
        <f t="shared" si="1"/>
        <v>0.04</v>
      </c>
      <c r="E10" s="1">
        <f t="shared" si="2"/>
        <v>3.4396919704053341E-2</v>
      </c>
      <c r="F10" s="1">
        <f t="shared" si="3"/>
        <v>1.5603080295946661E-2</v>
      </c>
      <c r="G10" s="1">
        <f t="shared" si="4"/>
        <v>-5.6030802959466594E-3</v>
      </c>
    </row>
    <row r="11" spans="1:7" hidden="1">
      <c r="A11" s="1">
        <v>6</v>
      </c>
      <c r="B11" s="1">
        <v>3.9951498526776041E-2</v>
      </c>
      <c r="C11" s="1">
        <f t="shared" si="0"/>
        <v>0.06</v>
      </c>
      <c r="D11" s="1">
        <f t="shared" si="1"/>
        <v>0.05</v>
      </c>
      <c r="E11" s="1">
        <f t="shared" si="2"/>
        <v>3.9951498526776041E-2</v>
      </c>
      <c r="F11" s="1">
        <f t="shared" si="3"/>
        <v>2.0048501473223956E-2</v>
      </c>
      <c r="G11" s="1">
        <f t="shared" si="4"/>
        <v>-1.0048501473223961E-2</v>
      </c>
    </row>
    <row r="12" spans="1:7" hidden="1">
      <c r="A12" s="1">
        <v>7</v>
      </c>
      <c r="B12" s="1">
        <v>5.3715219229355626E-2</v>
      </c>
      <c r="C12" s="1">
        <f t="shared" si="0"/>
        <v>7.0000000000000007E-2</v>
      </c>
      <c r="D12" s="1">
        <f t="shared" si="1"/>
        <v>0.06</v>
      </c>
      <c r="E12" s="1">
        <f t="shared" si="2"/>
        <v>5.3715219229355626E-2</v>
      </c>
      <c r="F12" s="1">
        <f t="shared" si="3"/>
        <v>1.628478077064438E-2</v>
      </c>
      <c r="G12" s="1">
        <f t="shared" si="4"/>
        <v>-6.2847807706443715E-3</v>
      </c>
    </row>
    <row r="13" spans="1:7" hidden="1">
      <c r="A13" s="1">
        <v>8</v>
      </c>
      <c r="B13" s="1">
        <v>6.087722082499325E-2</v>
      </c>
      <c r="C13" s="1">
        <f t="shared" si="0"/>
        <v>0.08</v>
      </c>
      <c r="D13" s="1">
        <f t="shared" si="1"/>
        <v>7.0000000000000007E-2</v>
      </c>
      <c r="E13" s="1">
        <f t="shared" si="2"/>
        <v>6.087722082499325E-2</v>
      </c>
      <c r="F13" s="1">
        <f t="shared" si="3"/>
        <v>1.9122779175006752E-2</v>
      </c>
      <c r="G13" s="1">
        <f t="shared" si="4"/>
        <v>-9.1227791750067566E-3</v>
      </c>
    </row>
    <row r="14" spans="1:7" hidden="1">
      <c r="A14" s="1">
        <v>9</v>
      </c>
      <c r="B14" s="1">
        <v>7.3565886832789973E-2</v>
      </c>
      <c r="C14" s="1">
        <f t="shared" si="0"/>
        <v>0.09</v>
      </c>
      <c r="D14" s="1">
        <f t="shared" si="1"/>
        <v>0.08</v>
      </c>
      <c r="E14" s="1">
        <f t="shared" si="2"/>
        <v>7.3565886832789973E-2</v>
      </c>
      <c r="F14" s="1">
        <f t="shared" si="3"/>
        <v>1.6434113167210024E-2</v>
      </c>
      <c r="G14" s="1">
        <f t="shared" si="4"/>
        <v>-6.4341131672100288E-3</v>
      </c>
    </row>
    <row r="15" spans="1:7" hidden="1">
      <c r="A15" s="1">
        <v>10</v>
      </c>
      <c r="B15" s="1">
        <v>7.8655949816421544E-2</v>
      </c>
      <c r="C15" s="1">
        <f t="shared" si="0"/>
        <v>0.1</v>
      </c>
      <c r="D15" s="1">
        <f t="shared" si="1"/>
        <v>0.09</v>
      </c>
      <c r="E15" s="1">
        <f t="shared" si="2"/>
        <v>7.8655949816421544E-2</v>
      </c>
      <c r="F15" s="1">
        <f t="shared" si="3"/>
        <v>2.1344050183578461E-2</v>
      </c>
      <c r="G15" s="1">
        <f t="shared" si="4"/>
        <v>-1.1344050183578452E-2</v>
      </c>
    </row>
    <row r="16" spans="1:7" hidden="1">
      <c r="A16" s="1">
        <v>11</v>
      </c>
      <c r="B16" s="1">
        <v>8.5118253505445773E-2</v>
      </c>
      <c r="C16" s="1">
        <f t="shared" si="0"/>
        <v>0.11</v>
      </c>
      <c r="D16" s="1">
        <f t="shared" si="1"/>
        <v>0.1</v>
      </c>
      <c r="E16" s="1">
        <f t="shared" si="2"/>
        <v>8.5118253505445773E-2</v>
      </c>
      <c r="F16" s="1">
        <f t="shared" si="3"/>
        <v>2.4881746494554227E-2</v>
      </c>
      <c r="G16" s="1">
        <f t="shared" si="4"/>
        <v>-1.4881746494554232E-2</v>
      </c>
    </row>
    <row r="17" spans="1:7" hidden="1">
      <c r="A17" s="1">
        <v>12</v>
      </c>
      <c r="B17" s="1">
        <v>8.6915505835031936E-2</v>
      </c>
      <c r="C17" s="1">
        <f t="shared" si="0"/>
        <v>0.12</v>
      </c>
      <c r="D17" s="1">
        <f t="shared" si="1"/>
        <v>0.11</v>
      </c>
      <c r="E17" s="1">
        <f t="shared" si="2"/>
        <v>8.6915505835031936E-2</v>
      </c>
      <c r="F17" s="1">
        <f t="shared" si="3"/>
        <v>3.3084494164968059E-2</v>
      </c>
      <c r="G17" s="1">
        <f t="shared" si="4"/>
        <v>-2.3084494164968064E-2</v>
      </c>
    </row>
    <row r="18" spans="1:7" hidden="1">
      <c r="A18" s="1">
        <v>13</v>
      </c>
      <c r="B18" s="1">
        <v>9.8695150571101453E-2</v>
      </c>
      <c r="C18" s="1">
        <f t="shared" si="0"/>
        <v>0.13</v>
      </c>
      <c r="D18" s="1">
        <f t="shared" si="1"/>
        <v>0.12</v>
      </c>
      <c r="E18" s="1">
        <f t="shared" si="2"/>
        <v>9.8695150571101453E-2</v>
      </c>
      <c r="F18" s="1">
        <f t="shared" si="3"/>
        <v>3.1304849428898551E-2</v>
      </c>
      <c r="G18" s="1">
        <f t="shared" si="4"/>
        <v>-2.1304849428898542E-2</v>
      </c>
    </row>
    <row r="19" spans="1:7" hidden="1">
      <c r="A19" s="1">
        <v>14</v>
      </c>
      <c r="B19" s="1">
        <v>0.10513636555696693</v>
      </c>
      <c r="C19" s="1">
        <f t="shared" si="0"/>
        <v>0.14000000000000001</v>
      </c>
      <c r="D19" s="1">
        <f t="shared" si="1"/>
        <v>0.13</v>
      </c>
      <c r="E19" s="1">
        <f t="shared" si="2"/>
        <v>0.10513636555696693</v>
      </c>
      <c r="F19" s="1">
        <f t="shared" si="3"/>
        <v>3.4863634443033087E-2</v>
      </c>
      <c r="G19" s="1">
        <f t="shared" si="4"/>
        <v>-2.4863634443033078E-2</v>
      </c>
    </row>
    <row r="20" spans="1:7" hidden="1">
      <c r="A20" s="1">
        <v>15</v>
      </c>
      <c r="B20" s="1">
        <v>0.11568003427059581</v>
      </c>
      <c r="C20" s="1">
        <f t="shared" si="0"/>
        <v>0.15</v>
      </c>
      <c r="D20" s="1">
        <f t="shared" si="1"/>
        <v>0.14000000000000001</v>
      </c>
      <c r="E20" s="1">
        <f t="shared" si="2"/>
        <v>0.11568003427059581</v>
      </c>
      <c r="F20" s="1">
        <f t="shared" si="3"/>
        <v>3.4319965729404184E-2</v>
      </c>
      <c r="G20" s="1">
        <f t="shared" si="4"/>
        <v>-2.4319965729404203E-2</v>
      </c>
    </row>
    <row r="21" spans="1:7" hidden="1">
      <c r="A21" s="1">
        <v>16</v>
      </c>
      <c r="B21" s="1">
        <v>0.1385118213084624</v>
      </c>
      <c r="C21" s="1">
        <f t="shared" si="0"/>
        <v>0.16</v>
      </c>
      <c r="D21" s="1">
        <f t="shared" si="1"/>
        <v>0.15</v>
      </c>
      <c r="E21" s="1">
        <f t="shared" si="2"/>
        <v>0.1385118213084624</v>
      </c>
      <c r="F21" s="1">
        <f t="shared" si="3"/>
        <v>2.1488178691537602E-2</v>
      </c>
      <c r="G21" s="1">
        <f t="shared" si="4"/>
        <v>-1.1488178691537593E-2</v>
      </c>
    </row>
    <row r="22" spans="1:7" hidden="1">
      <c r="A22" s="1">
        <v>17</v>
      </c>
      <c r="B22" s="1">
        <v>0.14383323162944051</v>
      </c>
      <c r="C22" s="1">
        <f t="shared" si="0"/>
        <v>0.17</v>
      </c>
      <c r="D22" s="1">
        <f t="shared" si="1"/>
        <v>0.16</v>
      </c>
      <c r="E22" s="1">
        <f t="shared" si="2"/>
        <v>0.14383323162944051</v>
      </c>
      <c r="F22" s="1">
        <f t="shared" si="3"/>
        <v>2.6166768370559507E-2</v>
      </c>
      <c r="G22" s="1">
        <f t="shared" si="4"/>
        <v>-1.6166768370559498E-2</v>
      </c>
    </row>
    <row r="23" spans="1:7" hidden="1">
      <c r="A23" s="1">
        <v>18</v>
      </c>
      <c r="B23" s="1">
        <v>0.15993115189327833</v>
      </c>
      <c r="C23" s="1">
        <f t="shared" si="0"/>
        <v>0.18</v>
      </c>
      <c r="D23" s="1">
        <f t="shared" si="1"/>
        <v>0.17</v>
      </c>
      <c r="E23" s="1">
        <f t="shared" si="2"/>
        <v>0.15993115189327833</v>
      </c>
      <c r="F23" s="1">
        <f t="shared" si="3"/>
        <v>2.006884810672166E-2</v>
      </c>
      <c r="G23" s="1">
        <f t="shared" si="4"/>
        <v>-1.0068848106721678E-2</v>
      </c>
    </row>
    <row r="24" spans="1:7" hidden="1">
      <c r="A24" s="1">
        <v>19</v>
      </c>
      <c r="B24" s="1">
        <v>0.16440608371918786</v>
      </c>
      <c r="C24" s="1">
        <f t="shared" si="0"/>
        <v>0.19</v>
      </c>
      <c r="D24" s="1">
        <f t="shared" si="1"/>
        <v>0.18</v>
      </c>
      <c r="E24" s="1">
        <f t="shared" si="2"/>
        <v>0.16440608371918786</v>
      </c>
      <c r="F24" s="1">
        <f t="shared" si="3"/>
        <v>2.5593916280812146E-2</v>
      </c>
      <c r="G24" s="1">
        <f t="shared" si="4"/>
        <v>-1.5593916280812137E-2</v>
      </c>
    </row>
    <row r="25" spans="1:7" hidden="1">
      <c r="A25" s="1">
        <v>20</v>
      </c>
      <c r="B25" s="1">
        <v>0.171178767605763</v>
      </c>
      <c r="C25" s="1">
        <f t="shared" si="0"/>
        <v>0.2</v>
      </c>
      <c r="D25" s="1">
        <f t="shared" si="1"/>
        <v>0.19</v>
      </c>
      <c r="E25" s="1">
        <f t="shared" si="2"/>
        <v>0.171178767605763</v>
      </c>
      <c r="F25" s="1">
        <f t="shared" si="3"/>
        <v>2.8821232394237006E-2</v>
      </c>
      <c r="G25" s="1">
        <f t="shared" si="4"/>
        <v>-1.8821232394236997E-2</v>
      </c>
    </row>
    <row r="26" spans="1:7" hidden="1">
      <c r="A26" s="1">
        <v>21</v>
      </c>
      <c r="B26" s="1">
        <v>0.17664468225097807</v>
      </c>
      <c r="C26" s="1">
        <f t="shared" si="0"/>
        <v>0.21</v>
      </c>
      <c r="D26" s="1">
        <f t="shared" si="1"/>
        <v>0.2</v>
      </c>
      <c r="E26" s="1">
        <f t="shared" si="2"/>
        <v>0.17664468225097807</v>
      </c>
      <c r="F26" s="1">
        <f t="shared" si="3"/>
        <v>3.3355317749021923E-2</v>
      </c>
      <c r="G26" s="1">
        <f t="shared" si="4"/>
        <v>-2.3355317749021942E-2</v>
      </c>
    </row>
    <row r="27" spans="1:7" hidden="1">
      <c r="A27" s="1">
        <v>22</v>
      </c>
      <c r="B27" s="1">
        <v>0.21432164787195573</v>
      </c>
      <c r="C27" s="1">
        <f t="shared" si="0"/>
        <v>0.22</v>
      </c>
      <c r="D27" s="1">
        <f t="shared" si="1"/>
        <v>0.21</v>
      </c>
      <c r="E27" s="1">
        <f t="shared" si="2"/>
        <v>0.21432164787195573</v>
      </c>
      <c r="F27" s="1">
        <f t="shared" si="3"/>
        <v>5.6783521280442673E-3</v>
      </c>
      <c r="G27" s="1">
        <f t="shared" si="4"/>
        <v>4.3216478719557416E-3</v>
      </c>
    </row>
    <row r="28" spans="1:7" hidden="1">
      <c r="A28" s="1">
        <v>23</v>
      </c>
      <c r="B28" s="1">
        <v>0.22420924020854716</v>
      </c>
      <c r="C28" s="1">
        <f t="shared" si="0"/>
        <v>0.23</v>
      </c>
      <c r="D28" s="1">
        <f t="shared" si="1"/>
        <v>0.22</v>
      </c>
      <c r="E28" s="1">
        <f t="shared" si="2"/>
        <v>0.22420924020854716</v>
      </c>
      <c r="F28" s="1">
        <f t="shared" si="3"/>
        <v>5.7907597914528541E-3</v>
      </c>
      <c r="G28" s="1">
        <f t="shared" si="4"/>
        <v>4.2092402085471547E-3</v>
      </c>
    </row>
    <row r="29" spans="1:7" hidden="1">
      <c r="A29" s="1">
        <v>24</v>
      </c>
      <c r="B29" s="1">
        <v>0.24073663235233245</v>
      </c>
      <c r="C29" s="1">
        <f t="shared" si="0"/>
        <v>0.24</v>
      </c>
      <c r="D29" s="1">
        <f t="shared" si="1"/>
        <v>0.23</v>
      </c>
      <c r="E29" s="1">
        <f t="shared" si="2"/>
        <v>0.24073663235233245</v>
      </c>
      <c r="F29" s="1">
        <f t="shared" si="3"/>
        <v>-7.3663235233245583E-4</v>
      </c>
      <c r="G29" s="1">
        <f t="shared" si="4"/>
        <v>1.0736632352332437E-2</v>
      </c>
    </row>
    <row r="30" spans="1:7" hidden="1">
      <c r="A30" s="1">
        <v>25</v>
      </c>
      <c r="B30" s="1">
        <v>0.2509198349685352</v>
      </c>
      <c r="C30" s="1">
        <f t="shared" si="0"/>
        <v>0.25</v>
      </c>
      <c r="D30" s="1">
        <f t="shared" si="1"/>
        <v>0.24</v>
      </c>
      <c r="E30" s="1">
        <f t="shared" si="2"/>
        <v>0.2509198349685352</v>
      </c>
      <c r="F30" s="1">
        <f t="shared" si="3"/>
        <v>-9.1983496853520474E-4</v>
      </c>
      <c r="G30" s="1">
        <f t="shared" si="4"/>
        <v>1.0919834968535214E-2</v>
      </c>
    </row>
    <row r="31" spans="1:7" hidden="1">
      <c r="A31" s="1">
        <v>26</v>
      </c>
      <c r="B31" s="1">
        <v>0.25408915357196493</v>
      </c>
      <c r="C31" s="1">
        <f t="shared" si="0"/>
        <v>0.26</v>
      </c>
      <c r="D31" s="1">
        <f t="shared" si="1"/>
        <v>0.25</v>
      </c>
      <c r="E31" s="1">
        <f t="shared" si="2"/>
        <v>0.25408915357196493</v>
      </c>
      <c r="F31" s="1">
        <f t="shared" si="3"/>
        <v>5.910846428035077E-3</v>
      </c>
      <c r="G31" s="1">
        <f t="shared" si="4"/>
        <v>4.0891535719649319E-3</v>
      </c>
    </row>
    <row r="32" spans="1:7" hidden="1">
      <c r="A32" s="1">
        <v>27</v>
      </c>
      <c r="B32" s="1">
        <v>0.26500607790144115</v>
      </c>
      <c r="C32" s="1">
        <f t="shared" si="0"/>
        <v>0.27</v>
      </c>
      <c r="D32" s="1">
        <f t="shared" si="1"/>
        <v>0.26</v>
      </c>
      <c r="E32" s="1">
        <f t="shared" si="2"/>
        <v>0.26500607790144115</v>
      </c>
      <c r="F32" s="1">
        <f t="shared" si="3"/>
        <v>4.9939220985588673E-3</v>
      </c>
      <c r="G32" s="1">
        <f t="shared" si="4"/>
        <v>5.0060779014411416E-3</v>
      </c>
    </row>
    <row r="33" spans="1:7" hidden="1">
      <c r="A33" s="1">
        <v>28</v>
      </c>
      <c r="B33" s="1">
        <v>0.28486158363635872</v>
      </c>
      <c r="C33" s="1">
        <f t="shared" si="0"/>
        <v>0.28000000000000003</v>
      </c>
      <c r="D33" s="1">
        <f t="shared" si="1"/>
        <v>0.27</v>
      </c>
      <c r="E33" s="1">
        <f t="shared" si="2"/>
        <v>0.28486158363635872</v>
      </c>
      <c r="F33" s="1">
        <f t="shared" si="3"/>
        <v>-4.8615836363586906E-3</v>
      </c>
      <c r="G33" s="1">
        <f t="shared" si="4"/>
        <v>1.48615836363587E-2</v>
      </c>
    </row>
    <row r="34" spans="1:7" hidden="1">
      <c r="A34" s="1">
        <v>29</v>
      </c>
      <c r="B34" s="1">
        <v>0.31351053309640842</v>
      </c>
      <c r="C34" s="1">
        <f t="shared" si="0"/>
        <v>0.28999999999999998</v>
      </c>
      <c r="D34" s="1">
        <f t="shared" si="1"/>
        <v>0.28000000000000003</v>
      </c>
      <c r="E34" s="1">
        <f t="shared" si="2"/>
        <v>0.31351053309640842</v>
      </c>
      <c r="F34" s="1">
        <f t="shared" si="3"/>
        <v>-2.3510533096408437E-2</v>
      </c>
      <c r="G34" s="1">
        <f t="shared" si="4"/>
        <v>3.351053309640839E-2</v>
      </c>
    </row>
    <row r="35" spans="1:7" hidden="1">
      <c r="A35" s="1">
        <v>30</v>
      </c>
      <c r="B35" s="1">
        <v>0.31550997187488461</v>
      </c>
      <c r="C35" s="1">
        <f t="shared" si="0"/>
        <v>0.3</v>
      </c>
      <c r="D35" s="1">
        <f t="shared" si="1"/>
        <v>0.28999999999999998</v>
      </c>
      <c r="E35" s="1">
        <f t="shared" si="2"/>
        <v>0.31550997187488461</v>
      </c>
      <c r="F35" s="1">
        <f t="shared" si="3"/>
        <v>-1.550997187488462E-2</v>
      </c>
      <c r="G35" s="1">
        <f t="shared" si="4"/>
        <v>2.5509971874884629E-2</v>
      </c>
    </row>
    <row r="36" spans="1:7" hidden="1">
      <c r="A36" s="1">
        <v>31</v>
      </c>
      <c r="B36" s="1">
        <v>0.3317402881228394</v>
      </c>
      <c r="C36" s="1">
        <f t="shared" si="0"/>
        <v>0.31</v>
      </c>
      <c r="D36" s="1">
        <f t="shared" si="1"/>
        <v>0.3</v>
      </c>
      <c r="E36" s="1">
        <f t="shared" si="2"/>
        <v>0.3317402881228394</v>
      </c>
      <c r="F36" s="1">
        <f t="shared" si="3"/>
        <v>-2.1740288122839402E-2</v>
      </c>
      <c r="G36" s="1">
        <f t="shared" si="4"/>
        <v>3.1740288122839411E-2</v>
      </c>
    </row>
    <row r="37" spans="1:7" hidden="1">
      <c r="A37" s="1">
        <v>32</v>
      </c>
      <c r="B37" s="1">
        <v>0.3385836363921213</v>
      </c>
      <c r="C37" s="1">
        <f t="shared" si="0"/>
        <v>0.32</v>
      </c>
      <c r="D37" s="1">
        <f t="shared" si="1"/>
        <v>0.31</v>
      </c>
      <c r="E37" s="1">
        <f t="shared" si="2"/>
        <v>0.3385836363921213</v>
      </c>
      <c r="F37" s="1">
        <f t="shared" si="3"/>
        <v>-1.8583636392121294E-2</v>
      </c>
      <c r="G37" s="1">
        <f t="shared" si="4"/>
        <v>2.8583636392121303E-2</v>
      </c>
    </row>
    <row r="38" spans="1:7" hidden="1">
      <c r="A38" s="1">
        <v>33</v>
      </c>
      <c r="B38" s="1">
        <v>0.34509312290950267</v>
      </c>
      <c r="C38" s="1">
        <f t="shared" si="0"/>
        <v>0.33</v>
      </c>
      <c r="D38" s="1">
        <f t="shared" si="1"/>
        <v>0.32</v>
      </c>
      <c r="E38" s="1">
        <f t="shared" si="2"/>
        <v>0.34509312290950267</v>
      </c>
      <c r="F38" s="1">
        <f t="shared" si="3"/>
        <v>-1.5093122909502654E-2</v>
      </c>
      <c r="G38" s="1">
        <f t="shared" si="4"/>
        <v>2.5093122909502663E-2</v>
      </c>
    </row>
    <row r="39" spans="1:7" hidden="1">
      <c r="A39" s="1">
        <v>34</v>
      </c>
      <c r="B39" s="1">
        <v>0.35048594368024255</v>
      </c>
      <c r="C39" s="1">
        <f t="shared" si="0"/>
        <v>0.34</v>
      </c>
      <c r="D39" s="1">
        <f t="shared" si="1"/>
        <v>0.33</v>
      </c>
      <c r="E39" s="1">
        <f t="shared" si="2"/>
        <v>0.35048594368024255</v>
      </c>
      <c r="F39" s="1">
        <f t="shared" si="3"/>
        <v>-1.0485943680242527E-2</v>
      </c>
      <c r="G39" s="1">
        <f t="shared" si="4"/>
        <v>2.0485943680242535E-2</v>
      </c>
    </row>
    <row r="40" spans="1:7" hidden="1">
      <c r="A40" s="1">
        <v>35</v>
      </c>
      <c r="B40" s="1">
        <v>0.38484559839314825</v>
      </c>
      <c r="C40" s="1">
        <f t="shared" si="0"/>
        <v>0.35</v>
      </c>
      <c r="D40" s="1">
        <f t="shared" si="1"/>
        <v>0.34</v>
      </c>
      <c r="E40" s="1">
        <f t="shared" si="2"/>
        <v>0.38484559839314825</v>
      </c>
      <c r="F40" s="1">
        <f t="shared" si="3"/>
        <v>-3.4845598393148269E-2</v>
      </c>
      <c r="G40" s="1">
        <f t="shared" si="4"/>
        <v>4.4845598393148223E-2</v>
      </c>
    </row>
    <row r="41" spans="1:7" hidden="1">
      <c r="A41" s="1">
        <v>36</v>
      </c>
      <c r="B41" s="1">
        <v>0.40727101356328999</v>
      </c>
      <c r="C41" s="1">
        <f t="shared" si="0"/>
        <v>0.36</v>
      </c>
      <c r="D41" s="1">
        <f t="shared" si="1"/>
        <v>0.35</v>
      </c>
      <c r="E41" s="1">
        <f t="shared" si="2"/>
        <v>0.40727101356328999</v>
      </c>
      <c r="F41" s="1">
        <f t="shared" si="3"/>
        <v>-4.7271013563289999E-2</v>
      </c>
      <c r="G41" s="1">
        <f t="shared" si="4"/>
        <v>5.7271013563290007E-2</v>
      </c>
    </row>
    <row r="42" spans="1:7" hidden="1">
      <c r="A42" s="1">
        <v>37</v>
      </c>
      <c r="B42" s="1">
        <v>0.46085490562412268</v>
      </c>
      <c r="C42" s="1">
        <f t="shared" si="0"/>
        <v>0.37</v>
      </c>
      <c r="D42" s="1">
        <f t="shared" si="1"/>
        <v>0.36</v>
      </c>
      <c r="E42" s="1">
        <f t="shared" si="2"/>
        <v>0.46085490562412268</v>
      </c>
      <c r="F42" s="1">
        <f t="shared" si="3"/>
        <v>-9.0854905624122684E-2</v>
      </c>
      <c r="G42" s="1">
        <f t="shared" si="4"/>
        <v>0.10085490562412269</v>
      </c>
    </row>
    <row r="43" spans="1:7" hidden="1">
      <c r="A43" s="1">
        <v>38</v>
      </c>
      <c r="B43" s="1">
        <v>0.46816101285511025</v>
      </c>
      <c r="C43" s="1">
        <f t="shared" si="0"/>
        <v>0.38</v>
      </c>
      <c r="D43" s="1">
        <f t="shared" si="1"/>
        <v>0.37</v>
      </c>
      <c r="E43" s="1">
        <f t="shared" si="2"/>
        <v>0.46816101285511025</v>
      </c>
      <c r="F43" s="1">
        <f t="shared" si="3"/>
        <v>-8.8161012855110243E-2</v>
      </c>
      <c r="G43" s="1">
        <f t="shared" si="4"/>
        <v>9.8161012855110252E-2</v>
      </c>
    </row>
    <row r="44" spans="1:7" hidden="1">
      <c r="A44" s="1">
        <v>39</v>
      </c>
      <c r="B44" s="1">
        <v>0.47153947570749866</v>
      </c>
      <c r="C44" s="1">
        <f t="shared" si="0"/>
        <v>0.39</v>
      </c>
      <c r="D44" s="1">
        <f t="shared" si="1"/>
        <v>0.38</v>
      </c>
      <c r="E44" s="1">
        <f t="shared" si="2"/>
        <v>0.47153947570749866</v>
      </c>
      <c r="F44" s="1">
        <f t="shared" si="3"/>
        <v>-8.1539475707498643E-2</v>
      </c>
      <c r="G44" s="1">
        <f t="shared" si="4"/>
        <v>9.1539475707498652E-2</v>
      </c>
    </row>
    <row r="45" spans="1:7" hidden="1">
      <c r="A45" s="1">
        <v>40</v>
      </c>
      <c r="B45" s="1">
        <v>0.47374775117270618</v>
      </c>
      <c r="C45" s="1">
        <f t="shared" si="0"/>
        <v>0.4</v>
      </c>
      <c r="D45" s="1">
        <f t="shared" si="1"/>
        <v>0.39</v>
      </c>
      <c r="E45" s="1">
        <f t="shared" si="2"/>
        <v>0.47374775117270618</v>
      </c>
      <c r="F45" s="1">
        <f t="shared" si="3"/>
        <v>-7.3747751172706155E-2</v>
      </c>
      <c r="G45" s="1">
        <f t="shared" si="4"/>
        <v>8.3747751172706164E-2</v>
      </c>
    </row>
    <row r="46" spans="1:7" hidden="1">
      <c r="A46" s="1">
        <v>41</v>
      </c>
      <c r="B46" s="1">
        <v>0.49276889899407439</v>
      </c>
      <c r="C46" s="1">
        <f t="shared" si="0"/>
        <v>0.41</v>
      </c>
      <c r="D46" s="1">
        <f t="shared" si="1"/>
        <v>0.4</v>
      </c>
      <c r="E46" s="1">
        <f t="shared" si="2"/>
        <v>0.49276889899407439</v>
      </c>
      <c r="F46" s="1">
        <f t="shared" si="3"/>
        <v>-8.2768898994074414E-2</v>
      </c>
      <c r="G46" s="1">
        <f t="shared" si="4"/>
        <v>9.2768898994074367E-2</v>
      </c>
    </row>
    <row r="47" spans="1:7" hidden="1">
      <c r="A47" s="1">
        <v>42</v>
      </c>
      <c r="B47" s="1">
        <v>0.50141856198142509</v>
      </c>
      <c r="C47" s="1">
        <f t="shared" si="0"/>
        <v>0.42</v>
      </c>
      <c r="D47" s="1">
        <f t="shared" si="1"/>
        <v>0.41</v>
      </c>
      <c r="E47" s="1">
        <f t="shared" si="2"/>
        <v>0.50141856198142509</v>
      </c>
      <c r="F47" s="1">
        <f t="shared" si="3"/>
        <v>-8.1418561981425108E-2</v>
      </c>
      <c r="G47" s="1">
        <f t="shared" si="4"/>
        <v>9.1418561981425117E-2</v>
      </c>
    </row>
    <row r="48" spans="1:7" hidden="1">
      <c r="A48" s="1">
        <v>43</v>
      </c>
      <c r="B48" s="1">
        <v>0.50572894401149104</v>
      </c>
      <c r="C48" s="1">
        <f t="shared" si="0"/>
        <v>0.43</v>
      </c>
      <c r="D48" s="1">
        <f t="shared" si="1"/>
        <v>0.42</v>
      </c>
      <c r="E48" s="1">
        <f t="shared" si="2"/>
        <v>0.50572894401149104</v>
      </c>
      <c r="F48" s="1">
        <f t="shared" si="3"/>
        <v>-7.5728944011491051E-2</v>
      </c>
      <c r="G48" s="1">
        <f t="shared" si="4"/>
        <v>8.5728944011491059E-2</v>
      </c>
    </row>
    <row r="49" spans="1:7" hidden="1">
      <c r="A49" s="1">
        <v>44</v>
      </c>
      <c r="B49" s="1">
        <v>0.5211271014866079</v>
      </c>
      <c r="C49" s="1">
        <f t="shared" si="0"/>
        <v>0.44</v>
      </c>
      <c r="D49" s="1">
        <f t="shared" si="1"/>
        <v>0.43</v>
      </c>
      <c r="E49" s="1">
        <f t="shared" si="2"/>
        <v>0.5211271014866079</v>
      </c>
      <c r="F49" s="1">
        <f t="shared" si="3"/>
        <v>-8.11271014866079E-2</v>
      </c>
      <c r="G49" s="1">
        <f t="shared" si="4"/>
        <v>9.1127101486607909E-2</v>
      </c>
    </row>
    <row r="50" spans="1:7" hidden="1">
      <c r="A50" s="1">
        <v>45</v>
      </c>
      <c r="B50" s="1">
        <v>0.52978529543300668</v>
      </c>
      <c r="C50" s="1">
        <f t="shared" si="0"/>
        <v>0.45</v>
      </c>
      <c r="D50" s="1">
        <f t="shared" si="1"/>
        <v>0.44</v>
      </c>
      <c r="E50" s="1">
        <f t="shared" si="2"/>
        <v>0.52978529543300668</v>
      </c>
      <c r="F50" s="1">
        <f t="shared" si="3"/>
        <v>-7.9785295433006664E-2</v>
      </c>
      <c r="G50" s="1">
        <f t="shared" si="4"/>
        <v>8.9785295433006673E-2</v>
      </c>
    </row>
    <row r="51" spans="1:7" hidden="1">
      <c r="A51" s="1">
        <v>46</v>
      </c>
      <c r="B51" s="1">
        <v>0.53138610204014147</v>
      </c>
      <c r="C51" s="1">
        <f t="shared" si="0"/>
        <v>0.46</v>
      </c>
      <c r="D51" s="1">
        <f t="shared" si="1"/>
        <v>0.45</v>
      </c>
      <c r="E51" s="1">
        <f t="shared" si="2"/>
        <v>0.53138610204014147</v>
      </c>
      <c r="F51" s="1">
        <f t="shared" si="3"/>
        <v>-7.1386102040141453E-2</v>
      </c>
      <c r="G51" s="1">
        <f t="shared" si="4"/>
        <v>8.1386102040141461E-2</v>
      </c>
    </row>
    <row r="52" spans="1:7" hidden="1">
      <c r="A52" s="1">
        <v>47</v>
      </c>
      <c r="B52" s="1">
        <v>0.53524147720164383</v>
      </c>
      <c r="C52" s="1">
        <f t="shared" si="0"/>
        <v>0.47</v>
      </c>
      <c r="D52" s="1">
        <f t="shared" si="1"/>
        <v>0.46</v>
      </c>
      <c r="E52" s="1">
        <f t="shared" si="2"/>
        <v>0.53524147720164383</v>
      </c>
      <c r="F52" s="1">
        <f t="shared" si="3"/>
        <v>-6.524147720164386E-2</v>
      </c>
      <c r="G52" s="1">
        <f t="shared" si="4"/>
        <v>7.5241477201643814E-2</v>
      </c>
    </row>
    <row r="53" spans="1:7" hidden="1">
      <c r="A53" s="1">
        <v>48</v>
      </c>
      <c r="B53" s="1">
        <v>0.54399350175272432</v>
      </c>
      <c r="C53" s="1">
        <f t="shared" si="0"/>
        <v>0.48</v>
      </c>
      <c r="D53" s="1">
        <f t="shared" si="1"/>
        <v>0.47</v>
      </c>
      <c r="E53" s="1">
        <f t="shared" si="2"/>
        <v>0.54399350175272432</v>
      </c>
      <c r="F53" s="1">
        <f t="shared" si="3"/>
        <v>-6.3993501752724335E-2</v>
      </c>
      <c r="G53" s="1">
        <f t="shared" si="4"/>
        <v>7.3993501752724344E-2</v>
      </c>
    </row>
    <row r="54" spans="1:7" hidden="1">
      <c r="A54" s="1">
        <v>49</v>
      </c>
      <c r="B54" s="1">
        <v>0.54792474783196154</v>
      </c>
      <c r="C54" s="1">
        <f t="shared" si="0"/>
        <v>0.49</v>
      </c>
      <c r="D54" s="1">
        <f t="shared" si="1"/>
        <v>0.48</v>
      </c>
      <c r="E54" s="1">
        <f t="shared" si="2"/>
        <v>0.54792474783196154</v>
      </c>
      <c r="F54" s="1">
        <f t="shared" si="3"/>
        <v>-5.7924747831961554E-2</v>
      </c>
      <c r="G54" s="1">
        <f t="shared" si="4"/>
        <v>6.7924747831961563E-2</v>
      </c>
    </row>
    <row r="55" spans="1:7" hidden="1">
      <c r="A55" s="1">
        <v>50</v>
      </c>
      <c r="B55" s="1">
        <v>0.58598552620404776</v>
      </c>
      <c r="C55" s="1">
        <f t="shared" si="0"/>
        <v>0.5</v>
      </c>
      <c r="D55" s="1">
        <f t="shared" si="1"/>
        <v>0.49</v>
      </c>
      <c r="E55" s="1">
        <f t="shared" si="2"/>
        <v>0.58598552620404776</v>
      </c>
      <c r="F55" s="1">
        <f t="shared" si="3"/>
        <v>-8.5985526204047757E-2</v>
      </c>
      <c r="G55" s="1">
        <f t="shared" si="4"/>
        <v>9.5985526204047766E-2</v>
      </c>
    </row>
    <row r="56" spans="1:7" hidden="1">
      <c r="A56" s="1">
        <v>51</v>
      </c>
      <c r="B56" s="1">
        <v>0.60144721242276666</v>
      </c>
      <c r="C56" s="1">
        <f t="shared" si="0"/>
        <v>0.51</v>
      </c>
      <c r="D56" s="1">
        <f t="shared" si="1"/>
        <v>0.5</v>
      </c>
      <c r="E56" s="1">
        <f t="shared" si="2"/>
        <v>0.60144721242276666</v>
      </c>
      <c r="F56" s="1">
        <f t="shared" si="3"/>
        <v>-9.1447212422766655E-2</v>
      </c>
      <c r="G56" s="1">
        <f t="shared" si="4"/>
        <v>0.10144721242276666</v>
      </c>
    </row>
    <row r="57" spans="1:7" hidden="1">
      <c r="A57" s="1">
        <v>52</v>
      </c>
      <c r="B57" s="1">
        <v>0.60531752348136858</v>
      </c>
      <c r="C57" s="1">
        <f t="shared" si="0"/>
        <v>0.52</v>
      </c>
      <c r="D57" s="1">
        <f t="shared" si="1"/>
        <v>0.51</v>
      </c>
      <c r="E57" s="1">
        <f t="shared" si="2"/>
        <v>0.60531752348136858</v>
      </c>
      <c r="F57" s="1">
        <f t="shared" si="3"/>
        <v>-8.5317523481368562E-2</v>
      </c>
      <c r="G57" s="1">
        <f t="shared" si="4"/>
        <v>9.5317523481368571E-2</v>
      </c>
    </row>
    <row r="58" spans="1:7" hidden="1">
      <c r="A58" s="1">
        <v>53</v>
      </c>
      <c r="B58" s="1">
        <v>0.6073831715264304</v>
      </c>
      <c r="C58" s="1">
        <f t="shared" si="0"/>
        <v>0.53</v>
      </c>
      <c r="D58" s="1">
        <f t="shared" si="1"/>
        <v>0.52</v>
      </c>
      <c r="E58" s="1">
        <f t="shared" si="2"/>
        <v>0.6073831715264304</v>
      </c>
      <c r="F58" s="1">
        <f t="shared" si="3"/>
        <v>-7.7383171526430372E-2</v>
      </c>
      <c r="G58" s="1">
        <f t="shared" si="4"/>
        <v>8.7383171526430381E-2</v>
      </c>
    </row>
    <row r="59" spans="1:7" hidden="1">
      <c r="A59" s="1">
        <v>54</v>
      </c>
      <c r="B59" s="1">
        <v>0.61018572566185247</v>
      </c>
      <c r="C59" s="1">
        <f t="shared" si="0"/>
        <v>0.54</v>
      </c>
      <c r="D59" s="1">
        <f t="shared" si="1"/>
        <v>0.53</v>
      </c>
      <c r="E59" s="1">
        <f t="shared" si="2"/>
        <v>0.61018572566185247</v>
      </c>
      <c r="F59" s="1">
        <f t="shared" si="3"/>
        <v>-7.0185725661852438E-2</v>
      </c>
      <c r="G59" s="1">
        <f t="shared" si="4"/>
        <v>8.0185725661852447E-2</v>
      </c>
    </row>
    <row r="60" spans="1:7" hidden="1">
      <c r="A60" s="1">
        <v>55</v>
      </c>
      <c r="B60" s="1">
        <v>0.63633449751814097</v>
      </c>
      <c r="C60" s="1">
        <f t="shared" si="0"/>
        <v>0.55000000000000004</v>
      </c>
      <c r="D60" s="1">
        <f t="shared" si="1"/>
        <v>0.54</v>
      </c>
      <c r="E60" s="1">
        <f t="shared" si="2"/>
        <v>0.63633449751814097</v>
      </c>
      <c r="F60" s="1">
        <f t="shared" si="3"/>
        <v>-8.6334497518140929E-2</v>
      </c>
      <c r="G60" s="1">
        <f t="shared" si="4"/>
        <v>9.6334497518140938E-2</v>
      </c>
    </row>
    <row r="61" spans="1:7" hidden="1">
      <c r="A61" s="1">
        <v>56</v>
      </c>
      <c r="B61" s="1">
        <v>0.63827054477912315</v>
      </c>
      <c r="C61" s="1">
        <f t="shared" si="0"/>
        <v>0.56000000000000005</v>
      </c>
      <c r="D61" s="1">
        <f t="shared" si="1"/>
        <v>0.55000000000000004</v>
      </c>
      <c r="E61" s="1">
        <f t="shared" si="2"/>
        <v>0.63827054477912315</v>
      </c>
      <c r="F61" s="1">
        <f t="shared" si="3"/>
        <v>-7.8270544779123097E-2</v>
      </c>
      <c r="G61" s="1">
        <f t="shared" si="4"/>
        <v>8.8270544779123106E-2</v>
      </c>
    </row>
    <row r="62" spans="1:7" hidden="1">
      <c r="A62" s="1">
        <v>57</v>
      </c>
      <c r="B62" s="1">
        <v>0.66808510816898603</v>
      </c>
      <c r="C62" s="1">
        <f t="shared" si="0"/>
        <v>0.56999999999999995</v>
      </c>
      <c r="D62" s="1">
        <f t="shared" si="1"/>
        <v>0.56000000000000005</v>
      </c>
      <c r="E62" s="1">
        <f t="shared" si="2"/>
        <v>0.66808510816898603</v>
      </c>
      <c r="F62" s="1">
        <f t="shared" si="3"/>
        <v>-9.8085108168986079E-2</v>
      </c>
      <c r="G62" s="1">
        <f t="shared" si="4"/>
        <v>0.10808510816898598</v>
      </c>
    </row>
    <row r="63" spans="1:7" hidden="1">
      <c r="A63" s="1">
        <v>58</v>
      </c>
      <c r="B63" s="1">
        <v>0.67521380601924452</v>
      </c>
      <c r="C63" s="1">
        <f t="shared" si="0"/>
        <v>0.57999999999999996</v>
      </c>
      <c r="D63" s="1">
        <f t="shared" si="1"/>
        <v>0.56999999999999995</v>
      </c>
      <c r="E63" s="1">
        <f t="shared" si="2"/>
        <v>0.67521380601924452</v>
      </c>
      <c r="F63" s="1">
        <f t="shared" si="3"/>
        <v>-9.5213806019244562E-2</v>
      </c>
      <c r="G63" s="1">
        <f t="shared" si="4"/>
        <v>0.10521380601924457</v>
      </c>
    </row>
    <row r="64" spans="1:7" hidden="1">
      <c r="A64" s="1">
        <v>59</v>
      </c>
      <c r="B64" s="1">
        <v>0.67860105887639333</v>
      </c>
      <c r="C64" s="1">
        <f t="shared" si="0"/>
        <v>0.59</v>
      </c>
      <c r="D64" s="1">
        <f t="shared" si="1"/>
        <v>0.57999999999999996</v>
      </c>
      <c r="E64" s="1">
        <f t="shared" si="2"/>
        <v>0.67860105887639333</v>
      </c>
      <c r="F64" s="1">
        <f t="shared" si="3"/>
        <v>-8.8601058876393357E-2</v>
      </c>
      <c r="G64" s="1">
        <f t="shared" si="4"/>
        <v>9.8601058876393366E-2</v>
      </c>
    </row>
    <row r="65" spans="1:7" hidden="1">
      <c r="A65" s="1">
        <v>60</v>
      </c>
      <c r="B65" s="1">
        <v>0.68387713274231121</v>
      </c>
      <c r="C65" s="1">
        <f t="shared" si="0"/>
        <v>0.6</v>
      </c>
      <c r="D65" s="1">
        <f t="shared" si="1"/>
        <v>0.59</v>
      </c>
      <c r="E65" s="1">
        <f t="shared" si="2"/>
        <v>0.68387713274231121</v>
      </c>
      <c r="F65" s="1">
        <f t="shared" si="3"/>
        <v>-8.3877132742311233E-2</v>
      </c>
      <c r="G65" s="1">
        <f t="shared" si="4"/>
        <v>9.3877132742311242E-2</v>
      </c>
    </row>
    <row r="66" spans="1:7" hidden="1">
      <c r="A66" s="1">
        <v>61</v>
      </c>
      <c r="B66" s="1">
        <v>0.68646290375862384</v>
      </c>
      <c r="C66" s="1">
        <f t="shared" si="0"/>
        <v>0.61</v>
      </c>
      <c r="D66" s="1">
        <f t="shared" si="1"/>
        <v>0.6</v>
      </c>
      <c r="E66" s="1">
        <f t="shared" si="2"/>
        <v>0.68646290375862384</v>
      </c>
      <c r="F66" s="1">
        <f t="shared" si="3"/>
        <v>-7.6462903758623857E-2</v>
      </c>
      <c r="G66" s="1">
        <f t="shared" si="4"/>
        <v>8.6462903758623866E-2</v>
      </c>
    </row>
    <row r="67" spans="1:7" hidden="1">
      <c r="A67" s="1">
        <v>62</v>
      </c>
      <c r="B67" s="1">
        <v>0.6868891819268701</v>
      </c>
      <c r="C67" s="1">
        <f t="shared" si="0"/>
        <v>0.62</v>
      </c>
      <c r="D67" s="1">
        <f t="shared" si="1"/>
        <v>0.61</v>
      </c>
      <c r="E67" s="1">
        <f t="shared" si="2"/>
        <v>0.6868891819268701</v>
      </c>
      <c r="F67" s="1">
        <f t="shared" si="3"/>
        <v>-6.68891819268701E-2</v>
      </c>
      <c r="G67" s="1">
        <f t="shared" si="4"/>
        <v>7.6889181926870109E-2</v>
      </c>
    </row>
    <row r="68" spans="1:7" hidden="1">
      <c r="A68" s="1">
        <v>63</v>
      </c>
      <c r="B68" s="1">
        <v>0.69989886059503104</v>
      </c>
      <c r="C68" s="1">
        <f t="shared" si="0"/>
        <v>0.63</v>
      </c>
      <c r="D68" s="1">
        <f t="shared" si="1"/>
        <v>0.62</v>
      </c>
      <c r="E68" s="1">
        <f t="shared" si="2"/>
        <v>0.69989886059503104</v>
      </c>
      <c r="F68" s="1">
        <f t="shared" si="3"/>
        <v>-6.9898860595031032E-2</v>
      </c>
      <c r="G68" s="1">
        <f t="shared" si="4"/>
        <v>7.989886059503104E-2</v>
      </c>
    </row>
    <row r="69" spans="1:7" hidden="1">
      <c r="A69" s="1">
        <v>64</v>
      </c>
      <c r="B69" s="1">
        <v>0.70974635020427579</v>
      </c>
      <c r="C69" s="1">
        <f t="shared" si="0"/>
        <v>0.64</v>
      </c>
      <c r="D69" s="1">
        <f t="shared" si="1"/>
        <v>0.63</v>
      </c>
      <c r="E69" s="1">
        <f t="shared" si="2"/>
        <v>0.70974635020427579</v>
      </c>
      <c r="F69" s="1">
        <f t="shared" si="3"/>
        <v>-6.9746350204275775E-2</v>
      </c>
      <c r="G69" s="1">
        <f t="shared" si="4"/>
        <v>7.9746350204275784E-2</v>
      </c>
    </row>
    <row r="70" spans="1:7" hidden="1">
      <c r="A70" s="1">
        <v>65</v>
      </c>
      <c r="B70" s="1">
        <v>0.72358890330450687</v>
      </c>
      <c r="C70" s="1">
        <f t="shared" si="0"/>
        <v>0.65</v>
      </c>
      <c r="D70" s="1">
        <f t="shared" si="1"/>
        <v>0.64</v>
      </c>
      <c r="E70" s="1">
        <f t="shared" si="2"/>
        <v>0.72358890330450687</v>
      </c>
      <c r="F70" s="1">
        <f t="shared" si="3"/>
        <v>-7.3588903304506847E-2</v>
      </c>
      <c r="G70" s="1">
        <f t="shared" si="4"/>
        <v>8.3588903304506856E-2</v>
      </c>
    </row>
    <row r="71" spans="1:7" hidden="1">
      <c r="A71" s="1">
        <v>66</v>
      </c>
      <c r="B71" s="1">
        <v>0.73015971691817128</v>
      </c>
      <c r="C71" s="1">
        <f t="shared" ref="C71:C105" si="5">A71/$C$1</f>
        <v>0.66</v>
      </c>
      <c r="D71" s="1">
        <f t="shared" ref="D71:D105" si="6">(A71-1)/$C$1</f>
        <v>0.65</v>
      </c>
      <c r="E71" s="1">
        <f t="shared" ref="E71:E105" si="7">B71</f>
        <v>0.73015971691817128</v>
      </c>
      <c r="F71" s="1">
        <f t="shared" ref="F71:F105" si="8">C71-E71</f>
        <v>-7.0159716918171244E-2</v>
      </c>
      <c r="G71" s="1">
        <f t="shared" ref="G71:G105" si="9">E71-D71</f>
        <v>8.0159716918171253E-2</v>
      </c>
    </row>
    <row r="72" spans="1:7" hidden="1">
      <c r="A72" s="1">
        <v>67</v>
      </c>
      <c r="B72" s="1">
        <v>0.74150533742405889</v>
      </c>
      <c r="C72" s="1">
        <f t="shared" si="5"/>
        <v>0.67</v>
      </c>
      <c r="D72" s="1">
        <f t="shared" si="6"/>
        <v>0.66</v>
      </c>
      <c r="E72" s="1">
        <f t="shared" si="7"/>
        <v>0.74150533742405889</v>
      </c>
      <c r="F72" s="1">
        <f t="shared" si="8"/>
        <v>-7.1505337424058846E-2</v>
      </c>
      <c r="G72" s="1">
        <f t="shared" si="9"/>
        <v>8.1505337424058855E-2</v>
      </c>
    </row>
    <row r="73" spans="1:7" hidden="1">
      <c r="A73" s="1">
        <v>68</v>
      </c>
      <c r="B73" s="1">
        <v>0.74579017568805073</v>
      </c>
      <c r="C73" s="1">
        <f t="shared" si="5"/>
        <v>0.68</v>
      </c>
      <c r="D73" s="1">
        <f t="shared" si="6"/>
        <v>0.67</v>
      </c>
      <c r="E73" s="1">
        <f t="shared" si="7"/>
        <v>0.74579017568805073</v>
      </c>
      <c r="F73" s="1">
        <f t="shared" si="8"/>
        <v>-6.5790175688050678E-2</v>
      </c>
      <c r="G73" s="1">
        <f t="shared" si="9"/>
        <v>7.5790175688050687E-2</v>
      </c>
    </row>
    <row r="74" spans="1:7" hidden="1">
      <c r="A74" s="1">
        <v>69</v>
      </c>
      <c r="B74" s="1">
        <v>0.74872197563207099</v>
      </c>
      <c r="C74" s="1">
        <f t="shared" si="5"/>
        <v>0.69</v>
      </c>
      <c r="D74" s="1">
        <f t="shared" si="6"/>
        <v>0.68</v>
      </c>
      <c r="E74" s="1">
        <f t="shared" si="7"/>
        <v>0.74872197563207099</v>
      </c>
      <c r="F74" s="1">
        <f t="shared" si="8"/>
        <v>-5.8721975632071044E-2</v>
      </c>
      <c r="G74" s="1">
        <f t="shared" si="9"/>
        <v>6.8721975632070942E-2</v>
      </c>
    </row>
    <row r="75" spans="1:7" hidden="1">
      <c r="A75" s="1">
        <v>70</v>
      </c>
      <c r="B75" s="1">
        <v>0.75202800051240337</v>
      </c>
      <c r="C75" s="1">
        <f t="shared" si="5"/>
        <v>0.7</v>
      </c>
      <c r="D75" s="1">
        <f t="shared" si="6"/>
        <v>0.69</v>
      </c>
      <c r="E75" s="1">
        <f t="shared" si="7"/>
        <v>0.75202800051240337</v>
      </c>
      <c r="F75" s="1">
        <f t="shared" si="8"/>
        <v>-5.2028000512403416E-2</v>
      </c>
      <c r="G75" s="1">
        <f t="shared" si="9"/>
        <v>6.2028000512403425E-2</v>
      </c>
    </row>
    <row r="76" spans="1:7" hidden="1">
      <c r="A76" s="1">
        <v>71</v>
      </c>
      <c r="B76" s="1">
        <v>0.76358189029848722</v>
      </c>
      <c r="C76" s="1">
        <f t="shared" si="5"/>
        <v>0.71</v>
      </c>
      <c r="D76" s="1">
        <f t="shared" si="6"/>
        <v>0.7</v>
      </c>
      <c r="E76" s="1">
        <f t="shared" si="7"/>
        <v>0.76358189029848722</v>
      </c>
      <c r="F76" s="1">
        <f t="shared" si="8"/>
        <v>-5.3581890298487256E-2</v>
      </c>
      <c r="G76" s="1">
        <f t="shared" si="9"/>
        <v>6.3581890298487265E-2</v>
      </c>
    </row>
    <row r="77" spans="1:7" hidden="1">
      <c r="A77" s="1">
        <v>72</v>
      </c>
      <c r="B77" s="1">
        <v>0.77071750606717337</v>
      </c>
      <c r="C77" s="1">
        <f t="shared" si="5"/>
        <v>0.72</v>
      </c>
      <c r="D77" s="1">
        <f t="shared" si="6"/>
        <v>0.71</v>
      </c>
      <c r="E77" s="1">
        <f t="shared" si="7"/>
        <v>0.77071750606717337</v>
      </c>
      <c r="F77" s="1">
        <f t="shared" si="8"/>
        <v>-5.0717506067173401E-2</v>
      </c>
      <c r="G77" s="1">
        <f t="shared" si="9"/>
        <v>6.071750606717341E-2</v>
      </c>
    </row>
    <row r="78" spans="1:7" hidden="1">
      <c r="A78" s="1">
        <v>73</v>
      </c>
      <c r="B78" s="1">
        <v>0.77518639842656389</v>
      </c>
      <c r="C78" s="1">
        <f t="shared" si="5"/>
        <v>0.73</v>
      </c>
      <c r="D78" s="1">
        <f t="shared" si="6"/>
        <v>0.72</v>
      </c>
      <c r="E78" s="1">
        <f t="shared" si="7"/>
        <v>0.77518639842656389</v>
      </c>
      <c r="F78" s="1">
        <f t="shared" si="8"/>
        <v>-4.5186398426563912E-2</v>
      </c>
      <c r="G78" s="1">
        <f t="shared" si="9"/>
        <v>5.5186398426563921E-2</v>
      </c>
    </row>
    <row r="79" spans="1:7" hidden="1">
      <c r="A79" s="1">
        <v>74</v>
      </c>
      <c r="B79" s="1">
        <v>0.77695213729246437</v>
      </c>
      <c r="C79" s="1">
        <f t="shared" si="5"/>
        <v>0.74</v>
      </c>
      <c r="D79" s="1">
        <f t="shared" si="6"/>
        <v>0.73</v>
      </c>
      <c r="E79" s="1">
        <f t="shared" si="7"/>
        <v>0.77695213729246437</v>
      </c>
      <c r="F79" s="1">
        <f t="shared" si="8"/>
        <v>-3.6952137292464382E-2</v>
      </c>
      <c r="G79" s="1">
        <f t="shared" si="9"/>
        <v>4.6952137292464391E-2</v>
      </c>
    </row>
    <row r="80" spans="1:7" hidden="1">
      <c r="A80" s="1">
        <v>75</v>
      </c>
      <c r="B80" s="1">
        <v>0.78261896912128281</v>
      </c>
      <c r="C80" s="1">
        <f t="shared" si="5"/>
        <v>0.75</v>
      </c>
      <c r="D80" s="1">
        <f t="shared" si="6"/>
        <v>0.74</v>
      </c>
      <c r="E80" s="1">
        <f t="shared" si="7"/>
        <v>0.78261896912128281</v>
      </c>
      <c r="F80" s="1">
        <f t="shared" si="8"/>
        <v>-3.2618969121282815E-2</v>
      </c>
      <c r="G80" s="1">
        <f t="shared" si="9"/>
        <v>4.2618969121282824E-2</v>
      </c>
    </row>
    <row r="81" spans="1:7" hidden="1">
      <c r="A81" s="1">
        <v>76</v>
      </c>
      <c r="B81" s="1">
        <v>0.79817942628305416</v>
      </c>
      <c r="C81" s="1">
        <f t="shared" si="5"/>
        <v>0.76</v>
      </c>
      <c r="D81" s="1">
        <f t="shared" si="6"/>
        <v>0.75</v>
      </c>
      <c r="E81" s="1">
        <f t="shared" si="7"/>
        <v>0.79817942628305416</v>
      </c>
      <c r="F81" s="1">
        <f t="shared" si="8"/>
        <v>-3.8179426283054152E-2</v>
      </c>
      <c r="G81" s="1">
        <f t="shared" si="9"/>
        <v>4.8179426283054161E-2</v>
      </c>
    </row>
    <row r="82" spans="1:7" hidden="1">
      <c r="A82" s="1">
        <v>77</v>
      </c>
      <c r="B82" s="1">
        <v>0.79908357485017145</v>
      </c>
      <c r="C82" s="1">
        <f t="shared" si="5"/>
        <v>0.77</v>
      </c>
      <c r="D82" s="1">
        <f t="shared" si="6"/>
        <v>0.76</v>
      </c>
      <c r="E82" s="1">
        <f t="shared" si="7"/>
        <v>0.79908357485017145</v>
      </c>
      <c r="F82" s="1">
        <f t="shared" si="8"/>
        <v>-2.9083574850171434E-2</v>
      </c>
      <c r="G82" s="1">
        <f t="shared" si="9"/>
        <v>3.9083574850171443E-2</v>
      </c>
    </row>
    <row r="83" spans="1:7" hidden="1">
      <c r="A83" s="1">
        <v>78</v>
      </c>
      <c r="B83" s="1">
        <v>0.80255826274016706</v>
      </c>
      <c r="C83" s="1">
        <f t="shared" si="5"/>
        <v>0.78</v>
      </c>
      <c r="D83" s="1">
        <f t="shared" si="6"/>
        <v>0.77</v>
      </c>
      <c r="E83" s="1">
        <f t="shared" si="7"/>
        <v>0.80255826274016706</v>
      </c>
      <c r="F83" s="1">
        <f t="shared" si="8"/>
        <v>-2.2558262740167034E-2</v>
      </c>
      <c r="G83" s="1">
        <f t="shared" si="9"/>
        <v>3.2558262740167043E-2</v>
      </c>
    </row>
    <row r="84" spans="1:7" hidden="1">
      <c r="A84" s="1">
        <v>79</v>
      </c>
      <c r="B84" s="1">
        <v>0.81789473768782206</v>
      </c>
      <c r="C84" s="1">
        <f t="shared" si="5"/>
        <v>0.79</v>
      </c>
      <c r="D84" s="1">
        <f t="shared" si="6"/>
        <v>0.78</v>
      </c>
      <c r="E84" s="1">
        <f t="shared" si="7"/>
        <v>0.81789473768782206</v>
      </c>
      <c r="F84" s="1">
        <f t="shared" si="8"/>
        <v>-2.7894737687822024E-2</v>
      </c>
      <c r="G84" s="1">
        <f t="shared" si="9"/>
        <v>3.7894737687822033E-2</v>
      </c>
    </row>
    <row r="85" spans="1:7" hidden="1">
      <c r="A85" s="1">
        <v>80</v>
      </c>
      <c r="B85" s="1">
        <v>0.8276638792427119</v>
      </c>
      <c r="C85" s="1">
        <f t="shared" si="5"/>
        <v>0.8</v>
      </c>
      <c r="D85" s="1">
        <f t="shared" si="6"/>
        <v>0.79</v>
      </c>
      <c r="E85" s="1">
        <f t="shared" si="7"/>
        <v>0.8276638792427119</v>
      </c>
      <c r="F85" s="1">
        <f t="shared" si="8"/>
        <v>-2.7663879242711853E-2</v>
      </c>
      <c r="G85" s="1">
        <f t="shared" si="9"/>
        <v>3.7663879242711862E-2</v>
      </c>
    </row>
    <row r="86" spans="1:7" hidden="1">
      <c r="A86" s="1">
        <v>81</v>
      </c>
      <c r="B86" s="1">
        <v>0.82984900121688276</v>
      </c>
      <c r="C86" s="1">
        <f t="shared" si="5"/>
        <v>0.81</v>
      </c>
      <c r="D86" s="1">
        <f t="shared" si="6"/>
        <v>0.8</v>
      </c>
      <c r="E86" s="1">
        <f t="shared" si="7"/>
        <v>0.82984900121688276</v>
      </c>
      <c r="F86" s="1">
        <f t="shared" si="8"/>
        <v>-1.9849001216882711E-2</v>
      </c>
      <c r="G86" s="1">
        <f t="shared" si="9"/>
        <v>2.984900121688272E-2</v>
      </c>
    </row>
    <row r="87" spans="1:7" hidden="1">
      <c r="A87" s="1">
        <v>82</v>
      </c>
      <c r="B87" s="1">
        <v>0.84156723637915243</v>
      </c>
      <c r="C87" s="1">
        <f t="shared" si="5"/>
        <v>0.82</v>
      </c>
      <c r="D87" s="1">
        <f t="shared" si="6"/>
        <v>0.81</v>
      </c>
      <c r="E87" s="1">
        <f t="shared" si="7"/>
        <v>0.84156723637915243</v>
      </c>
      <c r="F87" s="1">
        <f t="shared" si="8"/>
        <v>-2.1567236379152477E-2</v>
      </c>
      <c r="G87" s="1">
        <f t="shared" si="9"/>
        <v>3.1567236379152375E-2</v>
      </c>
    </row>
    <row r="88" spans="1:7" hidden="1">
      <c r="A88" s="1">
        <v>83</v>
      </c>
      <c r="B88" s="1">
        <v>0.84504203566879621</v>
      </c>
      <c r="C88" s="1">
        <f t="shared" si="5"/>
        <v>0.83</v>
      </c>
      <c r="D88" s="1">
        <f t="shared" si="6"/>
        <v>0.82</v>
      </c>
      <c r="E88" s="1">
        <f t="shared" si="7"/>
        <v>0.84504203566879621</v>
      </c>
      <c r="F88" s="1">
        <f t="shared" si="8"/>
        <v>-1.504203566879625E-2</v>
      </c>
      <c r="G88" s="1">
        <f t="shared" si="9"/>
        <v>2.5042035668796259E-2</v>
      </c>
    </row>
    <row r="89" spans="1:7" hidden="1">
      <c r="A89" s="1">
        <v>84</v>
      </c>
      <c r="B89" s="1">
        <v>0.84623970809102411</v>
      </c>
      <c r="C89" s="1">
        <f t="shared" si="5"/>
        <v>0.84</v>
      </c>
      <c r="D89" s="1">
        <f t="shared" si="6"/>
        <v>0.83</v>
      </c>
      <c r="E89" s="1">
        <f t="shared" si="7"/>
        <v>0.84623970809102411</v>
      </c>
      <c r="F89" s="1">
        <f t="shared" si="8"/>
        <v>-6.2397080910241431E-3</v>
      </c>
      <c r="G89" s="1">
        <f t="shared" si="9"/>
        <v>1.6239708091024152E-2</v>
      </c>
    </row>
    <row r="90" spans="1:7" hidden="1">
      <c r="A90" s="1">
        <v>85</v>
      </c>
      <c r="B90" s="1">
        <v>0.84840482192923006</v>
      </c>
      <c r="C90" s="1">
        <f t="shared" si="5"/>
        <v>0.85</v>
      </c>
      <c r="D90" s="1">
        <f t="shared" si="6"/>
        <v>0.84</v>
      </c>
      <c r="E90" s="1">
        <f t="shared" si="7"/>
        <v>0.84840482192923006</v>
      </c>
      <c r="F90" s="1">
        <f t="shared" si="8"/>
        <v>1.5951780707699204E-3</v>
      </c>
      <c r="G90" s="1">
        <f t="shared" si="9"/>
        <v>8.4048219292300885E-3</v>
      </c>
    </row>
    <row r="91" spans="1:7" hidden="1">
      <c r="A91" s="1">
        <v>86</v>
      </c>
      <c r="B91" s="1">
        <v>0.8494754013018615</v>
      </c>
      <c r="C91" s="1">
        <f t="shared" si="5"/>
        <v>0.86</v>
      </c>
      <c r="D91" s="1">
        <f t="shared" si="6"/>
        <v>0.85</v>
      </c>
      <c r="E91" s="1">
        <f t="shared" si="7"/>
        <v>0.8494754013018615</v>
      </c>
      <c r="F91" s="1">
        <f t="shared" si="8"/>
        <v>1.0524598698138488E-2</v>
      </c>
      <c r="G91" s="1">
        <f t="shared" si="9"/>
        <v>-5.245986981384787E-4</v>
      </c>
    </row>
    <row r="92" spans="1:7" hidden="1">
      <c r="A92" s="1">
        <v>87</v>
      </c>
      <c r="B92" s="1">
        <v>0.85639441308334174</v>
      </c>
      <c r="C92" s="1">
        <f t="shared" si="5"/>
        <v>0.87</v>
      </c>
      <c r="D92" s="1">
        <f t="shared" si="6"/>
        <v>0.86</v>
      </c>
      <c r="E92" s="1">
        <f t="shared" si="7"/>
        <v>0.85639441308334174</v>
      </c>
      <c r="F92" s="1">
        <f t="shared" si="8"/>
        <v>1.3605586916658252E-2</v>
      </c>
      <c r="G92" s="1">
        <f t="shared" si="9"/>
        <v>-3.6055869166582433E-3</v>
      </c>
    </row>
    <row r="93" spans="1:7" hidden="1">
      <c r="A93" s="1">
        <v>88</v>
      </c>
      <c r="B93" s="1">
        <v>0.86648309993106487</v>
      </c>
      <c r="C93" s="1">
        <f t="shared" si="5"/>
        <v>0.88</v>
      </c>
      <c r="D93" s="1">
        <f t="shared" si="6"/>
        <v>0.87</v>
      </c>
      <c r="E93" s="1">
        <f t="shared" si="7"/>
        <v>0.86648309993106487</v>
      </c>
      <c r="F93" s="1">
        <f t="shared" si="8"/>
        <v>1.3516900068935134E-2</v>
      </c>
      <c r="G93" s="1">
        <f t="shared" si="9"/>
        <v>-3.5169000689351249E-3</v>
      </c>
    </row>
    <row r="94" spans="1:7" hidden="1">
      <c r="A94" s="1">
        <v>89</v>
      </c>
      <c r="B94" s="1">
        <v>0.86939012956434969</v>
      </c>
      <c r="C94" s="1">
        <f t="shared" si="5"/>
        <v>0.89</v>
      </c>
      <c r="D94" s="1">
        <f t="shared" si="6"/>
        <v>0.88</v>
      </c>
      <c r="E94" s="1">
        <f t="shared" si="7"/>
        <v>0.86939012956434969</v>
      </c>
      <c r="F94" s="1">
        <f t="shared" si="8"/>
        <v>2.0609870435650324E-2</v>
      </c>
      <c r="G94" s="1">
        <f t="shared" si="9"/>
        <v>-1.0609870435650315E-2</v>
      </c>
    </row>
    <row r="95" spans="1:7" hidden="1">
      <c r="A95" s="1">
        <v>90</v>
      </c>
      <c r="B95" s="1">
        <v>0.89746025132989293</v>
      </c>
      <c r="C95" s="1">
        <f t="shared" si="5"/>
        <v>0.9</v>
      </c>
      <c r="D95" s="1">
        <f t="shared" si="6"/>
        <v>0.89</v>
      </c>
      <c r="E95" s="1">
        <f t="shared" si="7"/>
        <v>0.89746025132989293</v>
      </c>
      <c r="F95" s="1">
        <f t="shared" si="8"/>
        <v>2.5397486701070893E-3</v>
      </c>
      <c r="G95" s="1">
        <f t="shared" si="9"/>
        <v>7.4602513298929196E-3</v>
      </c>
    </row>
    <row r="96" spans="1:7" hidden="1">
      <c r="A96" s="1">
        <v>91</v>
      </c>
      <c r="B96" s="1">
        <v>0.90210411584247174</v>
      </c>
      <c r="C96" s="1">
        <f t="shared" si="5"/>
        <v>0.91</v>
      </c>
      <c r="D96" s="1">
        <f t="shared" si="6"/>
        <v>0.9</v>
      </c>
      <c r="E96" s="1">
        <f t="shared" si="7"/>
        <v>0.90210411584247174</v>
      </c>
      <c r="F96" s="1">
        <f t="shared" si="8"/>
        <v>7.8958841575282879E-3</v>
      </c>
      <c r="G96" s="1">
        <f t="shared" si="9"/>
        <v>2.104115842471721E-3</v>
      </c>
    </row>
    <row r="97" spans="1:7" hidden="1">
      <c r="A97" s="1">
        <v>92</v>
      </c>
      <c r="B97" s="1">
        <v>0.91099712474662153</v>
      </c>
      <c r="C97" s="1">
        <f t="shared" si="5"/>
        <v>0.92</v>
      </c>
      <c r="D97" s="1">
        <f t="shared" si="6"/>
        <v>0.91</v>
      </c>
      <c r="E97" s="1">
        <f t="shared" si="7"/>
        <v>0.91099712474662153</v>
      </c>
      <c r="F97" s="1">
        <f t="shared" si="8"/>
        <v>9.0028752533785061E-3</v>
      </c>
      <c r="G97" s="1">
        <f t="shared" si="9"/>
        <v>9.9712474662150274E-4</v>
      </c>
    </row>
    <row r="98" spans="1:7" hidden="1">
      <c r="A98" s="1">
        <v>93</v>
      </c>
      <c r="B98" s="1">
        <v>0.91977289929955541</v>
      </c>
      <c r="C98" s="1">
        <f t="shared" si="5"/>
        <v>0.93</v>
      </c>
      <c r="D98" s="1">
        <f t="shared" si="6"/>
        <v>0.92</v>
      </c>
      <c r="E98" s="1">
        <f t="shared" si="7"/>
        <v>0.91977289929955541</v>
      </c>
      <c r="F98" s="1">
        <f t="shared" si="8"/>
        <v>1.0227100700444636E-2</v>
      </c>
      <c r="G98" s="1">
        <f t="shared" si="9"/>
        <v>-2.2710070044462682E-4</v>
      </c>
    </row>
    <row r="99" spans="1:7" hidden="1">
      <c r="A99" s="1">
        <v>94</v>
      </c>
      <c r="B99" s="1">
        <v>0.93097527225565857</v>
      </c>
      <c r="C99" s="1">
        <f t="shared" si="5"/>
        <v>0.94</v>
      </c>
      <c r="D99" s="1">
        <f t="shared" si="6"/>
        <v>0.93</v>
      </c>
      <c r="E99" s="1">
        <f t="shared" si="7"/>
        <v>0.93097527225565857</v>
      </c>
      <c r="F99" s="1">
        <f t="shared" si="8"/>
        <v>9.0247277443413765E-3</v>
      </c>
      <c r="G99" s="1">
        <f t="shared" si="9"/>
        <v>9.7527225565852138E-4</v>
      </c>
    </row>
    <row r="100" spans="1:7">
      <c r="A100" s="1">
        <v>95</v>
      </c>
      <c r="B100" s="1">
        <v>0.93319952242133486</v>
      </c>
      <c r="C100" s="1">
        <f t="shared" si="5"/>
        <v>0.95</v>
      </c>
      <c r="D100" s="1">
        <f t="shared" si="6"/>
        <v>0.94</v>
      </c>
      <c r="E100" s="1">
        <f t="shared" si="7"/>
        <v>0.93319952242133486</v>
      </c>
      <c r="F100" s="1">
        <f t="shared" si="8"/>
        <v>1.6800477578665096E-2</v>
      </c>
      <c r="G100" s="1">
        <f t="shared" si="9"/>
        <v>-6.8004775786650873E-3</v>
      </c>
    </row>
    <row r="101" spans="1:7">
      <c r="A101" s="1">
        <v>96</v>
      </c>
      <c r="B101" s="1">
        <v>0.93814170286701792</v>
      </c>
      <c r="C101" s="1">
        <f t="shared" si="5"/>
        <v>0.96</v>
      </c>
      <c r="D101" s="1">
        <f t="shared" si="6"/>
        <v>0.95</v>
      </c>
      <c r="E101" s="1">
        <f t="shared" si="7"/>
        <v>0.93814170286701792</v>
      </c>
      <c r="F101" s="1">
        <f t="shared" si="8"/>
        <v>2.1858297132982041E-2</v>
      </c>
      <c r="G101" s="1">
        <f t="shared" si="9"/>
        <v>-1.1858297132982032E-2</v>
      </c>
    </row>
    <row r="102" spans="1:7">
      <c r="A102" s="1">
        <v>97</v>
      </c>
      <c r="B102" s="1">
        <v>0.93956345308263989</v>
      </c>
      <c r="C102" s="1">
        <f t="shared" si="5"/>
        <v>0.97</v>
      </c>
      <c r="D102" s="1">
        <f t="shared" si="6"/>
        <v>0.96</v>
      </c>
      <c r="E102" s="1">
        <f t="shared" si="7"/>
        <v>0.93956345308263989</v>
      </c>
      <c r="F102" s="1">
        <f t="shared" si="8"/>
        <v>3.0436546917360086E-2</v>
      </c>
      <c r="G102" s="1">
        <f t="shared" si="9"/>
        <v>-2.0436546917360077E-2</v>
      </c>
    </row>
    <row r="103" spans="1:7">
      <c r="A103" s="1">
        <v>98</v>
      </c>
      <c r="B103" s="1">
        <v>0.95091268441298282</v>
      </c>
      <c r="C103" s="1">
        <f t="shared" si="5"/>
        <v>0.98</v>
      </c>
      <c r="D103" s="1">
        <f t="shared" si="6"/>
        <v>0.97</v>
      </c>
      <c r="E103" s="1">
        <f t="shared" si="7"/>
        <v>0.95091268441298282</v>
      </c>
      <c r="F103" s="1">
        <f t="shared" si="8"/>
        <v>2.908731558701716E-2</v>
      </c>
      <c r="G103" s="1">
        <f t="shared" si="9"/>
        <v>-1.9087315587017151E-2</v>
      </c>
    </row>
    <row r="104" spans="1:7">
      <c r="A104" s="1">
        <v>99</v>
      </c>
      <c r="B104" s="1">
        <v>0.95223797303585023</v>
      </c>
      <c r="C104" s="1">
        <f t="shared" si="5"/>
        <v>0.99</v>
      </c>
      <c r="D104" s="1">
        <f t="shared" si="6"/>
        <v>0.98</v>
      </c>
      <c r="E104" s="1">
        <f t="shared" si="7"/>
        <v>0.95223797303585023</v>
      </c>
      <c r="F104" s="1">
        <f t="shared" si="8"/>
        <v>3.7762026964149764E-2</v>
      </c>
      <c r="G104" s="1">
        <f t="shared" si="9"/>
        <v>-2.7762026964149755E-2</v>
      </c>
    </row>
    <row r="105" spans="1:7">
      <c r="A105" s="1">
        <v>100</v>
      </c>
      <c r="B105" s="1">
        <v>0.97052172536653736</v>
      </c>
      <c r="C105" s="1">
        <f t="shared" si="5"/>
        <v>1</v>
      </c>
      <c r="D105" s="1">
        <f t="shared" si="6"/>
        <v>0.99</v>
      </c>
      <c r="E105" s="1">
        <f t="shared" si="7"/>
        <v>0.97052172536653736</v>
      </c>
      <c r="F105" s="1">
        <f t="shared" si="8"/>
        <v>2.9478274633462642E-2</v>
      </c>
      <c r="G105" s="1">
        <f t="shared" si="9"/>
        <v>-1.9478274633462633E-2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Chi-square Test U(0,1) (2)</vt:lpstr>
      <vt:lpstr>Chi-square Test U(0,1)</vt:lpstr>
      <vt:lpstr>K-S Test U(0,1)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Manuel Rossetti</cp:lastModifiedBy>
  <dcterms:created xsi:type="dcterms:W3CDTF">1996-10-14T23:33:28Z</dcterms:created>
  <dcterms:modified xsi:type="dcterms:W3CDTF">2016-08-26T13:25:15Z</dcterms:modified>
</cp:coreProperties>
</file>