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<sst xmlns="http://schemas.openxmlformats.org/spreadsheetml/2006/main" count="29" uniqueCount="29">
  <si>
    <t>企业</t>
  </si>
  <si>
    <t>规划</t>
  </si>
  <si>
    <t>确定性提取</t>
  </si>
  <si>
    <t>20210203市值</t>
  </si>
  <si>
    <t>2025PE</t>
  </si>
  <si>
    <t>贵州茅台</t>
  </si>
  <si>
    <t>在“十四五”期间形成茅台酒产能5.6万吨，系列酒5.6万吨，习酒近5万吨;到2025年力争将茅台集团打造成贵州省内首家世界500强企业。</t>
  </si>
  <si>
    <t xml:space="preserve">根据公司规划，我们预计茅台十四五期间营收CAGR有望达到10-15%
2020年500强末的山西晋城无烟煤矿业集团营收在1700亿左右
推：按2020年1000亿左右营收455亿净利润，到2025年整个集团营收增长70%，毛估2025年770亿净利润
</t>
  </si>
  <si>
    <t>五粮液</t>
  </si>
  <si>
    <t>“十四五”末，宜宾白酒产业规模突破2500亿元，五粮液集团进入世界500强；
2021年全年继续保持行业平均相近水平的发展速度，保持传统渠道投放总体不增量，保持五粮液价格持续稳定提升的趋势不减缓。
公司提出未来要加快创建世界五百强，加快实现酒业主业销售收入过千亿、集团利税过千亿的发展目标。</t>
  </si>
  <si>
    <t>推：2020年营收570亿净利润200亿，2025年毛估营收过千亿净利润400亿</t>
  </si>
  <si>
    <t>泸州老窖</t>
  </si>
  <si>
    <t>国窖销售口径规划2022年突破200亿+，2025年突破300亿+。
国窖坚持“浓香国酒”的品牌定位，强化“稳质升品牌、提价格、扩规模、增利润”。</t>
  </si>
  <si>
    <t>在规模方面，按照销售口径2022年收入突破200亿元，2025年收入突破300亿元，若按照2020年销售口径130亿预期来测算，未来5年国窖收入复合增速目标达18%，且前两年增速目标更快,24%左右
推：2020年营收大概在167亿左右净利润60亿，2025年毛估300亿营收100亿净利润</t>
  </si>
  <si>
    <t>山西汾酒</t>
  </si>
  <si>
    <t>2021年为深度调整期，1年时间解决经销商结构、营销体系管理、产品、渠道利润等问题。
2022-2023年为改革转型发展期，省外高速、高质量发展，长江以南形成显著突破，杏花村个性化品牌强有力提升，突破国际市场。
2024-2025年营销加速发展，实现青花营收历史性突破，基本实现汾酒和杏花村两大品牌相互支撑。</t>
  </si>
  <si>
    <t>股权激励业绩考核要求： 2021年营业收入不低于150.9亿元
推：2020年大概138亿营收30亿净利润，2021年则151亿32亿以上</t>
  </si>
  <si>
    <t>洋河股份</t>
  </si>
  <si>
    <t>公司全面调整转型、实现稳健发展的五年规划，将有序推动公司在“强内功、夯基础”中提质增效，在“大变革、大转型”中提档升级，有力促进营销转型、产品升级、品牌塑造和管理强基。</t>
  </si>
  <si>
    <t>2020年大概220亿营收，75亿净利润
推：2025年突破100亿净利润是相对确定的</t>
  </si>
  <si>
    <t>古井贡酒</t>
  </si>
  <si>
    <t>十四五规划超200亿。
区域:规划省内、省外占比近期目标6:4,远期目标5:5，加快建设10-20亿规模的第一梯队市场(河南、河北、江苏、浙江等)，积极推进第二梯队储备市场。
产品:古8以上产品占比达到40%，全面主推古20，聚焦不超过三个单品的产品线(价位带超过200元)。
产能:到2022年底基本实现产销平衡，预计2022年技改项目第一期投产。</t>
  </si>
  <si>
    <t>2020年营收大概100亿，净利润21亿
推：2025年营收200亿，净利润42亿</t>
  </si>
  <si>
    <t>酒鬼酒</t>
  </si>
  <si>
    <t>收入突破30亿，跨越50亿，迈向100亿。</t>
  </si>
  <si>
    <t>2020年营收大概18亿，净利润4.5亿
推：2025年假设营收100亿，净利润20亿。营收50亿，净利润12.5亿</t>
  </si>
  <si>
    <t>今世缘</t>
  </si>
  <si>
    <t>以“发展高质量，酒缘新跨越”为追求，力争跻身白酒行业第一方阵，争取从区域强势品牌跃升为全国化优势品牌。
十四五报表口径收入超100亿，销售口径超200亿，市值超千亿。</t>
  </si>
  <si>
    <t>股权激励业绩考核要求： 2021年、 2022年营业收入不低于 65.38、 80.32亿元
2020年02月01日晚间，公司发布关于上交所问询函回复的公告。公司营收100亿目标倒推每年增速15%左右，2021年营收目标为59-66亿，对应营收增速为15%-30%。公司内部自报内生目标加20%的并购占比，争取150亿元。
2020年营收大概51亿，净利润15.5，2025年大概100亿营收，30亿净利润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</si>
</sst>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15" fillId="30" borderId="7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topLeftCell="A4" workbookViewId="0">
      <selection activeCell="E7" sqref="E7"/>
    </sheetView>
  </sheetViews>
  <sheetFormatPr defaultColWidth="9" defaultRowHeight="13.5" outlineLevelCol="4"/>
  <cols>
    <col min="2" max="2" width="75.375" style="1" customWidth="1"/>
    <col min="3" max="3" width="50.5" style="1" customWidth="1"/>
    <col min="4" max="4" width="13.125" customWidth="1"/>
    <col min="5" max="5" width="12.625" style="2"/>
  </cols>
  <sheetData>
    <row r="1" spans="1:5">
      <c r="A1" t="s">
        <v>0</v>
      </c>
      <c r="B1" s="1" t="s">
        <v>1</v>
      </c>
      <c r="C1" s="1" t="s">
        <v>2</v>
      </c>
      <c r="D1" t="s">
        <v>3</v>
      </c>
      <c r="E1" s="2" t="s">
        <v>4</v>
      </c>
    </row>
    <row r="2" ht="108" customHeight="1" spans="1:5">
      <c r="A2" t="s">
        <v>5</v>
      </c>
      <c r="B2" s="1" t="s">
        <v>6</v>
      </c>
      <c r="C2" s="1" t="s">
        <v>7</v>
      </c>
      <c r="D2">
        <v>27510</v>
      </c>
      <c r="E2" s="2">
        <f>D2/770</f>
        <v>35.7272727272727</v>
      </c>
    </row>
    <row r="3" ht="99" customHeight="1" spans="1:5">
      <c r="A3" t="s">
        <v>8</v>
      </c>
      <c r="B3" s="1" t="s">
        <v>9</v>
      </c>
      <c r="C3" s="1" t="s">
        <v>10</v>
      </c>
      <c r="D3">
        <v>11984</v>
      </c>
      <c r="E3" s="2">
        <f>D3/400</f>
        <v>29.96</v>
      </c>
    </row>
    <row r="4" ht="105" customHeight="1" spans="1:5">
      <c r="A4" t="s">
        <v>11</v>
      </c>
      <c r="B4" s="1" t="s">
        <v>12</v>
      </c>
      <c r="C4" s="1" t="s">
        <v>13</v>
      </c>
      <c r="D4">
        <v>4087</v>
      </c>
      <c r="E4" s="2">
        <f>D4/100</f>
        <v>40.87</v>
      </c>
    </row>
    <row r="5" ht="99" customHeight="1" spans="1:5">
      <c r="A5" t="s">
        <v>14</v>
      </c>
      <c r="B5" s="1" t="s">
        <v>15</v>
      </c>
      <c r="C5" s="1" t="s">
        <v>16</v>
      </c>
      <c r="D5">
        <v>3521</v>
      </c>
      <c r="E5" s="2">
        <f>D5/32</f>
        <v>110.03125</v>
      </c>
    </row>
    <row r="6" ht="69" customHeight="1" spans="1:5">
      <c r="A6" t="s">
        <v>17</v>
      </c>
      <c r="B6" s="1" t="s">
        <v>18</v>
      </c>
      <c r="C6" s="1" t="s">
        <v>19</v>
      </c>
      <c r="D6">
        <v>3176</v>
      </c>
      <c r="E6" s="2">
        <f>D6/100</f>
        <v>31.76</v>
      </c>
    </row>
    <row r="7" ht="92" customHeight="1" spans="1:5">
      <c r="A7" t="s">
        <v>20</v>
      </c>
      <c r="B7" s="1" t="s">
        <v>21</v>
      </c>
      <c r="C7" s="1" t="s">
        <v>22</v>
      </c>
      <c r="D7">
        <v>1263</v>
      </c>
      <c r="E7" s="2">
        <f>D7/42</f>
        <v>30.0714285714286</v>
      </c>
    </row>
    <row r="8" ht="42" customHeight="1" spans="1:5">
      <c r="A8" t="s">
        <v>23</v>
      </c>
      <c r="B8" s="1" t="s">
        <v>24</v>
      </c>
      <c r="C8" s="1" t="s">
        <v>25</v>
      </c>
      <c r="D8">
        <v>600</v>
      </c>
      <c r="E8" s="2">
        <f>D8/12.5</f>
        <v>48</v>
      </c>
    </row>
    <row r="9" ht="110" customHeight="1" spans="1:5">
      <c r="A9" t="s">
        <v>26</v>
      </c>
      <c r="B9" s="1" t="s">
        <v>27</v>
      </c>
      <c r="C9" s="1" t="s">
        <v>28</v>
      </c>
      <c r="D9">
        <v>760</v>
      </c>
      <c r="E9" s="2">
        <f>D9/30</f>
        <v>25.3333333333333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2021-02-03T13:50:00Z</dcterms:created>
  <dcterms:modified xsi:type="dcterms:W3CDTF">2021-02-06T13:56:56Z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