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rolling_tren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<sst xmlns="http://schemas.openxmlformats.org/spreadsheetml/2006/main" count="71" uniqueCount="23">
  <si>
    <t xml:space="preserve">Year</t>
  </si>
  <si>
    <t xml:space="preserve">Land</t>
  </si>
  <si>
    <t xml:space="preserve">Ocean</t>
  </si>
  <si>
    <t xml:space="preserve">Year’s ending in 0 and 5.</t>
  </si>
  <si>
    <t xml:space="preserve">Slope</t>
  </si>
  <si>
    <t xml:space="preserve">1 yr diff</t>
  </si>
  <si>
    <t xml:space="preserve">2 yr diff</t>
  </si>
  <si>
    <t xml:space="preserve">1960-1970</t>
  </si>
  <si>
    <t xml:space="preserve">X</t>
  </si>
  <si>
    <t xml:space="preserve">XX</t>
  </si>
  <si>
    <t xml:space="preserve">1965-1975</t>
  </si>
  <si>
    <t xml:space="preserve">1970-1980</t>
  </si>
  <si>
    <t xml:space="preserve">1975-1985</t>
  </si>
  <si>
    <t xml:space="preserve">1980-1990</t>
  </si>
  <si>
    <t xml:space="preserve">1985-1995</t>
  </si>
  <si>
    <t xml:space="preserve">1990-2000</t>
  </si>
  <si>
    <t xml:space="preserve">1995-2005</t>
  </si>
  <si>
    <t xml:space="preserve">2000-2010</t>
  </si>
  <si>
    <t xml:space="preserve">2005-2015</t>
  </si>
  <si>
    <t xml:space="preserve">mean</t>
  </si>
  <si>
    <t xml:space="preserve">std</t>
  </si>
  <si>
    <t xml:space="preserve">1 std range</t>
  </si>
  <si>
    <t xml:space="preserve">2 std range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</si>
</sst>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 E+00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FF6600"/>
      <name val="Calibri"/>
      <family val="2"/>
      <charset val="1"/>
    </font>
    <font>
      <sz val="11"/>
      <color rgb="FFFF3333"/>
      <name val="Calibri"/>
      <family val="2"/>
      <charset val="1"/>
    </font>
    <font>
      <b val="true"/>
      <sz val="11"/>
      <color rgb="FFED7D31"/>
      <name val="Calibri"/>
      <family val="2"/>
      <charset val="1"/>
    </font>
    <font>
      <sz val="11"/>
      <color rgb="FFED7D31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sz val="11"/>
      <color rgb="FFFF0000"/>
      <name val="Calibri"/>
      <family val="2"/>
      <charset val="1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CCFF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FF3333"/>
      <rgbColor rgb="FFFFFFCC"/>
      <rgbColor rgb="FFCCFFFF"/>
      <rgbColor rgb="FF660066"/>
      <rgbColor rgb="FFED7D31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FF420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rolling_trend!$K$2:$K$2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rolling_trend!$J$3:$J$12</c:f>
              <c:strCache>
                <c:ptCount val="10"/>
                <c:pt idx="0">
                  <c:v>1960-1970</c:v>
                </c:pt>
                <c:pt idx="1">
                  <c:v>1965-1975</c:v>
                </c:pt>
                <c:pt idx="2">
                  <c:v>1970-1980</c:v>
                </c:pt>
                <c:pt idx="3">
                  <c:v>1975-1985</c:v>
                </c:pt>
                <c:pt idx="4">
                  <c:v>1980-1990</c:v>
                </c:pt>
                <c:pt idx="5">
                  <c:v>1985-1995</c:v>
                </c:pt>
                <c:pt idx="6">
                  <c:v>1990-2000</c:v>
                </c:pt>
                <c:pt idx="7">
                  <c:v>1995-2005</c:v>
                </c:pt>
                <c:pt idx="8">
                  <c:v>2000-2010</c:v>
                </c:pt>
                <c:pt idx="9">
                  <c:v>2005-2015</c:v>
                </c:pt>
              </c:strCache>
            </c:strRef>
          </c:cat>
          <c:val>
            <c:numRef>
              <c:f>rolling_trend!$K$3:$K$12</c:f>
              <c:numCache>
                <c:formatCode>General</c:formatCode>
                <c:ptCount val="10"/>
                <c:pt idx="0">
                  <c:v>0.00216950260545454</c:v>
                </c:pt>
                <c:pt idx="1">
                  <c:v>-0.179397463129091</c:v>
                </c:pt>
                <c:pt idx="2">
                  <c:v>-0.00721400790272728</c:v>
                </c:pt>
                <c:pt idx="3">
                  <c:v>0.0443377822790909</c:v>
                </c:pt>
                <c:pt idx="4">
                  <c:v>-0.133739155975455</c:v>
                </c:pt>
                <c:pt idx="5">
                  <c:v>0.0134066331590909</c:v>
                </c:pt>
                <c:pt idx="6">
                  <c:v>-0.130179188670909</c:v>
                </c:pt>
                <c:pt idx="7">
                  <c:v>0.0278960039327273</c:v>
                </c:pt>
                <c:pt idx="8">
                  <c:v>-0.05490243689</c:v>
                </c:pt>
                <c:pt idx="9">
                  <c:v>-0.0395412408736364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rolling_trend!$L$2:$L$2</c:f>
              <c:strCache>
                <c:ptCount val="1"/>
                <c:pt idx="0">
                  <c:v>Ocean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rolling_trend!$J$3:$J$12</c:f>
              <c:strCache>
                <c:ptCount val="10"/>
                <c:pt idx="0">
                  <c:v>1960-1970</c:v>
                </c:pt>
                <c:pt idx="1">
                  <c:v>1965-1975</c:v>
                </c:pt>
                <c:pt idx="2">
                  <c:v>1970-1980</c:v>
                </c:pt>
                <c:pt idx="3">
                  <c:v>1975-1985</c:v>
                </c:pt>
                <c:pt idx="4">
                  <c:v>1980-1990</c:v>
                </c:pt>
                <c:pt idx="5">
                  <c:v>1985-1995</c:v>
                </c:pt>
                <c:pt idx="6">
                  <c:v>1990-2000</c:v>
                </c:pt>
                <c:pt idx="7">
                  <c:v>1995-2005</c:v>
                </c:pt>
                <c:pt idx="8">
                  <c:v>2000-2010</c:v>
                </c:pt>
                <c:pt idx="9">
                  <c:v>2005-2015</c:v>
                </c:pt>
              </c:strCache>
            </c:strRef>
          </c:cat>
          <c:val>
            <c:numRef>
              <c:f>rolling_trend!$L$3:$L$12</c:f>
              <c:numCache>
                <c:formatCode>General</c:formatCode>
                <c:ptCount val="10"/>
                <c:pt idx="0">
                  <c:v>-0.041244831</c:v>
                </c:pt>
                <c:pt idx="1">
                  <c:v>-0.01708198</c:v>
                </c:pt>
                <c:pt idx="2">
                  <c:v>-0.03643333</c:v>
                </c:pt>
                <c:pt idx="3">
                  <c:v>-0.044398134</c:v>
                </c:pt>
                <c:pt idx="4">
                  <c:v>-0.013505445</c:v>
                </c:pt>
                <c:pt idx="5">
                  <c:v>-0.032516529</c:v>
                </c:pt>
                <c:pt idx="6">
                  <c:v>0.000860501</c:v>
                </c:pt>
                <c:pt idx="7">
                  <c:v>-0.025161545</c:v>
                </c:pt>
                <c:pt idx="8">
                  <c:v>-0.039324524</c:v>
                </c:pt>
                <c:pt idx="9">
                  <c:v>-0.044380136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2351703"/>
        <c:axId val="40237612"/>
      </c:lineChart>
      <c:catAx>
        <c:axId val="22351703"/>
        <c:scaling>
          <c:orientation val="minMax"/>
        </c:scaling>
        <c:delete val="0"/>
        <c:axPos val="b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237612"/>
        <c:crosses val="autoZero"/>
        <c:auto val="1"/>
        <c:lblAlgn val="ctr"/>
        <c:lblOffset val="100"/>
      </c:catAx>
      <c:valAx>
        <c:axId val="402376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\ 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517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ineChart>
        <c:grouping val="standard"/>
        <c:ser>
          <c:idx val="0"/>
          <c:order val="0"/>
          <c:tx>
            <c:strRef>
              <c:f>land</c:f>
              <c:strCache>
                <c:ptCount val="1"/>
                <c:pt idx="0">
                  <c:v>land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rolling_trend!$A$3:$A$51</c:f>
              <c:strCache>
                <c:ptCount val="49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</c:strCache>
            </c:strRef>
          </c:cat>
          <c:val>
            <c:numRef>
              <c:f>rolling_trend!$B$1,rolling_trend!$B$3:$B$51</c:f>
              <c:numCache>
                <c:formatCode>General</c:formatCode>
                <c:ptCount val="50"/>
                <c:pt idx="0">
                  <c:v/>
                </c:pt>
                <c:pt idx="1">
                  <c:v>-0.0632954408236364</c:v>
                </c:pt>
                <c:pt idx="2">
                  <c:v>0.00216950260545454</c:v>
                </c:pt>
                <c:pt idx="3">
                  <c:v>-0.0727721251154546</c:v>
                </c:pt>
                <c:pt idx="4">
                  <c:v>-0.0306771563018182</c:v>
                </c:pt>
                <c:pt idx="5">
                  <c:v>-0.0438589554527273</c:v>
                </c:pt>
                <c:pt idx="6">
                  <c:v>-0.149037773493636</c:v>
                </c:pt>
                <c:pt idx="7">
                  <c:v>-0.179397463129091</c:v>
                </c:pt>
                <c:pt idx="8">
                  <c:v>-0.170683902692727</c:v>
                </c:pt>
                <c:pt idx="9">
                  <c:v>-0.115579857094545</c:v>
                </c:pt>
                <c:pt idx="10">
                  <c:v>-0.14194127444</c:v>
                </c:pt>
                <c:pt idx="11">
                  <c:v>-0.148431867464545</c:v>
                </c:pt>
                <c:pt idx="12">
                  <c:v>-0.00721400790272728</c:v>
                </c:pt>
                <c:pt idx="13">
                  <c:v>0.0577711665209091</c:v>
                </c:pt>
                <c:pt idx="14">
                  <c:v>0.0619083135045455</c:v>
                </c:pt>
                <c:pt idx="15">
                  <c:v>0.195780948602727</c:v>
                </c:pt>
                <c:pt idx="16">
                  <c:v>0.180681567059091</c:v>
                </c:pt>
                <c:pt idx="17">
                  <c:v>0.0443377822790909</c:v>
                </c:pt>
                <c:pt idx="18">
                  <c:v>0.0018433675627273</c:v>
                </c:pt>
                <c:pt idx="19">
                  <c:v>0.0171593687854546</c:v>
                </c:pt>
                <c:pt idx="20">
                  <c:v>0.02098547518</c:v>
                </c:pt>
                <c:pt idx="21">
                  <c:v>-0.121244171865455</c:v>
                </c:pt>
                <c:pt idx="22">
                  <c:v>-0.133739155975455</c:v>
                </c:pt>
                <c:pt idx="23">
                  <c:v>-0.0744431512081818</c:v>
                </c:pt>
                <c:pt idx="24">
                  <c:v>-0.0901862007781818</c:v>
                </c:pt>
                <c:pt idx="25">
                  <c:v>-0.108694207906364</c:v>
                </c:pt>
                <c:pt idx="26">
                  <c:v>0.0214841276709091</c:v>
                </c:pt>
                <c:pt idx="27">
                  <c:v>0.0134066331590909</c:v>
                </c:pt>
                <c:pt idx="28">
                  <c:v>-0.06311455751</c:v>
                </c:pt>
                <c:pt idx="29">
                  <c:v>-0.106767153486364</c:v>
                </c:pt>
                <c:pt idx="30">
                  <c:v>0.0362707193790909</c:v>
                </c:pt>
                <c:pt idx="31">
                  <c:v>-0.00440807922999999</c:v>
                </c:pt>
                <c:pt idx="32">
                  <c:v>-0.130179188670909</c:v>
                </c:pt>
                <c:pt idx="33">
                  <c:v>-0.115728525977273</c:v>
                </c:pt>
                <c:pt idx="34">
                  <c:v>-0.0217850144081818</c:v>
                </c:pt>
                <c:pt idx="35">
                  <c:v>0.00416365547181819</c:v>
                </c:pt>
                <c:pt idx="36">
                  <c:v>-0.0669491536236364</c:v>
                </c:pt>
                <c:pt idx="37">
                  <c:v>0.0278960039327273</c:v>
                </c:pt>
                <c:pt idx="38">
                  <c:v>0.0464474058845455</c:v>
                </c:pt>
                <c:pt idx="39">
                  <c:v>0.0117070184809091</c:v>
                </c:pt>
                <c:pt idx="40">
                  <c:v>-0.0593545939445455</c:v>
                </c:pt>
                <c:pt idx="41">
                  <c:v>0.00816799964454543</c:v>
                </c:pt>
                <c:pt idx="42">
                  <c:v>-0.05490243689</c:v>
                </c:pt>
                <c:pt idx="43">
                  <c:v>-0.191361612965455</c:v>
                </c:pt>
                <c:pt idx="44">
                  <c:v>-0.158990707527273</c:v>
                </c:pt>
                <c:pt idx="45">
                  <c:v>-0.0795247094672727</c:v>
                </c:pt>
                <c:pt idx="46">
                  <c:v>-0.0796280059036364</c:v>
                </c:pt>
                <c:pt idx="47">
                  <c:v>-0.0395412408736364</c:v>
                </c:pt>
                <c:pt idx="48">
                  <c:v>0.0534274481327273</c:v>
                </c:pt>
                <c:pt idx="49">
                  <c:v>0.0178289323063636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ocean</c:f>
              <c:strCache>
                <c:ptCount val="1"/>
                <c:pt idx="0">
                  <c:v>ocean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rolling_trend!$A$3:$A$51</c:f>
              <c:strCache>
                <c:ptCount val="49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</c:strCache>
            </c:strRef>
          </c:cat>
          <c:val>
            <c:numRef>
              <c:f>rolling_trend!$F$1,rolling_trend!$F$3:$F$51</c:f>
              <c:numCache>
                <c:formatCode>General</c:formatCode>
                <c:ptCount val="50"/>
                <c:pt idx="0">
                  <c:v/>
                </c:pt>
                <c:pt idx="1">
                  <c:v>-0.045927753</c:v>
                </c:pt>
                <c:pt idx="2">
                  <c:v>-0.041244831</c:v>
                </c:pt>
                <c:pt idx="3">
                  <c:v>-0.0356635</c:v>
                </c:pt>
                <c:pt idx="4">
                  <c:v>-0.031223003</c:v>
                </c:pt>
                <c:pt idx="5">
                  <c:v>-0.023437206</c:v>
                </c:pt>
                <c:pt idx="6">
                  <c:v>-0.013915445</c:v>
                </c:pt>
                <c:pt idx="7">
                  <c:v>-0.01708198</c:v>
                </c:pt>
                <c:pt idx="8">
                  <c:v>-0.026962175</c:v>
                </c:pt>
                <c:pt idx="9">
                  <c:v>-0.040080881</c:v>
                </c:pt>
                <c:pt idx="10">
                  <c:v>-0.040911074</c:v>
                </c:pt>
                <c:pt idx="11">
                  <c:v>-0.030501071</c:v>
                </c:pt>
                <c:pt idx="12">
                  <c:v>-0.03643333</c:v>
                </c:pt>
                <c:pt idx="13">
                  <c:v>-0.033077165</c:v>
                </c:pt>
                <c:pt idx="14">
                  <c:v>-0.03172738</c:v>
                </c:pt>
                <c:pt idx="15">
                  <c:v>-0.044514913</c:v>
                </c:pt>
                <c:pt idx="16">
                  <c:v>-0.04996598</c:v>
                </c:pt>
                <c:pt idx="17">
                  <c:v>-0.044398134</c:v>
                </c:pt>
                <c:pt idx="18">
                  <c:v>-0.043582342</c:v>
                </c:pt>
                <c:pt idx="19">
                  <c:v>-0.040534483</c:v>
                </c:pt>
                <c:pt idx="20">
                  <c:v>-0.034407648</c:v>
                </c:pt>
                <c:pt idx="21">
                  <c:v>-0.027471031</c:v>
                </c:pt>
                <c:pt idx="22">
                  <c:v>-0.013505445</c:v>
                </c:pt>
                <c:pt idx="23">
                  <c:v>-0.01743476</c:v>
                </c:pt>
                <c:pt idx="24">
                  <c:v>-0.027347977</c:v>
                </c:pt>
                <c:pt idx="25">
                  <c:v>-0.032185009</c:v>
                </c:pt>
                <c:pt idx="26">
                  <c:v>-0.036413735</c:v>
                </c:pt>
                <c:pt idx="27">
                  <c:v>-0.032516529</c:v>
                </c:pt>
                <c:pt idx="28">
                  <c:v>-0.021351059</c:v>
                </c:pt>
                <c:pt idx="29">
                  <c:v>-0.017948484</c:v>
                </c:pt>
                <c:pt idx="30">
                  <c:v>-0.022447516</c:v>
                </c:pt>
                <c:pt idx="31">
                  <c:v>-0.013173289</c:v>
                </c:pt>
                <c:pt idx="32">
                  <c:v>0.000860501</c:v>
                </c:pt>
                <c:pt idx="33">
                  <c:v>0.01583813</c:v>
                </c:pt>
                <c:pt idx="34">
                  <c:v>0.009815609</c:v>
                </c:pt>
                <c:pt idx="35">
                  <c:v>-0.008683265</c:v>
                </c:pt>
                <c:pt idx="36">
                  <c:v>-0.019053402</c:v>
                </c:pt>
                <c:pt idx="37">
                  <c:v>-0.025161545</c:v>
                </c:pt>
                <c:pt idx="38">
                  <c:v>-0.029876849</c:v>
                </c:pt>
                <c:pt idx="39">
                  <c:v>-0.032497584</c:v>
                </c:pt>
                <c:pt idx="40">
                  <c:v>-0.030902724</c:v>
                </c:pt>
                <c:pt idx="41">
                  <c:v>-0.040767181</c:v>
                </c:pt>
                <c:pt idx="42">
                  <c:v>-0.039324524</c:v>
                </c:pt>
                <c:pt idx="43">
                  <c:v>-0.040194542</c:v>
                </c:pt>
                <c:pt idx="44">
                  <c:v>-0.031343107</c:v>
                </c:pt>
                <c:pt idx="45">
                  <c:v>-0.037033953</c:v>
                </c:pt>
                <c:pt idx="46">
                  <c:v>-0.044114944</c:v>
                </c:pt>
                <c:pt idx="47">
                  <c:v>-0.044380136</c:v>
                </c:pt>
                <c:pt idx="48">
                  <c:v>-0.045405014</c:v>
                </c:pt>
                <c:pt idx="49">
                  <c:v>-0.04001143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3347731"/>
        <c:axId val="92127893"/>
      </c:lineChart>
      <c:catAx>
        <c:axId val="433477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92127893"/>
        <c:crosses val="autoZero"/>
        <c:auto val="1"/>
        <c:lblAlgn val="ctr"/>
        <c:lblOffset val="100"/>
      </c:catAx>
      <c:valAx>
        <c:axId val="9212789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334773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9</xdr:col>
      <xdr:colOff>84600</xdr:colOff>
      <xdr:row>13</xdr:row>
      <xdr:rowOff>29520</xdr:rowOff>
    </xdr:from>
    <xdr:to>
      <xdr:col>25</xdr:col>
      <xdr:colOff>440280</xdr:colOff>
      <xdr:row>45</xdr:row>
      <xdr:rowOff>48960</xdr:rowOff>
    </xdr:to>
    <xdr:graphicFrame>
      <xdr:nvGraphicFramePr>
        <xdr:cNvPr id="0" name=""/>
        <xdr:cNvGraphicFramePr/>
      </xdr:nvGraphicFramePr>
      <xdr:xfrm>
        <a:off x="5951880" y="2307600"/>
        <a:ext cx="10662480" cy="56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114120</xdr:colOff>
      <xdr:row>46</xdr:row>
      <xdr:rowOff>107280</xdr:rowOff>
    </xdr:from>
    <xdr:to>
      <xdr:col>25</xdr:col>
      <xdr:colOff>400680</xdr:colOff>
      <xdr:row>68</xdr:row>
      <xdr:rowOff>146160</xdr:rowOff>
    </xdr:to>
    <xdr:graphicFrame>
      <xdr:nvGraphicFramePr>
        <xdr:cNvPr id="1" name=""/>
        <xdr:cNvGraphicFramePr/>
      </xdr:nvGraphicFramePr>
      <xdr:xfrm>
        <a:off x="5981400" y="8169120"/>
        <a:ext cx="10593360" cy="3894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0"/>
  <sheetViews>
    <sheetView windowProtection="false"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E30" activeCellId="0" sqref="E30"/>
    </sheetView>
  </sheetViews>
  <sheetFormatPr defaultRowHeight="13.8"/>
  <cols>
    <col collapsed="false" hidden="false" max="1" min="1" style="1" width="8.63775510204082"/>
    <col collapsed="false" hidden="false" max="2" min="2" style="2" width="12.5561224489796"/>
    <col collapsed="false" hidden="false" max="5" min="3" style="2" width="8.63775510204082"/>
    <col collapsed="false" hidden="false" max="6" min="6" style="2" width="10.1224489795918"/>
    <col collapsed="false" hidden="false" max="9" min="7" style="2" width="8.63775510204082"/>
    <col collapsed="false" hidden="false" max="10" min="10" style="3" width="11.1122448979592"/>
    <col collapsed="false" hidden="false" max="11" min="11" style="3" width="11.3928571428571"/>
    <col collapsed="false" hidden="false" max="12" min="12" style="3" width="11.25"/>
    <col collapsed="false" hidden="false" max="13" min="13" style="3" width="8.63775510204082"/>
    <col collapsed="false" hidden="false" max="1025" min="14" style="2" width="8.6377551020408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4"/>
      <c r="D1" s="4"/>
      <c r="E1" s="1"/>
      <c r="F1" s="1" t="s">
        <v>2</v>
      </c>
      <c r="G1" s="4"/>
      <c r="H1" s="4"/>
      <c r="J1" s="5" t="s">
        <v>3</v>
      </c>
    </row>
    <row r="2" customFormat="false" ht="13.8" hidden="false" customHeight="false" outlineLevel="0" collapsed="false">
      <c r="B2" s="1" t="s">
        <v>4</v>
      </c>
      <c r="C2" s="4" t="s">
        <v>5</v>
      </c>
      <c r="D2" s="4" t="s">
        <v>6</v>
      </c>
      <c r="E2" s="1"/>
      <c r="F2" s="1" t="s">
        <v>4</v>
      </c>
      <c r="G2" s="4" t="s">
        <v>5</v>
      </c>
      <c r="H2" s="4" t="s">
        <v>6</v>
      </c>
      <c r="J2" s="5" t="s">
        <v>0</v>
      </c>
      <c r="K2" s="1" t="s">
        <v>1</v>
      </c>
      <c r="L2" s="1" t="s">
        <v>2</v>
      </c>
      <c r="M2" s="5"/>
    </row>
    <row r="3" customFormat="false" ht="13.8" hidden="false" customHeight="false" outlineLevel="0" collapsed="false">
      <c r="A3" s="1" t="n">
        <v>1959</v>
      </c>
      <c r="B3" s="2" t="n">
        <v>-0.0632954408236364</v>
      </c>
      <c r="C3" s="6" t="n">
        <f aca="false">B4-B3</f>
        <v>0.0654649434290909</v>
      </c>
      <c r="D3" s="7"/>
      <c r="E3" s="1"/>
      <c r="F3" s="2" t="n">
        <v>-0.045927753</v>
      </c>
      <c r="G3" s="2" t="n">
        <v>0.004682922</v>
      </c>
      <c r="H3" s="0"/>
      <c r="J3" s="8" t="s">
        <v>7</v>
      </c>
      <c r="K3" s="9" t="n">
        <v>0.00216950260545454</v>
      </c>
      <c r="L3" s="9" t="n">
        <v>-0.041244831</v>
      </c>
    </row>
    <row r="4" customFormat="false" ht="13.8" hidden="false" customHeight="false" outlineLevel="0" collapsed="false">
      <c r="A4" s="1" t="n">
        <v>1960</v>
      </c>
      <c r="B4" s="2" t="n">
        <v>0.00216950260545454</v>
      </c>
      <c r="C4" s="6" t="s">
        <v>8</v>
      </c>
      <c r="D4" s="6" t="s">
        <v>9</v>
      </c>
      <c r="E4" s="1"/>
      <c r="F4" s="2" t="n">
        <v>-0.041244831</v>
      </c>
      <c r="G4" s="2" t="s">
        <v>8</v>
      </c>
      <c r="H4" s="2" t="s">
        <v>9</v>
      </c>
      <c r="J4" s="8" t="s">
        <v>10</v>
      </c>
      <c r="K4" s="9" t="n">
        <v>-0.179397463129091</v>
      </c>
      <c r="L4" s="9" t="n">
        <v>-0.01708198</v>
      </c>
    </row>
    <row r="5" customFormat="false" ht="13.8" hidden="false" customHeight="false" outlineLevel="0" collapsed="false">
      <c r="A5" s="1" t="n">
        <v>1961</v>
      </c>
      <c r="B5" s="2" t="n">
        <v>-0.0727721251154546</v>
      </c>
      <c r="C5" s="6" t="n">
        <f aca="false">B4-B5</f>
        <v>0.0749416277209091</v>
      </c>
      <c r="D5" s="7"/>
      <c r="E5" s="1"/>
      <c r="F5" s="2" t="n">
        <v>-0.0356635</v>
      </c>
      <c r="G5" s="2" t="n">
        <v>-0.005581331</v>
      </c>
      <c r="H5" s="0"/>
      <c r="J5" s="8" t="s">
        <v>11</v>
      </c>
      <c r="K5" s="9" t="n">
        <v>-0.00721400790272728</v>
      </c>
      <c r="L5" s="9" t="n">
        <v>-0.03643333</v>
      </c>
    </row>
    <row r="6" customFormat="false" ht="13.8" hidden="false" customHeight="false" outlineLevel="0" collapsed="false">
      <c r="A6" s="1" t="n">
        <v>1962</v>
      </c>
      <c r="B6" s="2" t="n">
        <v>-0.0306771563018182</v>
      </c>
      <c r="C6" s="7"/>
      <c r="D6" s="6" t="n">
        <f aca="false">B4-B6</f>
        <v>0.0328466589072727</v>
      </c>
      <c r="E6" s="1"/>
      <c r="F6" s="2" t="n">
        <v>-0.031223003</v>
      </c>
      <c r="G6" s="0"/>
      <c r="H6" s="2" t="n">
        <v>-0.010021828</v>
      </c>
      <c r="J6" s="8" t="s">
        <v>12</v>
      </c>
      <c r="K6" s="9" t="n">
        <v>0.0443377822790909</v>
      </c>
      <c r="L6" s="9" t="n">
        <v>-0.044398134</v>
      </c>
    </row>
    <row r="7" customFormat="false" ht="13.8" hidden="false" customHeight="false" outlineLevel="0" collapsed="false">
      <c r="A7" s="10" t="n">
        <v>1963</v>
      </c>
      <c r="B7" s="11" t="n">
        <v>-0.0438589554527273</v>
      </c>
      <c r="C7" s="12"/>
      <c r="D7" s="13" t="n">
        <f aca="false">B9-B7</f>
        <v>-0.135538507676364</v>
      </c>
      <c r="E7" s="10"/>
      <c r="F7" s="11" t="n">
        <v>-0.023437206</v>
      </c>
      <c r="G7" s="11"/>
      <c r="H7" s="11" t="n">
        <v>0.006355226</v>
      </c>
      <c r="J7" s="8" t="s">
        <v>13</v>
      </c>
      <c r="K7" s="9" t="n">
        <v>-0.133739155975455</v>
      </c>
      <c r="L7" s="9" t="n">
        <v>-0.013505445</v>
      </c>
    </row>
    <row r="8" customFormat="false" ht="13.8" hidden="false" customHeight="false" outlineLevel="0" collapsed="false">
      <c r="A8" s="10" t="n">
        <v>1964</v>
      </c>
      <c r="B8" s="11" t="n">
        <v>-0.149037773493636</v>
      </c>
      <c r="C8" s="14" t="n">
        <f aca="false">B9-B8</f>
        <v>-0.0303596896354546</v>
      </c>
      <c r="D8" s="12"/>
      <c r="E8" s="10"/>
      <c r="F8" s="11" t="n">
        <v>-0.013915445</v>
      </c>
      <c r="G8" s="11" t="n">
        <v>-0.003166535</v>
      </c>
      <c r="H8" s="11"/>
      <c r="J8" s="8" t="s">
        <v>14</v>
      </c>
      <c r="K8" s="9" t="n">
        <v>0.0134066331590909</v>
      </c>
      <c r="L8" s="9" t="n">
        <v>-0.032516529</v>
      </c>
    </row>
    <row r="9" customFormat="false" ht="13.8" hidden="false" customHeight="false" outlineLevel="0" collapsed="false">
      <c r="A9" s="10" t="n">
        <v>1965</v>
      </c>
      <c r="B9" s="11" t="n">
        <v>-0.179397463129091</v>
      </c>
      <c r="C9" s="14" t="s">
        <v>8</v>
      </c>
      <c r="D9" s="14" t="s">
        <v>9</v>
      </c>
      <c r="E9" s="10"/>
      <c r="F9" s="11" t="n">
        <v>-0.01708198</v>
      </c>
      <c r="G9" s="11" t="s">
        <v>8</v>
      </c>
      <c r="H9" s="11" t="s">
        <v>9</v>
      </c>
      <c r="J9" s="8" t="s">
        <v>15</v>
      </c>
      <c r="K9" s="9" t="n">
        <v>-0.130179188670909</v>
      </c>
      <c r="L9" s="9" t="n">
        <v>0.000860501</v>
      </c>
    </row>
    <row r="10" customFormat="false" ht="13.8" hidden="false" customHeight="false" outlineLevel="0" collapsed="false">
      <c r="A10" s="10" t="n">
        <v>1966</v>
      </c>
      <c r="B10" s="11" t="n">
        <v>-0.170683902692727</v>
      </c>
      <c r="C10" s="14" t="n">
        <f aca="false">B9-B10</f>
        <v>-0.00871356043636362</v>
      </c>
      <c r="D10" s="12"/>
      <c r="E10" s="10"/>
      <c r="F10" s="11" t="n">
        <v>-0.026962175</v>
      </c>
      <c r="G10" s="13" t="n">
        <v>0.009880195</v>
      </c>
      <c r="H10" s="11"/>
      <c r="J10" s="8" t="s">
        <v>16</v>
      </c>
      <c r="K10" s="9" t="n">
        <v>0.0278960039327273</v>
      </c>
      <c r="L10" s="9" t="n">
        <v>-0.025161545</v>
      </c>
    </row>
    <row r="11" customFormat="false" ht="13.8" hidden="false" customHeight="false" outlineLevel="0" collapsed="false">
      <c r="A11" s="10" t="n">
        <v>1967</v>
      </c>
      <c r="B11" s="11" t="n">
        <v>-0.115579857094545</v>
      </c>
      <c r="C11" s="12"/>
      <c r="D11" s="14" t="n">
        <f aca="false">B9-B11</f>
        <v>-0.0638176060345455</v>
      </c>
      <c r="E11" s="10"/>
      <c r="F11" s="11" t="n">
        <v>-0.040080881</v>
      </c>
      <c r="G11" s="11"/>
      <c r="H11" s="13" t="n">
        <v>0.022998901</v>
      </c>
      <c r="J11" s="8" t="s">
        <v>17</v>
      </c>
      <c r="K11" s="9" t="n">
        <v>-0.05490243689</v>
      </c>
      <c r="L11" s="9" t="n">
        <v>-0.039324524</v>
      </c>
    </row>
    <row r="12" customFormat="false" ht="13.8" hidden="false" customHeight="false" outlineLevel="0" collapsed="false">
      <c r="A12" s="1" t="n">
        <v>1968</v>
      </c>
      <c r="B12" s="2" t="n">
        <v>-0.14194127444</v>
      </c>
      <c r="C12" s="15"/>
      <c r="D12" s="16" t="n">
        <f aca="false">B14-B12</f>
        <v>0.134727266537273</v>
      </c>
      <c r="E12" s="1"/>
      <c r="F12" s="2" t="n">
        <v>-0.040911074</v>
      </c>
      <c r="G12" s="0"/>
      <c r="H12" s="2" t="n">
        <v>0.004477744</v>
      </c>
      <c r="J12" s="8" t="s">
        <v>18</v>
      </c>
      <c r="K12" s="9" t="n">
        <v>-0.0395412408736364</v>
      </c>
      <c r="L12" s="9" t="n">
        <v>-0.044380136</v>
      </c>
    </row>
    <row r="13" customFormat="false" ht="13.8" hidden="false" customHeight="false" outlineLevel="0" collapsed="false">
      <c r="A13" s="1" t="n">
        <v>1969</v>
      </c>
      <c r="B13" s="2" t="n">
        <v>-0.148431867464545</v>
      </c>
      <c r="C13" s="17" t="n">
        <f aca="false">B14-B13</f>
        <v>0.141217859561818</v>
      </c>
      <c r="D13" s="7"/>
      <c r="E13" s="1"/>
      <c r="F13" s="2" t="n">
        <v>-0.030501071</v>
      </c>
      <c r="G13" s="2" t="n">
        <v>-0.005932259</v>
      </c>
      <c r="H13" s="0"/>
    </row>
    <row r="14" customFormat="false" ht="13.8" hidden="false" customHeight="false" outlineLevel="0" collapsed="false">
      <c r="A14" s="1" t="n">
        <v>1970</v>
      </c>
      <c r="B14" s="2" t="n">
        <v>-0.00721400790272728</v>
      </c>
      <c r="C14" s="6" t="s">
        <v>8</v>
      </c>
      <c r="D14" s="6" t="s">
        <v>9</v>
      </c>
      <c r="E14" s="1"/>
      <c r="F14" s="2" t="n">
        <v>-0.03643333</v>
      </c>
      <c r="G14" s="2" t="s">
        <v>8</v>
      </c>
      <c r="H14" s="2" t="s">
        <v>9</v>
      </c>
    </row>
    <row r="15" customFormat="false" ht="13.8" hidden="false" customHeight="false" outlineLevel="0" collapsed="false">
      <c r="A15" s="1" t="n">
        <v>1971</v>
      </c>
      <c r="B15" s="2" t="n">
        <v>0.0577711665209091</v>
      </c>
      <c r="C15" s="6" t="n">
        <f aca="false">B14-B15</f>
        <v>-0.0649851744236364</v>
      </c>
      <c r="D15" s="7"/>
      <c r="E15" s="1"/>
      <c r="F15" s="2" t="n">
        <v>-0.033077165</v>
      </c>
      <c r="G15" s="2" t="n">
        <v>-0.003356166</v>
      </c>
      <c r="H15" s="0"/>
    </row>
    <row r="16" customFormat="false" ht="13.8" hidden="false" customHeight="false" outlineLevel="0" collapsed="false">
      <c r="A16" s="1" t="n">
        <v>1972</v>
      </c>
      <c r="B16" s="2" t="n">
        <v>0.0619083135045455</v>
      </c>
      <c r="C16" s="7"/>
      <c r="D16" s="6" t="n">
        <f aca="false">B14-B16</f>
        <v>-0.0691223214072727</v>
      </c>
      <c r="E16" s="1"/>
      <c r="F16" s="2" t="n">
        <v>-0.03172738</v>
      </c>
      <c r="G16" s="0"/>
      <c r="H16" s="2" t="n">
        <v>-0.004705951</v>
      </c>
    </row>
    <row r="17" customFormat="false" ht="13.8" hidden="false" customHeight="false" outlineLevel="0" collapsed="false">
      <c r="A17" s="10" t="n">
        <v>1973</v>
      </c>
      <c r="B17" s="11" t="n">
        <v>0.195780948602727</v>
      </c>
      <c r="C17" s="12"/>
      <c r="D17" s="13" t="n">
        <f aca="false">B19-B17</f>
        <v>-0.151443166323636</v>
      </c>
      <c r="E17" s="10"/>
      <c r="F17" s="11" t="n">
        <v>-0.044514913</v>
      </c>
      <c r="G17" s="11"/>
      <c r="H17" s="11" t="n">
        <v>0.000116779</v>
      </c>
    </row>
    <row r="18" customFormat="false" ht="13.8" hidden="false" customHeight="false" outlineLevel="0" collapsed="false">
      <c r="A18" s="10" t="n">
        <v>1974</v>
      </c>
      <c r="B18" s="11" t="n">
        <v>0.180681567059091</v>
      </c>
      <c r="C18" s="13" t="n">
        <f aca="false">B19-B18</f>
        <v>-0.13634378478</v>
      </c>
      <c r="D18" s="12"/>
      <c r="E18" s="10"/>
      <c r="F18" s="11" t="n">
        <v>-0.04996598</v>
      </c>
      <c r="G18" s="11" t="n">
        <v>0.005567846</v>
      </c>
      <c r="H18" s="11"/>
    </row>
    <row r="19" customFormat="false" ht="13.8" hidden="false" customHeight="false" outlineLevel="0" collapsed="false">
      <c r="A19" s="10" t="n">
        <v>1975</v>
      </c>
      <c r="B19" s="11" t="n">
        <v>0.0443377822790909</v>
      </c>
      <c r="C19" s="14" t="s">
        <v>8</v>
      </c>
      <c r="D19" s="14" t="s">
        <v>9</v>
      </c>
      <c r="E19" s="10"/>
      <c r="F19" s="11" t="n">
        <v>-0.044398134</v>
      </c>
      <c r="G19" s="11" t="s">
        <v>8</v>
      </c>
      <c r="H19" s="11" t="s">
        <v>9</v>
      </c>
    </row>
    <row r="20" customFormat="false" ht="13.8" hidden="false" customHeight="false" outlineLevel="0" collapsed="false">
      <c r="A20" s="10" t="n">
        <v>1976</v>
      </c>
      <c r="B20" s="11" t="n">
        <v>0.0018433675627273</v>
      </c>
      <c r="C20" s="14" t="n">
        <f aca="false">B19-B20</f>
        <v>0.0424944147163636</v>
      </c>
      <c r="D20" s="12"/>
      <c r="E20" s="10"/>
      <c r="F20" s="11" t="n">
        <v>-0.043582342</v>
      </c>
      <c r="G20" s="11" t="n">
        <v>-0.000815793</v>
      </c>
      <c r="H20" s="11"/>
    </row>
    <row r="21" customFormat="false" ht="13.8" hidden="false" customHeight="false" outlineLevel="0" collapsed="false">
      <c r="A21" s="10" t="n">
        <v>1977</v>
      </c>
      <c r="B21" s="11" t="n">
        <v>0.0171593687854546</v>
      </c>
      <c r="C21" s="12"/>
      <c r="D21" s="14" t="n">
        <f aca="false">B19-B21</f>
        <v>0.0271784134936364</v>
      </c>
      <c r="E21" s="10"/>
      <c r="F21" s="11" t="n">
        <v>-0.040534483</v>
      </c>
      <c r="G21" s="11"/>
      <c r="H21" s="11" t="n">
        <v>-0.003863652</v>
      </c>
    </row>
    <row r="22" customFormat="false" ht="13.8" hidden="false" customHeight="false" outlineLevel="0" collapsed="false">
      <c r="A22" s="1" t="n">
        <v>1978</v>
      </c>
      <c r="B22" s="2" t="n">
        <v>0.02098547518</v>
      </c>
      <c r="C22" s="15"/>
      <c r="D22" s="16" t="n">
        <f aca="false">B24-B22</f>
        <v>-0.154724631155455</v>
      </c>
      <c r="E22" s="1"/>
      <c r="F22" s="2" t="n">
        <v>-0.034407648</v>
      </c>
      <c r="G22" s="0"/>
      <c r="H22" s="17" t="n">
        <v>0.020902203</v>
      </c>
    </row>
    <row r="23" customFormat="false" ht="13.8" hidden="false" customHeight="false" outlineLevel="0" collapsed="false">
      <c r="A23" s="1" t="n">
        <v>1979</v>
      </c>
      <c r="B23" s="2" t="n">
        <v>-0.121244171865455</v>
      </c>
      <c r="C23" s="6" t="n">
        <f aca="false">B24-B23</f>
        <v>-0.0124949841100001</v>
      </c>
      <c r="D23" s="7"/>
      <c r="E23" s="1"/>
      <c r="F23" s="2" t="n">
        <v>-0.027471031</v>
      </c>
      <c r="G23" s="17" t="n">
        <v>0.013965586</v>
      </c>
      <c r="H23" s="0"/>
    </row>
    <row r="24" customFormat="false" ht="13.8" hidden="false" customHeight="false" outlineLevel="0" collapsed="false">
      <c r="A24" s="1" t="n">
        <v>1980</v>
      </c>
      <c r="B24" s="2" t="n">
        <v>-0.133739155975455</v>
      </c>
      <c r="C24" s="6" t="s">
        <v>8</v>
      </c>
      <c r="D24" s="6" t="s">
        <v>9</v>
      </c>
      <c r="E24" s="1"/>
      <c r="F24" s="2" t="n">
        <v>-0.013505445</v>
      </c>
      <c r="G24" s="2" t="s">
        <v>8</v>
      </c>
      <c r="H24" s="2" t="s">
        <v>9</v>
      </c>
    </row>
    <row r="25" customFormat="false" ht="13.8" hidden="false" customHeight="false" outlineLevel="0" collapsed="false">
      <c r="A25" s="1" t="n">
        <v>1981</v>
      </c>
      <c r="B25" s="2" t="n">
        <v>-0.0744431512081818</v>
      </c>
      <c r="C25" s="6" t="n">
        <f aca="false">B24-B25</f>
        <v>-0.0592960047672727</v>
      </c>
      <c r="D25" s="7"/>
      <c r="E25" s="1"/>
      <c r="F25" s="2" t="n">
        <v>-0.01743476</v>
      </c>
      <c r="G25" s="2" t="n">
        <v>0.003929315</v>
      </c>
      <c r="H25" s="0"/>
    </row>
    <row r="26" customFormat="false" ht="13.8" hidden="false" customHeight="false" outlineLevel="0" collapsed="false">
      <c r="A26" s="1" t="n">
        <v>1982</v>
      </c>
      <c r="B26" s="2" t="n">
        <v>-0.0901862007781818</v>
      </c>
      <c r="C26" s="7"/>
      <c r="D26" s="6" t="n">
        <f aca="false">B24-B26</f>
        <v>-0.0435529551972727</v>
      </c>
      <c r="E26" s="1"/>
      <c r="F26" s="2" t="n">
        <v>-0.027347977</v>
      </c>
      <c r="G26" s="0"/>
      <c r="H26" s="17" t="n">
        <v>0.013842532</v>
      </c>
    </row>
    <row r="27" customFormat="false" ht="13.8" hidden="false" customHeight="false" outlineLevel="0" collapsed="false">
      <c r="A27" s="10" t="n">
        <v>1983</v>
      </c>
      <c r="B27" s="11" t="n">
        <v>-0.108694207906364</v>
      </c>
      <c r="C27" s="12"/>
      <c r="D27" s="13" t="n">
        <f aca="false">B29-B27</f>
        <v>0.122100841065455</v>
      </c>
      <c r="E27" s="10"/>
      <c r="F27" s="11" t="n">
        <v>-0.032185009</v>
      </c>
      <c r="G27" s="11"/>
      <c r="H27" s="11" t="n">
        <v>-0.00033152</v>
      </c>
    </row>
    <row r="28" customFormat="false" ht="13.8" hidden="false" customHeight="false" outlineLevel="0" collapsed="false">
      <c r="A28" s="10" t="n">
        <v>1984</v>
      </c>
      <c r="B28" s="11" t="n">
        <v>0.0214841276709091</v>
      </c>
      <c r="C28" s="14" t="n">
        <f aca="false">B29-B28</f>
        <v>-0.0080774945118182</v>
      </c>
      <c r="D28" s="12"/>
      <c r="E28" s="10"/>
      <c r="F28" s="11" t="n">
        <v>-0.036413735</v>
      </c>
      <c r="G28" s="11" t="n">
        <v>0.003897206</v>
      </c>
      <c r="H28" s="11"/>
    </row>
    <row r="29" customFormat="false" ht="13.8" hidden="false" customHeight="false" outlineLevel="0" collapsed="false">
      <c r="A29" s="10" t="n">
        <v>1985</v>
      </c>
      <c r="B29" s="11" t="n">
        <v>0.0134066331590909</v>
      </c>
      <c r="C29" s="14" t="s">
        <v>8</v>
      </c>
      <c r="D29" s="14" t="s">
        <v>9</v>
      </c>
      <c r="E29" s="10"/>
      <c r="F29" s="11" t="n">
        <v>-0.032516529</v>
      </c>
      <c r="G29" s="11" t="s">
        <v>8</v>
      </c>
      <c r="H29" s="11" t="s">
        <v>9</v>
      </c>
    </row>
    <row r="30" customFormat="false" ht="13.8" hidden="false" customHeight="false" outlineLevel="0" collapsed="false">
      <c r="A30" s="10" t="n">
        <v>1986</v>
      </c>
      <c r="B30" s="11" t="n">
        <v>-0.06311455751</v>
      </c>
      <c r="C30" s="14" t="n">
        <f aca="false">B29-B30</f>
        <v>0.0765211906690909</v>
      </c>
      <c r="D30" s="12"/>
      <c r="E30" s="10"/>
      <c r="F30" s="11" t="n">
        <v>-0.021351059</v>
      </c>
      <c r="G30" s="13" t="n">
        <v>-0.011165469</v>
      </c>
      <c r="H30" s="11"/>
    </row>
    <row r="31" customFormat="false" ht="13.8" hidden="false" customHeight="false" outlineLevel="0" collapsed="false">
      <c r="A31" s="10" t="n">
        <v>1987</v>
      </c>
      <c r="B31" s="11" t="n">
        <v>-0.106767153486364</v>
      </c>
      <c r="C31" s="12"/>
      <c r="D31" s="13" t="n">
        <f aca="false">B29-B31</f>
        <v>0.120173786645455</v>
      </c>
      <c r="E31" s="10"/>
      <c r="F31" s="11" t="n">
        <v>-0.017948484</v>
      </c>
      <c r="G31" s="11"/>
      <c r="H31" s="13" t="n">
        <v>-0.014568045</v>
      </c>
    </row>
    <row r="32" customFormat="false" ht="13.8" hidden="false" customHeight="false" outlineLevel="0" collapsed="false">
      <c r="A32" s="1" t="n">
        <v>1988</v>
      </c>
      <c r="B32" s="2" t="n">
        <v>0.0362707193790909</v>
      </c>
      <c r="C32" s="15"/>
      <c r="D32" s="16" t="n">
        <f aca="false">B34-B32</f>
        <v>-0.16644990805</v>
      </c>
      <c r="E32" s="1"/>
      <c r="F32" s="2" t="n">
        <v>-0.022447516</v>
      </c>
      <c r="G32" s="0"/>
      <c r="H32" s="17" t="n">
        <v>0.023308017</v>
      </c>
    </row>
    <row r="33" customFormat="false" ht="13.8" hidden="false" customHeight="false" outlineLevel="0" collapsed="false">
      <c r="A33" s="1" t="n">
        <v>1989</v>
      </c>
      <c r="B33" s="2" t="n">
        <v>-0.00440807922999999</v>
      </c>
      <c r="C33" s="17" t="n">
        <f aca="false">B34-B33</f>
        <v>-0.125771109440909</v>
      </c>
      <c r="D33" s="7"/>
      <c r="E33" s="1"/>
      <c r="F33" s="2" t="n">
        <v>-0.013173289</v>
      </c>
      <c r="G33" s="17" t="n">
        <v>0.014033791</v>
      </c>
      <c r="H33" s="0"/>
    </row>
    <row r="34" customFormat="false" ht="13.8" hidden="false" customHeight="false" outlineLevel="0" collapsed="false">
      <c r="A34" s="1" t="n">
        <v>1990</v>
      </c>
      <c r="B34" s="2" t="n">
        <v>-0.130179188670909</v>
      </c>
      <c r="C34" s="6" t="s">
        <v>8</v>
      </c>
      <c r="D34" s="6" t="s">
        <v>9</v>
      </c>
      <c r="E34" s="1"/>
      <c r="F34" s="2" t="n">
        <v>0.000860501</v>
      </c>
      <c r="G34" s="2" t="s">
        <v>8</v>
      </c>
      <c r="H34" s="2" t="s">
        <v>9</v>
      </c>
    </row>
    <row r="35" customFormat="false" ht="13.8" hidden="false" customHeight="false" outlineLevel="0" collapsed="false">
      <c r="A35" s="1" t="n">
        <v>1991</v>
      </c>
      <c r="B35" s="2" t="n">
        <v>-0.115728525977273</v>
      </c>
      <c r="C35" s="6" t="n">
        <f aca="false">B34-B35</f>
        <v>-0.0144506626936364</v>
      </c>
      <c r="D35" s="7"/>
      <c r="E35" s="1"/>
      <c r="F35" s="2" t="n">
        <v>0.01583813</v>
      </c>
      <c r="G35" s="18" t="n">
        <v>-0.014977629</v>
      </c>
      <c r="H35" s="0"/>
    </row>
    <row r="36" customFormat="false" ht="13.8" hidden="false" customHeight="false" outlineLevel="0" collapsed="false">
      <c r="A36" s="1" t="n">
        <v>1992</v>
      </c>
      <c r="B36" s="2" t="n">
        <v>-0.0217850144081818</v>
      </c>
      <c r="C36" s="7"/>
      <c r="D36" s="6" t="n">
        <f aca="false">B34-B36</f>
        <v>-0.108394174262727</v>
      </c>
      <c r="E36" s="1"/>
      <c r="F36" s="2" t="n">
        <v>0.009815609</v>
      </c>
      <c r="G36" s="0"/>
      <c r="H36" s="2" t="n">
        <v>-0.008955108</v>
      </c>
    </row>
    <row r="37" customFormat="false" ht="13.8" hidden="false" customHeight="false" outlineLevel="0" collapsed="false">
      <c r="A37" s="10" t="n">
        <v>1993</v>
      </c>
      <c r="B37" s="11" t="n">
        <v>0.00416365547181819</v>
      </c>
      <c r="C37" s="12"/>
      <c r="D37" s="14" t="n">
        <f aca="false">B39-B37</f>
        <v>0.0237323484609091</v>
      </c>
      <c r="E37" s="10"/>
      <c r="F37" s="11" t="n">
        <v>-0.008683265</v>
      </c>
      <c r="G37" s="11"/>
      <c r="H37" s="13" t="n">
        <v>-0.01647828</v>
      </c>
    </row>
    <row r="38" customFormat="false" ht="13.8" hidden="false" customHeight="false" outlineLevel="0" collapsed="false">
      <c r="A38" s="10" t="n">
        <v>1994</v>
      </c>
      <c r="B38" s="11" t="n">
        <v>-0.0669491536236364</v>
      </c>
      <c r="C38" s="13" t="n">
        <f aca="false">B39-B38</f>
        <v>0.0948451575563636</v>
      </c>
      <c r="D38" s="12"/>
      <c r="E38" s="10"/>
      <c r="F38" s="11" t="n">
        <v>-0.019053402</v>
      </c>
      <c r="G38" s="11" t="n">
        <v>-0.006108143</v>
      </c>
      <c r="H38" s="11"/>
    </row>
    <row r="39" customFormat="false" ht="13.8" hidden="false" customHeight="false" outlineLevel="0" collapsed="false">
      <c r="A39" s="10" t="n">
        <v>1995</v>
      </c>
      <c r="B39" s="11" t="n">
        <v>0.0278960039327273</v>
      </c>
      <c r="C39" s="14" t="s">
        <v>8</v>
      </c>
      <c r="D39" s="14" t="s">
        <v>9</v>
      </c>
      <c r="E39" s="10"/>
      <c r="F39" s="11" t="n">
        <v>-0.025161545</v>
      </c>
      <c r="G39" s="11" t="s">
        <v>8</v>
      </c>
      <c r="H39" s="11" t="s">
        <v>9</v>
      </c>
    </row>
    <row r="40" customFormat="false" ht="13.8" hidden="false" customHeight="false" outlineLevel="0" collapsed="false">
      <c r="A40" s="10" t="n">
        <v>1996</v>
      </c>
      <c r="B40" s="11" t="n">
        <v>0.0464474058845455</v>
      </c>
      <c r="C40" s="14" t="n">
        <f aca="false">B39-B40</f>
        <v>-0.0185514019518182</v>
      </c>
      <c r="D40" s="12"/>
      <c r="E40" s="10"/>
      <c r="F40" s="11" t="n">
        <v>-0.029876849</v>
      </c>
      <c r="G40" s="11" t="n">
        <v>0.004715304</v>
      </c>
      <c r="H40" s="11"/>
    </row>
    <row r="41" customFormat="false" ht="13.8" hidden="false" customHeight="false" outlineLevel="0" collapsed="false">
      <c r="A41" s="10" t="n">
        <v>1997</v>
      </c>
      <c r="B41" s="11" t="n">
        <v>0.0117070184809091</v>
      </c>
      <c r="C41" s="12"/>
      <c r="D41" s="14" t="n">
        <f aca="false">B39-B41</f>
        <v>0.0161889854518182</v>
      </c>
      <c r="E41" s="10"/>
      <c r="F41" s="11" t="n">
        <v>-0.032497584</v>
      </c>
      <c r="G41" s="11"/>
      <c r="H41" s="11" t="n">
        <v>0.007336039</v>
      </c>
    </row>
    <row r="42" customFormat="false" ht="13.8" hidden="false" customHeight="false" outlineLevel="0" collapsed="false">
      <c r="A42" s="1" t="n">
        <v>1998</v>
      </c>
      <c r="B42" s="2" t="n">
        <v>-0.0593545939445455</v>
      </c>
      <c r="C42" s="15"/>
      <c r="D42" s="19" t="n">
        <f aca="false">B44-B42</f>
        <v>0.00445215705454544</v>
      </c>
      <c r="E42" s="1"/>
      <c r="F42" s="2" t="n">
        <v>-0.030902724</v>
      </c>
      <c r="G42" s="0"/>
      <c r="H42" s="2" t="n">
        <v>-0.008421801</v>
      </c>
    </row>
    <row r="43" customFormat="false" ht="13.8" hidden="false" customHeight="false" outlineLevel="0" collapsed="false">
      <c r="A43" s="1" t="n">
        <v>1999</v>
      </c>
      <c r="B43" s="2" t="n">
        <v>0.00816799964454543</v>
      </c>
      <c r="C43" s="6" t="n">
        <f aca="false">B44-B43</f>
        <v>-0.0630704365345455</v>
      </c>
      <c r="D43" s="7"/>
      <c r="E43" s="1"/>
      <c r="F43" s="2" t="n">
        <v>-0.040767181</v>
      </c>
      <c r="G43" s="2" t="n">
        <v>0.001442656</v>
      </c>
      <c r="H43" s="0"/>
    </row>
    <row r="44" customFormat="false" ht="13.8" hidden="false" customHeight="false" outlineLevel="0" collapsed="false">
      <c r="A44" s="1" t="n">
        <v>2000</v>
      </c>
      <c r="B44" s="2" t="n">
        <v>-0.05490243689</v>
      </c>
      <c r="C44" s="6" t="s">
        <v>8</v>
      </c>
      <c r="D44" s="6" t="s">
        <v>9</v>
      </c>
      <c r="E44" s="1"/>
      <c r="F44" s="2" t="n">
        <v>-0.039324524</v>
      </c>
      <c r="G44" s="2" t="s">
        <v>8</v>
      </c>
      <c r="H44" s="2" t="s">
        <v>9</v>
      </c>
    </row>
    <row r="45" customFormat="false" ht="13.8" hidden="false" customHeight="false" outlineLevel="0" collapsed="false">
      <c r="A45" s="1" t="n">
        <v>2001</v>
      </c>
      <c r="B45" s="2" t="n">
        <v>-0.191361612965455</v>
      </c>
      <c r="C45" s="17" t="n">
        <f aca="false">B44-B45</f>
        <v>0.136459176075454</v>
      </c>
      <c r="D45" s="7"/>
      <c r="E45" s="1"/>
      <c r="F45" s="2" t="n">
        <v>-0.040194542</v>
      </c>
      <c r="G45" s="2" t="n">
        <v>0.000870018</v>
      </c>
      <c r="H45" s="0"/>
    </row>
    <row r="46" customFormat="false" ht="13.8" hidden="false" customHeight="false" outlineLevel="0" collapsed="false">
      <c r="A46" s="1" t="n">
        <v>2002</v>
      </c>
      <c r="B46" s="2" t="n">
        <v>-0.158990707527273</v>
      </c>
      <c r="C46" s="7"/>
      <c r="D46" s="17" t="n">
        <f aca="false">B44-B46</f>
        <v>0.104088270637273</v>
      </c>
      <c r="E46" s="1"/>
      <c r="F46" s="2" t="n">
        <v>-0.031343107</v>
      </c>
      <c r="G46" s="0"/>
      <c r="H46" s="2" t="n">
        <v>-0.007981418</v>
      </c>
    </row>
    <row r="47" customFormat="false" ht="13.8" hidden="false" customHeight="false" outlineLevel="0" collapsed="false">
      <c r="A47" s="10" t="n">
        <v>2003</v>
      </c>
      <c r="B47" s="11" t="n">
        <v>-0.0795247094672727</v>
      </c>
      <c r="C47" s="12"/>
      <c r="D47" s="14" t="n">
        <f aca="false">B49-B47</f>
        <v>0.0399834685936363</v>
      </c>
      <c r="E47" s="10"/>
      <c r="F47" s="11" t="n">
        <v>-0.037033953</v>
      </c>
      <c r="G47" s="11"/>
      <c r="H47" s="11" t="n">
        <v>-0.007346183</v>
      </c>
    </row>
    <row r="48" customFormat="false" ht="13.8" hidden="false" customHeight="false" outlineLevel="0" collapsed="false">
      <c r="A48" s="10" t="n">
        <v>2004</v>
      </c>
      <c r="B48" s="11" t="n">
        <v>-0.0796280059036364</v>
      </c>
      <c r="C48" s="14" t="n">
        <f aca="false">B49-B48</f>
        <v>0.04008676503</v>
      </c>
      <c r="D48" s="12"/>
      <c r="E48" s="10"/>
      <c r="F48" s="11" t="n">
        <v>-0.044114944</v>
      </c>
      <c r="G48" s="11" t="n">
        <f aca="false">F49-F48</f>
        <v>-0.000265191999999997</v>
      </c>
      <c r="H48" s="11"/>
    </row>
    <row r="49" customFormat="false" ht="13.8" hidden="false" customHeight="false" outlineLevel="0" collapsed="false">
      <c r="A49" s="10" t="n">
        <v>2005</v>
      </c>
      <c r="B49" s="11" t="n">
        <v>-0.0395412408736364</v>
      </c>
      <c r="C49" s="14" t="s">
        <v>8</v>
      </c>
      <c r="D49" s="14" t="s">
        <v>9</v>
      </c>
      <c r="E49" s="10"/>
      <c r="F49" s="11" t="n">
        <v>-0.044380136</v>
      </c>
      <c r="G49" s="11" t="s">
        <v>8</v>
      </c>
      <c r="H49" s="11" t="s">
        <v>9</v>
      </c>
    </row>
    <row r="50" customFormat="false" ht="13.8" hidden="false" customHeight="false" outlineLevel="0" collapsed="false">
      <c r="A50" s="10" t="n">
        <v>2006</v>
      </c>
      <c r="B50" s="11" t="n">
        <v>0.0534274481327273</v>
      </c>
      <c r="C50" s="13" t="n">
        <f aca="false">B49-B50</f>
        <v>-0.0929686890063637</v>
      </c>
      <c r="D50" s="12"/>
      <c r="E50" s="10"/>
      <c r="F50" s="11" t="n">
        <v>-0.045405014</v>
      </c>
      <c r="G50" s="11" t="n">
        <v>0.001024878</v>
      </c>
      <c r="H50" s="11"/>
    </row>
    <row r="51" customFormat="false" ht="13.8" hidden="false" customHeight="false" outlineLevel="0" collapsed="false">
      <c r="A51" s="10" t="n">
        <v>2007</v>
      </c>
      <c r="B51" s="11" t="n">
        <v>0.0178289323063636</v>
      </c>
      <c r="C51" s="12"/>
      <c r="D51" s="14" t="n">
        <f aca="false">B49-B51</f>
        <v>-0.05737017318</v>
      </c>
      <c r="E51" s="10"/>
      <c r="F51" s="11" t="n">
        <v>-0.04001143</v>
      </c>
      <c r="G51" s="11"/>
      <c r="H51" s="11" t="n">
        <v>-0.004368706</v>
      </c>
    </row>
    <row r="52" customFormat="false" ht="13.8" hidden="false" customHeight="false" outlineLevel="0" collapsed="false">
      <c r="B52" s="0"/>
      <c r="C52" s="0"/>
      <c r="D52" s="0"/>
      <c r="E52" s="1"/>
      <c r="F52" s="0"/>
      <c r="G52" s="0"/>
      <c r="H52" s="0"/>
    </row>
    <row r="53" customFormat="false" ht="13.8" hidden="false" customHeight="false" outlineLevel="0" collapsed="false">
      <c r="B53" s="1" t="s">
        <v>19</v>
      </c>
      <c r="C53" s="2" t="n">
        <f aca="false">AVERAGE(C3:C51)</f>
        <v>0.00184740712336363</v>
      </c>
      <c r="D53" s="2" t="n">
        <f aca="false">AVERAGE(D3:D51)</f>
        <v>-0.0171021708652632</v>
      </c>
      <c r="E53" s="1"/>
      <c r="F53" s="1" t="s">
        <v>19</v>
      </c>
      <c r="G53" s="2" t="n">
        <v>0.00063206</v>
      </c>
      <c r="H53" s="2" t="n">
        <v>0.000647103</v>
      </c>
    </row>
    <row r="54" customFormat="false" ht="13.8" hidden="false" customHeight="false" outlineLevel="0" collapsed="false">
      <c r="B54" s="1" t="s">
        <v>20</v>
      </c>
      <c r="C54" s="2" t="n">
        <f aca="false">STDEV(C3:C51)</f>
        <v>0.0805249842430104</v>
      </c>
      <c r="D54" s="2" t="n">
        <f aca="false">STDEV(D3:D51)</f>
        <v>0.098820660584931</v>
      </c>
      <c r="E54" s="1"/>
      <c r="F54" s="1" t="s">
        <v>20</v>
      </c>
      <c r="G54" s="2" t="n">
        <v>0.00749024</v>
      </c>
      <c r="H54" s="2" t="n">
        <v>0.012284369</v>
      </c>
    </row>
    <row r="55" customFormat="false" ht="13.8" hidden="false" customHeight="false" outlineLevel="0" collapsed="false">
      <c r="B55" s="0"/>
      <c r="C55" s="0"/>
      <c r="D55" s="0"/>
      <c r="E55" s="1"/>
      <c r="F55" s="0"/>
      <c r="G55" s="0"/>
      <c r="H55" s="0"/>
    </row>
    <row r="56" customFormat="false" ht="13.8" hidden="false" customHeight="false" outlineLevel="0" collapsed="false">
      <c r="B56" s="20" t="s">
        <v>21</v>
      </c>
      <c r="C56" s="21" t="n">
        <f aca="false">C53-C54</f>
        <v>-0.0786775771196467</v>
      </c>
      <c r="D56" s="21" t="n">
        <f aca="false">D53-D54</f>
        <v>-0.115922831450194</v>
      </c>
      <c r="E56" s="1"/>
      <c r="F56" s="20" t="s">
        <v>21</v>
      </c>
      <c r="G56" s="21" t="n">
        <v>-0.00685818</v>
      </c>
      <c r="H56" s="21" t="n">
        <v>-0.011637267</v>
      </c>
    </row>
    <row r="57" customFormat="false" ht="13.8" hidden="false" customHeight="false" outlineLevel="0" collapsed="false">
      <c r="B57" s="21"/>
      <c r="C57" s="21" t="n">
        <f aca="false">C53+C54</f>
        <v>0.082372391366374</v>
      </c>
      <c r="D57" s="21" t="n">
        <f aca="false">D53+D54</f>
        <v>0.0817184897196679</v>
      </c>
      <c r="E57" s="1"/>
      <c r="F57" s="21"/>
      <c r="G57" s="21" t="n">
        <v>0.0081223</v>
      </c>
      <c r="H57" s="21" t="n">
        <v>0.012931472</v>
      </c>
    </row>
    <row r="58" customFormat="false" ht="13.8" hidden="false" customHeight="false" outlineLevel="0" collapsed="false">
      <c r="E58" s="1"/>
    </row>
    <row r="59" customFormat="false" ht="13.8" hidden="false" customHeight="false" outlineLevel="0" collapsed="false">
      <c r="B59" s="22" t="s">
        <v>22</v>
      </c>
      <c r="C59" s="23" t="n">
        <f aca="false">C53-2*C54</f>
        <v>-0.159202561362657</v>
      </c>
      <c r="D59" s="23" t="n">
        <f aca="false">D53-2*D54</f>
        <v>-0.214743492035125</v>
      </c>
      <c r="E59" s="1"/>
      <c r="F59" s="22" t="s">
        <v>22</v>
      </c>
      <c r="G59" s="23" t="n">
        <v>-0.01434842</v>
      </c>
      <c r="H59" s="23" t="n">
        <v>-0.023921636</v>
      </c>
    </row>
    <row r="60" customFormat="false" ht="13.8" hidden="false" customHeight="false" outlineLevel="0" collapsed="false">
      <c r="B60" s="23"/>
      <c r="C60" s="23" t="n">
        <f aca="false">C53+2*C54</f>
        <v>0.162897375609384</v>
      </c>
      <c r="D60" s="23" t="n">
        <f aca="false">D53+2*D54</f>
        <v>0.180539150304599</v>
      </c>
      <c r="E60" s="1"/>
      <c r="F60" s="23"/>
      <c r="G60" s="23" t="n">
        <v>0.01561254</v>
      </c>
      <c r="H60" s="23" t="n">
        <v>0.025215841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64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Ross</dc:creator>
  <dc:description/>
  <dc:language>en-AU</dc:language>
  <cp:lastModifiedBy/>
  <dcterms:modified xsi:type="dcterms:W3CDTF">2019-10-09T12:55:14Z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