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326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44525"/>
</workbook>
</file>

<file path=xl/sharedStrings.xml><?xml version="1.0" encoding="utf-8"?>
<sst xmlns="http://schemas.openxmlformats.org/spreadsheetml/2006/main" count="24">
  <si>
    <t>RC Tiefpass</t>
  </si>
  <si>
    <t>f</t>
  </si>
  <si>
    <t>UE</t>
  </si>
  <si>
    <t>UA</t>
  </si>
  <si>
    <t>phi</t>
  </si>
  <si>
    <t>scope6</t>
  </si>
  <si>
    <t>scope7</t>
  </si>
  <si>
    <t>scope9</t>
  </si>
  <si>
    <t>RL-Hochpass</t>
  </si>
  <si>
    <t>f/Hz</t>
  </si>
  <si>
    <t>scope14</t>
  </si>
  <si>
    <t>scope15</t>
  </si>
  <si>
    <t>scope16</t>
  </si>
  <si>
    <t>LRC-Tiefpass mit L=1mH, C=100nF, R=22O</t>
  </si>
  <si>
    <t>scope19</t>
  </si>
  <si>
    <t>LRC-Tiefpass mit L=1mH, C=100nF, R=180O</t>
  </si>
  <si>
    <t>fr gem</t>
  </si>
  <si>
    <t>LRC-Tiefpass mit L=1mH, C=100nF, R=1kO</t>
  </si>
  <si>
    <t>RC-Tiefpass 1VPP</t>
  </si>
  <si>
    <t>f[Hz]</t>
  </si>
  <si>
    <t>Ue</t>
  </si>
  <si>
    <t>Ua</t>
  </si>
  <si>
    <t>Phi</t>
  </si>
  <si>
    <t>db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</si>
</sst>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&quot;£&quot;* #,##0_-;\-&quot;£&quot;* #,##0_-;_-&quot;£&quot;* &quot;-&quot;_-;_-@_-"/>
    <numFmt numFmtId="178" formatCode="_-* #,##0.00_-;\-* #,##0.00_-;_-* &quot;-&quot;??_-;_-@_-"/>
    <numFmt numFmtId="179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6" fillId="17" borderId="8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17" borderId="5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4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-2,78215386 </a:t>
                    </a:r>
                    <a:r>
                      <a:rPr lang="de-DE" altLang="en-US"/>
                      <a:t>dB</a:t>
                    </a:r>
                    <a:endParaRPr lang="de-DE" altLang="en-US"/>
                  </a:p>
                </c:rich>
              </c:tx>
              <c:numFmt formatCode="General" sourceLinked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7480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Sheet2!$G$3:$G$24</c:f>
              <c:numCache>
                <c:formatCode>General</c:formatCode>
                <c:ptCount val="22"/>
                <c:pt idx="0">
                  <c:v>-26.27238245944</c:v>
                </c:pt>
                <c:pt idx="1">
                  <c:v>-25.938268589383</c:v>
                </c:pt>
                <c:pt idx="2">
                  <c:v>-25.7759107849394</c:v>
                </c:pt>
                <c:pt idx="3">
                  <c:v>-25.7759107849394</c:v>
                </c:pt>
                <c:pt idx="4">
                  <c:v>-25.4600254412748</c:v>
                </c:pt>
                <c:pt idx="5">
                  <c:v>-25.4600254412748</c:v>
                </c:pt>
                <c:pt idx="6">
                  <c:v>-24.300186501721</c:v>
                </c:pt>
                <c:pt idx="7">
                  <c:v>-21.5341325383954</c:v>
                </c:pt>
                <c:pt idx="8">
                  <c:v>-19.0600687464755</c:v>
                </c:pt>
                <c:pt idx="9">
                  <c:v>-17.480954804403</c:v>
                </c:pt>
                <c:pt idx="10">
                  <c:v>-16.0299414614307</c:v>
                </c:pt>
                <c:pt idx="11">
                  <c:v>-10.9875366945612</c:v>
                </c:pt>
                <c:pt idx="12">
                  <c:v>-6.45421028040362</c:v>
                </c:pt>
                <c:pt idx="13">
                  <c:v>-3.7997973714448</c:v>
                </c:pt>
                <c:pt idx="14">
                  <c:v>-2.78215385605023</c:v>
                </c:pt>
                <c:pt idx="15">
                  <c:v>-2.34993087579668</c:v>
                </c:pt>
                <c:pt idx="16">
                  <c:v>-1.83540746711291</c:v>
                </c:pt>
                <c:pt idx="17">
                  <c:v>-0.609786442958007</c:v>
                </c:pt>
                <c:pt idx="18">
                  <c:v>-0.268657178277308</c:v>
                </c:pt>
                <c:pt idx="19">
                  <c:v>-0.216616953033636</c:v>
                </c:pt>
                <c:pt idx="20">
                  <c:v>0</c:v>
                </c:pt>
                <c:pt idx="21">
                  <c:v>0.0835188130827254</c:v>
                </c:pt>
              </c:numCache>
            </c:numRef>
          </c:yVal>
          <c:smooth val="0"/>
        </c:ser>
        <c:ser>
          <c:idx val="1"/>
          <c:order val="1"/>
          <c:spPr>
            <a:ln w="95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Sheet2!$A$3:$A$24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7480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Sheet2!$I$3:$I$24</c:f>
              <c:numCache>
                <c:formatCode>General</c:formatCode>
                <c:ptCount val="22"/>
                <c:pt idx="0">
                  <c:v>-2.78215385605023</c:v>
                </c:pt>
                <c:pt idx="1">
                  <c:v>-2.78215385605023</c:v>
                </c:pt>
                <c:pt idx="2">
                  <c:v>-2.78215385605023</c:v>
                </c:pt>
                <c:pt idx="3">
                  <c:v>-2.78215385605023</c:v>
                </c:pt>
                <c:pt idx="4">
                  <c:v>-2.78215385605023</c:v>
                </c:pt>
                <c:pt idx="5">
                  <c:v>-2.78215385605023</c:v>
                </c:pt>
                <c:pt idx="6">
                  <c:v>-2.78215385605023</c:v>
                </c:pt>
                <c:pt idx="7">
                  <c:v>-2.78215385605023</c:v>
                </c:pt>
                <c:pt idx="8">
                  <c:v>-2.78215385605023</c:v>
                </c:pt>
                <c:pt idx="9">
                  <c:v>-2.78215385605023</c:v>
                </c:pt>
                <c:pt idx="10">
                  <c:v>-2.78215385605023</c:v>
                </c:pt>
                <c:pt idx="11">
                  <c:v>-2.78215385605023</c:v>
                </c:pt>
                <c:pt idx="12">
                  <c:v>-2.78215385605023</c:v>
                </c:pt>
                <c:pt idx="13">
                  <c:v>-2.78215385605023</c:v>
                </c:pt>
                <c:pt idx="14">
                  <c:v>-2.78215385605023</c:v>
                </c:pt>
                <c:pt idx="15">
                  <c:v>-2.78215385605023</c:v>
                </c:pt>
                <c:pt idx="16">
                  <c:v>-2.78215385605023</c:v>
                </c:pt>
                <c:pt idx="17">
                  <c:v>-2.78215385605023</c:v>
                </c:pt>
                <c:pt idx="18">
                  <c:v>-2.78215385605023</c:v>
                </c:pt>
                <c:pt idx="19">
                  <c:v>-2.78215385605023</c:v>
                </c:pt>
                <c:pt idx="20">
                  <c:v>-2.78215385605023</c:v>
                </c:pt>
                <c:pt idx="21">
                  <c:v>-2.78215385605023</c:v>
                </c:pt>
              </c:numCache>
            </c:numRef>
          </c:yVal>
          <c:smooth val="0"/>
        </c:ser>
        <c:ser>
          <c:idx val="2"/>
          <c:order val="2"/>
          <c:spPr>
            <a:ln w="12700" cap="rnd" cmpd="sng">
              <a:solidFill>
                <a:schemeClr val="accent5">
                  <a:alpha val="86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Sheet2!$I$3:$I$24</c:f>
              <c:numCache>
                <c:formatCode>General</c:formatCode>
                <c:ptCount val="22"/>
                <c:pt idx="0">
                  <c:v>-2.78215385605023</c:v>
                </c:pt>
                <c:pt idx="1">
                  <c:v>-2.78215385605023</c:v>
                </c:pt>
                <c:pt idx="2">
                  <c:v>-2.78215385605023</c:v>
                </c:pt>
                <c:pt idx="3">
                  <c:v>-2.78215385605023</c:v>
                </c:pt>
                <c:pt idx="4">
                  <c:v>-2.78215385605023</c:v>
                </c:pt>
                <c:pt idx="5">
                  <c:v>-2.78215385605023</c:v>
                </c:pt>
                <c:pt idx="6">
                  <c:v>-2.78215385605023</c:v>
                </c:pt>
                <c:pt idx="7">
                  <c:v>-2.78215385605023</c:v>
                </c:pt>
                <c:pt idx="8">
                  <c:v>-2.78215385605023</c:v>
                </c:pt>
                <c:pt idx="9">
                  <c:v>-2.78215385605023</c:v>
                </c:pt>
                <c:pt idx="10">
                  <c:v>-2.78215385605023</c:v>
                </c:pt>
                <c:pt idx="11">
                  <c:v>-2.78215385605023</c:v>
                </c:pt>
                <c:pt idx="12">
                  <c:v>-2.78215385605023</c:v>
                </c:pt>
                <c:pt idx="13">
                  <c:v>-2.78215385605023</c:v>
                </c:pt>
                <c:pt idx="14">
                  <c:v>-2.78215385605023</c:v>
                </c:pt>
                <c:pt idx="15">
                  <c:v>-2.78215385605023</c:v>
                </c:pt>
                <c:pt idx="16">
                  <c:v>-2.78215385605023</c:v>
                </c:pt>
                <c:pt idx="17">
                  <c:v>-2.78215385605023</c:v>
                </c:pt>
                <c:pt idx="18">
                  <c:v>-2.78215385605023</c:v>
                </c:pt>
                <c:pt idx="19">
                  <c:v>-2.78215385605023</c:v>
                </c:pt>
                <c:pt idx="20">
                  <c:v>-2.78215385605023</c:v>
                </c:pt>
                <c:pt idx="21">
                  <c:v>-2.78215385605023</c:v>
                </c:pt>
              </c:numCache>
            </c:numRef>
          </c:xVal>
          <c:yVal>
            <c:numRef>
              <c:f>Sheet2!$A$3:$A$24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7480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510167633"/>
        <c:axId val="82802139"/>
      </c:scatterChart>
      <c:valAx>
        <c:axId val="510167633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802139"/>
        <c:crosses val="autoZero"/>
        <c:crossBetween val="midCat"/>
      </c:valAx>
      <c:valAx>
        <c:axId val="82802139"/>
        <c:scaling>
          <c:orientation val="minMax"/>
          <c:max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dB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01676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Sheet6!$A$3:$A$24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723</c:v>
                </c:pt>
                <c:pt idx="10">
                  <c:v>800</c:v>
                </c:pt>
                <c:pt idx="11">
                  <c:v>1000</c:v>
                </c:pt>
                <c:pt idx="12">
                  <c:v>2000</c:v>
                </c:pt>
                <c:pt idx="13">
                  <c:v>4000</c:v>
                </c:pt>
                <c:pt idx="14">
                  <c:v>6000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Sheet6!$D$3:$D$24</c:f>
              <c:numCache>
                <c:formatCode>General</c:formatCode>
                <c:ptCount val="22"/>
                <c:pt idx="0">
                  <c:v>-1</c:v>
                </c:pt>
                <c:pt idx="1">
                  <c:v>-2.33</c:v>
                </c:pt>
                <c:pt idx="2">
                  <c:v>-5</c:v>
                </c:pt>
                <c:pt idx="3">
                  <c:v>-6</c:v>
                </c:pt>
                <c:pt idx="4">
                  <c:v>-7</c:v>
                </c:pt>
                <c:pt idx="5">
                  <c:v>-9</c:v>
                </c:pt>
                <c:pt idx="6">
                  <c:v>-17</c:v>
                </c:pt>
                <c:pt idx="7">
                  <c:v>-30</c:v>
                </c:pt>
                <c:pt idx="8">
                  <c:v>-41</c:v>
                </c:pt>
                <c:pt idx="9">
                  <c:v>-46</c:v>
                </c:pt>
                <c:pt idx="10">
                  <c:v>-49</c:v>
                </c:pt>
                <c:pt idx="11">
                  <c:v>-55</c:v>
                </c:pt>
                <c:pt idx="12">
                  <c:v>-70</c:v>
                </c:pt>
                <c:pt idx="13">
                  <c:v>-78</c:v>
                </c:pt>
                <c:pt idx="14">
                  <c:v>-83</c:v>
                </c:pt>
                <c:pt idx="15">
                  <c:v>-85</c:v>
                </c:pt>
                <c:pt idx="16">
                  <c:v>-86</c:v>
                </c:pt>
                <c:pt idx="17">
                  <c:v>-90</c:v>
                </c:pt>
              </c:numCache>
            </c:numRef>
          </c:yVal>
          <c:smooth val="0"/>
        </c:ser>
        <c:ser>
          <c:idx val="1"/>
          <c:order val="1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Sheet6!$I$3:$I$25</c:f>
              <c:numCache>
                <c:formatCode>General</c:formatCode>
                <c:ptCount val="23"/>
                <c:pt idx="0">
                  <c:v>723</c:v>
                </c:pt>
                <c:pt idx="1">
                  <c:v>723</c:v>
                </c:pt>
                <c:pt idx="2">
                  <c:v>723</c:v>
                </c:pt>
                <c:pt idx="3">
                  <c:v>723</c:v>
                </c:pt>
                <c:pt idx="4">
                  <c:v>723</c:v>
                </c:pt>
                <c:pt idx="5">
                  <c:v>723</c:v>
                </c:pt>
                <c:pt idx="6">
                  <c:v>723</c:v>
                </c:pt>
                <c:pt idx="7">
                  <c:v>723</c:v>
                </c:pt>
                <c:pt idx="8">
                  <c:v>723</c:v>
                </c:pt>
                <c:pt idx="9">
                  <c:v>723</c:v>
                </c:pt>
                <c:pt idx="10">
                  <c:v>723</c:v>
                </c:pt>
                <c:pt idx="11">
                  <c:v>723</c:v>
                </c:pt>
                <c:pt idx="12">
                  <c:v>723</c:v>
                </c:pt>
                <c:pt idx="13">
                  <c:v>723</c:v>
                </c:pt>
                <c:pt idx="14">
                  <c:v>723</c:v>
                </c:pt>
                <c:pt idx="15">
                  <c:v>723</c:v>
                </c:pt>
                <c:pt idx="16">
                  <c:v>723</c:v>
                </c:pt>
                <c:pt idx="17">
                  <c:v>723</c:v>
                </c:pt>
                <c:pt idx="18">
                  <c:v>723</c:v>
                </c:pt>
                <c:pt idx="19">
                  <c:v>723</c:v>
                </c:pt>
                <c:pt idx="20">
                  <c:v>723</c:v>
                </c:pt>
                <c:pt idx="21">
                  <c:v>723</c:v>
                </c:pt>
                <c:pt idx="22">
                  <c:v>723</c:v>
                </c:pt>
              </c:numCache>
            </c:numRef>
          </c:xVal>
          <c:yVal>
            <c:numRef>
              <c:f>Sheet6!$D$3:$D$25</c:f>
              <c:numCache>
                <c:formatCode>General</c:formatCode>
                <c:ptCount val="23"/>
                <c:pt idx="0">
                  <c:v>-1</c:v>
                </c:pt>
                <c:pt idx="1">
                  <c:v>-2.33</c:v>
                </c:pt>
                <c:pt idx="2">
                  <c:v>-5</c:v>
                </c:pt>
                <c:pt idx="3">
                  <c:v>-6</c:v>
                </c:pt>
                <c:pt idx="4">
                  <c:v>-7</c:v>
                </c:pt>
                <c:pt idx="5">
                  <c:v>-9</c:v>
                </c:pt>
                <c:pt idx="6">
                  <c:v>-17</c:v>
                </c:pt>
                <c:pt idx="7">
                  <c:v>-30</c:v>
                </c:pt>
                <c:pt idx="8">
                  <c:v>-41</c:v>
                </c:pt>
                <c:pt idx="9">
                  <c:v>-46</c:v>
                </c:pt>
                <c:pt idx="10">
                  <c:v>-49</c:v>
                </c:pt>
                <c:pt idx="11">
                  <c:v>-55</c:v>
                </c:pt>
                <c:pt idx="12">
                  <c:v>-70</c:v>
                </c:pt>
                <c:pt idx="13">
                  <c:v>-78</c:v>
                </c:pt>
                <c:pt idx="14">
                  <c:v>-83</c:v>
                </c:pt>
                <c:pt idx="15">
                  <c:v>-85</c:v>
                </c:pt>
                <c:pt idx="16">
                  <c:v>-86</c:v>
                </c:pt>
                <c:pt idx="17">
                  <c:v>-90</c:v>
                </c:pt>
                <c:pt idx="22">
                  <c:v>-110</c:v>
                </c:pt>
              </c:numCache>
            </c:numRef>
          </c:yVal>
          <c:smooth val="0"/>
        </c:ser>
        <c:ser>
          <c:idx val="2"/>
          <c:order val="2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Sheet6!$A$3:$A$24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723</c:v>
                </c:pt>
                <c:pt idx="10">
                  <c:v>800</c:v>
                </c:pt>
                <c:pt idx="11">
                  <c:v>1000</c:v>
                </c:pt>
                <c:pt idx="12">
                  <c:v>2000</c:v>
                </c:pt>
                <c:pt idx="13">
                  <c:v>4000</c:v>
                </c:pt>
                <c:pt idx="14">
                  <c:v>6000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Sheet6!$J$3:$J$25</c:f>
              <c:numCache>
                <c:formatCode>General</c:formatCode>
                <c:ptCount val="23"/>
                <c:pt idx="0">
                  <c:v>-46</c:v>
                </c:pt>
                <c:pt idx="1">
                  <c:v>-46</c:v>
                </c:pt>
                <c:pt idx="2">
                  <c:v>-46</c:v>
                </c:pt>
                <c:pt idx="3">
                  <c:v>-46</c:v>
                </c:pt>
                <c:pt idx="4">
                  <c:v>-46</c:v>
                </c:pt>
                <c:pt idx="5">
                  <c:v>-46</c:v>
                </c:pt>
                <c:pt idx="6">
                  <c:v>-46</c:v>
                </c:pt>
                <c:pt idx="7">
                  <c:v>-46</c:v>
                </c:pt>
                <c:pt idx="8">
                  <c:v>-46</c:v>
                </c:pt>
                <c:pt idx="9">
                  <c:v>-46</c:v>
                </c:pt>
                <c:pt idx="10">
                  <c:v>-46</c:v>
                </c:pt>
                <c:pt idx="11">
                  <c:v>-46</c:v>
                </c:pt>
                <c:pt idx="12">
                  <c:v>-46</c:v>
                </c:pt>
                <c:pt idx="13">
                  <c:v>-46</c:v>
                </c:pt>
                <c:pt idx="14">
                  <c:v>-46</c:v>
                </c:pt>
                <c:pt idx="15">
                  <c:v>-46</c:v>
                </c:pt>
                <c:pt idx="16">
                  <c:v>-46</c:v>
                </c:pt>
                <c:pt idx="17">
                  <c:v>-46</c:v>
                </c:pt>
                <c:pt idx="18">
                  <c:v>-46</c:v>
                </c:pt>
                <c:pt idx="19">
                  <c:v>-46</c:v>
                </c:pt>
                <c:pt idx="20">
                  <c:v>-46</c:v>
                </c:pt>
                <c:pt idx="21">
                  <c:v>-46</c:v>
                </c:pt>
                <c:pt idx="22">
                  <c:v>-46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335502554"/>
        <c:axId val="633381613"/>
      </c:scatterChart>
      <c:valAx>
        <c:axId val="335502554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3381613"/>
        <c:crosses val="autoZero"/>
        <c:crossBetween val="midCat"/>
      </c:valAx>
      <c:valAx>
        <c:axId val="633381613"/>
        <c:scaling>
          <c:orientation val="minMax"/>
          <c:min val="-9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Phasenverschiebung [°]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550255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Sheet7!$A$8:$A$25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6000</c:v>
                </c:pt>
                <c:pt idx="9">
                  <c:v>7000</c:v>
                </c:pt>
                <c:pt idx="10">
                  <c:v>7480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60000</c:v>
                </c:pt>
                <c:pt idx="16">
                  <c:v>80000</c:v>
                </c:pt>
                <c:pt idx="17">
                  <c:v>100000</c:v>
                </c:pt>
              </c:numCache>
            </c:numRef>
          </c:xVal>
          <c:yVal>
            <c:numRef>
              <c:f>Sheet7!$E$8:$E$25</c:f>
              <c:numCache>
                <c:formatCode>General</c:formatCode>
                <c:ptCount val="18"/>
                <c:pt idx="0">
                  <c:v>-19.7242343102873</c:v>
                </c:pt>
                <c:pt idx="1">
                  <c:v>-21.5836249209525</c:v>
                </c:pt>
                <c:pt idx="2">
                  <c:v>-19.1876429818347</c:v>
                </c:pt>
                <c:pt idx="3">
                  <c:v>-17.501225267834</c:v>
                </c:pt>
                <c:pt idx="4">
                  <c:v>-16.0896037821199</c:v>
                </c:pt>
                <c:pt idx="5">
                  <c:v>-14.8756469750476</c:v>
                </c:pt>
                <c:pt idx="6">
                  <c:v>-10.4020738245113</c:v>
                </c:pt>
                <c:pt idx="7">
                  <c:v>-5.83312739178328</c:v>
                </c:pt>
                <c:pt idx="8">
                  <c:v>-3.30734787327816</c:v>
                </c:pt>
                <c:pt idx="9">
                  <c:v>-2.86844284604626</c:v>
                </c:pt>
                <c:pt idx="10">
                  <c:v>-2.81630997414276</c:v>
                </c:pt>
                <c:pt idx="11">
                  <c:v>-2.23947518887865</c:v>
                </c:pt>
                <c:pt idx="12">
                  <c:v>-1.60812674153862</c:v>
                </c:pt>
                <c:pt idx="13">
                  <c:v>-0.308407177349877</c:v>
                </c:pt>
                <c:pt idx="14">
                  <c:v>0</c:v>
                </c:pt>
                <c:pt idx="15">
                  <c:v>0.0864274756528516</c:v>
                </c:pt>
                <c:pt idx="16">
                  <c:v>0.0855759595854998</c:v>
                </c:pt>
                <c:pt idx="17">
                  <c:v>0.254239310322756</c:v>
                </c:pt>
              </c:numCache>
            </c:numRef>
          </c:yVal>
          <c:smooth val="0"/>
        </c:ser>
        <c:ser>
          <c:idx val="1"/>
          <c:order val="1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Sheet7!$G$3:$G$26</c:f>
              <c:numCache>
                <c:formatCode>General</c:formatCode>
                <c:ptCount val="24"/>
                <c:pt idx="0">
                  <c:v>7480</c:v>
                </c:pt>
                <c:pt idx="1">
                  <c:v>7480</c:v>
                </c:pt>
                <c:pt idx="2">
                  <c:v>7480</c:v>
                </c:pt>
                <c:pt idx="3">
                  <c:v>7480</c:v>
                </c:pt>
                <c:pt idx="4">
                  <c:v>7480</c:v>
                </c:pt>
                <c:pt idx="5">
                  <c:v>7480</c:v>
                </c:pt>
                <c:pt idx="6">
                  <c:v>7480</c:v>
                </c:pt>
                <c:pt idx="7">
                  <c:v>7480</c:v>
                </c:pt>
                <c:pt idx="8">
                  <c:v>7480</c:v>
                </c:pt>
                <c:pt idx="9">
                  <c:v>7480</c:v>
                </c:pt>
                <c:pt idx="10">
                  <c:v>7480</c:v>
                </c:pt>
                <c:pt idx="11">
                  <c:v>7480</c:v>
                </c:pt>
                <c:pt idx="12">
                  <c:v>7480</c:v>
                </c:pt>
                <c:pt idx="13">
                  <c:v>7480</c:v>
                </c:pt>
                <c:pt idx="14">
                  <c:v>7480</c:v>
                </c:pt>
                <c:pt idx="15">
                  <c:v>7480</c:v>
                </c:pt>
                <c:pt idx="16">
                  <c:v>7480</c:v>
                </c:pt>
                <c:pt idx="17">
                  <c:v>7480</c:v>
                </c:pt>
                <c:pt idx="18">
                  <c:v>7480</c:v>
                </c:pt>
                <c:pt idx="19">
                  <c:v>7480</c:v>
                </c:pt>
                <c:pt idx="20">
                  <c:v>7480</c:v>
                </c:pt>
                <c:pt idx="21">
                  <c:v>7480</c:v>
                </c:pt>
                <c:pt idx="22">
                  <c:v>7480</c:v>
                </c:pt>
                <c:pt idx="23">
                  <c:v>7480</c:v>
                </c:pt>
              </c:numCache>
            </c:numRef>
          </c:xVal>
          <c:yVal>
            <c:numRef>
              <c:f>Sheet7!$E$3:$E$26</c:f>
              <c:numCache>
                <c:formatCode>General</c:formatCode>
                <c:ptCount val="24"/>
                <c:pt idx="0">
                  <c:v>-3.09803919971486</c:v>
                </c:pt>
                <c:pt idx="1">
                  <c:v>-10.1416895619421</c:v>
                </c:pt>
                <c:pt idx="2">
                  <c:v>-13.9794000867204</c:v>
                </c:pt>
                <c:pt idx="3">
                  <c:v>-15.9176003468815</c:v>
                </c:pt>
                <c:pt idx="4">
                  <c:v>-18.1964673930182</c:v>
                </c:pt>
                <c:pt idx="5">
                  <c:v>-19.7242343102873</c:v>
                </c:pt>
                <c:pt idx="6">
                  <c:v>-21.5836249209525</c:v>
                </c:pt>
                <c:pt idx="7">
                  <c:v>-19.1876429818347</c:v>
                </c:pt>
                <c:pt idx="8">
                  <c:v>-17.501225267834</c:v>
                </c:pt>
                <c:pt idx="9">
                  <c:v>-16.0896037821199</c:v>
                </c:pt>
                <c:pt idx="10">
                  <c:v>-14.8756469750476</c:v>
                </c:pt>
                <c:pt idx="11">
                  <c:v>-10.4020738245113</c:v>
                </c:pt>
                <c:pt idx="12">
                  <c:v>-5.83312739178328</c:v>
                </c:pt>
                <c:pt idx="13">
                  <c:v>-3.30734787327816</c:v>
                </c:pt>
                <c:pt idx="14">
                  <c:v>-2.86844284604626</c:v>
                </c:pt>
                <c:pt idx="15">
                  <c:v>-2.81630997414276</c:v>
                </c:pt>
                <c:pt idx="16">
                  <c:v>-2.23947518887865</c:v>
                </c:pt>
                <c:pt idx="17">
                  <c:v>-1.60812674153862</c:v>
                </c:pt>
                <c:pt idx="18">
                  <c:v>-0.308407177349877</c:v>
                </c:pt>
                <c:pt idx="19">
                  <c:v>0</c:v>
                </c:pt>
                <c:pt idx="20">
                  <c:v>0.0864274756528516</c:v>
                </c:pt>
                <c:pt idx="21">
                  <c:v>0.0855759595854998</c:v>
                </c:pt>
                <c:pt idx="22">
                  <c:v>0.254239310322756</c:v>
                </c:pt>
                <c:pt idx="23">
                  <c:v>-25</c:v>
                </c:pt>
              </c:numCache>
            </c:numRef>
          </c:yVal>
          <c:smooth val="0"/>
        </c:ser>
        <c:ser>
          <c:idx val="2"/>
          <c:order val="2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Sheet7!$A$3:$A$25</c:f>
              <c:numCache>
                <c:formatCode>General</c:formatCode>
                <c:ptCount val="2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7000</c:v>
                </c:pt>
                <c:pt idx="15">
                  <c:v>7480</c:v>
                </c:pt>
                <c:pt idx="16">
                  <c:v>8000</c:v>
                </c:pt>
                <c:pt idx="17">
                  <c:v>10000</c:v>
                </c:pt>
                <c:pt idx="18">
                  <c:v>20000</c:v>
                </c:pt>
                <c:pt idx="19">
                  <c:v>40000</c:v>
                </c:pt>
                <c:pt idx="20">
                  <c:v>60000</c:v>
                </c:pt>
                <c:pt idx="21">
                  <c:v>80000</c:v>
                </c:pt>
                <c:pt idx="22">
                  <c:v>100000</c:v>
                </c:pt>
              </c:numCache>
            </c:numRef>
          </c:xVal>
          <c:yVal>
            <c:numRef>
              <c:f>Sheet7!$F$3:$F$25</c:f>
              <c:numCache>
                <c:formatCode>General</c:formatCode>
                <c:ptCount val="23"/>
                <c:pt idx="0">
                  <c:v>-2.81630997414276</c:v>
                </c:pt>
                <c:pt idx="1">
                  <c:v>-2.81630997414276</c:v>
                </c:pt>
                <c:pt idx="2">
                  <c:v>-2.81630997414276</c:v>
                </c:pt>
                <c:pt idx="3">
                  <c:v>-2.81630997414276</c:v>
                </c:pt>
                <c:pt idx="4">
                  <c:v>-2.81630997414276</c:v>
                </c:pt>
                <c:pt idx="5">
                  <c:v>-2.81630997414276</c:v>
                </c:pt>
                <c:pt idx="6">
                  <c:v>-2.81630997414276</c:v>
                </c:pt>
                <c:pt idx="7">
                  <c:v>-2.81630997414276</c:v>
                </c:pt>
                <c:pt idx="8">
                  <c:v>-2.81630997414276</c:v>
                </c:pt>
                <c:pt idx="9">
                  <c:v>-2.81630997414276</c:v>
                </c:pt>
                <c:pt idx="10">
                  <c:v>-2.81630997414276</c:v>
                </c:pt>
                <c:pt idx="11">
                  <c:v>-2.81630997414276</c:v>
                </c:pt>
                <c:pt idx="12">
                  <c:v>-2.81630997414276</c:v>
                </c:pt>
                <c:pt idx="13">
                  <c:v>-2.81630997414276</c:v>
                </c:pt>
                <c:pt idx="14">
                  <c:v>-2.81630997414276</c:v>
                </c:pt>
                <c:pt idx="15">
                  <c:v>-2.81630997414276</c:v>
                </c:pt>
                <c:pt idx="16">
                  <c:v>-2.81630997414276</c:v>
                </c:pt>
                <c:pt idx="17">
                  <c:v>-2.81630997414276</c:v>
                </c:pt>
                <c:pt idx="18">
                  <c:v>-2.81630997414276</c:v>
                </c:pt>
                <c:pt idx="19">
                  <c:v>-2.81630997414276</c:v>
                </c:pt>
                <c:pt idx="20">
                  <c:v>-2.81630997414276</c:v>
                </c:pt>
                <c:pt idx="21">
                  <c:v>-2.81630997414276</c:v>
                </c:pt>
                <c:pt idx="22">
                  <c:v>-2.81630997414276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711806537"/>
        <c:axId val="830294300"/>
      </c:scatterChart>
      <c:valAx>
        <c:axId val="711806537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0294300"/>
        <c:crosses val="autoZero"/>
        <c:crossBetween val="midCat"/>
      </c:valAx>
      <c:valAx>
        <c:axId val="830294300"/>
        <c:scaling>
          <c:orientation val="minMax"/>
          <c:max val="0"/>
          <c:min val="-25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dB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80653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Sheet7!$A$8:$A$25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6000</c:v>
                </c:pt>
                <c:pt idx="9">
                  <c:v>7000</c:v>
                </c:pt>
                <c:pt idx="10">
                  <c:v>7480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60000</c:v>
                </c:pt>
                <c:pt idx="16">
                  <c:v>80000</c:v>
                </c:pt>
                <c:pt idx="17">
                  <c:v>100000</c:v>
                </c:pt>
              </c:numCache>
            </c:numRef>
          </c:xVal>
          <c:yVal>
            <c:numRef>
              <c:f>Sheet7!$D$8:$D$25</c:f>
              <c:numCache>
                <c:formatCode>General</c:formatCode>
                <c:ptCount val="18"/>
                <c:pt idx="5">
                  <c:v>65</c:v>
                </c:pt>
                <c:pt idx="6">
                  <c:v>68</c:v>
                </c:pt>
                <c:pt idx="7">
                  <c:v>57</c:v>
                </c:pt>
                <c:pt idx="8">
                  <c:v>47</c:v>
                </c:pt>
                <c:pt idx="9">
                  <c:v>43</c:v>
                </c:pt>
                <c:pt idx="10">
                  <c:v>43</c:v>
                </c:pt>
                <c:pt idx="11">
                  <c:v>40</c:v>
                </c:pt>
                <c:pt idx="12">
                  <c:v>32</c:v>
                </c:pt>
                <c:pt idx="13">
                  <c:v>18</c:v>
                </c:pt>
                <c:pt idx="14">
                  <c:v>10</c:v>
                </c:pt>
                <c:pt idx="15">
                  <c:v>6</c:v>
                </c:pt>
                <c:pt idx="16">
                  <c:v>4</c:v>
                </c:pt>
                <c:pt idx="17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Sheet7!$A$3:$A$25</c:f>
              <c:numCache>
                <c:formatCode>General</c:formatCode>
                <c:ptCount val="2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7000</c:v>
                </c:pt>
                <c:pt idx="15">
                  <c:v>7480</c:v>
                </c:pt>
                <c:pt idx="16">
                  <c:v>8000</c:v>
                </c:pt>
                <c:pt idx="17">
                  <c:v>10000</c:v>
                </c:pt>
                <c:pt idx="18">
                  <c:v>20000</c:v>
                </c:pt>
                <c:pt idx="19">
                  <c:v>40000</c:v>
                </c:pt>
                <c:pt idx="20">
                  <c:v>60000</c:v>
                </c:pt>
                <c:pt idx="21">
                  <c:v>80000</c:v>
                </c:pt>
                <c:pt idx="22">
                  <c:v>100000</c:v>
                </c:pt>
              </c:numCache>
            </c:numRef>
          </c:xVal>
          <c:yVal>
            <c:numRef>
              <c:f>Sheet7!$H$3:$H$25</c:f>
              <c:numCache>
                <c:formatCode>General</c:formatCode>
                <c:ptCount val="23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</c:numCache>
            </c:numRef>
          </c:yVal>
          <c:smooth val="0"/>
        </c:ser>
        <c:ser>
          <c:idx val="2"/>
          <c:order val="2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Sheet7!$G$3:$G$26</c:f>
              <c:numCache>
                <c:formatCode>General</c:formatCode>
                <c:ptCount val="24"/>
                <c:pt idx="0">
                  <c:v>7480</c:v>
                </c:pt>
                <c:pt idx="1">
                  <c:v>7480</c:v>
                </c:pt>
                <c:pt idx="2">
                  <c:v>7480</c:v>
                </c:pt>
                <c:pt idx="3">
                  <c:v>7480</c:v>
                </c:pt>
                <c:pt idx="4">
                  <c:v>7480</c:v>
                </c:pt>
                <c:pt idx="5">
                  <c:v>7480</c:v>
                </c:pt>
                <c:pt idx="6">
                  <c:v>7480</c:v>
                </c:pt>
                <c:pt idx="7">
                  <c:v>7480</c:v>
                </c:pt>
                <c:pt idx="8">
                  <c:v>7480</c:v>
                </c:pt>
                <c:pt idx="9">
                  <c:v>7480</c:v>
                </c:pt>
                <c:pt idx="10">
                  <c:v>7480</c:v>
                </c:pt>
                <c:pt idx="11">
                  <c:v>7480</c:v>
                </c:pt>
                <c:pt idx="12">
                  <c:v>7480</c:v>
                </c:pt>
                <c:pt idx="13">
                  <c:v>7480</c:v>
                </c:pt>
                <c:pt idx="14">
                  <c:v>7480</c:v>
                </c:pt>
                <c:pt idx="15">
                  <c:v>7480</c:v>
                </c:pt>
                <c:pt idx="16">
                  <c:v>7480</c:v>
                </c:pt>
                <c:pt idx="17">
                  <c:v>7480</c:v>
                </c:pt>
                <c:pt idx="18">
                  <c:v>7480</c:v>
                </c:pt>
                <c:pt idx="19">
                  <c:v>7480</c:v>
                </c:pt>
                <c:pt idx="20">
                  <c:v>7480</c:v>
                </c:pt>
                <c:pt idx="21">
                  <c:v>7480</c:v>
                </c:pt>
                <c:pt idx="22">
                  <c:v>7480</c:v>
                </c:pt>
                <c:pt idx="23">
                  <c:v>7480</c:v>
                </c:pt>
              </c:numCache>
            </c:numRef>
          </c:xVal>
          <c:yVal>
            <c:numRef>
              <c:f>Sheet7!$D$8:$D$27</c:f>
              <c:numCache>
                <c:formatCode>General</c:formatCode>
                <c:ptCount val="20"/>
                <c:pt idx="5">
                  <c:v>65</c:v>
                </c:pt>
                <c:pt idx="6">
                  <c:v>68</c:v>
                </c:pt>
                <c:pt idx="7">
                  <c:v>57</c:v>
                </c:pt>
                <c:pt idx="8">
                  <c:v>47</c:v>
                </c:pt>
                <c:pt idx="9">
                  <c:v>43</c:v>
                </c:pt>
                <c:pt idx="10">
                  <c:v>43</c:v>
                </c:pt>
                <c:pt idx="11">
                  <c:v>40</c:v>
                </c:pt>
                <c:pt idx="12">
                  <c:v>32</c:v>
                </c:pt>
                <c:pt idx="13">
                  <c:v>18</c:v>
                </c:pt>
                <c:pt idx="14">
                  <c:v>10</c:v>
                </c:pt>
                <c:pt idx="15">
                  <c:v>6</c:v>
                </c:pt>
                <c:pt idx="16">
                  <c:v>4</c:v>
                </c:pt>
                <c:pt idx="17">
                  <c:v>1</c:v>
                </c:pt>
                <c:pt idx="18">
                  <c:v>90</c:v>
                </c:pt>
                <c:pt idx="19">
                  <c:v>0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472497311"/>
        <c:axId val="329717993"/>
      </c:scatterChart>
      <c:valAx>
        <c:axId val="472497311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9717993"/>
        <c:crosses val="autoZero"/>
        <c:crossBetween val="midCat"/>
      </c:valAx>
      <c:valAx>
        <c:axId val="329717993"/>
        <c:scaling>
          <c:orientation val="minMax"/>
          <c:max val="9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dB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49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Sheet2!$A$3:$A$24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7480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Sheet2!$D$3:$D$24</c:f>
              <c:numCache>
                <c:formatCode>General</c:formatCode>
                <c:ptCount val="22"/>
                <c:pt idx="0">
                  <c:v>0.6</c:v>
                </c:pt>
                <c:pt idx="1">
                  <c:v>4.15</c:v>
                </c:pt>
                <c:pt idx="2">
                  <c:v>16.97</c:v>
                </c:pt>
                <c:pt idx="3">
                  <c:v>20.9</c:v>
                </c:pt>
                <c:pt idx="4">
                  <c:v>24.5</c:v>
                </c:pt>
                <c:pt idx="5">
                  <c:v>26.7</c:v>
                </c:pt>
                <c:pt idx="6">
                  <c:v>47.51</c:v>
                </c:pt>
                <c:pt idx="7">
                  <c:v>61.23</c:v>
                </c:pt>
                <c:pt idx="8">
                  <c:v>65.04</c:v>
                </c:pt>
                <c:pt idx="9">
                  <c:v>67.83</c:v>
                </c:pt>
                <c:pt idx="10">
                  <c:v>70.64</c:v>
                </c:pt>
                <c:pt idx="11">
                  <c:v>66.06</c:v>
                </c:pt>
                <c:pt idx="12">
                  <c:v>56.8</c:v>
                </c:pt>
                <c:pt idx="13">
                  <c:v>45.6</c:v>
                </c:pt>
                <c:pt idx="14">
                  <c:v>40.01</c:v>
                </c:pt>
                <c:pt idx="15">
                  <c:v>38.4</c:v>
                </c:pt>
                <c:pt idx="16">
                  <c:v>32.63</c:v>
                </c:pt>
                <c:pt idx="17">
                  <c:v>18.02</c:v>
                </c:pt>
                <c:pt idx="18">
                  <c:v>9.1</c:v>
                </c:pt>
                <c:pt idx="19">
                  <c:v>5.09</c:v>
                </c:pt>
                <c:pt idx="20">
                  <c:v>2.8</c:v>
                </c:pt>
                <c:pt idx="21">
                  <c:v>2.3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50451526"/>
        <c:axId val="711762293"/>
      </c:scatterChart>
      <c:valAx>
        <c:axId val="950451526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762293"/>
        <c:crosses val="autoZero"/>
        <c:crossBetween val="midCat"/>
      </c:valAx>
      <c:valAx>
        <c:axId val="711762293"/>
        <c:scaling>
          <c:orientation val="minMax"/>
          <c:max val="9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Phasenverschiebung [°]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045152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Sheet3!$A$3:$A$39</c:f>
              <c:numCache>
                <c:formatCode>General</c:formatCode>
                <c:ptCount val="3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  <c:pt idx="17">
                  <c:v>15500</c:v>
                </c:pt>
                <c:pt idx="18">
                  <c:v>15800</c:v>
                </c:pt>
                <c:pt idx="19">
                  <c:v>15916</c:v>
                </c:pt>
                <c:pt idx="20">
                  <c:v>16000</c:v>
                </c:pt>
                <c:pt idx="21">
                  <c:v>16500</c:v>
                </c:pt>
                <c:pt idx="22">
                  <c:v>17000</c:v>
                </c:pt>
                <c:pt idx="23">
                  <c:v>17500</c:v>
                </c:pt>
                <c:pt idx="24">
                  <c:v>18000</c:v>
                </c:pt>
                <c:pt idx="25">
                  <c:v>19000</c:v>
                </c:pt>
                <c:pt idx="26">
                  <c:v>20000</c:v>
                </c:pt>
                <c:pt idx="27">
                  <c:v>25000</c:v>
                </c:pt>
                <c:pt idx="28">
                  <c:v>30000</c:v>
                </c:pt>
                <c:pt idx="29">
                  <c:v>35000</c:v>
                </c:pt>
                <c:pt idx="30">
                  <c:v>40000</c:v>
                </c:pt>
                <c:pt idx="31">
                  <c:v>50000</c:v>
                </c:pt>
                <c:pt idx="32">
                  <c:v>60000</c:v>
                </c:pt>
                <c:pt idx="33">
                  <c:v>70000</c:v>
                </c:pt>
                <c:pt idx="34">
                  <c:v>100000</c:v>
                </c:pt>
                <c:pt idx="35">
                  <c:v>150000</c:v>
                </c:pt>
                <c:pt idx="36">
                  <c:v>200000</c:v>
                </c:pt>
              </c:numCache>
            </c:numRef>
          </c:xVal>
          <c:yVal>
            <c:numRef>
              <c:f>Sheet3!$G$3:$G$39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0.4738933159642</c:v>
                </c:pt>
                <c:pt idx="7">
                  <c:v>0.93993125352447</c:v>
                </c:pt>
                <c:pt idx="8">
                  <c:v>2.38727269213508</c:v>
                </c:pt>
                <c:pt idx="9">
                  <c:v>3.84475790012476</c:v>
                </c:pt>
                <c:pt idx="10">
                  <c:v>5.2268436948458</c:v>
                </c:pt>
                <c:pt idx="11">
                  <c:v>6.64264590610358</c:v>
                </c:pt>
                <c:pt idx="12">
                  <c:v>8.37285741860553</c:v>
                </c:pt>
                <c:pt idx="13">
                  <c:v>9.32969879747755</c:v>
                </c:pt>
                <c:pt idx="14">
                  <c:v>10.340317092657</c:v>
                </c:pt>
                <c:pt idx="15">
                  <c:v>11.3138006486814</c:v>
                </c:pt>
                <c:pt idx="16">
                  <c:v>12.0597396193784</c:v>
                </c:pt>
                <c:pt idx="17">
                  <c:v>12.3243205533339</c:v>
                </c:pt>
                <c:pt idx="18">
                  <c:v>12.2498798849865</c:v>
                </c:pt>
                <c:pt idx="19">
                  <c:v>10.9431824265483</c:v>
                </c:pt>
                <c:pt idx="20">
                  <c:v>12.054271145261</c:v>
                </c:pt>
                <c:pt idx="21">
                  <c:v>11.3193977159621</c:v>
                </c:pt>
                <c:pt idx="22">
                  <c:v>10.1796027152756</c:v>
                </c:pt>
                <c:pt idx="23">
                  <c:v>8.96243460680988</c:v>
                </c:pt>
                <c:pt idx="24">
                  <c:v>7.69812725839972</c:v>
                </c:pt>
                <c:pt idx="25">
                  <c:v>8.20472651987838</c:v>
                </c:pt>
                <c:pt idx="26">
                  <c:v>3.344702528495</c:v>
                </c:pt>
                <c:pt idx="27">
                  <c:v>-3.72052189289501</c:v>
                </c:pt>
                <c:pt idx="28">
                  <c:v>-8.27826069296902</c:v>
                </c:pt>
                <c:pt idx="29">
                  <c:v>-11.6421952874715</c:v>
                </c:pt>
                <c:pt idx="30">
                  <c:v>-14.4168109958354</c:v>
                </c:pt>
                <c:pt idx="31">
                  <c:v>-18.7629526441815</c:v>
                </c:pt>
                <c:pt idx="32">
                  <c:v>-21.8509041521121</c:v>
                </c:pt>
                <c:pt idx="33">
                  <c:v>-25.0985041683589</c:v>
                </c:pt>
                <c:pt idx="34">
                  <c:v>-31.2825567655849</c:v>
                </c:pt>
                <c:pt idx="35">
                  <c:v>-37.5140837300462</c:v>
                </c:pt>
                <c:pt idx="36">
                  <c:v>-37.8333218610689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"fr"</c:f>
              <c:strCache>
                <c:ptCount val="1"/>
                <c:pt idx="0">
                  <c:v>fr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  <a:effectLst/>
          </c:spPr>
          <c:marker>
            <c:symbol val="none"/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Sheet3!$H$2:$H$40</c:f>
              <c:numCache>
                <c:formatCode>General</c:formatCode>
                <c:ptCount val="39"/>
                <c:pt idx="1">
                  <c:v>15800</c:v>
                </c:pt>
                <c:pt idx="2">
                  <c:v>15800</c:v>
                </c:pt>
                <c:pt idx="3">
                  <c:v>15800</c:v>
                </c:pt>
                <c:pt idx="4">
                  <c:v>15800</c:v>
                </c:pt>
                <c:pt idx="5">
                  <c:v>15800</c:v>
                </c:pt>
                <c:pt idx="6">
                  <c:v>15800</c:v>
                </c:pt>
                <c:pt idx="7">
                  <c:v>15800</c:v>
                </c:pt>
                <c:pt idx="8">
                  <c:v>15800</c:v>
                </c:pt>
                <c:pt idx="9">
                  <c:v>15800</c:v>
                </c:pt>
                <c:pt idx="10">
                  <c:v>15800</c:v>
                </c:pt>
                <c:pt idx="11">
                  <c:v>15800</c:v>
                </c:pt>
                <c:pt idx="12">
                  <c:v>15800</c:v>
                </c:pt>
                <c:pt idx="13">
                  <c:v>15800</c:v>
                </c:pt>
                <c:pt idx="14">
                  <c:v>15800</c:v>
                </c:pt>
                <c:pt idx="15">
                  <c:v>15800</c:v>
                </c:pt>
                <c:pt idx="16">
                  <c:v>15800</c:v>
                </c:pt>
                <c:pt idx="17">
                  <c:v>15800</c:v>
                </c:pt>
                <c:pt idx="18">
                  <c:v>15800</c:v>
                </c:pt>
                <c:pt idx="19">
                  <c:v>15800</c:v>
                </c:pt>
                <c:pt idx="20">
                  <c:v>15800</c:v>
                </c:pt>
                <c:pt idx="21">
                  <c:v>15800</c:v>
                </c:pt>
                <c:pt idx="22">
                  <c:v>15800</c:v>
                </c:pt>
                <c:pt idx="23">
                  <c:v>15800</c:v>
                </c:pt>
                <c:pt idx="24">
                  <c:v>15800</c:v>
                </c:pt>
                <c:pt idx="25">
                  <c:v>15800</c:v>
                </c:pt>
                <c:pt idx="26">
                  <c:v>15800</c:v>
                </c:pt>
                <c:pt idx="27">
                  <c:v>15800</c:v>
                </c:pt>
                <c:pt idx="28">
                  <c:v>15800</c:v>
                </c:pt>
                <c:pt idx="29">
                  <c:v>15800</c:v>
                </c:pt>
                <c:pt idx="30">
                  <c:v>15800</c:v>
                </c:pt>
                <c:pt idx="31">
                  <c:v>15800</c:v>
                </c:pt>
                <c:pt idx="32">
                  <c:v>15800</c:v>
                </c:pt>
                <c:pt idx="33">
                  <c:v>15800</c:v>
                </c:pt>
                <c:pt idx="34">
                  <c:v>15800</c:v>
                </c:pt>
                <c:pt idx="35">
                  <c:v>15800</c:v>
                </c:pt>
                <c:pt idx="36">
                  <c:v>15800</c:v>
                </c:pt>
                <c:pt idx="37">
                  <c:v>15800</c:v>
                </c:pt>
                <c:pt idx="38">
                  <c:v>15800</c:v>
                </c:pt>
              </c:numCache>
            </c:numRef>
          </c:xVal>
          <c:yVal>
            <c:numRef>
              <c:f>Sheet3!$G$2:$G$40</c:f>
              <c:numCache>
                <c:formatCode>General</c:formatCode>
                <c:ptCount val="3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0.4738933159642</c:v>
                </c:pt>
                <c:pt idx="8">
                  <c:v>0.93993125352447</c:v>
                </c:pt>
                <c:pt idx="9">
                  <c:v>2.38727269213508</c:v>
                </c:pt>
                <c:pt idx="10">
                  <c:v>3.84475790012476</c:v>
                </c:pt>
                <c:pt idx="11">
                  <c:v>5.2268436948458</c:v>
                </c:pt>
                <c:pt idx="12">
                  <c:v>6.64264590610358</c:v>
                </c:pt>
                <c:pt idx="13">
                  <c:v>8.37285741860553</c:v>
                </c:pt>
                <c:pt idx="14">
                  <c:v>9.32969879747755</c:v>
                </c:pt>
                <c:pt idx="15">
                  <c:v>10.340317092657</c:v>
                </c:pt>
                <c:pt idx="16">
                  <c:v>11.3138006486814</c:v>
                </c:pt>
                <c:pt idx="17">
                  <c:v>12.0597396193784</c:v>
                </c:pt>
                <c:pt idx="18">
                  <c:v>12.3243205533339</c:v>
                </c:pt>
                <c:pt idx="19">
                  <c:v>12.2498798849865</c:v>
                </c:pt>
                <c:pt idx="20">
                  <c:v>10.9431824265483</c:v>
                </c:pt>
                <c:pt idx="21">
                  <c:v>12.054271145261</c:v>
                </c:pt>
                <c:pt idx="22">
                  <c:v>11.3193977159621</c:v>
                </c:pt>
                <c:pt idx="23">
                  <c:v>10.1796027152756</c:v>
                </c:pt>
                <c:pt idx="24">
                  <c:v>8.96243460680988</c:v>
                </c:pt>
                <c:pt idx="25">
                  <c:v>7.69812725839972</c:v>
                </c:pt>
                <c:pt idx="26">
                  <c:v>8.20472651987838</c:v>
                </c:pt>
                <c:pt idx="27">
                  <c:v>3.344702528495</c:v>
                </c:pt>
                <c:pt idx="28">
                  <c:v>-3.72052189289501</c:v>
                </c:pt>
                <c:pt idx="29">
                  <c:v>-8.27826069296902</c:v>
                </c:pt>
                <c:pt idx="30">
                  <c:v>-11.6421952874715</c:v>
                </c:pt>
                <c:pt idx="31">
                  <c:v>-14.4168109958354</c:v>
                </c:pt>
                <c:pt idx="32">
                  <c:v>-18.7629526441815</c:v>
                </c:pt>
                <c:pt idx="33">
                  <c:v>-21.8509041521121</c:v>
                </c:pt>
                <c:pt idx="34">
                  <c:v>-25.0985041683589</c:v>
                </c:pt>
                <c:pt idx="35">
                  <c:v>-31.2825567655849</c:v>
                </c:pt>
                <c:pt idx="36">
                  <c:v>-37.5140837300462</c:v>
                </c:pt>
                <c:pt idx="37">
                  <c:v>-37.8333218610689</c:v>
                </c:pt>
                <c:pt idx="38">
                  <c:v>-40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18260059"/>
        <c:axId val="751046084"/>
      </c:scatterChart>
      <c:valAx>
        <c:axId val="118260059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noFill/>
            <a:ln w="6350" cap="flat" cmpd="sng" algn="ctr">
              <a:solidFill>
                <a:schemeClr val="tx1">
                  <a:tint val="50000"/>
                  <a:alpha val="50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Hz</a:t>
                </a:r>
                <a:endParaRPr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1046084"/>
        <c:crosses val="autoZero"/>
        <c:crossBetween val="midCat"/>
      </c:valAx>
      <c:valAx>
        <c:axId val="751046084"/>
        <c:scaling>
          <c:orientation val="minMax"/>
          <c:min val="-4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dB</a:t>
                </a:r>
                <a:endParaRPr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2600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de-AT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Sheet3!$A$3:$A$39</c:f>
              <c:numCache>
                <c:formatCode>General</c:formatCode>
                <c:ptCount val="3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  <c:pt idx="17">
                  <c:v>15500</c:v>
                </c:pt>
                <c:pt idx="18">
                  <c:v>15800</c:v>
                </c:pt>
                <c:pt idx="19">
                  <c:v>15916</c:v>
                </c:pt>
                <c:pt idx="20">
                  <c:v>16000</c:v>
                </c:pt>
                <c:pt idx="21">
                  <c:v>16500</c:v>
                </c:pt>
                <c:pt idx="22">
                  <c:v>17000</c:v>
                </c:pt>
                <c:pt idx="23">
                  <c:v>17500</c:v>
                </c:pt>
                <c:pt idx="24">
                  <c:v>18000</c:v>
                </c:pt>
                <c:pt idx="25">
                  <c:v>19000</c:v>
                </c:pt>
                <c:pt idx="26">
                  <c:v>20000</c:v>
                </c:pt>
                <c:pt idx="27">
                  <c:v>25000</c:v>
                </c:pt>
                <c:pt idx="28">
                  <c:v>30000</c:v>
                </c:pt>
                <c:pt idx="29">
                  <c:v>35000</c:v>
                </c:pt>
                <c:pt idx="30">
                  <c:v>40000</c:v>
                </c:pt>
                <c:pt idx="31">
                  <c:v>50000</c:v>
                </c:pt>
                <c:pt idx="32">
                  <c:v>60000</c:v>
                </c:pt>
                <c:pt idx="33">
                  <c:v>70000</c:v>
                </c:pt>
                <c:pt idx="34">
                  <c:v>100000</c:v>
                </c:pt>
                <c:pt idx="35">
                  <c:v>150000</c:v>
                </c:pt>
                <c:pt idx="36">
                  <c:v>200000</c:v>
                </c:pt>
              </c:numCache>
            </c:numRef>
          </c:xVal>
          <c:yVal>
            <c:numRef>
              <c:f>Sheet3!$D$3:$D$39</c:f>
              <c:numCache>
                <c:formatCode>General</c:formatCode>
                <c:ptCount val="37"/>
                <c:pt idx="0">
                  <c:v>0</c:v>
                </c:pt>
                <c:pt idx="1">
                  <c:v>-1</c:v>
                </c:pt>
                <c:pt idx="2">
                  <c:v>-1.8</c:v>
                </c:pt>
                <c:pt idx="3">
                  <c:v>-2.25</c:v>
                </c:pt>
                <c:pt idx="4">
                  <c:v>-2.67</c:v>
                </c:pt>
                <c:pt idx="5">
                  <c:v>-3.6</c:v>
                </c:pt>
                <c:pt idx="6">
                  <c:v>-5.73</c:v>
                </c:pt>
                <c:pt idx="7">
                  <c:v>-7.23</c:v>
                </c:pt>
                <c:pt idx="8">
                  <c:v>-10.31</c:v>
                </c:pt>
                <c:pt idx="9">
                  <c:v>-15.03</c:v>
                </c:pt>
                <c:pt idx="10">
                  <c:v>-17.7</c:v>
                </c:pt>
                <c:pt idx="11">
                  <c:v>-23</c:v>
                </c:pt>
                <c:pt idx="12">
                  <c:v>-31.2</c:v>
                </c:pt>
                <c:pt idx="13">
                  <c:v>-37.1</c:v>
                </c:pt>
                <c:pt idx="14">
                  <c:v>-44.8</c:v>
                </c:pt>
                <c:pt idx="15">
                  <c:v>-54.7</c:v>
                </c:pt>
                <c:pt idx="16">
                  <c:v>-66.9</c:v>
                </c:pt>
                <c:pt idx="17">
                  <c:v>-81.2</c:v>
                </c:pt>
                <c:pt idx="18">
                  <c:v>-90</c:v>
                </c:pt>
                <c:pt idx="19">
                  <c:v>-92.13</c:v>
                </c:pt>
                <c:pt idx="20">
                  <c:v>-96.3</c:v>
                </c:pt>
                <c:pt idx="21">
                  <c:v>-110</c:v>
                </c:pt>
                <c:pt idx="22">
                  <c:v>-121.3</c:v>
                </c:pt>
                <c:pt idx="23">
                  <c:v>-130.3</c:v>
                </c:pt>
                <c:pt idx="24">
                  <c:v>-137.1</c:v>
                </c:pt>
                <c:pt idx="25">
                  <c:v>-146.3</c:v>
                </c:pt>
                <c:pt idx="26">
                  <c:v>-152.5</c:v>
                </c:pt>
                <c:pt idx="27">
                  <c:v>-165.1</c:v>
                </c:pt>
                <c:pt idx="28">
                  <c:v>-169.3</c:v>
                </c:pt>
                <c:pt idx="29">
                  <c:v>-171.4</c:v>
                </c:pt>
                <c:pt idx="30">
                  <c:v>-172.3</c:v>
                </c:pt>
                <c:pt idx="31">
                  <c:v>-173.9</c:v>
                </c:pt>
                <c:pt idx="32">
                  <c:v>-175.3</c:v>
                </c:pt>
                <c:pt idx="33">
                  <c:v>-176.3</c:v>
                </c:pt>
                <c:pt idx="34">
                  <c:v>-178</c:v>
                </c:pt>
                <c:pt idx="35">
                  <c:v>-181.9</c:v>
                </c:pt>
                <c:pt idx="36">
                  <c:v>-184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32409416"/>
        <c:axId val="94895867"/>
      </c:scatterChart>
      <c:valAx>
        <c:axId val="632409416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895867"/>
        <c:crosses val="autoZero"/>
        <c:crossBetween val="midCat"/>
      </c:valAx>
      <c:valAx>
        <c:axId val="94895867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Phasenverschiebung [°]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40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Sheet4!$A$3:$A$34</c:f>
              <c:numCache>
                <c:formatCode>General</c:formatCode>
                <c:ptCount val="3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15500</c:v>
                </c:pt>
                <c:pt idx="16">
                  <c:v>15916</c:v>
                </c:pt>
                <c:pt idx="17">
                  <c:v>16000</c:v>
                </c:pt>
                <c:pt idx="18">
                  <c:v>17000</c:v>
                </c:pt>
                <c:pt idx="19">
                  <c:v>18000</c:v>
                </c:pt>
                <c:pt idx="20">
                  <c:v>20000</c:v>
                </c:pt>
                <c:pt idx="21">
                  <c:v>25000</c:v>
                </c:pt>
                <c:pt idx="22">
                  <c:v>30000</c:v>
                </c:pt>
                <c:pt idx="23">
                  <c:v>35000</c:v>
                </c:pt>
                <c:pt idx="24">
                  <c:v>40000</c:v>
                </c:pt>
                <c:pt idx="25">
                  <c:v>45000</c:v>
                </c:pt>
                <c:pt idx="26">
                  <c:v>50000</c:v>
                </c:pt>
                <c:pt idx="27">
                  <c:v>60000</c:v>
                </c:pt>
                <c:pt idx="28">
                  <c:v>80000</c:v>
                </c:pt>
                <c:pt idx="29">
                  <c:v>100000</c:v>
                </c:pt>
                <c:pt idx="30">
                  <c:v>150000</c:v>
                </c:pt>
                <c:pt idx="31">
                  <c:v>200000</c:v>
                </c:pt>
              </c:numCache>
            </c:numRef>
          </c:xVal>
          <c:yVal>
            <c:numRef>
              <c:f>Sheet4!$G$3:$G$34</c:f>
              <c:numCache>
                <c:formatCode>General</c:formatCode>
                <c:ptCount val="32"/>
                <c:pt idx="0">
                  <c:v>-0.555451564372988</c:v>
                </c:pt>
                <c:pt idx="1">
                  <c:v>0.0260968337668856</c:v>
                </c:pt>
                <c:pt idx="2">
                  <c:v>0.0260968337668856</c:v>
                </c:pt>
                <c:pt idx="3">
                  <c:v>0.0260968337668856</c:v>
                </c:pt>
                <c:pt idx="4">
                  <c:v>0</c:v>
                </c:pt>
                <c:pt idx="5">
                  <c:v>-0.106467804585197</c:v>
                </c:pt>
                <c:pt idx="6">
                  <c:v>-0.384435626529206</c:v>
                </c:pt>
                <c:pt idx="7">
                  <c:v>-0.861698013986966</c:v>
                </c:pt>
                <c:pt idx="8">
                  <c:v>-1.48887248707118</c:v>
                </c:pt>
                <c:pt idx="9">
                  <c:v>-2.24196184496149</c:v>
                </c:pt>
                <c:pt idx="10">
                  <c:v>-2.66863111767446</c:v>
                </c:pt>
                <c:pt idx="11">
                  <c:v>-3.15080338693169</c:v>
                </c:pt>
                <c:pt idx="12">
                  <c:v>-3.62637627119644</c:v>
                </c:pt>
                <c:pt idx="13">
                  <c:v>-4.20445163285557</c:v>
                </c:pt>
                <c:pt idx="14">
                  <c:v>-4.71056893815098</c:v>
                </c:pt>
                <c:pt idx="15">
                  <c:v>-5.26651217056969</c:v>
                </c:pt>
                <c:pt idx="16">
                  <c:v>-5.52974109172911</c:v>
                </c:pt>
                <c:pt idx="17">
                  <c:v>-5.32535778809538</c:v>
                </c:pt>
                <c:pt idx="18">
                  <c:v>-6.04082318117687</c:v>
                </c:pt>
                <c:pt idx="19">
                  <c:v>-6.64876919831211</c:v>
                </c:pt>
                <c:pt idx="20">
                  <c:v>-7.39664773982957</c:v>
                </c:pt>
                <c:pt idx="21">
                  <c:v>-9.73201550832353</c:v>
                </c:pt>
                <c:pt idx="22">
                  <c:v>-12.0411998265592</c:v>
                </c:pt>
                <c:pt idx="23">
                  <c:v>-13.6618648447436</c:v>
                </c:pt>
                <c:pt idx="24">
                  <c:v>-15.16568011104</c:v>
                </c:pt>
                <c:pt idx="25">
                  <c:v>-17.0901101707218</c:v>
                </c:pt>
                <c:pt idx="26">
                  <c:v>-18.6864244871204</c:v>
                </c:pt>
                <c:pt idx="27">
                  <c:v>-20.8870855230247</c:v>
                </c:pt>
                <c:pt idx="28">
                  <c:v>-22.7555192262694</c:v>
                </c:pt>
                <c:pt idx="29">
                  <c:v>-24.6008645646326</c:v>
                </c:pt>
                <c:pt idx="30">
                  <c:v>-26.7837539531339</c:v>
                </c:pt>
                <c:pt idx="31">
                  <c:v>-27.9183064421125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"fr"</c:f>
              <c:strCache>
                <c:ptCount val="1"/>
                <c:pt idx="0">
                  <c:v>fr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  <a:effectLst/>
          </c:spPr>
          <c:marker>
            <c:symbol val="none"/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Sheet4!$H$2:$H$35</c:f>
              <c:numCache>
                <c:formatCode>General</c:formatCode>
                <c:ptCount val="34"/>
                <c:pt idx="0">
                  <c:v>15500</c:v>
                </c:pt>
                <c:pt idx="1">
                  <c:v>15500</c:v>
                </c:pt>
                <c:pt idx="2">
                  <c:v>15500</c:v>
                </c:pt>
                <c:pt idx="3">
                  <c:v>15500</c:v>
                </c:pt>
                <c:pt idx="4">
                  <c:v>15500</c:v>
                </c:pt>
                <c:pt idx="5">
                  <c:v>15500</c:v>
                </c:pt>
                <c:pt idx="6">
                  <c:v>15500</c:v>
                </c:pt>
                <c:pt idx="7">
                  <c:v>15500</c:v>
                </c:pt>
                <c:pt idx="8">
                  <c:v>15500</c:v>
                </c:pt>
                <c:pt idx="9">
                  <c:v>15500</c:v>
                </c:pt>
                <c:pt idx="10">
                  <c:v>15500</c:v>
                </c:pt>
                <c:pt idx="11">
                  <c:v>15500</c:v>
                </c:pt>
                <c:pt idx="12">
                  <c:v>15500</c:v>
                </c:pt>
                <c:pt idx="13">
                  <c:v>15500</c:v>
                </c:pt>
                <c:pt idx="14">
                  <c:v>15500</c:v>
                </c:pt>
                <c:pt idx="15">
                  <c:v>15500</c:v>
                </c:pt>
                <c:pt idx="16">
                  <c:v>15500</c:v>
                </c:pt>
                <c:pt idx="17">
                  <c:v>15500</c:v>
                </c:pt>
                <c:pt idx="18">
                  <c:v>15500</c:v>
                </c:pt>
                <c:pt idx="19">
                  <c:v>15500</c:v>
                </c:pt>
                <c:pt idx="20">
                  <c:v>15500</c:v>
                </c:pt>
                <c:pt idx="21">
                  <c:v>15500</c:v>
                </c:pt>
                <c:pt idx="22">
                  <c:v>15500</c:v>
                </c:pt>
                <c:pt idx="23">
                  <c:v>15500</c:v>
                </c:pt>
                <c:pt idx="24">
                  <c:v>15500</c:v>
                </c:pt>
                <c:pt idx="25">
                  <c:v>15500</c:v>
                </c:pt>
                <c:pt idx="26">
                  <c:v>15500</c:v>
                </c:pt>
                <c:pt idx="27">
                  <c:v>15500</c:v>
                </c:pt>
                <c:pt idx="28">
                  <c:v>15500</c:v>
                </c:pt>
                <c:pt idx="29">
                  <c:v>15500</c:v>
                </c:pt>
                <c:pt idx="30">
                  <c:v>15500</c:v>
                </c:pt>
                <c:pt idx="31">
                  <c:v>15500</c:v>
                </c:pt>
                <c:pt idx="32">
                  <c:v>15500</c:v>
                </c:pt>
                <c:pt idx="33">
                  <c:v>15500</c:v>
                </c:pt>
              </c:numCache>
            </c:numRef>
          </c:xVal>
          <c:yVal>
            <c:numRef>
              <c:f>Sheet4!$G$2:$G$35</c:f>
              <c:numCache>
                <c:formatCode>General</c:formatCode>
                <c:ptCount val="34"/>
                <c:pt idx="0">
                  <c:v>5</c:v>
                </c:pt>
                <c:pt idx="1">
                  <c:v>-0.555451564372988</c:v>
                </c:pt>
                <c:pt idx="2">
                  <c:v>0.0260968337668856</c:v>
                </c:pt>
                <c:pt idx="3">
                  <c:v>0.0260968337668856</c:v>
                </c:pt>
                <c:pt idx="4">
                  <c:v>0.0260968337668856</c:v>
                </c:pt>
                <c:pt idx="5">
                  <c:v>0</c:v>
                </c:pt>
                <c:pt idx="6">
                  <c:v>-0.106467804585197</c:v>
                </c:pt>
                <c:pt idx="7">
                  <c:v>-0.384435626529206</c:v>
                </c:pt>
                <c:pt idx="8">
                  <c:v>-0.861698013986966</c:v>
                </c:pt>
                <c:pt idx="9">
                  <c:v>-1.48887248707118</c:v>
                </c:pt>
                <c:pt idx="10">
                  <c:v>-2.24196184496149</c:v>
                </c:pt>
                <c:pt idx="11">
                  <c:v>-2.66863111767446</c:v>
                </c:pt>
                <c:pt idx="12">
                  <c:v>-3.15080338693169</c:v>
                </c:pt>
                <c:pt idx="13">
                  <c:v>-3.62637627119644</c:v>
                </c:pt>
                <c:pt idx="14">
                  <c:v>-4.20445163285557</c:v>
                </c:pt>
                <c:pt idx="15">
                  <c:v>-4.71056893815098</c:v>
                </c:pt>
                <c:pt idx="16">
                  <c:v>-5.26651217056969</c:v>
                </c:pt>
                <c:pt idx="17">
                  <c:v>-5.52974109172911</c:v>
                </c:pt>
                <c:pt idx="18">
                  <c:v>-5.32535778809538</c:v>
                </c:pt>
                <c:pt idx="19">
                  <c:v>-6.04082318117687</c:v>
                </c:pt>
                <c:pt idx="20">
                  <c:v>-6.64876919831211</c:v>
                </c:pt>
                <c:pt idx="21">
                  <c:v>-7.39664773982957</c:v>
                </c:pt>
                <c:pt idx="22">
                  <c:v>-9.73201550832353</c:v>
                </c:pt>
                <c:pt idx="23">
                  <c:v>-12.0411998265592</c:v>
                </c:pt>
                <c:pt idx="24">
                  <c:v>-13.6618648447436</c:v>
                </c:pt>
                <c:pt idx="25">
                  <c:v>-15.16568011104</c:v>
                </c:pt>
                <c:pt idx="26">
                  <c:v>-17.0901101707218</c:v>
                </c:pt>
                <c:pt idx="27">
                  <c:v>-18.6864244871204</c:v>
                </c:pt>
                <c:pt idx="28">
                  <c:v>-20.8870855230247</c:v>
                </c:pt>
                <c:pt idx="29">
                  <c:v>-22.7555192262694</c:v>
                </c:pt>
                <c:pt idx="30">
                  <c:v>-24.6008645646326</c:v>
                </c:pt>
                <c:pt idx="31">
                  <c:v>-26.7837539531339</c:v>
                </c:pt>
                <c:pt idx="32">
                  <c:v>-27.9183064421125</c:v>
                </c:pt>
                <c:pt idx="33">
                  <c:v>-34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32533099"/>
        <c:axId val="713527484"/>
      </c:scatterChart>
      <c:valAx>
        <c:axId val="932533099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noFill/>
            <a:ln w="6350" cap="flat" cmpd="sng" algn="ctr">
              <a:solidFill>
                <a:schemeClr val="tx1">
                  <a:tint val="50000"/>
                  <a:alpha val="50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Hz</a:t>
                </a:r>
                <a:endParaRPr lang="x-none" altLang="de-AT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527484"/>
        <c:crosses val="autoZero"/>
        <c:crossBetween val="midCat"/>
      </c:valAx>
      <c:valAx>
        <c:axId val="713527484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dB</a:t>
                </a:r>
                <a:endParaRPr lang="x-none" altLang="de-AT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25330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de-AT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Sheet4!$A$3:$A$34</c:f>
              <c:numCache>
                <c:formatCode>General</c:formatCode>
                <c:ptCount val="3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15500</c:v>
                </c:pt>
                <c:pt idx="16">
                  <c:v>15916</c:v>
                </c:pt>
                <c:pt idx="17">
                  <c:v>16000</c:v>
                </c:pt>
                <c:pt idx="18">
                  <c:v>17000</c:v>
                </c:pt>
                <c:pt idx="19">
                  <c:v>18000</c:v>
                </c:pt>
                <c:pt idx="20">
                  <c:v>20000</c:v>
                </c:pt>
                <c:pt idx="21">
                  <c:v>25000</c:v>
                </c:pt>
                <c:pt idx="22">
                  <c:v>30000</c:v>
                </c:pt>
                <c:pt idx="23">
                  <c:v>35000</c:v>
                </c:pt>
                <c:pt idx="24">
                  <c:v>40000</c:v>
                </c:pt>
                <c:pt idx="25">
                  <c:v>45000</c:v>
                </c:pt>
                <c:pt idx="26">
                  <c:v>50000</c:v>
                </c:pt>
                <c:pt idx="27">
                  <c:v>60000</c:v>
                </c:pt>
                <c:pt idx="28">
                  <c:v>80000</c:v>
                </c:pt>
                <c:pt idx="29">
                  <c:v>100000</c:v>
                </c:pt>
                <c:pt idx="30">
                  <c:v>150000</c:v>
                </c:pt>
                <c:pt idx="31">
                  <c:v>200000</c:v>
                </c:pt>
              </c:numCache>
            </c:numRef>
          </c:xVal>
          <c:yVal>
            <c:numRef>
              <c:f>Sheet4!$D$3:$D$34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-3.2</c:v>
                </c:pt>
                <c:pt idx="4">
                  <c:v>-6.43</c:v>
                </c:pt>
                <c:pt idx="5">
                  <c:v>-12.8</c:v>
                </c:pt>
                <c:pt idx="6">
                  <c:v>-25.32</c:v>
                </c:pt>
                <c:pt idx="7">
                  <c:v>-38</c:v>
                </c:pt>
                <c:pt idx="8">
                  <c:v>-49.78</c:v>
                </c:pt>
                <c:pt idx="9">
                  <c:v>-61.3</c:v>
                </c:pt>
                <c:pt idx="10">
                  <c:v>-66.3</c:v>
                </c:pt>
                <c:pt idx="11">
                  <c:v>-71.4</c:v>
                </c:pt>
                <c:pt idx="12">
                  <c:v>-76</c:v>
                </c:pt>
                <c:pt idx="13">
                  <c:v>-83.23</c:v>
                </c:pt>
                <c:pt idx="14">
                  <c:v>-88.3</c:v>
                </c:pt>
                <c:pt idx="15">
                  <c:v>-90</c:v>
                </c:pt>
                <c:pt idx="16">
                  <c:v>-91.87</c:v>
                </c:pt>
                <c:pt idx="17">
                  <c:v>-92.5</c:v>
                </c:pt>
                <c:pt idx="18">
                  <c:v>-95.7</c:v>
                </c:pt>
                <c:pt idx="19">
                  <c:v>-98.07</c:v>
                </c:pt>
                <c:pt idx="20">
                  <c:v>-105.7</c:v>
                </c:pt>
                <c:pt idx="21">
                  <c:v>-119.45</c:v>
                </c:pt>
                <c:pt idx="22">
                  <c:v>-126</c:v>
                </c:pt>
                <c:pt idx="23">
                  <c:v>-135.7</c:v>
                </c:pt>
                <c:pt idx="24">
                  <c:v>-142.53</c:v>
                </c:pt>
                <c:pt idx="25">
                  <c:v>-146</c:v>
                </c:pt>
                <c:pt idx="26">
                  <c:v>-155.3</c:v>
                </c:pt>
                <c:pt idx="27">
                  <c:v>-157.87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325256971"/>
        <c:axId val="425692338"/>
      </c:scatterChart>
      <c:valAx>
        <c:axId val="325256971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5692338"/>
        <c:crosses val="autoZero"/>
        <c:crossBetween val="midCat"/>
      </c:valAx>
      <c:valAx>
        <c:axId val="425692338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Phasenverschiebung [°]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52569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"fc"</c:f>
              <c:strCache>
                <c:ptCount val="1"/>
                <c:pt idx="0">
                  <c:v>fc</c:v>
                </c:pt>
              </c:strCache>
            </c:strRef>
          </c:tx>
          <c:spPr>
            <a:solidFill>
              <a:srgbClr val="FFC000"/>
            </a:solidFill>
            <a:ln w="28575">
              <a:solidFill>
                <a:schemeClr val="accent2"/>
              </a:solidFill>
            </a:ln>
            <a:effectLst/>
          </c:spPr>
          <c:marker>
            <c:symbol val="none"/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Sheet5!$H$3:$H$40</c:f>
              <c:numCache>
                <c:formatCode>General</c:formatCode>
                <c:ptCount val="38"/>
                <c:pt idx="0">
                  <c:v>1610</c:v>
                </c:pt>
                <c:pt idx="1">
                  <c:v>1610</c:v>
                </c:pt>
                <c:pt idx="2">
                  <c:v>1610</c:v>
                </c:pt>
                <c:pt idx="3">
                  <c:v>1610</c:v>
                </c:pt>
                <c:pt idx="4">
                  <c:v>1610</c:v>
                </c:pt>
                <c:pt idx="5">
                  <c:v>1610</c:v>
                </c:pt>
                <c:pt idx="6">
                  <c:v>1610</c:v>
                </c:pt>
                <c:pt idx="7">
                  <c:v>1610</c:v>
                </c:pt>
                <c:pt idx="8">
                  <c:v>1610</c:v>
                </c:pt>
                <c:pt idx="9">
                  <c:v>1610</c:v>
                </c:pt>
                <c:pt idx="10">
                  <c:v>1610</c:v>
                </c:pt>
                <c:pt idx="11">
                  <c:v>1610</c:v>
                </c:pt>
                <c:pt idx="12">
                  <c:v>1610</c:v>
                </c:pt>
                <c:pt idx="13">
                  <c:v>1610</c:v>
                </c:pt>
                <c:pt idx="14">
                  <c:v>1610</c:v>
                </c:pt>
                <c:pt idx="15">
                  <c:v>1610</c:v>
                </c:pt>
                <c:pt idx="16">
                  <c:v>1610</c:v>
                </c:pt>
                <c:pt idx="17">
                  <c:v>1610</c:v>
                </c:pt>
                <c:pt idx="18">
                  <c:v>1610</c:v>
                </c:pt>
                <c:pt idx="19">
                  <c:v>1610</c:v>
                </c:pt>
                <c:pt idx="20">
                  <c:v>1610</c:v>
                </c:pt>
                <c:pt idx="21">
                  <c:v>1610</c:v>
                </c:pt>
                <c:pt idx="22">
                  <c:v>1610</c:v>
                </c:pt>
                <c:pt idx="23">
                  <c:v>1610</c:v>
                </c:pt>
                <c:pt idx="24">
                  <c:v>1610</c:v>
                </c:pt>
                <c:pt idx="25">
                  <c:v>1610</c:v>
                </c:pt>
                <c:pt idx="26">
                  <c:v>1610</c:v>
                </c:pt>
                <c:pt idx="27">
                  <c:v>1610</c:v>
                </c:pt>
                <c:pt idx="28">
                  <c:v>1610</c:v>
                </c:pt>
                <c:pt idx="29">
                  <c:v>1610</c:v>
                </c:pt>
                <c:pt idx="30">
                  <c:v>1610</c:v>
                </c:pt>
                <c:pt idx="31">
                  <c:v>1610</c:v>
                </c:pt>
                <c:pt idx="32">
                  <c:v>1610</c:v>
                </c:pt>
                <c:pt idx="33">
                  <c:v>1610</c:v>
                </c:pt>
                <c:pt idx="34">
                  <c:v>1610</c:v>
                </c:pt>
                <c:pt idx="35">
                  <c:v>1610</c:v>
                </c:pt>
                <c:pt idx="36">
                  <c:v>1610</c:v>
                </c:pt>
                <c:pt idx="37">
                  <c:v>1610</c:v>
                </c:pt>
              </c:numCache>
            </c:numRef>
          </c:xVal>
          <c:yVal>
            <c:numRef>
              <c:f>Sheet5!$G$3:$G$40</c:f>
              <c:numCache>
                <c:formatCode>General</c:formatCode>
                <c:ptCount val="38"/>
                <c:pt idx="0">
                  <c:v>-0.392939098029341</c:v>
                </c:pt>
                <c:pt idx="1">
                  <c:v>-0.0435383850854909</c:v>
                </c:pt>
                <c:pt idx="2">
                  <c:v>-0.0435383850854909</c:v>
                </c:pt>
                <c:pt idx="3">
                  <c:v>-0.419862519928121</c:v>
                </c:pt>
                <c:pt idx="4">
                  <c:v>-0.652427594396267</c:v>
                </c:pt>
                <c:pt idx="5">
                  <c:v>-0.76851647266187</c:v>
                </c:pt>
                <c:pt idx="6">
                  <c:v>-0.97383847799449</c:v>
                </c:pt>
                <c:pt idx="7">
                  <c:v>-1.17492297744837</c:v>
                </c:pt>
                <c:pt idx="8">
                  <c:v>-1.31698508687351</c:v>
                </c:pt>
                <c:pt idx="9">
                  <c:v>-1.41110383681873</c:v>
                </c:pt>
                <c:pt idx="10">
                  <c:v>-1.64741387084281</c:v>
                </c:pt>
                <c:pt idx="11">
                  <c:v>-2.15765436308691</c:v>
                </c:pt>
                <c:pt idx="12">
                  <c:v>-2.66900390743739</c:v>
                </c:pt>
                <c:pt idx="13">
                  <c:v>-2.95819518257318</c:v>
                </c:pt>
                <c:pt idx="14">
                  <c:v>-3.20292089671334</c:v>
                </c:pt>
                <c:pt idx="15">
                  <c:v>-3.45526631413507</c:v>
                </c:pt>
                <c:pt idx="16">
                  <c:v>-3.98995787570214</c:v>
                </c:pt>
                <c:pt idx="17">
                  <c:v>-4.48186341077617</c:v>
                </c:pt>
                <c:pt idx="18">
                  <c:v>-5.23198975415209</c:v>
                </c:pt>
                <c:pt idx="19">
                  <c:v>-6.39770675575334</c:v>
                </c:pt>
                <c:pt idx="20">
                  <c:v>-8.38484604548269</c:v>
                </c:pt>
                <c:pt idx="21">
                  <c:v>-11.428647714945</c:v>
                </c:pt>
                <c:pt idx="22">
                  <c:v>-13.7198333222901</c:v>
                </c:pt>
                <c:pt idx="23">
                  <c:v>-15.5721249452659</c:v>
                </c:pt>
                <c:pt idx="24">
                  <c:v>-21.3237903840006</c:v>
                </c:pt>
                <c:pt idx="25">
                  <c:v>-26.7582566518471</c:v>
                </c:pt>
                <c:pt idx="26">
                  <c:v>-30.1481211724826</c:v>
                </c:pt>
                <c:pt idx="27">
                  <c:v>-32.5098278778082</c:v>
                </c:pt>
                <c:pt idx="28">
                  <c:v>-33.3357064192924</c:v>
                </c:pt>
                <c:pt idx="29">
                  <c:v>-34.2228192553189</c:v>
                </c:pt>
                <c:pt idx="30">
                  <c:v>-35.2155430862844</c:v>
                </c:pt>
                <c:pt idx="31">
                  <c:v>-36.3292451755291</c:v>
                </c:pt>
                <c:pt idx="32">
                  <c:v>-36.9461638963875</c:v>
                </c:pt>
                <c:pt idx="33">
                  <c:v>-37.6162718456158</c:v>
                </c:pt>
                <c:pt idx="34">
                  <c:v>-39.9564616149145</c:v>
                </c:pt>
                <c:pt idx="35">
                  <c:v>-43.2359133586729</c:v>
                </c:pt>
                <c:pt idx="36">
                  <c:v>-43.3125165075503</c:v>
                </c:pt>
                <c:pt idx="37">
                  <c:v>-45</c:v>
                </c:pt>
              </c:numCache>
            </c:numRef>
          </c:yVal>
          <c:smooth val="0"/>
        </c:ser>
        <c:ser>
          <c:idx val="0"/>
          <c:order val="1"/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Sheet5!$A$3:$A$39</c:f>
              <c:numCache>
                <c:formatCode>General</c:formatCode>
                <c:ptCount val="3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950</c:v>
                </c:pt>
                <c:pt idx="9">
                  <c:v>1000</c:v>
                </c:pt>
                <c:pt idx="10">
                  <c:v>1100</c:v>
                </c:pt>
                <c:pt idx="11">
                  <c:v>1300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2000</c:v>
                </c:pt>
                <c:pt idx="17">
                  <c:v>2200</c:v>
                </c:pt>
                <c:pt idx="18">
                  <c:v>2500</c:v>
                </c:pt>
                <c:pt idx="19">
                  <c:v>3000</c:v>
                </c:pt>
                <c:pt idx="20">
                  <c:v>4000</c:v>
                </c:pt>
                <c:pt idx="21">
                  <c:v>6000</c:v>
                </c:pt>
                <c:pt idx="22">
                  <c:v>8000</c:v>
                </c:pt>
                <c:pt idx="23">
                  <c:v>10000</c:v>
                </c:pt>
                <c:pt idx="24">
                  <c:v>20000</c:v>
                </c:pt>
                <c:pt idx="25">
                  <c:v>40000</c:v>
                </c:pt>
                <c:pt idx="26">
                  <c:v>60000</c:v>
                </c:pt>
                <c:pt idx="27">
                  <c:v>80000</c:v>
                </c:pt>
                <c:pt idx="28">
                  <c:v>90000</c:v>
                </c:pt>
                <c:pt idx="29">
                  <c:v>100000</c:v>
                </c:pt>
                <c:pt idx="30">
                  <c:v>110000</c:v>
                </c:pt>
                <c:pt idx="31">
                  <c:v>120000</c:v>
                </c:pt>
                <c:pt idx="32">
                  <c:v>130000</c:v>
                </c:pt>
                <c:pt idx="33">
                  <c:v>150000</c:v>
                </c:pt>
                <c:pt idx="34">
                  <c:v>200000</c:v>
                </c:pt>
                <c:pt idx="35">
                  <c:v>500000</c:v>
                </c:pt>
                <c:pt idx="36">
                  <c:v>1000000</c:v>
                </c:pt>
              </c:numCache>
            </c:numRef>
          </c:xVal>
          <c:yVal>
            <c:numRef>
              <c:f>Sheet5!$G$3:$G$39</c:f>
              <c:numCache>
                <c:formatCode>General</c:formatCode>
                <c:ptCount val="37"/>
                <c:pt idx="0">
                  <c:v>-0.392939098029341</c:v>
                </c:pt>
                <c:pt idx="1">
                  <c:v>-0.0435383850854909</c:v>
                </c:pt>
                <c:pt idx="2">
                  <c:v>-0.0435383850854909</c:v>
                </c:pt>
                <c:pt idx="3">
                  <c:v>-0.419862519928121</c:v>
                </c:pt>
                <c:pt idx="4">
                  <c:v>-0.652427594396267</c:v>
                </c:pt>
                <c:pt idx="5">
                  <c:v>-0.76851647266187</c:v>
                </c:pt>
                <c:pt idx="6">
                  <c:v>-0.97383847799449</c:v>
                </c:pt>
                <c:pt idx="7">
                  <c:v>-1.17492297744837</c:v>
                </c:pt>
                <c:pt idx="8">
                  <c:v>-1.31698508687351</c:v>
                </c:pt>
                <c:pt idx="9">
                  <c:v>-1.41110383681873</c:v>
                </c:pt>
                <c:pt idx="10">
                  <c:v>-1.64741387084281</c:v>
                </c:pt>
                <c:pt idx="11">
                  <c:v>-2.15765436308691</c:v>
                </c:pt>
                <c:pt idx="12">
                  <c:v>-2.66900390743739</c:v>
                </c:pt>
                <c:pt idx="13">
                  <c:v>-2.95819518257318</c:v>
                </c:pt>
                <c:pt idx="14">
                  <c:v>-3.20292089671334</c:v>
                </c:pt>
                <c:pt idx="15">
                  <c:v>-3.45526631413507</c:v>
                </c:pt>
                <c:pt idx="16">
                  <c:v>-3.98995787570214</c:v>
                </c:pt>
                <c:pt idx="17">
                  <c:v>-4.48186341077617</c:v>
                </c:pt>
                <c:pt idx="18">
                  <c:v>-5.23198975415209</c:v>
                </c:pt>
                <c:pt idx="19">
                  <c:v>-6.39770675575334</c:v>
                </c:pt>
                <c:pt idx="20">
                  <c:v>-8.38484604548269</c:v>
                </c:pt>
                <c:pt idx="21">
                  <c:v>-11.428647714945</c:v>
                </c:pt>
                <c:pt idx="22">
                  <c:v>-13.7198333222901</c:v>
                </c:pt>
                <c:pt idx="23">
                  <c:v>-15.5721249452659</c:v>
                </c:pt>
                <c:pt idx="24">
                  <c:v>-21.3237903840006</c:v>
                </c:pt>
                <c:pt idx="25">
                  <c:v>-26.7582566518471</c:v>
                </c:pt>
                <c:pt idx="26">
                  <c:v>-30.1481211724826</c:v>
                </c:pt>
                <c:pt idx="27">
                  <c:v>-32.5098278778082</c:v>
                </c:pt>
                <c:pt idx="28">
                  <c:v>-33.3357064192924</c:v>
                </c:pt>
                <c:pt idx="29">
                  <c:v>-34.2228192553189</c:v>
                </c:pt>
                <c:pt idx="30">
                  <c:v>-35.2155430862844</c:v>
                </c:pt>
                <c:pt idx="31">
                  <c:v>-36.3292451755291</c:v>
                </c:pt>
                <c:pt idx="32">
                  <c:v>-36.9461638963875</c:v>
                </c:pt>
                <c:pt idx="33">
                  <c:v>-37.6162718456158</c:v>
                </c:pt>
                <c:pt idx="34">
                  <c:v>-39.9564616149145</c:v>
                </c:pt>
                <c:pt idx="35">
                  <c:v>-43.2359133586729</c:v>
                </c:pt>
                <c:pt idx="36">
                  <c:v>-43.3125165075503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"fl"</c:f>
              <c:strCache>
                <c:ptCount val="1"/>
                <c:pt idx="0">
                  <c:v>fl</c:v>
                </c:pt>
              </c:strCache>
            </c:strRef>
          </c:tx>
          <c:spPr>
            <a:solidFill>
              <a:srgbClr val="FFC000"/>
            </a:solidFill>
            <a:ln w="28575">
              <a:solidFill>
                <a:schemeClr val="accent6">
                  <a:lumMod val="75000"/>
                </a:schemeClr>
              </a:solidFill>
            </a:ln>
            <a:effectLst/>
          </c:spPr>
          <c:marker>
            <c:symbol val="none"/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Sheet5!$I$3:$I$40</c:f>
              <c:numCache>
                <c:formatCode>General</c:formatCode>
                <c:ptCount val="38"/>
                <c:pt idx="0">
                  <c:v>145000</c:v>
                </c:pt>
                <c:pt idx="1">
                  <c:v>145000</c:v>
                </c:pt>
                <c:pt idx="2">
                  <c:v>145000</c:v>
                </c:pt>
                <c:pt idx="3">
                  <c:v>145000</c:v>
                </c:pt>
                <c:pt idx="4">
                  <c:v>145000</c:v>
                </c:pt>
                <c:pt idx="5">
                  <c:v>145000</c:v>
                </c:pt>
                <c:pt idx="6">
                  <c:v>145000</c:v>
                </c:pt>
                <c:pt idx="7">
                  <c:v>145000</c:v>
                </c:pt>
                <c:pt idx="8">
                  <c:v>145000</c:v>
                </c:pt>
                <c:pt idx="9">
                  <c:v>145000</c:v>
                </c:pt>
                <c:pt idx="10">
                  <c:v>145000</c:v>
                </c:pt>
                <c:pt idx="11">
                  <c:v>145000</c:v>
                </c:pt>
                <c:pt idx="12">
                  <c:v>145000</c:v>
                </c:pt>
                <c:pt idx="13">
                  <c:v>145000</c:v>
                </c:pt>
                <c:pt idx="14">
                  <c:v>145000</c:v>
                </c:pt>
                <c:pt idx="15">
                  <c:v>145000</c:v>
                </c:pt>
                <c:pt idx="16">
                  <c:v>145000</c:v>
                </c:pt>
                <c:pt idx="17">
                  <c:v>145000</c:v>
                </c:pt>
                <c:pt idx="18">
                  <c:v>145000</c:v>
                </c:pt>
                <c:pt idx="19">
                  <c:v>145000</c:v>
                </c:pt>
                <c:pt idx="20">
                  <c:v>145000</c:v>
                </c:pt>
                <c:pt idx="21">
                  <c:v>145000</c:v>
                </c:pt>
                <c:pt idx="22">
                  <c:v>145000</c:v>
                </c:pt>
                <c:pt idx="23">
                  <c:v>145000</c:v>
                </c:pt>
                <c:pt idx="24">
                  <c:v>145000</c:v>
                </c:pt>
                <c:pt idx="25">
                  <c:v>145000</c:v>
                </c:pt>
                <c:pt idx="26">
                  <c:v>145000</c:v>
                </c:pt>
                <c:pt idx="27">
                  <c:v>145000</c:v>
                </c:pt>
                <c:pt idx="28">
                  <c:v>145000</c:v>
                </c:pt>
                <c:pt idx="29">
                  <c:v>145000</c:v>
                </c:pt>
                <c:pt idx="30">
                  <c:v>145000</c:v>
                </c:pt>
                <c:pt idx="31">
                  <c:v>145000</c:v>
                </c:pt>
                <c:pt idx="32">
                  <c:v>145000</c:v>
                </c:pt>
                <c:pt idx="33">
                  <c:v>145000</c:v>
                </c:pt>
                <c:pt idx="34">
                  <c:v>145000</c:v>
                </c:pt>
                <c:pt idx="35">
                  <c:v>145000</c:v>
                </c:pt>
                <c:pt idx="36">
                  <c:v>145000</c:v>
                </c:pt>
                <c:pt idx="37">
                  <c:v>145000</c:v>
                </c:pt>
              </c:numCache>
            </c:numRef>
          </c:xVal>
          <c:yVal>
            <c:numRef>
              <c:f>Sheet5!$G$3:$G$40</c:f>
              <c:numCache>
                <c:formatCode>General</c:formatCode>
                <c:ptCount val="38"/>
                <c:pt idx="0">
                  <c:v>-0.392939098029341</c:v>
                </c:pt>
                <c:pt idx="1">
                  <c:v>-0.0435383850854909</c:v>
                </c:pt>
                <c:pt idx="2">
                  <c:v>-0.0435383850854909</c:v>
                </c:pt>
                <c:pt idx="3">
                  <c:v>-0.419862519928121</c:v>
                </c:pt>
                <c:pt idx="4">
                  <c:v>-0.652427594396267</c:v>
                </c:pt>
                <c:pt idx="5">
                  <c:v>-0.76851647266187</c:v>
                </c:pt>
                <c:pt idx="6">
                  <c:v>-0.97383847799449</c:v>
                </c:pt>
                <c:pt idx="7">
                  <c:v>-1.17492297744837</c:v>
                </c:pt>
                <c:pt idx="8">
                  <c:v>-1.31698508687351</c:v>
                </c:pt>
                <c:pt idx="9">
                  <c:v>-1.41110383681873</c:v>
                </c:pt>
                <c:pt idx="10">
                  <c:v>-1.64741387084281</c:v>
                </c:pt>
                <c:pt idx="11">
                  <c:v>-2.15765436308691</c:v>
                </c:pt>
                <c:pt idx="12">
                  <c:v>-2.66900390743739</c:v>
                </c:pt>
                <c:pt idx="13">
                  <c:v>-2.95819518257318</c:v>
                </c:pt>
                <c:pt idx="14">
                  <c:v>-3.20292089671334</c:v>
                </c:pt>
                <c:pt idx="15">
                  <c:v>-3.45526631413507</c:v>
                </c:pt>
                <c:pt idx="16">
                  <c:v>-3.98995787570214</c:v>
                </c:pt>
                <c:pt idx="17">
                  <c:v>-4.48186341077617</c:v>
                </c:pt>
                <c:pt idx="18">
                  <c:v>-5.23198975415209</c:v>
                </c:pt>
                <c:pt idx="19">
                  <c:v>-6.39770675575334</c:v>
                </c:pt>
                <c:pt idx="20">
                  <c:v>-8.38484604548269</c:v>
                </c:pt>
                <c:pt idx="21">
                  <c:v>-11.428647714945</c:v>
                </c:pt>
                <c:pt idx="22">
                  <c:v>-13.7198333222901</c:v>
                </c:pt>
                <c:pt idx="23">
                  <c:v>-15.5721249452659</c:v>
                </c:pt>
                <c:pt idx="24">
                  <c:v>-21.3237903840006</c:v>
                </c:pt>
                <c:pt idx="25">
                  <c:v>-26.7582566518471</c:v>
                </c:pt>
                <c:pt idx="26">
                  <c:v>-30.1481211724826</c:v>
                </c:pt>
                <c:pt idx="27">
                  <c:v>-32.5098278778082</c:v>
                </c:pt>
                <c:pt idx="28">
                  <c:v>-33.3357064192924</c:v>
                </c:pt>
                <c:pt idx="29">
                  <c:v>-34.2228192553189</c:v>
                </c:pt>
                <c:pt idx="30">
                  <c:v>-35.2155430862844</c:v>
                </c:pt>
                <c:pt idx="31">
                  <c:v>-36.3292451755291</c:v>
                </c:pt>
                <c:pt idx="32">
                  <c:v>-36.9461638963875</c:v>
                </c:pt>
                <c:pt idx="33">
                  <c:v>-37.6162718456158</c:v>
                </c:pt>
                <c:pt idx="34">
                  <c:v>-39.9564616149145</c:v>
                </c:pt>
                <c:pt idx="35">
                  <c:v>-43.2359133586729</c:v>
                </c:pt>
                <c:pt idx="36">
                  <c:v>-43.3125165075503</c:v>
                </c:pt>
                <c:pt idx="37">
                  <c:v>-45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98702508"/>
        <c:axId val="525899513"/>
      </c:scatterChart>
      <c:valAx>
        <c:axId val="698702508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noFill/>
            <a:ln w="6350" cap="flat" cmpd="sng" algn="ctr">
              <a:solidFill>
                <a:schemeClr val="tx1">
                  <a:tint val="50000"/>
                  <a:alpha val="50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Hz</a:t>
                </a:r>
                <a:endParaRPr lang="x-none" altLang="de-AT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5899513"/>
        <c:crosses val="autoZero"/>
        <c:crossBetween val="midCat"/>
      </c:valAx>
      <c:valAx>
        <c:axId val="525899513"/>
        <c:scaling>
          <c:orientation val="minMax"/>
          <c:min val="-45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dB</a:t>
                </a:r>
                <a:endParaRPr lang="x-none" altLang="de-AT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7025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de-AT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Sheet5!$A$3:$A$39</c:f>
              <c:numCache>
                <c:formatCode>General</c:formatCode>
                <c:ptCount val="3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950</c:v>
                </c:pt>
                <c:pt idx="9">
                  <c:v>1000</c:v>
                </c:pt>
                <c:pt idx="10">
                  <c:v>1100</c:v>
                </c:pt>
                <c:pt idx="11">
                  <c:v>1300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2000</c:v>
                </c:pt>
                <c:pt idx="17">
                  <c:v>2200</c:v>
                </c:pt>
                <c:pt idx="18">
                  <c:v>2500</c:v>
                </c:pt>
                <c:pt idx="19">
                  <c:v>3000</c:v>
                </c:pt>
                <c:pt idx="20">
                  <c:v>4000</c:v>
                </c:pt>
                <c:pt idx="21">
                  <c:v>6000</c:v>
                </c:pt>
                <c:pt idx="22">
                  <c:v>8000</c:v>
                </c:pt>
                <c:pt idx="23">
                  <c:v>10000</c:v>
                </c:pt>
                <c:pt idx="24">
                  <c:v>20000</c:v>
                </c:pt>
                <c:pt idx="25">
                  <c:v>40000</c:v>
                </c:pt>
                <c:pt idx="26">
                  <c:v>60000</c:v>
                </c:pt>
                <c:pt idx="27">
                  <c:v>80000</c:v>
                </c:pt>
                <c:pt idx="28">
                  <c:v>90000</c:v>
                </c:pt>
                <c:pt idx="29">
                  <c:v>100000</c:v>
                </c:pt>
                <c:pt idx="30">
                  <c:v>110000</c:v>
                </c:pt>
                <c:pt idx="31">
                  <c:v>120000</c:v>
                </c:pt>
                <c:pt idx="32">
                  <c:v>130000</c:v>
                </c:pt>
                <c:pt idx="33">
                  <c:v>150000</c:v>
                </c:pt>
                <c:pt idx="34">
                  <c:v>200000</c:v>
                </c:pt>
                <c:pt idx="35">
                  <c:v>500000</c:v>
                </c:pt>
                <c:pt idx="36">
                  <c:v>1000000</c:v>
                </c:pt>
              </c:numCache>
            </c:numRef>
          </c:xVal>
          <c:yVal>
            <c:numRef>
              <c:f>Sheet5!$D$3:$D$39</c:f>
              <c:numCache>
                <c:formatCode>General</c:formatCode>
                <c:ptCount val="37"/>
                <c:pt idx="0">
                  <c:v>-0.41</c:v>
                </c:pt>
                <c:pt idx="1">
                  <c:v>-1.7</c:v>
                </c:pt>
                <c:pt idx="2">
                  <c:v>-3.6</c:v>
                </c:pt>
                <c:pt idx="3">
                  <c:v>-17.2</c:v>
                </c:pt>
                <c:pt idx="4">
                  <c:v>-20.8</c:v>
                </c:pt>
                <c:pt idx="5">
                  <c:v>-23.7</c:v>
                </c:pt>
                <c:pt idx="6">
                  <c:v>-26</c:v>
                </c:pt>
                <c:pt idx="7">
                  <c:v>-28.63</c:v>
                </c:pt>
                <c:pt idx="8">
                  <c:v>-29.15</c:v>
                </c:pt>
                <c:pt idx="9">
                  <c:v>-31.45</c:v>
                </c:pt>
                <c:pt idx="10">
                  <c:v>-34.25</c:v>
                </c:pt>
                <c:pt idx="11">
                  <c:v>-39.34</c:v>
                </c:pt>
                <c:pt idx="12">
                  <c:v>-42.7</c:v>
                </c:pt>
                <c:pt idx="13">
                  <c:v>-44</c:v>
                </c:pt>
                <c:pt idx="14">
                  <c:v>-46</c:v>
                </c:pt>
                <c:pt idx="15">
                  <c:v>-48</c:v>
                </c:pt>
                <c:pt idx="16">
                  <c:v>-50.9</c:v>
                </c:pt>
                <c:pt idx="17">
                  <c:v>-53.7</c:v>
                </c:pt>
                <c:pt idx="18">
                  <c:v>-57.3</c:v>
                </c:pt>
                <c:pt idx="19">
                  <c:v>-62.3</c:v>
                </c:pt>
                <c:pt idx="20">
                  <c:v>-68.2</c:v>
                </c:pt>
                <c:pt idx="21">
                  <c:v>-76</c:v>
                </c:pt>
                <c:pt idx="22">
                  <c:v>-80</c:v>
                </c:pt>
                <c:pt idx="23">
                  <c:v>-83</c:v>
                </c:pt>
                <c:pt idx="24">
                  <c:v>-93</c:v>
                </c:pt>
                <c:pt idx="25">
                  <c:v>-104</c:v>
                </c:pt>
                <c:pt idx="26">
                  <c:v>-114</c:v>
                </c:pt>
                <c:pt idx="27">
                  <c:v>-124</c:v>
                </c:pt>
                <c:pt idx="28">
                  <c:v>-130</c:v>
                </c:pt>
                <c:pt idx="29">
                  <c:v>-134</c:v>
                </c:pt>
                <c:pt idx="30">
                  <c:v>-138</c:v>
                </c:pt>
                <c:pt idx="31">
                  <c:v>-147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704976932"/>
        <c:axId val="544951191"/>
      </c:scatterChart>
      <c:valAx>
        <c:axId val="704976932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4951191"/>
        <c:crosses val="autoZero"/>
        <c:crossBetween val="midCat"/>
      </c:valAx>
      <c:valAx>
        <c:axId val="544951191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Phasenverschiebung [°]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49769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Sheet6!$A$3:$A$24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723</c:v>
                </c:pt>
                <c:pt idx="10">
                  <c:v>800</c:v>
                </c:pt>
                <c:pt idx="11">
                  <c:v>1000</c:v>
                </c:pt>
                <c:pt idx="12">
                  <c:v>2000</c:v>
                </c:pt>
                <c:pt idx="13">
                  <c:v>4000</c:v>
                </c:pt>
                <c:pt idx="14">
                  <c:v>6000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Sheet6!$F$3:$F$24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-0.163889572305431</c:v>
                </c:pt>
                <c:pt idx="3">
                  <c:v>-0.163889572305431</c:v>
                </c:pt>
                <c:pt idx="4">
                  <c:v>-0.163889572305431</c:v>
                </c:pt>
                <c:pt idx="5">
                  <c:v>-0.247008767728586</c:v>
                </c:pt>
                <c:pt idx="6">
                  <c:v>-0.501248078051341</c:v>
                </c:pt>
                <c:pt idx="7">
                  <c:v>-1.31191900679309</c:v>
                </c:pt>
                <c:pt idx="8">
                  <c:v>-2.4179751761312</c:v>
                </c:pt>
                <c:pt idx="9">
                  <c:v>-3.08645028587019</c:v>
                </c:pt>
                <c:pt idx="10">
                  <c:v>-3.44102562507882</c:v>
                </c:pt>
                <c:pt idx="11">
                  <c:v>-4.60086456463256</c:v>
                </c:pt>
                <c:pt idx="12">
                  <c:v>-8.76638341317421</c:v>
                </c:pt>
                <c:pt idx="13">
                  <c:v>-14.3103311463211</c:v>
                </c:pt>
                <c:pt idx="14">
                  <c:v>-17.3603155090047</c:v>
                </c:pt>
                <c:pt idx="15">
                  <c:v>-19.2985157691658</c:v>
                </c:pt>
                <c:pt idx="16">
                  <c:v>-21.0332034479272</c:v>
                </c:pt>
                <c:pt idx="17">
                  <c:v>-25.1706353208613</c:v>
                </c:pt>
                <c:pt idx="18">
                  <c:v>-28.1226897457462</c:v>
                </c:pt>
                <c:pt idx="19">
                  <c:v>-29.7063146666987</c:v>
                </c:pt>
                <c:pt idx="20">
                  <c:v>-30.7604416770187</c:v>
                </c:pt>
                <c:pt idx="21">
                  <c:v>-31.3397155957251</c:v>
                </c:pt>
              </c:numCache>
            </c:numRef>
          </c:yVal>
          <c:smooth val="0"/>
        </c:ser>
        <c:ser>
          <c:idx val="1"/>
          <c:order val="1"/>
          <c:spPr>
            <a:ln w="3175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Sheet6!$A$3:$A$24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723</c:v>
                </c:pt>
                <c:pt idx="10">
                  <c:v>800</c:v>
                </c:pt>
                <c:pt idx="11">
                  <c:v>1000</c:v>
                </c:pt>
                <c:pt idx="12">
                  <c:v>2000</c:v>
                </c:pt>
                <c:pt idx="13">
                  <c:v>4000</c:v>
                </c:pt>
                <c:pt idx="14">
                  <c:v>6000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Sheet6!$H$3:$H$24</c:f>
              <c:numCache>
                <c:formatCode>General</c:formatCode>
                <c:ptCount val="22"/>
                <c:pt idx="0">
                  <c:v>-3.08645028587019</c:v>
                </c:pt>
                <c:pt idx="1">
                  <c:v>-3.08645028587019</c:v>
                </c:pt>
                <c:pt idx="2">
                  <c:v>-3.08645028587019</c:v>
                </c:pt>
                <c:pt idx="3">
                  <c:v>-3.08645028587019</c:v>
                </c:pt>
                <c:pt idx="4">
                  <c:v>-3.08645028587019</c:v>
                </c:pt>
                <c:pt idx="5">
                  <c:v>-3.08645028587019</c:v>
                </c:pt>
                <c:pt idx="6">
                  <c:v>-3.08645028587019</c:v>
                </c:pt>
                <c:pt idx="7">
                  <c:v>-3.08645028587019</c:v>
                </c:pt>
                <c:pt idx="8">
                  <c:v>-3.08645028587019</c:v>
                </c:pt>
                <c:pt idx="9">
                  <c:v>-3.08645028587019</c:v>
                </c:pt>
                <c:pt idx="10">
                  <c:v>-3.08645028587019</c:v>
                </c:pt>
                <c:pt idx="11">
                  <c:v>-3.08645028587019</c:v>
                </c:pt>
                <c:pt idx="12">
                  <c:v>-3.08645028587019</c:v>
                </c:pt>
                <c:pt idx="13">
                  <c:v>-3.08645028587019</c:v>
                </c:pt>
                <c:pt idx="14">
                  <c:v>-3.08645028587019</c:v>
                </c:pt>
                <c:pt idx="15">
                  <c:v>-3.08645028587019</c:v>
                </c:pt>
                <c:pt idx="16">
                  <c:v>-3.08645028587019</c:v>
                </c:pt>
                <c:pt idx="17">
                  <c:v>-3.08645028587019</c:v>
                </c:pt>
                <c:pt idx="18">
                  <c:v>-3.08645028587019</c:v>
                </c:pt>
                <c:pt idx="19">
                  <c:v>-3.08645028587019</c:v>
                </c:pt>
                <c:pt idx="20">
                  <c:v>-3.08645028587019</c:v>
                </c:pt>
                <c:pt idx="21">
                  <c:v>-3.08645028587019</c:v>
                </c:pt>
              </c:numCache>
            </c:numRef>
          </c:yVal>
          <c:smooth val="0"/>
        </c:ser>
        <c:ser>
          <c:idx val="2"/>
          <c:order val="2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Sheet6!$I$3:$I$25</c:f>
              <c:numCache>
                <c:formatCode>General</c:formatCode>
                <c:ptCount val="23"/>
                <c:pt idx="0">
                  <c:v>723</c:v>
                </c:pt>
                <c:pt idx="1">
                  <c:v>723</c:v>
                </c:pt>
                <c:pt idx="2">
                  <c:v>723</c:v>
                </c:pt>
                <c:pt idx="3">
                  <c:v>723</c:v>
                </c:pt>
                <c:pt idx="4">
                  <c:v>723</c:v>
                </c:pt>
                <c:pt idx="5">
                  <c:v>723</c:v>
                </c:pt>
                <c:pt idx="6">
                  <c:v>723</c:v>
                </c:pt>
                <c:pt idx="7">
                  <c:v>723</c:v>
                </c:pt>
                <c:pt idx="8">
                  <c:v>723</c:v>
                </c:pt>
                <c:pt idx="9">
                  <c:v>723</c:v>
                </c:pt>
                <c:pt idx="10">
                  <c:v>723</c:v>
                </c:pt>
                <c:pt idx="11">
                  <c:v>723</c:v>
                </c:pt>
                <c:pt idx="12">
                  <c:v>723</c:v>
                </c:pt>
                <c:pt idx="13">
                  <c:v>723</c:v>
                </c:pt>
                <c:pt idx="14">
                  <c:v>723</c:v>
                </c:pt>
                <c:pt idx="15">
                  <c:v>723</c:v>
                </c:pt>
                <c:pt idx="16">
                  <c:v>723</c:v>
                </c:pt>
                <c:pt idx="17">
                  <c:v>723</c:v>
                </c:pt>
                <c:pt idx="18">
                  <c:v>723</c:v>
                </c:pt>
                <c:pt idx="19">
                  <c:v>723</c:v>
                </c:pt>
                <c:pt idx="20">
                  <c:v>723</c:v>
                </c:pt>
                <c:pt idx="21">
                  <c:v>723</c:v>
                </c:pt>
                <c:pt idx="22">
                  <c:v>723</c:v>
                </c:pt>
              </c:numCache>
            </c:numRef>
          </c:xVal>
          <c:yVal>
            <c:numRef>
              <c:f>Sheet6!$F$3:$F$25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-0.163889572305431</c:v>
                </c:pt>
                <c:pt idx="3">
                  <c:v>-0.163889572305431</c:v>
                </c:pt>
                <c:pt idx="4">
                  <c:v>-0.163889572305431</c:v>
                </c:pt>
                <c:pt idx="5">
                  <c:v>-0.247008767728586</c:v>
                </c:pt>
                <c:pt idx="6">
                  <c:v>-0.501248078051341</c:v>
                </c:pt>
                <c:pt idx="7">
                  <c:v>-1.31191900679309</c:v>
                </c:pt>
                <c:pt idx="8">
                  <c:v>-2.4179751761312</c:v>
                </c:pt>
                <c:pt idx="9">
                  <c:v>-3.08645028587019</c:v>
                </c:pt>
                <c:pt idx="10">
                  <c:v>-3.44102562507882</c:v>
                </c:pt>
                <c:pt idx="11">
                  <c:v>-4.60086456463256</c:v>
                </c:pt>
                <c:pt idx="12">
                  <c:v>-8.76638341317421</c:v>
                </c:pt>
                <c:pt idx="13">
                  <c:v>-14.3103311463211</c:v>
                </c:pt>
                <c:pt idx="14">
                  <c:v>-17.3603155090047</c:v>
                </c:pt>
                <c:pt idx="15">
                  <c:v>-19.2985157691658</c:v>
                </c:pt>
                <c:pt idx="16">
                  <c:v>-21.0332034479272</c:v>
                </c:pt>
                <c:pt idx="17">
                  <c:v>-25.1706353208613</c:v>
                </c:pt>
                <c:pt idx="18">
                  <c:v>-28.1226897457462</c:v>
                </c:pt>
                <c:pt idx="19">
                  <c:v>-29.7063146666987</c:v>
                </c:pt>
                <c:pt idx="20">
                  <c:v>-30.7604416770187</c:v>
                </c:pt>
                <c:pt idx="21">
                  <c:v>-31.3397155957251</c:v>
                </c:pt>
                <c:pt idx="22">
                  <c:v>-40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402905663"/>
        <c:axId val="51256573"/>
      </c:scatterChart>
      <c:valAx>
        <c:axId val="402905663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56573"/>
        <c:crosses val="autoZero"/>
        <c:crossBetween val="midCat"/>
      </c:valAx>
      <c:valAx>
        <c:axId val="51256573"/>
        <c:scaling>
          <c:orientation val="minMax"/>
          <c:min val="-35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dB</a:t>
                </a:r>
                <a:endParaRPr lang="de-DE" altLang="en-US"/>
              </a:p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290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178435</xdr:colOff>
      <xdr:row>2</xdr:row>
      <xdr:rowOff>95250</xdr:rowOff>
    </xdr:from>
    <xdr:to>
      <xdr:col>20</xdr:col>
      <xdr:colOff>124460</xdr:colOff>
      <xdr:row>21</xdr:row>
      <xdr:rowOff>99695</xdr:rowOff>
    </xdr:to>
    <xdr:graphicFrame>
      <xdr:nvGraphicFramePr>
        <xdr:cNvPr id="3" name="Chart 2" title="ddfgs"/>
        <xdr:cNvGraphicFramePr/>
      </xdr:nvGraphicFramePr>
      <xdr:xfrm>
        <a:off x="10617835" y="419100"/>
        <a:ext cx="8543925" cy="3081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130175</xdr:colOff>
      <xdr:row>23</xdr:row>
      <xdr:rowOff>14605</xdr:rowOff>
    </xdr:from>
    <xdr:to>
      <xdr:col>20</xdr:col>
      <xdr:colOff>105410</xdr:colOff>
      <xdr:row>40</xdr:row>
      <xdr:rowOff>27940</xdr:rowOff>
    </xdr:to>
    <xdr:graphicFrame>
      <xdr:nvGraphicFramePr>
        <xdr:cNvPr id="5" name="Chart 4"/>
        <xdr:cNvGraphicFramePr/>
      </xdr:nvGraphicFramePr>
      <xdr:xfrm>
        <a:off x="10569575" y="3738880"/>
        <a:ext cx="8573135" cy="2766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469265</xdr:colOff>
      <xdr:row>1</xdr:row>
      <xdr:rowOff>107950</xdr:rowOff>
    </xdr:from>
    <xdr:to>
      <xdr:col>19</xdr:col>
      <xdr:colOff>238125</xdr:colOff>
      <xdr:row>22</xdr:row>
      <xdr:rowOff>88900</xdr:rowOff>
    </xdr:to>
    <xdr:graphicFrame>
      <xdr:nvGraphicFramePr>
        <xdr:cNvPr id="6" name="Chart 5"/>
        <xdr:cNvGraphicFramePr/>
      </xdr:nvGraphicFramePr>
      <xdr:xfrm>
        <a:off x="9001760" y="269875"/>
        <a:ext cx="8366760" cy="3381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496570</xdr:colOff>
      <xdr:row>23</xdr:row>
      <xdr:rowOff>28575</xdr:rowOff>
    </xdr:from>
    <xdr:to>
      <xdr:col>19</xdr:col>
      <xdr:colOff>222250</xdr:colOff>
      <xdr:row>42</xdr:row>
      <xdr:rowOff>151765</xdr:rowOff>
    </xdr:to>
    <xdr:graphicFrame>
      <xdr:nvGraphicFramePr>
        <xdr:cNvPr id="2" name="Chart 1"/>
        <xdr:cNvGraphicFramePr/>
      </xdr:nvGraphicFramePr>
      <xdr:xfrm>
        <a:off x="9029065" y="3752850"/>
        <a:ext cx="8323580" cy="3199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793750</xdr:colOff>
      <xdr:row>1</xdr:row>
      <xdr:rowOff>104775</xdr:rowOff>
    </xdr:from>
    <xdr:to>
      <xdr:col>19</xdr:col>
      <xdr:colOff>786130</xdr:colOff>
      <xdr:row>20</xdr:row>
      <xdr:rowOff>110490</xdr:rowOff>
    </xdr:to>
    <xdr:graphicFrame>
      <xdr:nvGraphicFramePr>
        <xdr:cNvPr id="3" name="Chart 2"/>
        <xdr:cNvGraphicFramePr/>
      </xdr:nvGraphicFramePr>
      <xdr:xfrm>
        <a:off x="9761855" y="266700"/>
        <a:ext cx="8590280" cy="3082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19685</xdr:colOff>
      <xdr:row>21</xdr:row>
      <xdr:rowOff>135890</xdr:rowOff>
    </xdr:from>
    <xdr:to>
      <xdr:col>19</xdr:col>
      <xdr:colOff>640715</xdr:colOff>
      <xdr:row>41</xdr:row>
      <xdr:rowOff>128270</xdr:rowOff>
    </xdr:to>
    <xdr:graphicFrame>
      <xdr:nvGraphicFramePr>
        <xdr:cNvPr id="2" name="Chart 1"/>
        <xdr:cNvGraphicFramePr/>
      </xdr:nvGraphicFramePr>
      <xdr:xfrm>
        <a:off x="9847580" y="3536315"/>
        <a:ext cx="8359140" cy="323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147955</xdr:colOff>
      <xdr:row>1</xdr:row>
      <xdr:rowOff>146685</xdr:rowOff>
    </xdr:from>
    <xdr:to>
      <xdr:col>18</xdr:col>
      <xdr:colOff>777875</xdr:colOff>
      <xdr:row>21</xdr:row>
      <xdr:rowOff>10160</xdr:rowOff>
    </xdr:to>
    <xdr:graphicFrame>
      <xdr:nvGraphicFramePr>
        <xdr:cNvPr id="5" name="Chart 4"/>
        <xdr:cNvGraphicFramePr/>
      </xdr:nvGraphicFramePr>
      <xdr:xfrm>
        <a:off x="8680450" y="308610"/>
        <a:ext cx="8368030" cy="3101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461645</xdr:colOff>
      <xdr:row>21</xdr:row>
      <xdr:rowOff>147955</xdr:rowOff>
    </xdr:from>
    <xdr:to>
      <xdr:col>19</xdr:col>
      <xdr:colOff>222250</xdr:colOff>
      <xdr:row>40</xdr:row>
      <xdr:rowOff>120015</xdr:rowOff>
    </xdr:to>
    <xdr:graphicFrame>
      <xdr:nvGraphicFramePr>
        <xdr:cNvPr id="2" name="Chart 1"/>
        <xdr:cNvGraphicFramePr/>
      </xdr:nvGraphicFramePr>
      <xdr:xfrm>
        <a:off x="8994140" y="3548380"/>
        <a:ext cx="8358505" cy="3048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601980</xdr:colOff>
      <xdr:row>2</xdr:row>
      <xdr:rowOff>0</xdr:rowOff>
    </xdr:from>
    <xdr:to>
      <xdr:col>20</xdr:col>
      <xdr:colOff>643255</xdr:colOff>
      <xdr:row>20</xdr:row>
      <xdr:rowOff>172720</xdr:rowOff>
    </xdr:to>
    <xdr:graphicFrame>
      <xdr:nvGraphicFramePr>
        <xdr:cNvPr id="5" name="Chart 4"/>
        <xdr:cNvGraphicFramePr/>
      </xdr:nvGraphicFramePr>
      <xdr:xfrm>
        <a:off x="10479405" y="323850"/>
        <a:ext cx="8639175" cy="3076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</xdr:colOff>
      <xdr:row>21</xdr:row>
      <xdr:rowOff>171450</xdr:rowOff>
    </xdr:from>
    <xdr:to>
      <xdr:col>21</xdr:col>
      <xdr:colOff>12065</xdr:colOff>
      <xdr:row>41</xdr:row>
      <xdr:rowOff>160655</xdr:rowOff>
    </xdr:to>
    <xdr:graphicFrame>
      <xdr:nvGraphicFramePr>
        <xdr:cNvPr id="9" name="Chart 8"/>
        <xdr:cNvGraphicFramePr/>
      </xdr:nvGraphicFramePr>
      <xdr:xfrm>
        <a:off x="10754360" y="3562350"/>
        <a:ext cx="8592820" cy="3237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16510</xdr:colOff>
      <xdr:row>2</xdr:row>
      <xdr:rowOff>20320</xdr:rowOff>
    </xdr:from>
    <xdr:to>
      <xdr:col>18</xdr:col>
      <xdr:colOff>640080</xdr:colOff>
      <xdr:row>22</xdr:row>
      <xdr:rowOff>123190</xdr:rowOff>
    </xdr:to>
    <xdr:graphicFrame>
      <xdr:nvGraphicFramePr>
        <xdr:cNvPr id="4" name="Chart 3"/>
        <xdr:cNvGraphicFramePr/>
      </xdr:nvGraphicFramePr>
      <xdr:xfrm>
        <a:off x="8675370" y="344170"/>
        <a:ext cx="8361680" cy="3341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</xdr:colOff>
      <xdr:row>24</xdr:row>
      <xdr:rowOff>28575</xdr:rowOff>
    </xdr:from>
    <xdr:to>
      <xdr:col>19</xdr:col>
      <xdr:colOff>1905</xdr:colOff>
      <xdr:row>43</xdr:row>
      <xdr:rowOff>176530</xdr:rowOff>
    </xdr:to>
    <xdr:graphicFrame>
      <xdr:nvGraphicFramePr>
        <xdr:cNvPr id="5" name="Chart 4"/>
        <xdr:cNvGraphicFramePr/>
      </xdr:nvGraphicFramePr>
      <xdr:xfrm>
        <a:off x="8679815" y="3914775"/>
        <a:ext cx="8578850" cy="3209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A4A4A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4"/>
  <sheetViews>
    <sheetView workbookViewId="0">
      <selection activeCell="A24" sqref="A3:A24"/>
    </sheetView>
  </sheetViews>
  <sheetFormatPr defaultColWidth="9.02666666666667" defaultRowHeight="12.75" outlineLevelCol="5"/>
  <cols>
    <col min="5" max="5" width="12.7933333333333"/>
  </cols>
  <sheetData>
    <row r="1" spans="1:1">
      <c r="A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6">
      <c r="A3">
        <v>10</v>
      </c>
      <c r="B3">
        <v>2.09</v>
      </c>
      <c r="C3">
        <v>2.07</v>
      </c>
      <c r="D3">
        <v>-1.21</v>
      </c>
      <c r="E3">
        <f>C3/B3</f>
        <v>0.990430622009569</v>
      </c>
      <c r="F3" t="s">
        <v>5</v>
      </c>
    </row>
    <row r="4" spans="1:5">
      <c r="A4">
        <v>20</v>
      </c>
      <c r="B4">
        <v>2.09</v>
      </c>
      <c r="C4">
        <v>2.07</v>
      </c>
      <c r="D4">
        <v>2.13</v>
      </c>
      <c r="E4">
        <f t="shared" ref="E4:E24" si="0">C4/B4</f>
        <v>0.990430622009569</v>
      </c>
    </row>
    <row r="5" spans="1:5">
      <c r="A5">
        <v>40</v>
      </c>
      <c r="B5">
        <v>2.09</v>
      </c>
      <c r="C5">
        <v>2.07</v>
      </c>
      <c r="D5">
        <v>3.54</v>
      </c>
      <c r="E5">
        <f t="shared" si="0"/>
        <v>0.990430622009569</v>
      </c>
    </row>
    <row r="6" spans="1:5">
      <c r="A6">
        <v>60</v>
      </c>
      <c r="B6">
        <v>2.09</v>
      </c>
      <c r="C6">
        <v>2.07</v>
      </c>
      <c r="D6">
        <v>5.1</v>
      </c>
      <c r="E6">
        <f t="shared" si="0"/>
        <v>0.990430622009569</v>
      </c>
    </row>
    <row r="7" spans="1:5">
      <c r="A7">
        <v>80</v>
      </c>
      <c r="B7">
        <v>2.09</v>
      </c>
      <c r="C7">
        <v>2.07</v>
      </c>
      <c r="D7">
        <v>7.37</v>
      </c>
      <c r="E7">
        <f t="shared" si="0"/>
        <v>0.990430622009569</v>
      </c>
    </row>
    <row r="8" spans="1:5">
      <c r="A8">
        <v>100</v>
      </c>
      <c r="B8">
        <v>2.09</v>
      </c>
      <c r="C8">
        <v>2.05</v>
      </c>
      <c r="D8">
        <v>8.41</v>
      </c>
      <c r="E8">
        <f t="shared" si="0"/>
        <v>0.980861244019139</v>
      </c>
    </row>
    <row r="9" spans="1:5">
      <c r="A9">
        <v>200</v>
      </c>
      <c r="B9">
        <v>2.09</v>
      </c>
      <c r="C9">
        <v>1.99</v>
      </c>
      <c r="D9">
        <v>17.19</v>
      </c>
      <c r="E9">
        <f t="shared" si="0"/>
        <v>0.952153110047847</v>
      </c>
    </row>
    <row r="10" spans="1:5">
      <c r="A10">
        <v>400</v>
      </c>
      <c r="B10">
        <v>2.09</v>
      </c>
      <c r="C10">
        <v>1.83</v>
      </c>
      <c r="D10">
        <v>29.83</v>
      </c>
      <c r="E10">
        <f t="shared" si="0"/>
        <v>0.875598086124402</v>
      </c>
    </row>
    <row r="11" spans="1:5">
      <c r="A11">
        <v>600</v>
      </c>
      <c r="B11">
        <v>2.09</v>
      </c>
      <c r="C11">
        <v>1.61</v>
      </c>
      <c r="D11">
        <v>39.75</v>
      </c>
      <c r="E11">
        <f t="shared" si="0"/>
        <v>0.770334928229665</v>
      </c>
    </row>
    <row r="12" spans="1:6">
      <c r="A12">
        <v>723</v>
      </c>
      <c r="B12">
        <v>2.09</v>
      </c>
      <c r="C12">
        <v>1.49</v>
      </c>
      <c r="D12">
        <v>44.45</v>
      </c>
      <c r="E12">
        <f t="shared" si="0"/>
        <v>0.712918660287081</v>
      </c>
      <c r="F12" t="s">
        <v>6</v>
      </c>
    </row>
    <row r="13" spans="1:5">
      <c r="A13">
        <v>800</v>
      </c>
      <c r="B13">
        <v>2.09</v>
      </c>
      <c r="C13">
        <v>1.41</v>
      </c>
      <c r="D13">
        <v>47</v>
      </c>
      <c r="E13">
        <f t="shared" si="0"/>
        <v>0.674641148325359</v>
      </c>
    </row>
    <row r="14" spans="1:5">
      <c r="A14">
        <v>1000</v>
      </c>
      <c r="B14">
        <v>2.09</v>
      </c>
      <c r="C14">
        <v>1.25</v>
      </c>
      <c r="D14">
        <v>53</v>
      </c>
      <c r="E14">
        <f t="shared" si="0"/>
        <v>0.598086124401914</v>
      </c>
    </row>
    <row r="15" spans="1:5">
      <c r="A15">
        <v>2000</v>
      </c>
      <c r="B15">
        <v>2.09</v>
      </c>
      <c r="C15">
        <v>0.74</v>
      </c>
      <c r="D15">
        <v>71.88</v>
      </c>
      <c r="E15">
        <f t="shared" si="0"/>
        <v>0.354066985645933</v>
      </c>
    </row>
    <row r="16" spans="1:5">
      <c r="A16">
        <v>4000</v>
      </c>
      <c r="B16">
        <v>2.09</v>
      </c>
      <c r="C16">
        <v>0.42</v>
      </c>
      <c r="D16">
        <v>83.05</v>
      </c>
      <c r="E16">
        <f t="shared" si="0"/>
        <v>0.200956937799043</v>
      </c>
    </row>
    <row r="17" spans="1:5">
      <c r="A17">
        <v>6000</v>
      </c>
      <c r="B17">
        <v>2.09</v>
      </c>
      <c r="C17">
        <v>0.32</v>
      </c>
      <c r="D17">
        <v>88.67</v>
      </c>
      <c r="E17">
        <f t="shared" si="0"/>
        <v>0.15311004784689</v>
      </c>
    </row>
    <row r="18" spans="1:5">
      <c r="A18">
        <v>8000</v>
      </c>
      <c r="B18">
        <v>2.09</v>
      </c>
      <c r="C18">
        <v>0.26</v>
      </c>
      <c r="D18">
        <v>92.44</v>
      </c>
      <c r="E18">
        <f t="shared" si="0"/>
        <v>0.124401913875598</v>
      </c>
    </row>
    <row r="19" spans="1:5">
      <c r="A19">
        <v>10000</v>
      </c>
      <c r="B19">
        <v>2.09</v>
      </c>
      <c r="C19">
        <v>0.22</v>
      </c>
      <c r="D19">
        <v>95.18</v>
      </c>
      <c r="E19">
        <f t="shared" si="0"/>
        <v>0.105263157894737</v>
      </c>
    </row>
    <row r="20" spans="1:5">
      <c r="A20">
        <v>20000</v>
      </c>
      <c r="B20">
        <v>2.09</v>
      </c>
      <c r="C20">
        <v>0.14</v>
      </c>
      <c r="D20">
        <v>114</v>
      </c>
      <c r="E20">
        <f t="shared" si="0"/>
        <v>0.0669856459330144</v>
      </c>
    </row>
    <row r="21" spans="1:6">
      <c r="A21">
        <v>40000</v>
      </c>
      <c r="B21">
        <v>2.09</v>
      </c>
      <c r="C21">
        <v>0.12</v>
      </c>
      <c r="E21">
        <f t="shared" si="0"/>
        <v>0.0574162679425837</v>
      </c>
      <c r="F21" t="s">
        <v>7</v>
      </c>
    </row>
    <row r="22" spans="1:5">
      <c r="A22">
        <v>60000</v>
      </c>
      <c r="B22">
        <v>2.09</v>
      </c>
      <c r="C22">
        <v>0.1</v>
      </c>
      <c r="E22">
        <f t="shared" si="0"/>
        <v>0.0478468899521531</v>
      </c>
    </row>
    <row r="23" spans="1:5">
      <c r="A23">
        <v>80000</v>
      </c>
      <c r="B23">
        <v>2.09</v>
      </c>
      <c r="C23">
        <v>0.1</v>
      </c>
      <c r="E23">
        <f t="shared" si="0"/>
        <v>0.0478468899521531</v>
      </c>
    </row>
    <row r="24" spans="1:5">
      <c r="A24">
        <v>100000</v>
      </c>
      <c r="B24">
        <v>2.09</v>
      </c>
      <c r="C24">
        <v>0.08</v>
      </c>
      <c r="E24">
        <f t="shared" si="0"/>
        <v>0.0382775119617225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1"/>
  <sheetViews>
    <sheetView topLeftCell="E1" workbookViewId="0">
      <selection activeCell="A2" sqref="A2:D2"/>
    </sheetView>
  </sheetViews>
  <sheetFormatPr defaultColWidth="9.02666666666667" defaultRowHeight="12.75"/>
  <cols>
    <col min="2" max="2" width="13.86"/>
    <col min="5" max="5" width="13.86"/>
    <col min="7" max="7" width="13.86"/>
    <col min="9" max="9" width="13.86"/>
  </cols>
  <sheetData>
    <row r="1" spans="1:1">
      <c r="A1" t="s">
        <v>8</v>
      </c>
    </row>
    <row r="2" spans="1:4">
      <c r="A2" t="s">
        <v>9</v>
      </c>
      <c r="B2" t="s">
        <v>2</v>
      </c>
      <c r="C2" t="s">
        <v>3</v>
      </c>
      <c r="D2" t="s">
        <v>4</v>
      </c>
    </row>
    <row r="3" spans="1:9">
      <c r="A3">
        <v>10</v>
      </c>
      <c r="B3">
        <v>1.05</v>
      </c>
      <c r="C3">
        <v>0.051</v>
      </c>
      <c r="D3">
        <v>0.6</v>
      </c>
      <c r="E3">
        <f>C3/B3</f>
        <v>0.0485714285714286</v>
      </c>
      <c r="F3" t="s">
        <v>10</v>
      </c>
      <c r="G3">
        <f>20*LOG10(C3/B3)</f>
        <v>-26.27238245944</v>
      </c>
      <c r="I3">
        <f>$G$17</f>
        <v>-2.78215385605023</v>
      </c>
    </row>
    <row r="4" spans="1:9">
      <c r="A4">
        <v>20</v>
      </c>
      <c r="B4">
        <v>1.05</v>
      </c>
      <c r="C4">
        <v>0.053</v>
      </c>
      <c r="D4">
        <v>4.15</v>
      </c>
      <c r="E4">
        <f t="shared" ref="E4:E24" si="0">C4/B4</f>
        <v>0.0504761904761905</v>
      </c>
      <c r="G4">
        <f t="shared" ref="G4:G24" si="1">20*LOG10(C4/B4)</f>
        <v>-25.938268589383</v>
      </c>
      <c r="I4">
        <f t="shared" ref="I4:I13" si="2">$G$17</f>
        <v>-2.78215385605023</v>
      </c>
    </row>
    <row r="5" spans="1:9">
      <c r="A5">
        <v>40</v>
      </c>
      <c r="B5">
        <v>1.05</v>
      </c>
      <c r="C5">
        <v>0.054</v>
      </c>
      <c r="D5">
        <v>16.97</v>
      </c>
      <c r="E5">
        <f t="shared" si="0"/>
        <v>0.0514285714285714</v>
      </c>
      <c r="G5">
        <f t="shared" si="1"/>
        <v>-25.7759107849394</v>
      </c>
      <c r="I5">
        <f t="shared" si="2"/>
        <v>-2.78215385605023</v>
      </c>
    </row>
    <row r="6" spans="1:9">
      <c r="A6">
        <v>60</v>
      </c>
      <c r="B6">
        <v>1.05</v>
      </c>
      <c r="C6">
        <v>0.054</v>
      </c>
      <c r="D6">
        <v>20.9</v>
      </c>
      <c r="E6">
        <f t="shared" si="0"/>
        <v>0.0514285714285714</v>
      </c>
      <c r="G6">
        <f t="shared" si="1"/>
        <v>-25.7759107849394</v>
      </c>
      <c r="I6">
        <f t="shared" si="2"/>
        <v>-2.78215385605023</v>
      </c>
    </row>
    <row r="7" spans="1:9">
      <c r="A7">
        <v>80</v>
      </c>
      <c r="B7">
        <v>1.05</v>
      </c>
      <c r="C7">
        <v>0.056</v>
      </c>
      <c r="D7">
        <v>24.5</v>
      </c>
      <c r="E7">
        <f t="shared" si="0"/>
        <v>0.0533333333333333</v>
      </c>
      <c r="G7">
        <f t="shared" si="1"/>
        <v>-25.4600254412748</v>
      </c>
      <c r="I7">
        <f t="shared" si="2"/>
        <v>-2.78215385605023</v>
      </c>
    </row>
    <row r="8" spans="1:9">
      <c r="A8">
        <v>100</v>
      </c>
      <c r="B8">
        <v>1.05</v>
      </c>
      <c r="C8">
        <v>0.056</v>
      </c>
      <c r="D8">
        <v>26.7</v>
      </c>
      <c r="E8">
        <f t="shared" si="0"/>
        <v>0.0533333333333333</v>
      </c>
      <c r="G8">
        <f t="shared" si="1"/>
        <v>-25.4600254412748</v>
      </c>
      <c r="I8">
        <f t="shared" si="2"/>
        <v>-2.78215385605023</v>
      </c>
    </row>
    <row r="9" spans="1:9">
      <c r="A9">
        <v>200</v>
      </c>
      <c r="B9">
        <v>1.05</v>
      </c>
      <c r="C9">
        <v>0.064</v>
      </c>
      <c r="D9">
        <v>47.51</v>
      </c>
      <c r="E9">
        <f t="shared" si="0"/>
        <v>0.060952380952381</v>
      </c>
      <c r="G9">
        <f t="shared" si="1"/>
        <v>-24.300186501721</v>
      </c>
      <c r="I9">
        <f t="shared" si="2"/>
        <v>-2.78215385605023</v>
      </c>
    </row>
    <row r="10" spans="1:9">
      <c r="A10">
        <v>400</v>
      </c>
      <c r="B10">
        <v>1.05</v>
      </c>
      <c r="C10">
        <v>0.088</v>
      </c>
      <c r="D10">
        <v>61.23</v>
      </c>
      <c r="E10">
        <f t="shared" si="0"/>
        <v>0.0838095238095238</v>
      </c>
      <c r="G10">
        <f t="shared" si="1"/>
        <v>-21.5341325383954</v>
      </c>
      <c r="I10">
        <f t="shared" si="2"/>
        <v>-2.78215385605023</v>
      </c>
    </row>
    <row r="11" spans="1:9">
      <c r="A11">
        <v>600</v>
      </c>
      <c r="B11">
        <v>1.05</v>
      </c>
      <c r="C11">
        <v>0.117</v>
      </c>
      <c r="D11">
        <v>65.04</v>
      </c>
      <c r="E11">
        <f t="shared" si="0"/>
        <v>0.111428571428571</v>
      </c>
      <c r="G11">
        <f t="shared" si="1"/>
        <v>-19.0600687464755</v>
      </c>
      <c r="I11">
        <f t="shared" si="2"/>
        <v>-2.78215385605023</v>
      </c>
    </row>
    <row r="12" spans="1:9">
      <c r="A12">
        <v>800</v>
      </c>
      <c r="B12">
        <v>1.07</v>
      </c>
      <c r="C12">
        <v>0.143</v>
      </c>
      <c r="D12">
        <v>67.83</v>
      </c>
      <c r="E12">
        <f t="shared" si="0"/>
        <v>0.133644859813084</v>
      </c>
      <c r="G12">
        <f t="shared" si="1"/>
        <v>-17.480954804403</v>
      </c>
      <c r="I12">
        <f t="shared" si="2"/>
        <v>-2.78215385605023</v>
      </c>
    </row>
    <row r="13" spans="1:9">
      <c r="A13">
        <v>1000</v>
      </c>
      <c r="B13">
        <v>1.07</v>
      </c>
      <c r="C13">
        <v>0.169</v>
      </c>
      <c r="D13">
        <v>70.64</v>
      </c>
      <c r="E13">
        <f t="shared" si="0"/>
        <v>0.157943925233645</v>
      </c>
      <c r="G13">
        <f t="shared" si="1"/>
        <v>-16.0299414614307</v>
      </c>
      <c r="I13">
        <f t="shared" si="2"/>
        <v>-2.78215385605023</v>
      </c>
    </row>
    <row r="14" spans="1:9">
      <c r="A14">
        <v>2000</v>
      </c>
      <c r="B14">
        <v>1.07</v>
      </c>
      <c r="C14">
        <v>0.302</v>
      </c>
      <c r="D14">
        <v>66.06</v>
      </c>
      <c r="E14">
        <f t="shared" si="0"/>
        <v>0.282242990654206</v>
      </c>
      <c r="G14">
        <f t="shared" si="1"/>
        <v>-10.9875366945612</v>
      </c>
      <c r="I14">
        <f t="shared" ref="I14:I24" si="3">$G$17</f>
        <v>-2.78215385605023</v>
      </c>
    </row>
    <row r="15" spans="1:9">
      <c r="A15">
        <v>4000</v>
      </c>
      <c r="B15">
        <v>1.15</v>
      </c>
      <c r="C15">
        <v>0.547</v>
      </c>
      <c r="D15">
        <v>56.8</v>
      </c>
      <c r="E15">
        <f t="shared" si="0"/>
        <v>0.475652173913044</v>
      </c>
      <c r="G15">
        <f t="shared" si="1"/>
        <v>-6.45421028040362</v>
      </c>
      <c r="I15">
        <f t="shared" si="3"/>
        <v>-2.78215385605023</v>
      </c>
    </row>
    <row r="16" spans="1:9">
      <c r="A16">
        <v>6000</v>
      </c>
      <c r="B16">
        <v>1.27</v>
      </c>
      <c r="C16">
        <v>0.82</v>
      </c>
      <c r="D16">
        <v>45.6</v>
      </c>
      <c r="E16">
        <f t="shared" si="0"/>
        <v>0.645669291338583</v>
      </c>
      <c r="G16">
        <f t="shared" si="1"/>
        <v>-3.7997973714448</v>
      </c>
      <c r="I16">
        <f t="shared" si="3"/>
        <v>-2.78215385605023</v>
      </c>
    </row>
    <row r="17" spans="1:9">
      <c r="A17">
        <v>7480</v>
      </c>
      <c r="B17">
        <v>1.35</v>
      </c>
      <c r="C17">
        <v>0.98</v>
      </c>
      <c r="D17">
        <v>40.01</v>
      </c>
      <c r="E17">
        <f t="shared" si="0"/>
        <v>0.725925925925926</v>
      </c>
      <c r="F17" t="s">
        <v>11</v>
      </c>
      <c r="G17">
        <f t="shared" si="1"/>
        <v>-2.78215385605023</v>
      </c>
      <c r="I17">
        <f t="shared" si="3"/>
        <v>-2.78215385605023</v>
      </c>
    </row>
    <row r="18" spans="1:9">
      <c r="A18">
        <v>8000</v>
      </c>
      <c r="B18">
        <v>1.35</v>
      </c>
      <c r="C18">
        <v>1.03</v>
      </c>
      <c r="D18">
        <v>38.4</v>
      </c>
      <c r="E18">
        <f t="shared" si="0"/>
        <v>0.762962962962963</v>
      </c>
      <c r="G18">
        <f t="shared" si="1"/>
        <v>-2.34993087579668</v>
      </c>
      <c r="I18">
        <f t="shared" si="3"/>
        <v>-2.78215385605023</v>
      </c>
    </row>
    <row r="19" spans="1:9">
      <c r="A19">
        <v>10000</v>
      </c>
      <c r="B19">
        <v>1.47</v>
      </c>
      <c r="C19">
        <v>1.19</v>
      </c>
      <c r="D19">
        <v>32.63</v>
      </c>
      <c r="E19">
        <f t="shared" si="0"/>
        <v>0.80952380952381</v>
      </c>
      <c r="G19">
        <f t="shared" si="1"/>
        <v>-1.83540746711291</v>
      </c>
      <c r="I19">
        <f t="shared" si="3"/>
        <v>-2.78215385605023</v>
      </c>
    </row>
    <row r="20" spans="1:9">
      <c r="A20">
        <v>20000</v>
      </c>
      <c r="B20">
        <v>1.77</v>
      </c>
      <c r="C20">
        <v>1.65</v>
      </c>
      <c r="D20">
        <v>18.02</v>
      </c>
      <c r="E20">
        <f t="shared" si="0"/>
        <v>0.932203389830508</v>
      </c>
      <c r="G20">
        <f t="shared" si="1"/>
        <v>-0.609786442958007</v>
      </c>
      <c r="I20">
        <f t="shared" si="3"/>
        <v>-2.78215385605023</v>
      </c>
    </row>
    <row r="21" spans="1:9">
      <c r="A21">
        <v>40000</v>
      </c>
      <c r="B21">
        <v>1.97</v>
      </c>
      <c r="C21">
        <v>1.91</v>
      </c>
      <c r="D21">
        <v>9.1</v>
      </c>
      <c r="E21">
        <f t="shared" si="0"/>
        <v>0.969543147208122</v>
      </c>
      <c r="G21">
        <f t="shared" si="1"/>
        <v>-0.268657178277308</v>
      </c>
      <c r="I21">
        <f t="shared" si="3"/>
        <v>-2.78215385605023</v>
      </c>
    </row>
    <row r="22" spans="1:9">
      <c r="A22">
        <v>60000</v>
      </c>
      <c r="B22">
        <v>2.03</v>
      </c>
      <c r="C22">
        <v>1.98</v>
      </c>
      <c r="D22">
        <v>5.09</v>
      </c>
      <c r="E22">
        <f t="shared" si="0"/>
        <v>0.975369458128079</v>
      </c>
      <c r="G22">
        <f t="shared" si="1"/>
        <v>-0.216616953033636</v>
      </c>
      <c r="I22">
        <f t="shared" si="3"/>
        <v>-2.78215385605023</v>
      </c>
    </row>
    <row r="23" spans="1:9">
      <c r="A23">
        <v>80000</v>
      </c>
      <c r="B23">
        <v>2.05</v>
      </c>
      <c r="C23">
        <v>2.05</v>
      </c>
      <c r="D23">
        <v>2.8</v>
      </c>
      <c r="E23">
        <f t="shared" si="0"/>
        <v>1</v>
      </c>
      <c r="G23">
        <f t="shared" si="1"/>
        <v>0</v>
      </c>
      <c r="I23">
        <f t="shared" si="3"/>
        <v>-2.78215385605023</v>
      </c>
    </row>
    <row r="24" spans="1:9">
      <c r="A24">
        <f>10^5</f>
        <v>100000</v>
      </c>
      <c r="B24">
        <v>2.07</v>
      </c>
      <c r="C24">
        <v>2.09</v>
      </c>
      <c r="D24">
        <v>2.3</v>
      </c>
      <c r="E24">
        <f t="shared" si="0"/>
        <v>1.00966183574879</v>
      </c>
      <c r="F24" t="s">
        <v>12</v>
      </c>
      <c r="G24">
        <f t="shared" si="1"/>
        <v>0.0835188130827254</v>
      </c>
      <c r="I24">
        <f t="shared" si="3"/>
        <v>-2.78215385605023</v>
      </c>
    </row>
    <row r="30" spans="1:2">
      <c r="A30">
        <v>0</v>
      </c>
      <c r="B30">
        <f>G17</f>
        <v>-2.78215385605023</v>
      </c>
    </row>
    <row r="31" spans="1:2">
      <c r="A31">
        <v>1000000</v>
      </c>
      <c r="B31">
        <f>G17</f>
        <v>-2.78215385605023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0"/>
  <sheetViews>
    <sheetView workbookViewId="0">
      <selection activeCell="A22" sqref="A22"/>
    </sheetView>
  </sheetViews>
  <sheetFormatPr defaultColWidth="9.02666666666667" defaultRowHeight="12.75" outlineLevelCol="7"/>
  <cols>
    <col min="5" max="5" width="12.7933333333333"/>
    <col min="7" max="7" width="13.6"/>
  </cols>
  <sheetData>
    <row r="1" spans="1:1">
      <c r="A1" t="s">
        <v>13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8">
      <c r="A3">
        <v>10</v>
      </c>
      <c r="B3">
        <v>1.07</v>
      </c>
      <c r="C3">
        <v>1.07</v>
      </c>
      <c r="D3">
        <v>0</v>
      </c>
      <c r="E3">
        <f>C3/B3</f>
        <v>1</v>
      </c>
      <c r="F3" t="s">
        <v>14</v>
      </c>
      <c r="G3">
        <f>20*LOG10(C3/B3)</f>
        <v>0</v>
      </c>
      <c r="H3" s="1">
        <v>15800</v>
      </c>
    </row>
    <row r="4" spans="1:8">
      <c r="A4">
        <v>50</v>
      </c>
      <c r="B4">
        <v>1.07</v>
      </c>
      <c r="C4">
        <v>1.07</v>
      </c>
      <c r="D4">
        <v>-1</v>
      </c>
      <c r="E4">
        <f t="shared" ref="E4:E39" si="0">C4/B4</f>
        <v>1</v>
      </c>
      <c r="G4">
        <f t="shared" ref="G4:G39" si="1">20*LOG10(C4/B4)</f>
        <v>0</v>
      </c>
      <c r="H4" s="1">
        <v>15800</v>
      </c>
    </row>
    <row r="5" spans="1:8">
      <c r="A5">
        <v>100</v>
      </c>
      <c r="B5">
        <v>1.07</v>
      </c>
      <c r="C5">
        <v>1.07</v>
      </c>
      <c r="D5">
        <v>-1.8</v>
      </c>
      <c r="E5">
        <f t="shared" si="0"/>
        <v>1</v>
      </c>
      <c r="G5">
        <f t="shared" si="1"/>
        <v>0</v>
      </c>
      <c r="H5" s="1">
        <v>15800</v>
      </c>
    </row>
    <row r="6" spans="1:8">
      <c r="A6">
        <v>500</v>
      </c>
      <c r="B6">
        <v>1.07</v>
      </c>
      <c r="C6">
        <v>1.07</v>
      </c>
      <c r="D6">
        <v>-2.25</v>
      </c>
      <c r="E6">
        <f t="shared" si="0"/>
        <v>1</v>
      </c>
      <c r="G6">
        <f t="shared" si="1"/>
        <v>0</v>
      </c>
      <c r="H6" s="1">
        <v>15800</v>
      </c>
    </row>
    <row r="7" spans="1:8">
      <c r="A7">
        <v>1000</v>
      </c>
      <c r="B7">
        <v>1.07</v>
      </c>
      <c r="C7">
        <v>1.07</v>
      </c>
      <c r="D7">
        <v>-2.67</v>
      </c>
      <c r="E7">
        <f t="shared" si="0"/>
        <v>1</v>
      </c>
      <c r="G7">
        <f t="shared" si="1"/>
        <v>0</v>
      </c>
      <c r="H7" s="1">
        <v>15800</v>
      </c>
    </row>
    <row r="8" spans="1:8">
      <c r="A8">
        <v>2000</v>
      </c>
      <c r="B8">
        <v>1.07</v>
      </c>
      <c r="C8">
        <v>1.07</v>
      </c>
      <c r="D8">
        <v>-3.6</v>
      </c>
      <c r="E8">
        <f t="shared" si="0"/>
        <v>1</v>
      </c>
      <c r="G8">
        <f t="shared" si="1"/>
        <v>0</v>
      </c>
      <c r="H8" s="1">
        <v>15800</v>
      </c>
    </row>
    <row r="9" spans="1:8">
      <c r="A9">
        <v>4000</v>
      </c>
      <c r="B9">
        <v>1.07</v>
      </c>
      <c r="C9">
        <v>1.13</v>
      </c>
      <c r="D9">
        <v>-5.73</v>
      </c>
      <c r="E9">
        <f t="shared" si="0"/>
        <v>1.05607476635514</v>
      </c>
      <c r="G9">
        <f t="shared" si="1"/>
        <v>0.4738933159642</v>
      </c>
      <c r="H9" s="1">
        <v>15800</v>
      </c>
    </row>
    <row r="10" spans="1:8">
      <c r="A10">
        <v>6000</v>
      </c>
      <c r="B10">
        <v>1.05</v>
      </c>
      <c r="C10">
        <v>1.17</v>
      </c>
      <c r="D10">
        <v>-7.23</v>
      </c>
      <c r="E10">
        <f t="shared" si="0"/>
        <v>1.11428571428571</v>
      </c>
      <c r="G10">
        <f t="shared" si="1"/>
        <v>0.93993125352447</v>
      </c>
      <c r="H10" s="1">
        <v>15800</v>
      </c>
    </row>
    <row r="11" spans="1:8">
      <c r="A11">
        <v>8000</v>
      </c>
      <c r="B11">
        <v>0.98</v>
      </c>
      <c r="C11">
        <v>1.29</v>
      </c>
      <c r="D11">
        <v>-10.31</v>
      </c>
      <c r="E11">
        <f t="shared" si="0"/>
        <v>1.31632653061224</v>
      </c>
      <c r="G11">
        <f t="shared" si="1"/>
        <v>2.38727269213508</v>
      </c>
      <c r="H11" s="1">
        <v>15800</v>
      </c>
    </row>
    <row r="12" spans="1:8">
      <c r="A12">
        <v>10000</v>
      </c>
      <c r="B12">
        <v>0.88</v>
      </c>
      <c r="C12">
        <v>1.37</v>
      </c>
      <c r="D12">
        <v>-15.03</v>
      </c>
      <c r="E12">
        <f t="shared" si="0"/>
        <v>1.55681818181818</v>
      </c>
      <c r="G12">
        <f t="shared" si="1"/>
        <v>3.84475790012476</v>
      </c>
      <c r="H12" s="1">
        <v>15800</v>
      </c>
    </row>
    <row r="13" spans="1:8">
      <c r="A13">
        <v>11000</v>
      </c>
      <c r="B13">
        <v>0.75</v>
      </c>
      <c r="C13">
        <v>1.369</v>
      </c>
      <c r="D13">
        <v>-17.7</v>
      </c>
      <c r="E13">
        <f t="shared" si="0"/>
        <v>1.82533333333333</v>
      </c>
      <c r="G13">
        <f t="shared" si="1"/>
        <v>5.2268436948458</v>
      </c>
      <c r="H13" s="1">
        <v>15800</v>
      </c>
    </row>
    <row r="14" spans="1:8">
      <c r="A14">
        <v>12000</v>
      </c>
      <c r="B14">
        <v>0.66</v>
      </c>
      <c r="C14">
        <v>1.418</v>
      </c>
      <c r="D14">
        <v>-23</v>
      </c>
      <c r="E14">
        <f t="shared" si="0"/>
        <v>2.14848484848485</v>
      </c>
      <c r="G14">
        <f t="shared" si="1"/>
        <v>6.64264590610358</v>
      </c>
      <c r="H14" s="1">
        <v>15800</v>
      </c>
    </row>
    <row r="15" spans="1:8">
      <c r="A15">
        <v>13000</v>
      </c>
      <c r="B15">
        <v>0.553</v>
      </c>
      <c r="C15">
        <v>1.45</v>
      </c>
      <c r="D15">
        <v>-31.2</v>
      </c>
      <c r="E15">
        <f t="shared" si="0"/>
        <v>2.62206148282098</v>
      </c>
      <c r="G15">
        <f t="shared" si="1"/>
        <v>8.37285741860553</v>
      </c>
      <c r="H15" s="1">
        <v>15800</v>
      </c>
    </row>
    <row r="16" spans="1:8">
      <c r="A16">
        <v>13500</v>
      </c>
      <c r="B16">
        <v>0.496</v>
      </c>
      <c r="C16">
        <v>1.452</v>
      </c>
      <c r="D16">
        <v>-37.1</v>
      </c>
      <c r="E16">
        <f t="shared" si="0"/>
        <v>2.92741935483871</v>
      </c>
      <c r="G16">
        <f t="shared" si="1"/>
        <v>9.32969879747755</v>
      </c>
      <c r="H16" s="1">
        <v>15800</v>
      </c>
    </row>
    <row r="17" spans="1:8">
      <c r="A17">
        <v>14000</v>
      </c>
      <c r="B17">
        <v>0.44</v>
      </c>
      <c r="C17">
        <v>1.447</v>
      </c>
      <c r="D17">
        <v>-44.8</v>
      </c>
      <c r="E17">
        <f t="shared" si="0"/>
        <v>3.28863636363636</v>
      </c>
      <c r="G17">
        <f t="shared" si="1"/>
        <v>10.340317092657</v>
      </c>
      <c r="H17" s="1">
        <v>15800</v>
      </c>
    </row>
    <row r="18" spans="1:8">
      <c r="A18">
        <v>14500</v>
      </c>
      <c r="B18">
        <v>0.389</v>
      </c>
      <c r="C18">
        <v>1.431</v>
      </c>
      <c r="D18">
        <v>-54.7</v>
      </c>
      <c r="E18">
        <f t="shared" si="0"/>
        <v>3.67866323907455</v>
      </c>
      <c r="G18">
        <f t="shared" si="1"/>
        <v>11.3138006486814</v>
      </c>
      <c r="H18" s="1">
        <v>15800</v>
      </c>
    </row>
    <row r="19" spans="1:8">
      <c r="A19">
        <v>15000</v>
      </c>
      <c r="B19">
        <v>0.351</v>
      </c>
      <c r="C19">
        <v>1.407</v>
      </c>
      <c r="D19">
        <v>-66.9</v>
      </c>
      <c r="E19">
        <f t="shared" si="0"/>
        <v>4.00854700854701</v>
      </c>
      <c r="G19">
        <f t="shared" si="1"/>
        <v>12.0597396193784</v>
      </c>
      <c r="H19" s="1">
        <v>15800</v>
      </c>
    </row>
    <row r="20" spans="1:8">
      <c r="A20">
        <v>15500</v>
      </c>
      <c r="B20">
        <v>0.332</v>
      </c>
      <c r="C20">
        <v>1.372</v>
      </c>
      <c r="D20">
        <v>-81.2</v>
      </c>
      <c r="E20">
        <f t="shared" si="0"/>
        <v>4.13253012048193</v>
      </c>
      <c r="G20">
        <f t="shared" si="1"/>
        <v>12.3243205533339</v>
      </c>
      <c r="H20" s="1">
        <v>15800</v>
      </c>
    </row>
    <row r="21" spans="1:8">
      <c r="A21">
        <v>15800</v>
      </c>
      <c r="B21">
        <v>0.329</v>
      </c>
      <c r="C21">
        <v>1.348</v>
      </c>
      <c r="D21">
        <v>-90</v>
      </c>
      <c r="E21">
        <f t="shared" si="0"/>
        <v>4.09726443768997</v>
      </c>
      <c r="G21">
        <f t="shared" si="1"/>
        <v>12.2498798849865</v>
      </c>
      <c r="H21" s="1">
        <v>15800</v>
      </c>
    </row>
    <row r="22" spans="1:8">
      <c r="A22">
        <v>15916</v>
      </c>
      <c r="B22">
        <v>0.4</v>
      </c>
      <c r="C22">
        <v>1.41</v>
      </c>
      <c r="D22">
        <v>-92.13</v>
      </c>
      <c r="E22">
        <f t="shared" si="0"/>
        <v>3.525</v>
      </c>
      <c r="G22">
        <f t="shared" si="1"/>
        <v>10.9431824265483</v>
      </c>
      <c r="H22" s="1">
        <v>15800</v>
      </c>
    </row>
    <row r="23" spans="1:8">
      <c r="A23">
        <v>16000</v>
      </c>
      <c r="B23">
        <v>0.332</v>
      </c>
      <c r="C23">
        <v>1.33</v>
      </c>
      <c r="D23">
        <v>-96.3</v>
      </c>
      <c r="E23">
        <f t="shared" si="0"/>
        <v>4.00602409638554</v>
      </c>
      <c r="G23">
        <f t="shared" si="1"/>
        <v>12.054271145261</v>
      </c>
      <c r="H23" s="1">
        <v>15800</v>
      </c>
    </row>
    <row r="24" spans="1:8">
      <c r="A24">
        <v>16500</v>
      </c>
      <c r="B24">
        <v>0.348</v>
      </c>
      <c r="C24">
        <v>1.281</v>
      </c>
      <c r="D24">
        <v>-110</v>
      </c>
      <c r="E24">
        <f t="shared" si="0"/>
        <v>3.68103448275862</v>
      </c>
      <c r="G24">
        <f t="shared" si="1"/>
        <v>11.3193977159621</v>
      </c>
      <c r="H24" s="1">
        <v>15800</v>
      </c>
    </row>
    <row r="25" spans="1:8">
      <c r="A25">
        <v>17000</v>
      </c>
      <c r="B25">
        <v>0.381</v>
      </c>
      <c r="C25">
        <v>1.23</v>
      </c>
      <c r="D25">
        <v>-121.3</v>
      </c>
      <c r="E25">
        <f t="shared" si="0"/>
        <v>3.22834645669291</v>
      </c>
      <c r="G25">
        <f t="shared" si="1"/>
        <v>10.1796027152756</v>
      </c>
      <c r="H25" s="1">
        <v>15800</v>
      </c>
    </row>
    <row r="26" spans="1:8">
      <c r="A26">
        <v>17500</v>
      </c>
      <c r="B26">
        <v>0.418</v>
      </c>
      <c r="C26">
        <v>1.173</v>
      </c>
      <c r="D26">
        <v>-130.3</v>
      </c>
      <c r="E26">
        <f t="shared" si="0"/>
        <v>2.80622009569378</v>
      </c>
      <c r="G26">
        <f t="shared" si="1"/>
        <v>8.96243460680988</v>
      </c>
      <c r="H26" s="1">
        <v>15800</v>
      </c>
    </row>
    <row r="27" spans="1:8">
      <c r="A27">
        <v>18000</v>
      </c>
      <c r="B27">
        <v>0.46</v>
      </c>
      <c r="C27">
        <v>1.116</v>
      </c>
      <c r="D27">
        <v>-137.1</v>
      </c>
      <c r="E27">
        <f t="shared" si="0"/>
        <v>2.42608695652174</v>
      </c>
      <c r="G27">
        <f t="shared" si="1"/>
        <v>7.69812725839972</v>
      </c>
      <c r="H27" s="1">
        <v>15800</v>
      </c>
    </row>
    <row r="28" spans="1:8">
      <c r="A28">
        <v>19000</v>
      </c>
      <c r="B28">
        <v>0.39</v>
      </c>
      <c r="C28">
        <v>1.003</v>
      </c>
      <c r="D28">
        <v>-146.3</v>
      </c>
      <c r="E28">
        <f t="shared" si="0"/>
        <v>2.57179487179487</v>
      </c>
      <c r="G28">
        <f t="shared" si="1"/>
        <v>8.20472651987838</v>
      </c>
      <c r="H28" s="1">
        <v>15800</v>
      </c>
    </row>
    <row r="29" spans="1:8">
      <c r="A29">
        <v>20000</v>
      </c>
      <c r="B29">
        <v>0.611</v>
      </c>
      <c r="C29">
        <v>0.898</v>
      </c>
      <c r="D29">
        <v>-152.5</v>
      </c>
      <c r="E29">
        <f t="shared" si="0"/>
        <v>1.46972176759411</v>
      </c>
      <c r="G29">
        <f t="shared" si="1"/>
        <v>3.344702528495</v>
      </c>
      <c r="H29" s="1">
        <v>15800</v>
      </c>
    </row>
    <row r="30" spans="1:8">
      <c r="A30">
        <v>25000</v>
      </c>
      <c r="B30">
        <v>0.818</v>
      </c>
      <c r="C30">
        <v>0.533</v>
      </c>
      <c r="D30">
        <v>-165.1</v>
      </c>
      <c r="E30">
        <f t="shared" si="0"/>
        <v>0.65158924205379</v>
      </c>
      <c r="G30">
        <f t="shared" si="1"/>
        <v>-3.72052189289501</v>
      </c>
      <c r="H30" s="1">
        <v>15800</v>
      </c>
    </row>
    <row r="31" spans="1:8">
      <c r="A31">
        <v>30000</v>
      </c>
      <c r="B31">
        <v>0.9</v>
      </c>
      <c r="C31">
        <v>0.347</v>
      </c>
      <c r="D31">
        <v>-169.3</v>
      </c>
      <c r="E31">
        <f t="shared" si="0"/>
        <v>0.385555555555556</v>
      </c>
      <c r="G31">
        <f t="shared" si="1"/>
        <v>-8.27826069296902</v>
      </c>
      <c r="H31" s="1">
        <v>15800</v>
      </c>
    </row>
    <row r="32" spans="1:8">
      <c r="A32">
        <v>35000</v>
      </c>
      <c r="B32">
        <v>0.936</v>
      </c>
      <c r="C32">
        <v>0.245</v>
      </c>
      <c r="D32">
        <v>-171.4</v>
      </c>
      <c r="E32">
        <f t="shared" si="0"/>
        <v>0.261752136752137</v>
      </c>
      <c r="G32">
        <f t="shared" si="1"/>
        <v>-11.6421952874715</v>
      </c>
      <c r="H32" s="1">
        <v>15800</v>
      </c>
    </row>
    <row r="33" spans="1:8">
      <c r="A33">
        <v>40000</v>
      </c>
      <c r="B33">
        <v>0.957</v>
      </c>
      <c r="C33">
        <v>0.182</v>
      </c>
      <c r="D33">
        <v>-172.3</v>
      </c>
      <c r="E33">
        <f t="shared" si="0"/>
        <v>0.190177638453501</v>
      </c>
      <c r="G33">
        <f t="shared" si="1"/>
        <v>-14.4168109958354</v>
      </c>
      <c r="H33" s="1">
        <v>15800</v>
      </c>
    </row>
    <row r="34" spans="1:8">
      <c r="A34">
        <v>50000</v>
      </c>
      <c r="B34">
        <v>0.98</v>
      </c>
      <c r="C34">
        <v>0.113</v>
      </c>
      <c r="D34">
        <v>-173.9</v>
      </c>
      <c r="E34">
        <f t="shared" si="0"/>
        <v>0.11530612244898</v>
      </c>
      <c r="G34">
        <f t="shared" si="1"/>
        <v>-18.7629526441815</v>
      </c>
      <c r="H34" s="1">
        <v>15800</v>
      </c>
    </row>
    <row r="35" spans="1:8">
      <c r="A35">
        <v>60000</v>
      </c>
      <c r="B35">
        <v>0.99</v>
      </c>
      <c r="C35">
        <v>0.08</v>
      </c>
      <c r="D35">
        <v>-175.3</v>
      </c>
      <c r="E35">
        <f t="shared" si="0"/>
        <v>0.0808080808080808</v>
      </c>
      <c r="G35">
        <f t="shared" si="1"/>
        <v>-21.8509041521121</v>
      </c>
      <c r="H35" s="1">
        <v>15800</v>
      </c>
    </row>
    <row r="36" spans="1:8">
      <c r="A36">
        <v>70000</v>
      </c>
      <c r="B36">
        <v>1</v>
      </c>
      <c r="C36">
        <v>0.0556</v>
      </c>
      <c r="D36">
        <v>-176.3</v>
      </c>
      <c r="E36">
        <f t="shared" si="0"/>
        <v>0.0556</v>
      </c>
      <c r="G36">
        <f t="shared" si="1"/>
        <v>-25.0985041683589</v>
      </c>
      <c r="H36" s="1">
        <v>15800</v>
      </c>
    </row>
    <row r="37" spans="1:8">
      <c r="A37">
        <v>100000</v>
      </c>
      <c r="B37">
        <v>1.008</v>
      </c>
      <c r="C37">
        <v>0.0275</v>
      </c>
      <c r="D37">
        <v>-178</v>
      </c>
      <c r="E37">
        <f t="shared" si="0"/>
        <v>0.027281746031746</v>
      </c>
      <c r="G37">
        <f t="shared" si="1"/>
        <v>-31.2825567655849</v>
      </c>
      <c r="H37" s="1">
        <v>15800</v>
      </c>
    </row>
    <row r="38" spans="1:8">
      <c r="A38">
        <v>150000</v>
      </c>
      <c r="B38">
        <v>1.014</v>
      </c>
      <c r="C38">
        <v>0.0135</v>
      </c>
      <c r="D38">
        <v>-181.9</v>
      </c>
      <c r="E38">
        <f t="shared" si="0"/>
        <v>0.0133136094674556</v>
      </c>
      <c r="G38">
        <f t="shared" si="1"/>
        <v>-37.5140837300462</v>
      </c>
      <c r="H38" s="1">
        <v>15800</v>
      </c>
    </row>
    <row r="39" spans="1:8">
      <c r="A39">
        <v>200000</v>
      </c>
      <c r="B39">
        <v>1.013</v>
      </c>
      <c r="C39">
        <v>0.013</v>
      </c>
      <c r="D39">
        <v>-184</v>
      </c>
      <c r="E39">
        <f t="shared" si="0"/>
        <v>0.0128331688055281</v>
      </c>
      <c r="G39">
        <f t="shared" si="1"/>
        <v>-37.8333218610689</v>
      </c>
      <c r="H39" s="1">
        <v>15800</v>
      </c>
    </row>
    <row r="40" spans="7:8">
      <c r="G40">
        <v>-40</v>
      </c>
      <c r="H40" s="1">
        <v>15800</v>
      </c>
    </row>
  </sheetData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5"/>
  <sheetViews>
    <sheetView workbookViewId="0">
      <selection activeCell="G2" sqref="G2"/>
    </sheetView>
  </sheetViews>
  <sheetFormatPr defaultColWidth="9.02666666666667" defaultRowHeight="12.75" outlineLevelCol="7"/>
  <cols>
    <col min="5" max="5" width="12.7933333333333"/>
    <col min="6" max="7" width="13.6"/>
  </cols>
  <sheetData>
    <row r="1" spans="1:1">
      <c r="A1" t="s">
        <v>15</v>
      </c>
    </row>
    <row r="2" spans="1:8">
      <c r="A2" t="s">
        <v>1</v>
      </c>
      <c r="B2" t="s">
        <v>2</v>
      </c>
      <c r="C2" t="s">
        <v>3</v>
      </c>
      <c r="D2" t="s">
        <v>4</v>
      </c>
      <c r="G2">
        <v>5</v>
      </c>
      <c r="H2">
        <v>15500</v>
      </c>
    </row>
    <row r="3" spans="1:8">
      <c r="A3">
        <v>10</v>
      </c>
      <c r="B3">
        <v>1.13</v>
      </c>
      <c r="C3">
        <v>1.06</v>
      </c>
      <c r="D3">
        <v>0</v>
      </c>
      <c r="E3">
        <f t="shared" ref="E3:E34" si="0">C3/B3</f>
        <v>0.938053097345133</v>
      </c>
      <c r="G3">
        <f>20*LOG10(C3/B3)</f>
        <v>-0.555451564372988</v>
      </c>
      <c r="H3" s="1">
        <v>15500</v>
      </c>
    </row>
    <row r="4" spans="1:8">
      <c r="A4">
        <v>50</v>
      </c>
      <c r="B4">
        <v>0.997</v>
      </c>
      <c r="C4">
        <v>1</v>
      </c>
      <c r="D4">
        <v>0</v>
      </c>
      <c r="E4">
        <f t="shared" si="0"/>
        <v>1.00300902708124</v>
      </c>
      <c r="G4">
        <f t="shared" ref="G4:G34" si="1">20*LOG10(C4/B4)</f>
        <v>0.0260968337668856</v>
      </c>
      <c r="H4" s="1">
        <v>15500</v>
      </c>
    </row>
    <row r="5" spans="1:8">
      <c r="A5">
        <v>100</v>
      </c>
      <c r="B5">
        <v>0.997</v>
      </c>
      <c r="C5">
        <v>1</v>
      </c>
      <c r="D5">
        <v>0</v>
      </c>
      <c r="E5">
        <f t="shared" si="0"/>
        <v>1.00300902708124</v>
      </c>
      <c r="G5">
        <f t="shared" si="1"/>
        <v>0.0260968337668856</v>
      </c>
      <c r="H5" s="1">
        <v>15500</v>
      </c>
    </row>
    <row r="6" spans="1:8">
      <c r="A6">
        <v>500</v>
      </c>
      <c r="B6">
        <v>0.997</v>
      </c>
      <c r="C6">
        <v>1</v>
      </c>
      <c r="D6">
        <v>-3.2</v>
      </c>
      <c r="E6">
        <f t="shared" si="0"/>
        <v>1.00300902708124</v>
      </c>
      <c r="G6">
        <f t="shared" si="1"/>
        <v>0.0260968337668856</v>
      </c>
      <c r="H6" s="1">
        <v>15500</v>
      </c>
    </row>
    <row r="7" spans="1:8">
      <c r="A7">
        <v>1000</v>
      </c>
      <c r="B7">
        <v>0.995</v>
      </c>
      <c r="C7">
        <v>0.995</v>
      </c>
      <c r="D7">
        <v>-6.43</v>
      </c>
      <c r="E7">
        <f t="shared" si="0"/>
        <v>1</v>
      </c>
      <c r="G7">
        <f t="shared" si="1"/>
        <v>0</v>
      </c>
      <c r="H7" s="1">
        <v>15500</v>
      </c>
    </row>
    <row r="8" spans="1:8">
      <c r="A8">
        <v>2000</v>
      </c>
      <c r="B8">
        <v>0.985</v>
      </c>
      <c r="C8">
        <v>0.973</v>
      </c>
      <c r="D8">
        <v>-12.8</v>
      </c>
      <c r="E8">
        <f t="shared" si="0"/>
        <v>0.987817258883249</v>
      </c>
      <c r="G8">
        <f t="shared" si="1"/>
        <v>-0.106467804585197</v>
      </c>
      <c r="H8" s="1">
        <v>15500</v>
      </c>
    </row>
    <row r="9" spans="1:8">
      <c r="A9">
        <v>4000</v>
      </c>
      <c r="B9">
        <v>0.947</v>
      </c>
      <c r="C9">
        <v>0.906</v>
      </c>
      <c r="D9">
        <v>-25.32</v>
      </c>
      <c r="E9">
        <f t="shared" si="0"/>
        <v>0.956705385427666</v>
      </c>
      <c r="G9">
        <f t="shared" si="1"/>
        <v>-0.384435626529206</v>
      </c>
      <c r="H9" s="1">
        <v>15500</v>
      </c>
    </row>
    <row r="10" spans="1:8">
      <c r="A10">
        <v>6000</v>
      </c>
      <c r="B10">
        <v>0.9</v>
      </c>
      <c r="C10">
        <v>0.815</v>
      </c>
      <c r="D10">
        <v>-38</v>
      </c>
      <c r="E10">
        <f t="shared" si="0"/>
        <v>0.905555555555555</v>
      </c>
      <c r="G10">
        <f t="shared" si="1"/>
        <v>-0.861698013986966</v>
      </c>
      <c r="H10" s="1">
        <v>15500</v>
      </c>
    </row>
    <row r="11" spans="1:8">
      <c r="A11">
        <v>8000</v>
      </c>
      <c r="B11">
        <v>0.857</v>
      </c>
      <c r="C11">
        <v>0.722</v>
      </c>
      <c r="D11">
        <v>-49.78</v>
      </c>
      <c r="E11">
        <f t="shared" si="0"/>
        <v>0.842473745624271</v>
      </c>
      <c r="G11">
        <f t="shared" si="1"/>
        <v>-1.48887248707118</v>
      </c>
      <c r="H11" s="1">
        <v>15500</v>
      </c>
    </row>
    <row r="12" spans="1:8">
      <c r="A12">
        <v>10000</v>
      </c>
      <c r="B12">
        <v>0.822</v>
      </c>
      <c r="C12">
        <v>0.635</v>
      </c>
      <c r="D12">
        <v>-61.3</v>
      </c>
      <c r="E12">
        <f t="shared" si="0"/>
        <v>0.772506082725061</v>
      </c>
      <c r="G12">
        <f t="shared" si="1"/>
        <v>-2.24196184496149</v>
      </c>
      <c r="H12" s="1">
        <v>15500</v>
      </c>
    </row>
    <row r="13" spans="1:8">
      <c r="A13">
        <v>11000</v>
      </c>
      <c r="B13">
        <v>0.809</v>
      </c>
      <c r="C13">
        <v>0.595</v>
      </c>
      <c r="D13">
        <v>-66.3</v>
      </c>
      <c r="E13">
        <f t="shared" si="0"/>
        <v>0.735475896168109</v>
      </c>
      <c r="G13">
        <f t="shared" si="1"/>
        <v>-2.66863111767446</v>
      </c>
      <c r="H13" s="1">
        <v>15500</v>
      </c>
    </row>
    <row r="14" spans="1:8">
      <c r="A14">
        <v>12000</v>
      </c>
      <c r="B14">
        <v>0.802</v>
      </c>
      <c r="C14">
        <v>0.558</v>
      </c>
      <c r="D14">
        <v>-71.4</v>
      </c>
      <c r="E14">
        <f t="shared" si="0"/>
        <v>0.695760598503741</v>
      </c>
      <c r="G14">
        <f t="shared" si="1"/>
        <v>-3.15080338693169</v>
      </c>
      <c r="H14" s="1">
        <v>15500</v>
      </c>
    </row>
    <row r="15" spans="1:8">
      <c r="A15">
        <v>13000</v>
      </c>
      <c r="B15">
        <v>0.794</v>
      </c>
      <c r="C15">
        <v>0.523</v>
      </c>
      <c r="D15">
        <v>-76</v>
      </c>
      <c r="E15">
        <f t="shared" si="0"/>
        <v>0.658690176322418</v>
      </c>
      <c r="G15">
        <f t="shared" si="1"/>
        <v>-3.62637627119644</v>
      </c>
      <c r="H15" s="1">
        <v>15500</v>
      </c>
    </row>
    <row r="16" spans="1:8">
      <c r="A16">
        <v>14000</v>
      </c>
      <c r="B16">
        <v>0.86</v>
      </c>
      <c r="C16">
        <v>0.53</v>
      </c>
      <c r="D16">
        <v>-83.23</v>
      </c>
      <c r="E16">
        <f t="shared" si="0"/>
        <v>0.616279069767442</v>
      </c>
      <c r="G16">
        <f t="shared" si="1"/>
        <v>-4.20445163285557</v>
      </c>
      <c r="H16" s="1">
        <v>15500</v>
      </c>
    </row>
    <row r="17" spans="1:8">
      <c r="A17">
        <v>15000</v>
      </c>
      <c r="B17">
        <v>0.86</v>
      </c>
      <c r="C17">
        <v>0.5</v>
      </c>
      <c r="D17">
        <v>-88.3</v>
      </c>
      <c r="E17">
        <f t="shared" si="0"/>
        <v>0.581395348837209</v>
      </c>
      <c r="G17">
        <f t="shared" si="1"/>
        <v>-4.71056893815098</v>
      </c>
      <c r="H17" s="1">
        <v>15500</v>
      </c>
    </row>
    <row r="18" spans="1:8">
      <c r="A18">
        <v>15500</v>
      </c>
      <c r="B18">
        <v>0.86</v>
      </c>
      <c r="C18">
        <v>0.469</v>
      </c>
      <c r="D18">
        <v>-90</v>
      </c>
      <c r="E18">
        <f t="shared" si="0"/>
        <v>0.545348837209302</v>
      </c>
      <c r="F18" t="s">
        <v>16</v>
      </c>
      <c r="G18">
        <f t="shared" si="1"/>
        <v>-5.26651217056969</v>
      </c>
      <c r="H18" s="1">
        <v>15500</v>
      </c>
    </row>
    <row r="19" spans="1:8">
      <c r="A19">
        <v>15916</v>
      </c>
      <c r="B19">
        <v>0.86</v>
      </c>
      <c r="C19">
        <v>0.455</v>
      </c>
      <c r="D19">
        <v>-91.87</v>
      </c>
      <c r="E19">
        <f t="shared" si="0"/>
        <v>0.529069767441861</v>
      </c>
      <c r="G19">
        <f t="shared" si="1"/>
        <v>-5.52974109172911</v>
      </c>
      <c r="H19" s="1">
        <v>15500</v>
      </c>
    </row>
    <row r="20" spans="1:8">
      <c r="A20">
        <v>16000</v>
      </c>
      <c r="B20">
        <v>0.84</v>
      </c>
      <c r="C20">
        <v>0.455</v>
      </c>
      <c r="D20">
        <v>-92.5</v>
      </c>
      <c r="E20">
        <f t="shared" si="0"/>
        <v>0.541666666666667</v>
      </c>
      <c r="G20">
        <f t="shared" si="1"/>
        <v>-5.32535778809538</v>
      </c>
      <c r="H20" s="1">
        <v>15500</v>
      </c>
    </row>
    <row r="21" spans="1:8">
      <c r="A21">
        <v>17000</v>
      </c>
      <c r="B21">
        <v>0.86</v>
      </c>
      <c r="C21">
        <v>0.429</v>
      </c>
      <c r="D21">
        <v>-95.7</v>
      </c>
      <c r="E21">
        <f t="shared" si="0"/>
        <v>0.498837209302326</v>
      </c>
      <c r="G21">
        <f t="shared" si="1"/>
        <v>-6.04082318117687</v>
      </c>
      <c r="H21" s="1">
        <v>15500</v>
      </c>
    </row>
    <row r="22" spans="1:8">
      <c r="A22">
        <v>18000</v>
      </c>
      <c r="B22">
        <v>0.86</v>
      </c>
      <c r="C22">
        <v>0.4</v>
      </c>
      <c r="D22">
        <v>-98.07</v>
      </c>
      <c r="E22">
        <f t="shared" si="0"/>
        <v>0.465116279069767</v>
      </c>
      <c r="G22">
        <f t="shared" si="1"/>
        <v>-6.64876919831211</v>
      </c>
      <c r="H22" s="1">
        <v>15500</v>
      </c>
    </row>
    <row r="23" spans="1:8">
      <c r="A23">
        <v>20000</v>
      </c>
      <c r="B23">
        <v>0.86</v>
      </c>
      <c r="C23">
        <v>0.367</v>
      </c>
      <c r="D23">
        <v>-105.7</v>
      </c>
      <c r="E23">
        <f t="shared" si="0"/>
        <v>0.426744186046512</v>
      </c>
      <c r="G23">
        <f t="shared" si="1"/>
        <v>-7.39664773982957</v>
      </c>
      <c r="H23" s="1">
        <v>15500</v>
      </c>
    </row>
    <row r="24" spans="1:8">
      <c r="A24">
        <v>25000</v>
      </c>
      <c r="B24">
        <v>0.88</v>
      </c>
      <c r="C24">
        <v>0.287</v>
      </c>
      <c r="D24">
        <v>-119.45</v>
      </c>
      <c r="E24">
        <f t="shared" si="0"/>
        <v>0.326136363636364</v>
      </c>
      <c r="G24">
        <f t="shared" si="1"/>
        <v>-9.73201550832353</v>
      </c>
      <c r="H24" s="1">
        <v>15500</v>
      </c>
    </row>
    <row r="25" spans="1:8">
      <c r="A25">
        <v>30000</v>
      </c>
      <c r="B25">
        <v>0.92</v>
      </c>
      <c r="C25">
        <v>0.23</v>
      </c>
      <c r="D25">
        <v>-126</v>
      </c>
      <c r="E25">
        <f t="shared" si="0"/>
        <v>0.25</v>
      </c>
      <c r="G25">
        <f t="shared" si="1"/>
        <v>-12.0411998265592</v>
      </c>
      <c r="H25" s="1">
        <v>15500</v>
      </c>
    </row>
    <row r="26" spans="1:8">
      <c r="A26">
        <v>35000</v>
      </c>
      <c r="B26">
        <v>0.94</v>
      </c>
      <c r="C26">
        <v>0.195</v>
      </c>
      <c r="D26">
        <v>-135.7</v>
      </c>
      <c r="E26">
        <f t="shared" si="0"/>
        <v>0.207446808510638</v>
      </c>
      <c r="G26">
        <f t="shared" si="1"/>
        <v>-13.6618648447436</v>
      </c>
      <c r="H26" s="1">
        <v>15500</v>
      </c>
    </row>
    <row r="27" spans="1:8">
      <c r="A27">
        <v>40000</v>
      </c>
      <c r="B27">
        <v>0.94</v>
      </c>
      <c r="C27">
        <v>0.164</v>
      </c>
      <c r="D27">
        <v>-142.53</v>
      </c>
      <c r="E27">
        <f t="shared" si="0"/>
        <v>0.174468085106383</v>
      </c>
      <c r="G27">
        <f t="shared" si="1"/>
        <v>-15.16568011104</v>
      </c>
      <c r="H27" s="1">
        <v>15500</v>
      </c>
    </row>
    <row r="28" spans="1:8">
      <c r="A28">
        <v>45000</v>
      </c>
      <c r="B28">
        <v>0.98</v>
      </c>
      <c r="C28">
        <v>0.137</v>
      </c>
      <c r="D28">
        <v>-146</v>
      </c>
      <c r="E28">
        <f t="shared" si="0"/>
        <v>0.139795918367347</v>
      </c>
      <c r="G28">
        <f t="shared" si="1"/>
        <v>-17.0901101707218</v>
      </c>
      <c r="H28" s="1">
        <v>15500</v>
      </c>
    </row>
    <row r="29" spans="1:8">
      <c r="A29">
        <v>50000</v>
      </c>
      <c r="B29">
        <v>0.98</v>
      </c>
      <c r="C29">
        <v>0.114</v>
      </c>
      <c r="D29">
        <v>-155.3</v>
      </c>
      <c r="E29">
        <f t="shared" si="0"/>
        <v>0.116326530612245</v>
      </c>
      <c r="G29">
        <f t="shared" si="1"/>
        <v>-18.6864244871204</v>
      </c>
      <c r="H29" s="1">
        <v>15500</v>
      </c>
    </row>
    <row r="30" spans="1:8">
      <c r="A30">
        <v>60000</v>
      </c>
      <c r="B30">
        <v>1.03</v>
      </c>
      <c r="C30">
        <v>0.093</v>
      </c>
      <c r="D30">
        <v>-157.87</v>
      </c>
      <c r="E30">
        <f t="shared" si="0"/>
        <v>0.0902912621359223</v>
      </c>
      <c r="G30">
        <f t="shared" si="1"/>
        <v>-20.8870855230247</v>
      </c>
      <c r="H30" s="1">
        <v>15500</v>
      </c>
    </row>
    <row r="31" spans="1:8">
      <c r="A31">
        <v>80000</v>
      </c>
      <c r="B31">
        <v>1.03</v>
      </c>
      <c r="C31">
        <v>0.075</v>
      </c>
      <c r="E31">
        <f t="shared" si="0"/>
        <v>0.0728155339805825</v>
      </c>
      <c r="G31">
        <f t="shared" si="1"/>
        <v>-22.7555192262694</v>
      </c>
      <c r="H31" s="1">
        <v>15500</v>
      </c>
    </row>
    <row r="32" spans="1:8">
      <c r="A32">
        <v>100000</v>
      </c>
      <c r="B32">
        <v>1.07</v>
      </c>
      <c r="C32">
        <v>0.063</v>
      </c>
      <c r="E32">
        <f t="shared" si="0"/>
        <v>0.0588785046728972</v>
      </c>
      <c r="G32">
        <f t="shared" si="1"/>
        <v>-24.6008645646326</v>
      </c>
      <c r="H32" s="1">
        <v>15500</v>
      </c>
    </row>
    <row r="33" spans="1:8">
      <c r="A33">
        <v>150000</v>
      </c>
      <c r="B33">
        <v>1.07</v>
      </c>
      <c r="C33">
        <v>0.049</v>
      </c>
      <c r="E33">
        <f t="shared" si="0"/>
        <v>0.0457943925233645</v>
      </c>
      <c r="G33">
        <f t="shared" si="1"/>
        <v>-26.7837539531339</v>
      </c>
      <c r="H33" s="1">
        <v>15500</v>
      </c>
    </row>
    <row r="34" spans="1:8">
      <c r="A34">
        <v>200000</v>
      </c>
      <c r="B34">
        <v>1.07</v>
      </c>
      <c r="C34">
        <v>0.043</v>
      </c>
      <c r="E34">
        <f t="shared" si="0"/>
        <v>0.0401869158878505</v>
      </c>
      <c r="G34">
        <f t="shared" si="1"/>
        <v>-27.9183064421125</v>
      </c>
      <c r="H34" s="1">
        <v>15500</v>
      </c>
    </row>
    <row r="35" spans="7:8">
      <c r="G35">
        <v>-34</v>
      </c>
      <c r="H35">
        <v>15500</v>
      </c>
    </row>
  </sheetData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0"/>
  <sheetViews>
    <sheetView tabSelected="1" zoomScale="115" zoomScaleNormal="115" workbookViewId="0">
      <selection activeCell="D35" sqref="D35"/>
    </sheetView>
  </sheetViews>
  <sheetFormatPr defaultColWidth="9.02666666666667" defaultRowHeight="12.75"/>
  <cols>
    <col min="5" max="5" width="12.7933333333333"/>
    <col min="7" max="7" width="13.6"/>
  </cols>
  <sheetData>
    <row r="1" spans="1:1">
      <c r="A1" t="s">
        <v>17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9">
      <c r="A3">
        <v>10</v>
      </c>
      <c r="B3">
        <v>1.04</v>
      </c>
      <c r="C3">
        <v>0.994</v>
      </c>
      <c r="D3">
        <v>-0.41</v>
      </c>
      <c r="E3">
        <f>C3/B3</f>
        <v>0.955769230769231</v>
      </c>
      <c r="G3">
        <f>20*LOG10(C3/B3)</f>
        <v>-0.392939098029341</v>
      </c>
      <c r="H3" s="1">
        <v>1610</v>
      </c>
      <c r="I3" s="1">
        <v>145000</v>
      </c>
    </row>
    <row r="4" spans="1:9">
      <c r="A4">
        <v>50</v>
      </c>
      <c r="B4">
        <v>1</v>
      </c>
      <c r="C4">
        <v>0.995</v>
      </c>
      <c r="D4">
        <v>-1.7</v>
      </c>
      <c r="E4">
        <f t="shared" ref="E4:E39" si="0">C4/B4</f>
        <v>0.995</v>
      </c>
      <c r="G4">
        <f t="shared" ref="G4:G39" si="1">20*LOG10(C4/B4)</f>
        <v>-0.0435383850854909</v>
      </c>
      <c r="H4" s="1">
        <v>1610</v>
      </c>
      <c r="I4" s="1">
        <v>145000</v>
      </c>
    </row>
    <row r="5" spans="1:9">
      <c r="A5">
        <v>100</v>
      </c>
      <c r="B5">
        <v>1</v>
      </c>
      <c r="C5">
        <v>0.995</v>
      </c>
      <c r="D5">
        <v>-3.6</v>
      </c>
      <c r="E5">
        <f t="shared" si="0"/>
        <v>0.995</v>
      </c>
      <c r="G5">
        <f t="shared" si="1"/>
        <v>-0.0435383850854909</v>
      </c>
      <c r="H5" s="1">
        <v>1610</v>
      </c>
      <c r="I5" s="1">
        <v>145000</v>
      </c>
    </row>
    <row r="6" spans="1:9">
      <c r="A6">
        <v>500</v>
      </c>
      <c r="B6">
        <v>0.996</v>
      </c>
      <c r="C6">
        <v>0.949</v>
      </c>
      <c r="D6">
        <v>-17.2</v>
      </c>
      <c r="E6">
        <f t="shared" si="0"/>
        <v>0.95281124497992</v>
      </c>
      <c r="G6">
        <f t="shared" si="1"/>
        <v>-0.419862519928121</v>
      </c>
      <c r="H6" s="1">
        <v>1610</v>
      </c>
      <c r="I6" s="1">
        <v>145000</v>
      </c>
    </row>
    <row r="7" spans="1:9">
      <c r="A7">
        <v>600</v>
      </c>
      <c r="B7">
        <v>0.995</v>
      </c>
      <c r="C7">
        <v>0.923</v>
      </c>
      <c r="D7">
        <v>-20.8</v>
      </c>
      <c r="E7">
        <f t="shared" si="0"/>
        <v>0.927638190954774</v>
      </c>
      <c r="G7">
        <f t="shared" si="1"/>
        <v>-0.652427594396267</v>
      </c>
      <c r="H7" s="1">
        <v>1610</v>
      </c>
      <c r="I7" s="1">
        <v>145000</v>
      </c>
    </row>
    <row r="8" spans="1:9">
      <c r="A8">
        <v>700</v>
      </c>
      <c r="B8">
        <v>0.992</v>
      </c>
      <c r="C8">
        <v>0.908</v>
      </c>
      <c r="D8">
        <v>-23.7</v>
      </c>
      <c r="E8">
        <f t="shared" si="0"/>
        <v>0.915322580645161</v>
      </c>
      <c r="G8">
        <f t="shared" si="1"/>
        <v>-0.76851647266187</v>
      </c>
      <c r="H8" s="1">
        <v>1610</v>
      </c>
      <c r="I8" s="1">
        <v>145000</v>
      </c>
    </row>
    <row r="9" spans="1:9">
      <c r="A9">
        <v>800</v>
      </c>
      <c r="B9">
        <v>0.99</v>
      </c>
      <c r="C9">
        <v>0.885</v>
      </c>
      <c r="D9">
        <v>-26</v>
      </c>
      <c r="E9">
        <f t="shared" si="0"/>
        <v>0.893939393939394</v>
      </c>
      <c r="G9">
        <f t="shared" si="1"/>
        <v>-0.97383847799449</v>
      </c>
      <c r="H9" s="1">
        <v>1610</v>
      </c>
      <c r="I9" s="1">
        <v>145000</v>
      </c>
    </row>
    <row r="10" spans="1:9">
      <c r="A10">
        <v>900</v>
      </c>
      <c r="B10">
        <v>0.988</v>
      </c>
      <c r="C10">
        <v>0.863</v>
      </c>
      <c r="D10">
        <v>-28.63</v>
      </c>
      <c r="E10">
        <f t="shared" si="0"/>
        <v>0.873481781376518</v>
      </c>
      <c r="G10">
        <f t="shared" si="1"/>
        <v>-1.17492297744837</v>
      </c>
      <c r="H10" s="1">
        <v>1610</v>
      </c>
      <c r="I10" s="1">
        <v>145000</v>
      </c>
    </row>
    <row r="11" spans="1:9">
      <c r="A11">
        <v>950</v>
      </c>
      <c r="B11">
        <v>0.988</v>
      </c>
      <c r="C11">
        <v>0.849</v>
      </c>
      <c r="D11">
        <v>-29.15</v>
      </c>
      <c r="E11">
        <f t="shared" si="0"/>
        <v>0.859311740890688</v>
      </c>
      <c r="G11">
        <f t="shared" si="1"/>
        <v>-1.31698508687351</v>
      </c>
      <c r="H11" s="1">
        <v>1610</v>
      </c>
      <c r="I11" s="1">
        <v>145000</v>
      </c>
    </row>
    <row r="12" spans="1:9">
      <c r="A12">
        <v>1000</v>
      </c>
      <c r="B12">
        <v>0.987</v>
      </c>
      <c r="C12">
        <v>0.839</v>
      </c>
      <c r="D12">
        <v>-31.45</v>
      </c>
      <c r="E12">
        <f t="shared" si="0"/>
        <v>0.850050658561297</v>
      </c>
      <c r="G12">
        <f t="shared" si="1"/>
        <v>-1.41110383681873</v>
      </c>
      <c r="H12" s="1">
        <v>1610</v>
      </c>
      <c r="I12" s="1">
        <v>145000</v>
      </c>
    </row>
    <row r="13" spans="1:9">
      <c r="A13">
        <v>1100</v>
      </c>
      <c r="B13">
        <v>0.984</v>
      </c>
      <c r="C13">
        <v>0.814</v>
      </c>
      <c r="D13">
        <v>-34.25</v>
      </c>
      <c r="E13">
        <f t="shared" si="0"/>
        <v>0.827235772357723</v>
      </c>
      <c r="G13">
        <f t="shared" si="1"/>
        <v>-1.64741387084281</v>
      </c>
      <c r="H13" s="1">
        <v>1610</v>
      </c>
      <c r="I13" s="1">
        <v>145000</v>
      </c>
    </row>
    <row r="14" spans="1:9">
      <c r="A14">
        <v>1300</v>
      </c>
      <c r="B14">
        <v>0.982</v>
      </c>
      <c r="C14">
        <v>0.766</v>
      </c>
      <c r="D14">
        <v>-39.34</v>
      </c>
      <c r="E14">
        <f t="shared" si="0"/>
        <v>0.780040733197556</v>
      </c>
      <c r="G14">
        <f t="shared" si="1"/>
        <v>-2.15765436308691</v>
      </c>
      <c r="H14" s="1">
        <v>1610</v>
      </c>
      <c r="I14" s="1">
        <v>145000</v>
      </c>
    </row>
    <row r="15" spans="1:9">
      <c r="A15">
        <v>1500</v>
      </c>
      <c r="B15">
        <v>0.979</v>
      </c>
      <c r="C15">
        <v>0.72</v>
      </c>
      <c r="D15">
        <v>-42.7</v>
      </c>
      <c r="E15">
        <f t="shared" si="0"/>
        <v>0.735444330949949</v>
      </c>
      <c r="G15">
        <f t="shared" si="1"/>
        <v>-2.66900390743739</v>
      </c>
      <c r="H15" s="1">
        <v>1610</v>
      </c>
      <c r="I15" s="1">
        <v>145000</v>
      </c>
    </row>
    <row r="16" spans="1:9">
      <c r="A16">
        <v>1600</v>
      </c>
      <c r="B16">
        <v>0.977</v>
      </c>
      <c r="C16">
        <v>0.695</v>
      </c>
      <c r="D16">
        <v>-44</v>
      </c>
      <c r="E16">
        <f t="shared" si="0"/>
        <v>0.71136131013306</v>
      </c>
      <c r="G16">
        <f t="shared" si="1"/>
        <v>-2.95819518257318</v>
      </c>
      <c r="H16" s="1">
        <v>1610</v>
      </c>
      <c r="I16" s="1">
        <v>145000</v>
      </c>
    </row>
    <row r="17" spans="1:9">
      <c r="A17">
        <v>1700</v>
      </c>
      <c r="B17">
        <v>0.976</v>
      </c>
      <c r="C17">
        <v>0.675</v>
      </c>
      <c r="D17">
        <v>-46</v>
      </c>
      <c r="E17">
        <f t="shared" si="0"/>
        <v>0.691598360655738</v>
      </c>
      <c r="G17">
        <f t="shared" si="1"/>
        <v>-3.20292089671334</v>
      </c>
      <c r="H17" s="1">
        <v>1610</v>
      </c>
      <c r="I17" s="1">
        <v>145000</v>
      </c>
    </row>
    <row r="18" spans="1:9">
      <c r="A18">
        <v>1800</v>
      </c>
      <c r="B18">
        <v>0.975</v>
      </c>
      <c r="C18">
        <v>0.655</v>
      </c>
      <c r="D18">
        <v>-48</v>
      </c>
      <c r="E18">
        <f t="shared" si="0"/>
        <v>0.671794871794872</v>
      </c>
      <c r="G18">
        <f t="shared" si="1"/>
        <v>-3.45526631413507</v>
      </c>
      <c r="H18" s="1">
        <v>1610</v>
      </c>
      <c r="I18" s="1">
        <v>145000</v>
      </c>
    </row>
    <row r="19" spans="1:9">
      <c r="A19">
        <v>2000</v>
      </c>
      <c r="B19">
        <v>0.972</v>
      </c>
      <c r="C19">
        <v>0.614</v>
      </c>
      <c r="D19">
        <v>-50.9</v>
      </c>
      <c r="E19">
        <f t="shared" si="0"/>
        <v>0.631687242798354</v>
      </c>
      <c r="G19">
        <f t="shared" si="1"/>
        <v>-3.98995787570214</v>
      </c>
      <c r="H19" s="1">
        <v>1610</v>
      </c>
      <c r="I19" s="1">
        <v>145000</v>
      </c>
    </row>
    <row r="20" spans="1:9">
      <c r="A20">
        <v>2200</v>
      </c>
      <c r="B20">
        <v>0.97</v>
      </c>
      <c r="C20">
        <v>0.579</v>
      </c>
      <c r="D20">
        <v>-53.7</v>
      </c>
      <c r="E20">
        <f t="shared" si="0"/>
        <v>0.596907216494845</v>
      </c>
      <c r="G20">
        <f t="shared" si="1"/>
        <v>-4.48186341077617</v>
      </c>
      <c r="H20" s="1">
        <v>1610</v>
      </c>
      <c r="I20" s="1">
        <v>145000</v>
      </c>
    </row>
    <row r="21" spans="1:9">
      <c r="A21">
        <v>2500</v>
      </c>
      <c r="B21">
        <v>0.968</v>
      </c>
      <c r="C21">
        <v>0.53</v>
      </c>
      <c r="D21">
        <v>-57.3</v>
      </c>
      <c r="E21">
        <f t="shared" si="0"/>
        <v>0.547520661157025</v>
      </c>
      <c r="G21">
        <f t="shared" si="1"/>
        <v>-5.23198975415209</v>
      </c>
      <c r="H21" s="1">
        <v>1610</v>
      </c>
      <c r="I21" s="1">
        <v>145000</v>
      </c>
    </row>
    <row r="22" spans="1:9">
      <c r="A22">
        <v>3000</v>
      </c>
      <c r="B22">
        <v>0.965</v>
      </c>
      <c r="C22">
        <v>0.462</v>
      </c>
      <c r="D22">
        <v>-62.3</v>
      </c>
      <c r="E22">
        <f t="shared" si="0"/>
        <v>0.478756476683938</v>
      </c>
      <c r="G22">
        <f t="shared" si="1"/>
        <v>-6.39770675575334</v>
      </c>
      <c r="H22" s="1">
        <v>1610</v>
      </c>
      <c r="I22" s="1">
        <v>145000</v>
      </c>
    </row>
    <row r="23" spans="1:9">
      <c r="A23">
        <v>4000</v>
      </c>
      <c r="B23">
        <v>0.961</v>
      </c>
      <c r="C23">
        <v>0.366</v>
      </c>
      <c r="D23">
        <v>-68.2</v>
      </c>
      <c r="E23">
        <f t="shared" si="0"/>
        <v>0.380853277835588</v>
      </c>
      <c r="G23">
        <f t="shared" si="1"/>
        <v>-8.38484604548269</v>
      </c>
      <c r="H23" s="1">
        <v>1610</v>
      </c>
      <c r="I23" s="1">
        <v>145000</v>
      </c>
    </row>
    <row r="24" spans="1:9">
      <c r="A24">
        <v>6000</v>
      </c>
      <c r="B24">
        <v>0.958</v>
      </c>
      <c r="C24">
        <v>0.257</v>
      </c>
      <c r="D24">
        <v>-76</v>
      </c>
      <c r="E24">
        <f t="shared" si="0"/>
        <v>0.268267223382046</v>
      </c>
      <c r="G24">
        <f t="shared" si="1"/>
        <v>-11.428647714945</v>
      </c>
      <c r="H24" s="1">
        <v>1610</v>
      </c>
      <c r="I24" s="1">
        <v>145000</v>
      </c>
    </row>
    <row r="25" spans="1:9">
      <c r="A25">
        <v>8000</v>
      </c>
      <c r="B25">
        <v>0.956</v>
      </c>
      <c r="C25">
        <v>0.197</v>
      </c>
      <c r="D25">
        <v>-80</v>
      </c>
      <c r="E25">
        <f t="shared" si="0"/>
        <v>0.206066945606695</v>
      </c>
      <c r="G25">
        <f t="shared" si="1"/>
        <v>-13.7198333222901</v>
      </c>
      <c r="H25" s="1">
        <v>1610</v>
      </c>
      <c r="I25" s="1">
        <v>145000</v>
      </c>
    </row>
    <row r="26" spans="1:9">
      <c r="A26">
        <v>10000</v>
      </c>
      <c r="B26">
        <v>0.955</v>
      </c>
      <c r="C26">
        <v>0.159</v>
      </c>
      <c r="D26">
        <v>-83</v>
      </c>
      <c r="E26">
        <f t="shared" si="0"/>
        <v>0.166492146596859</v>
      </c>
      <c r="G26">
        <f t="shared" si="1"/>
        <v>-15.5721249452659</v>
      </c>
      <c r="H26" s="1">
        <v>1610</v>
      </c>
      <c r="I26" s="1">
        <v>145000</v>
      </c>
    </row>
    <row r="27" spans="1:9">
      <c r="A27">
        <v>20000</v>
      </c>
      <c r="B27">
        <v>0.955</v>
      </c>
      <c r="C27">
        <v>0.082</v>
      </c>
      <c r="D27">
        <v>-93</v>
      </c>
      <c r="E27">
        <f t="shared" si="0"/>
        <v>0.0858638743455497</v>
      </c>
      <c r="G27">
        <f t="shared" si="1"/>
        <v>-21.3237903840006</v>
      </c>
      <c r="H27" s="1">
        <v>1610</v>
      </c>
      <c r="I27" s="1">
        <v>145000</v>
      </c>
    </row>
    <row r="28" spans="1:9">
      <c r="A28">
        <v>40000</v>
      </c>
      <c r="B28">
        <v>0.958</v>
      </c>
      <c r="C28">
        <v>0.044</v>
      </c>
      <c r="D28">
        <v>-104</v>
      </c>
      <c r="E28">
        <f t="shared" si="0"/>
        <v>0.0459290187891441</v>
      </c>
      <c r="G28">
        <f t="shared" si="1"/>
        <v>-26.7582566518471</v>
      </c>
      <c r="H28" s="1">
        <v>1610</v>
      </c>
      <c r="I28" s="1">
        <v>145000</v>
      </c>
    </row>
    <row r="29" spans="1:9">
      <c r="A29">
        <v>60000</v>
      </c>
      <c r="B29">
        <v>0.965</v>
      </c>
      <c r="C29">
        <v>0.03</v>
      </c>
      <c r="D29">
        <v>-114</v>
      </c>
      <c r="E29">
        <f t="shared" si="0"/>
        <v>0.0310880829015544</v>
      </c>
      <c r="G29">
        <f t="shared" si="1"/>
        <v>-30.1481211724826</v>
      </c>
      <c r="H29" s="1">
        <v>1610</v>
      </c>
      <c r="I29" s="1">
        <v>145000</v>
      </c>
    </row>
    <row r="30" spans="1:9">
      <c r="A30">
        <v>80000</v>
      </c>
      <c r="B30">
        <v>0.971</v>
      </c>
      <c r="C30">
        <v>0.023</v>
      </c>
      <c r="D30">
        <v>-124</v>
      </c>
      <c r="E30">
        <f t="shared" si="0"/>
        <v>0.023686920700309</v>
      </c>
      <c r="G30">
        <f t="shared" si="1"/>
        <v>-32.5098278778082</v>
      </c>
      <c r="H30" s="1">
        <v>1610</v>
      </c>
      <c r="I30" s="1">
        <v>145000</v>
      </c>
    </row>
    <row r="31" spans="1:9">
      <c r="A31">
        <v>90000</v>
      </c>
      <c r="B31">
        <v>0.975</v>
      </c>
      <c r="C31">
        <v>0.021</v>
      </c>
      <c r="D31">
        <v>-130</v>
      </c>
      <c r="E31">
        <f t="shared" si="0"/>
        <v>0.0215384615384615</v>
      </c>
      <c r="G31">
        <f t="shared" si="1"/>
        <v>-33.3357064192924</v>
      </c>
      <c r="H31" s="1">
        <v>1610</v>
      </c>
      <c r="I31" s="1">
        <v>145000</v>
      </c>
    </row>
    <row r="32" spans="1:9">
      <c r="A32">
        <v>100000</v>
      </c>
      <c r="B32">
        <v>0.977</v>
      </c>
      <c r="C32">
        <v>0.019</v>
      </c>
      <c r="D32">
        <v>-134</v>
      </c>
      <c r="E32">
        <f t="shared" si="0"/>
        <v>0.0194472876151484</v>
      </c>
      <c r="G32">
        <f t="shared" si="1"/>
        <v>-34.2228192553189</v>
      </c>
      <c r="H32" s="1">
        <v>1610</v>
      </c>
      <c r="I32" s="1">
        <v>145000</v>
      </c>
    </row>
    <row r="33" spans="1:9">
      <c r="A33">
        <v>110000</v>
      </c>
      <c r="B33">
        <v>0.98</v>
      </c>
      <c r="C33">
        <v>0.017</v>
      </c>
      <c r="D33">
        <v>-138</v>
      </c>
      <c r="E33">
        <f t="shared" si="0"/>
        <v>0.0173469387755102</v>
      </c>
      <c r="G33">
        <f t="shared" si="1"/>
        <v>-35.2155430862844</v>
      </c>
      <c r="H33" s="1">
        <v>1610</v>
      </c>
      <c r="I33" s="1">
        <v>145000</v>
      </c>
    </row>
    <row r="34" spans="1:9">
      <c r="A34">
        <v>120000</v>
      </c>
      <c r="B34">
        <v>0.983</v>
      </c>
      <c r="C34">
        <v>0.015</v>
      </c>
      <c r="D34">
        <v>-147</v>
      </c>
      <c r="E34">
        <f t="shared" si="0"/>
        <v>0.0152594099694812</v>
      </c>
      <c r="G34">
        <f t="shared" si="1"/>
        <v>-36.3292451755291</v>
      </c>
      <c r="H34" s="1">
        <v>1610</v>
      </c>
      <c r="I34" s="1">
        <v>145000</v>
      </c>
    </row>
    <row r="35" spans="1:9">
      <c r="A35">
        <v>130000</v>
      </c>
      <c r="B35">
        <v>0.985</v>
      </c>
      <c r="C35">
        <v>0.014</v>
      </c>
      <c r="E35">
        <f t="shared" si="0"/>
        <v>0.0142131979695431</v>
      </c>
      <c r="G35">
        <f t="shared" si="1"/>
        <v>-36.9461638963875</v>
      </c>
      <c r="H35" s="1">
        <v>1610</v>
      </c>
      <c r="I35" s="1">
        <v>145000</v>
      </c>
    </row>
    <row r="36" spans="1:9">
      <c r="A36">
        <v>150000</v>
      </c>
      <c r="B36">
        <v>0.988</v>
      </c>
      <c r="C36">
        <v>0.013</v>
      </c>
      <c r="E36">
        <f t="shared" si="0"/>
        <v>0.0131578947368421</v>
      </c>
      <c r="G36">
        <f t="shared" si="1"/>
        <v>-37.6162718456158</v>
      </c>
      <c r="H36" s="1">
        <v>1610</v>
      </c>
      <c r="I36" s="1">
        <v>145000</v>
      </c>
    </row>
    <row r="37" spans="1:9">
      <c r="A37">
        <v>200000</v>
      </c>
      <c r="B37">
        <v>0.995</v>
      </c>
      <c r="C37">
        <v>0.01</v>
      </c>
      <c r="E37">
        <f t="shared" si="0"/>
        <v>0.0100502512562814</v>
      </c>
      <c r="G37">
        <f t="shared" si="1"/>
        <v>-39.9564616149145</v>
      </c>
      <c r="H37" s="1">
        <v>1610</v>
      </c>
      <c r="I37" s="1">
        <v>145000</v>
      </c>
    </row>
    <row r="38" spans="1:9">
      <c r="A38">
        <v>500000</v>
      </c>
      <c r="B38">
        <v>1.016</v>
      </c>
      <c r="C38">
        <v>0.007</v>
      </c>
      <c r="E38">
        <f t="shared" si="0"/>
        <v>0.00688976377952756</v>
      </c>
      <c r="G38">
        <f t="shared" si="1"/>
        <v>-43.2359133586729</v>
      </c>
      <c r="H38" s="1">
        <v>1610</v>
      </c>
      <c r="I38" s="1">
        <v>145000</v>
      </c>
    </row>
    <row r="39" spans="1:9">
      <c r="A39">
        <v>1000000</v>
      </c>
      <c r="B39">
        <v>1.025</v>
      </c>
      <c r="C39">
        <v>0.007</v>
      </c>
      <c r="E39">
        <f t="shared" si="0"/>
        <v>0.00682926829268293</v>
      </c>
      <c r="G39">
        <f t="shared" si="1"/>
        <v>-43.3125165075503</v>
      </c>
      <c r="H39" s="1">
        <v>1610</v>
      </c>
      <c r="I39" s="1">
        <v>145000</v>
      </c>
    </row>
    <row r="40" spans="7:9">
      <c r="G40">
        <v>-45</v>
      </c>
      <c r="H40">
        <v>1610</v>
      </c>
      <c r="I40">
        <v>145000</v>
      </c>
    </row>
  </sheetData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5"/>
  <sheetViews>
    <sheetView zoomScale="115" zoomScaleNormal="115" topLeftCell="F1" workbookViewId="0">
      <selection activeCell="G42" sqref="G42"/>
    </sheetView>
  </sheetViews>
  <sheetFormatPr defaultColWidth="9.02666666666667" defaultRowHeight="12.75"/>
  <cols>
    <col min="5" max="5" width="12.7933333333333"/>
    <col min="6" max="6" width="13.86"/>
    <col min="8" max="8" width="13.86"/>
  </cols>
  <sheetData>
    <row r="1" spans="1:1">
      <c r="A1" t="s">
        <v>18</v>
      </c>
    </row>
    <row r="2" spans="1:4">
      <c r="A2" t="s">
        <v>19</v>
      </c>
      <c r="B2" t="s">
        <v>20</v>
      </c>
      <c r="C2" t="s">
        <v>21</v>
      </c>
      <c r="D2" t="s">
        <v>22</v>
      </c>
    </row>
    <row r="3" spans="1:10">
      <c r="A3">
        <v>10</v>
      </c>
      <c r="B3">
        <v>1.07</v>
      </c>
      <c r="C3">
        <v>1.07</v>
      </c>
      <c r="D3">
        <v>-1</v>
      </c>
      <c r="E3">
        <f>C3/B3</f>
        <v>1</v>
      </c>
      <c r="F3">
        <f>20*LOG10(C3/B3)</f>
        <v>0</v>
      </c>
      <c r="H3">
        <f>$F$12</f>
        <v>-3.08645028587019</v>
      </c>
      <c r="I3">
        <f>$A$12</f>
        <v>723</v>
      </c>
      <c r="J3">
        <f>$D$12</f>
        <v>-46</v>
      </c>
    </row>
    <row r="4" spans="1:10">
      <c r="A4">
        <v>20</v>
      </c>
      <c r="B4">
        <v>1.07</v>
      </c>
      <c r="C4">
        <v>1.07</v>
      </c>
      <c r="D4">
        <v>-2.33</v>
      </c>
      <c r="E4">
        <f t="shared" ref="E4:E24" si="0">C4/B4</f>
        <v>1</v>
      </c>
      <c r="F4">
        <f t="shared" ref="F4:F24" si="1">20*LOG10(C4/B4)</f>
        <v>0</v>
      </c>
      <c r="H4">
        <f t="shared" ref="H4:H13" si="2">$F$12</f>
        <v>-3.08645028587019</v>
      </c>
      <c r="I4">
        <f t="shared" ref="I4:I13" si="3">$A$12</f>
        <v>723</v>
      </c>
      <c r="J4">
        <f t="shared" ref="J4:J13" si="4">$D$12</f>
        <v>-46</v>
      </c>
    </row>
    <row r="5" spans="1:10">
      <c r="A5">
        <v>40</v>
      </c>
      <c r="B5">
        <v>1.07</v>
      </c>
      <c r="C5">
        <v>1.05</v>
      </c>
      <c r="D5">
        <v>-5</v>
      </c>
      <c r="E5">
        <f t="shared" si="0"/>
        <v>0.981308411214953</v>
      </c>
      <c r="F5">
        <f t="shared" si="1"/>
        <v>-0.163889572305431</v>
      </c>
      <c r="H5">
        <f t="shared" si="2"/>
        <v>-3.08645028587019</v>
      </c>
      <c r="I5">
        <f t="shared" si="3"/>
        <v>723</v>
      </c>
      <c r="J5">
        <f t="shared" si="4"/>
        <v>-46</v>
      </c>
    </row>
    <row r="6" spans="1:10">
      <c r="A6">
        <v>60</v>
      </c>
      <c r="B6">
        <v>1.07</v>
      </c>
      <c r="C6">
        <v>1.05</v>
      </c>
      <c r="D6">
        <v>-6</v>
      </c>
      <c r="E6">
        <f t="shared" si="0"/>
        <v>0.981308411214953</v>
      </c>
      <c r="F6">
        <f t="shared" si="1"/>
        <v>-0.163889572305431</v>
      </c>
      <c r="H6">
        <f t="shared" si="2"/>
        <v>-3.08645028587019</v>
      </c>
      <c r="I6">
        <f t="shared" si="3"/>
        <v>723</v>
      </c>
      <c r="J6">
        <f t="shared" si="4"/>
        <v>-46</v>
      </c>
    </row>
    <row r="7" spans="1:10">
      <c r="A7">
        <v>80</v>
      </c>
      <c r="B7">
        <v>1.07</v>
      </c>
      <c r="C7">
        <v>1.05</v>
      </c>
      <c r="D7">
        <v>-7</v>
      </c>
      <c r="E7">
        <f t="shared" si="0"/>
        <v>0.981308411214953</v>
      </c>
      <c r="F7">
        <f t="shared" si="1"/>
        <v>-0.163889572305431</v>
      </c>
      <c r="H7">
        <f t="shared" si="2"/>
        <v>-3.08645028587019</v>
      </c>
      <c r="I7">
        <f t="shared" si="3"/>
        <v>723</v>
      </c>
      <c r="J7">
        <f t="shared" si="4"/>
        <v>-46</v>
      </c>
    </row>
    <row r="8" spans="1:10">
      <c r="A8">
        <v>100</v>
      </c>
      <c r="B8">
        <v>1.07</v>
      </c>
      <c r="C8">
        <v>1.04</v>
      </c>
      <c r="D8">
        <v>-9</v>
      </c>
      <c r="E8">
        <f t="shared" si="0"/>
        <v>0.97196261682243</v>
      </c>
      <c r="F8">
        <f t="shared" si="1"/>
        <v>-0.247008767728586</v>
      </c>
      <c r="H8">
        <f t="shared" si="2"/>
        <v>-3.08645028587019</v>
      </c>
      <c r="I8">
        <f t="shared" si="3"/>
        <v>723</v>
      </c>
      <c r="J8">
        <f t="shared" si="4"/>
        <v>-46</v>
      </c>
    </row>
    <row r="9" spans="1:10">
      <c r="A9">
        <v>200</v>
      </c>
      <c r="B9">
        <v>1.07</v>
      </c>
      <c r="C9">
        <v>1.01</v>
      </c>
      <c r="D9">
        <v>-17</v>
      </c>
      <c r="E9">
        <f t="shared" si="0"/>
        <v>0.94392523364486</v>
      </c>
      <c r="F9">
        <f t="shared" si="1"/>
        <v>-0.501248078051341</v>
      </c>
      <c r="H9">
        <f t="shared" si="2"/>
        <v>-3.08645028587019</v>
      </c>
      <c r="I9">
        <f t="shared" si="3"/>
        <v>723</v>
      </c>
      <c r="J9">
        <f t="shared" si="4"/>
        <v>-46</v>
      </c>
    </row>
    <row r="10" spans="1:10">
      <c r="A10">
        <v>400</v>
      </c>
      <c r="B10">
        <v>1.07</v>
      </c>
      <c r="C10">
        <v>0.92</v>
      </c>
      <c r="D10">
        <v>-30</v>
      </c>
      <c r="E10">
        <f t="shared" si="0"/>
        <v>0.85981308411215</v>
      </c>
      <c r="F10">
        <f t="shared" si="1"/>
        <v>-1.31191900679309</v>
      </c>
      <c r="H10">
        <f t="shared" si="2"/>
        <v>-3.08645028587019</v>
      </c>
      <c r="I10">
        <f t="shared" si="3"/>
        <v>723</v>
      </c>
      <c r="J10">
        <f t="shared" si="4"/>
        <v>-46</v>
      </c>
    </row>
    <row r="11" spans="1:10">
      <c r="A11">
        <v>600</v>
      </c>
      <c r="B11">
        <v>1.07</v>
      </c>
      <c r="C11">
        <v>0.81</v>
      </c>
      <c r="D11">
        <v>-41</v>
      </c>
      <c r="E11">
        <f t="shared" si="0"/>
        <v>0.757009345794392</v>
      </c>
      <c r="F11">
        <f t="shared" si="1"/>
        <v>-2.4179751761312</v>
      </c>
      <c r="H11">
        <f t="shared" si="2"/>
        <v>-3.08645028587019</v>
      </c>
      <c r="I11">
        <f t="shared" si="3"/>
        <v>723</v>
      </c>
      <c r="J11">
        <f t="shared" si="4"/>
        <v>-46</v>
      </c>
    </row>
    <row r="12" spans="1:10">
      <c r="A12">
        <v>723</v>
      </c>
      <c r="B12">
        <v>1.07</v>
      </c>
      <c r="C12">
        <v>0.75</v>
      </c>
      <c r="D12">
        <v>-46</v>
      </c>
      <c r="E12">
        <f t="shared" si="0"/>
        <v>0.700934579439252</v>
      </c>
      <c r="F12">
        <f t="shared" si="1"/>
        <v>-3.08645028587019</v>
      </c>
      <c r="H12">
        <f t="shared" si="2"/>
        <v>-3.08645028587019</v>
      </c>
      <c r="I12">
        <f t="shared" si="3"/>
        <v>723</v>
      </c>
      <c r="J12">
        <f t="shared" si="4"/>
        <v>-46</v>
      </c>
    </row>
    <row r="13" spans="1:10">
      <c r="A13">
        <v>800</v>
      </c>
      <c r="B13">
        <v>1.07</v>
      </c>
      <c r="C13">
        <v>0.72</v>
      </c>
      <c r="D13">
        <v>-49</v>
      </c>
      <c r="E13">
        <f t="shared" si="0"/>
        <v>0.672897196261682</v>
      </c>
      <c r="F13">
        <f t="shared" si="1"/>
        <v>-3.44102562507882</v>
      </c>
      <c r="H13">
        <f t="shared" si="2"/>
        <v>-3.08645028587019</v>
      </c>
      <c r="I13">
        <f t="shared" si="3"/>
        <v>723</v>
      </c>
      <c r="J13">
        <f t="shared" si="4"/>
        <v>-46</v>
      </c>
    </row>
    <row r="14" spans="1:10">
      <c r="A14">
        <v>1000</v>
      </c>
      <c r="B14">
        <v>1.07</v>
      </c>
      <c r="C14">
        <v>0.63</v>
      </c>
      <c r="D14">
        <v>-55</v>
      </c>
      <c r="E14">
        <f t="shared" si="0"/>
        <v>0.588785046728972</v>
      </c>
      <c r="F14">
        <f t="shared" si="1"/>
        <v>-4.60086456463256</v>
      </c>
      <c r="H14">
        <f t="shared" ref="H14:H24" si="5">$F$12</f>
        <v>-3.08645028587019</v>
      </c>
      <c r="I14">
        <f t="shared" ref="I14:I25" si="6">$A$12</f>
        <v>723</v>
      </c>
      <c r="J14">
        <f t="shared" ref="J14:J25" si="7">$D$12</f>
        <v>-46</v>
      </c>
    </row>
    <row r="15" spans="1:10">
      <c r="A15">
        <v>2000</v>
      </c>
      <c r="B15">
        <v>1.07</v>
      </c>
      <c r="C15">
        <v>0.39</v>
      </c>
      <c r="D15">
        <v>-70</v>
      </c>
      <c r="E15">
        <f t="shared" si="0"/>
        <v>0.364485981308411</v>
      </c>
      <c r="F15">
        <f t="shared" si="1"/>
        <v>-8.76638341317421</v>
      </c>
      <c r="H15">
        <f t="shared" si="5"/>
        <v>-3.08645028587019</v>
      </c>
      <c r="I15">
        <f t="shared" si="6"/>
        <v>723</v>
      </c>
      <c r="J15">
        <f t="shared" si="7"/>
        <v>-46</v>
      </c>
    </row>
    <row r="16" spans="1:10">
      <c r="A16">
        <v>4000</v>
      </c>
      <c r="B16">
        <v>1.07</v>
      </c>
      <c r="C16">
        <v>0.206</v>
      </c>
      <c r="D16">
        <v>-78</v>
      </c>
      <c r="E16">
        <f t="shared" si="0"/>
        <v>0.192523364485981</v>
      </c>
      <c r="F16">
        <f t="shared" si="1"/>
        <v>-14.3103311463211</v>
      </c>
      <c r="H16">
        <f t="shared" si="5"/>
        <v>-3.08645028587019</v>
      </c>
      <c r="I16">
        <f t="shared" si="6"/>
        <v>723</v>
      </c>
      <c r="J16">
        <f t="shared" si="7"/>
        <v>-46</v>
      </c>
    </row>
    <row r="17" spans="1:10">
      <c r="A17">
        <v>6000</v>
      </c>
      <c r="B17">
        <v>1.07</v>
      </c>
      <c r="C17">
        <v>0.145</v>
      </c>
      <c r="D17">
        <v>-83</v>
      </c>
      <c r="E17">
        <f t="shared" si="0"/>
        <v>0.135514018691589</v>
      </c>
      <c r="F17">
        <f t="shared" si="1"/>
        <v>-17.3603155090047</v>
      </c>
      <c r="H17">
        <f t="shared" si="5"/>
        <v>-3.08645028587019</v>
      </c>
      <c r="I17">
        <f t="shared" si="6"/>
        <v>723</v>
      </c>
      <c r="J17">
        <f t="shared" si="7"/>
        <v>-46</v>
      </c>
    </row>
    <row r="18" spans="1:10">
      <c r="A18">
        <v>8000</v>
      </c>
      <c r="B18">
        <v>1.07</v>
      </c>
      <c r="C18">
        <v>0.116</v>
      </c>
      <c r="D18">
        <v>-85</v>
      </c>
      <c r="E18">
        <f t="shared" si="0"/>
        <v>0.108411214953271</v>
      </c>
      <c r="F18">
        <f t="shared" si="1"/>
        <v>-19.2985157691658</v>
      </c>
      <c r="H18">
        <f t="shared" si="5"/>
        <v>-3.08645028587019</v>
      </c>
      <c r="I18">
        <f t="shared" si="6"/>
        <v>723</v>
      </c>
      <c r="J18">
        <f t="shared" si="7"/>
        <v>-46</v>
      </c>
    </row>
    <row r="19" spans="1:10">
      <c r="A19">
        <v>10000</v>
      </c>
      <c r="B19">
        <v>1.07</v>
      </c>
      <c r="C19">
        <v>0.095</v>
      </c>
      <c r="D19">
        <v>-86</v>
      </c>
      <c r="E19">
        <f t="shared" si="0"/>
        <v>0.088785046728972</v>
      </c>
      <c r="F19">
        <f t="shared" si="1"/>
        <v>-21.0332034479272</v>
      </c>
      <c r="H19">
        <f t="shared" si="5"/>
        <v>-3.08645028587019</v>
      </c>
      <c r="I19">
        <f t="shared" si="6"/>
        <v>723</v>
      </c>
      <c r="J19">
        <f t="shared" si="7"/>
        <v>-46</v>
      </c>
    </row>
    <row r="20" spans="1:10">
      <c r="A20">
        <v>20000</v>
      </c>
      <c r="B20">
        <v>1.07</v>
      </c>
      <c r="C20">
        <v>0.059</v>
      </c>
      <c r="D20">
        <v>-90</v>
      </c>
      <c r="E20">
        <f t="shared" si="0"/>
        <v>0.0551401869158878</v>
      </c>
      <c r="F20">
        <f t="shared" si="1"/>
        <v>-25.1706353208613</v>
      </c>
      <c r="H20">
        <f t="shared" si="5"/>
        <v>-3.08645028587019</v>
      </c>
      <c r="I20">
        <f t="shared" si="6"/>
        <v>723</v>
      </c>
      <c r="J20">
        <f t="shared" si="7"/>
        <v>-46</v>
      </c>
    </row>
    <row r="21" spans="1:10">
      <c r="A21">
        <v>40000</v>
      </c>
      <c r="B21">
        <v>1.07</v>
      </c>
      <c r="C21">
        <v>0.042</v>
      </c>
      <c r="E21">
        <f t="shared" si="0"/>
        <v>0.0392523364485981</v>
      </c>
      <c r="F21">
        <f t="shared" si="1"/>
        <v>-28.1226897457462</v>
      </c>
      <c r="H21">
        <f t="shared" si="5"/>
        <v>-3.08645028587019</v>
      </c>
      <c r="I21">
        <f t="shared" si="6"/>
        <v>723</v>
      </c>
      <c r="J21">
        <f t="shared" si="7"/>
        <v>-46</v>
      </c>
    </row>
    <row r="22" spans="1:10">
      <c r="A22">
        <v>60000</v>
      </c>
      <c r="B22">
        <v>1.07</v>
      </c>
      <c r="C22">
        <v>0.035</v>
      </c>
      <c r="E22">
        <f t="shared" si="0"/>
        <v>0.0327102803738318</v>
      </c>
      <c r="F22">
        <f t="shared" si="1"/>
        <v>-29.7063146666987</v>
      </c>
      <c r="H22">
        <f t="shared" si="5"/>
        <v>-3.08645028587019</v>
      </c>
      <c r="I22">
        <f t="shared" si="6"/>
        <v>723</v>
      </c>
      <c r="J22">
        <f t="shared" si="7"/>
        <v>-46</v>
      </c>
    </row>
    <row r="23" spans="1:10">
      <c r="A23">
        <v>80000</v>
      </c>
      <c r="B23">
        <v>1.07</v>
      </c>
      <c r="C23">
        <v>0.031</v>
      </c>
      <c r="E23">
        <f t="shared" si="0"/>
        <v>0.0289719626168224</v>
      </c>
      <c r="F23">
        <f t="shared" si="1"/>
        <v>-30.7604416770187</v>
      </c>
      <c r="H23">
        <f t="shared" si="5"/>
        <v>-3.08645028587019</v>
      </c>
      <c r="I23">
        <f t="shared" si="6"/>
        <v>723</v>
      </c>
      <c r="J23">
        <f t="shared" si="7"/>
        <v>-46</v>
      </c>
    </row>
    <row r="24" spans="1:10">
      <c r="A24">
        <v>100000</v>
      </c>
      <c r="B24">
        <v>1.07</v>
      </c>
      <c r="C24">
        <v>0.029</v>
      </c>
      <c r="E24">
        <f t="shared" si="0"/>
        <v>0.0271028037383178</v>
      </c>
      <c r="F24">
        <f t="shared" si="1"/>
        <v>-31.3397155957251</v>
      </c>
      <c r="H24">
        <f t="shared" si="5"/>
        <v>-3.08645028587019</v>
      </c>
      <c r="I24">
        <f t="shared" si="6"/>
        <v>723</v>
      </c>
      <c r="J24">
        <f t="shared" si="7"/>
        <v>-46</v>
      </c>
    </row>
    <row r="25" spans="4:10">
      <c r="D25">
        <v>-110</v>
      </c>
      <c r="F25">
        <v>-40</v>
      </c>
      <c r="I25">
        <f t="shared" si="6"/>
        <v>723</v>
      </c>
      <c r="J25">
        <f t="shared" si="7"/>
        <v>-46</v>
      </c>
    </row>
  </sheetData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D1" workbookViewId="0">
      <selection activeCell="U47" sqref="U47"/>
    </sheetView>
  </sheetViews>
  <sheetFormatPr defaultColWidth="9.02666666666667" defaultRowHeight="12.75" outlineLevelCol="7"/>
  <cols>
    <col min="5" max="6" width="13.86"/>
  </cols>
  <sheetData>
    <row r="1" spans="1:1">
      <c r="A1" t="s">
        <v>8</v>
      </c>
    </row>
    <row r="2" spans="1:5">
      <c r="A2" t="s">
        <v>9</v>
      </c>
      <c r="B2" t="s">
        <v>2</v>
      </c>
      <c r="C2" t="s">
        <v>3</v>
      </c>
      <c r="D2" t="s">
        <v>4</v>
      </c>
      <c r="E2" t="s">
        <v>23</v>
      </c>
    </row>
    <row r="3" spans="1:8">
      <c r="A3">
        <v>10</v>
      </c>
      <c r="B3">
        <v>0.04</v>
      </c>
      <c r="C3">
        <v>0.028</v>
      </c>
      <c r="E3">
        <f>20*LOG10(C3/B3)</f>
        <v>-3.09803919971486</v>
      </c>
      <c r="F3">
        <f>$E$18</f>
        <v>-2.81630997414276</v>
      </c>
      <c r="G3">
        <f>$A$18</f>
        <v>7480</v>
      </c>
      <c r="H3">
        <f>$D$17</f>
        <v>43</v>
      </c>
    </row>
    <row r="4" spans="1:8">
      <c r="A4">
        <v>20</v>
      </c>
      <c r="B4">
        <v>0.09</v>
      </c>
      <c r="C4">
        <v>0.028</v>
      </c>
      <c r="E4">
        <f t="shared" ref="E4:E25" si="0">20*LOG10(C4/B4)</f>
        <v>-10.1416895619421</v>
      </c>
      <c r="F4">
        <f t="shared" ref="F4:F13" si="1">$E$18</f>
        <v>-2.81630997414276</v>
      </c>
      <c r="G4">
        <f t="shared" ref="G4:G13" si="2">$A$18</f>
        <v>7480</v>
      </c>
      <c r="H4">
        <f t="shared" ref="H4:H13" si="3">$D$17</f>
        <v>43</v>
      </c>
    </row>
    <row r="5" spans="1:8">
      <c r="A5">
        <v>40</v>
      </c>
      <c r="B5">
        <v>0.14</v>
      </c>
      <c r="C5">
        <v>0.028</v>
      </c>
      <c r="E5">
        <f t="shared" si="0"/>
        <v>-13.9794000867204</v>
      </c>
      <c r="F5">
        <f t="shared" si="1"/>
        <v>-2.81630997414276</v>
      </c>
      <c r="G5">
        <f t="shared" si="2"/>
        <v>7480</v>
      </c>
      <c r="H5">
        <f t="shared" si="3"/>
        <v>43</v>
      </c>
    </row>
    <row r="6" spans="1:8">
      <c r="A6">
        <v>60</v>
      </c>
      <c r="B6">
        <v>0.2</v>
      </c>
      <c r="C6">
        <v>0.032</v>
      </c>
      <c r="E6">
        <f t="shared" si="0"/>
        <v>-15.9176003468815</v>
      </c>
      <c r="F6">
        <f t="shared" si="1"/>
        <v>-2.81630997414276</v>
      </c>
      <c r="G6">
        <f t="shared" si="2"/>
        <v>7480</v>
      </c>
      <c r="H6">
        <f t="shared" si="3"/>
        <v>43</v>
      </c>
    </row>
    <row r="7" spans="1:8">
      <c r="A7">
        <v>80</v>
      </c>
      <c r="B7">
        <v>0.26</v>
      </c>
      <c r="C7">
        <v>0.032</v>
      </c>
      <c r="E7">
        <f t="shared" si="0"/>
        <v>-18.1964673930182</v>
      </c>
      <c r="F7">
        <f t="shared" si="1"/>
        <v>-2.81630997414276</v>
      </c>
      <c r="G7">
        <f t="shared" si="2"/>
        <v>7480</v>
      </c>
      <c r="H7">
        <f t="shared" si="3"/>
        <v>43</v>
      </c>
    </row>
    <row r="8" spans="1:8">
      <c r="A8">
        <v>100</v>
      </c>
      <c r="B8">
        <v>0.31</v>
      </c>
      <c r="C8">
        <v>0.032</v>
      </c>
      <c r="E8">
        <f t="shared" si="0"/>
        <v>-19.7242343102873</v>
      </c>
      <c r="F8">
        <f t="shared" si="1"/>
        <v>-2.81630997414276</v>
      </c>
      <c r="G8">
        <f t="shared" si="2"/>
        <v>7480</v>
      </c>
      <c r="H8">
        <f t="shared" si="3"/>
        <v>43</v>
      </c>
    </row>
    <row r="9" spans="1:8">
      <c r="A9">
        <v>200</v>
      </c>
      <c r="B9">
        <v>0.48</v>
      </c>
      <c r="C9">
        <v>0.04</v>
      </c>
      <c r="E9">
        <f t="shared" si="0"/>
        <v>-21.5836249209525</v>
      </c>
      <c r="F9">
        <f t="shared" si="1"/>
        <v>-2.81630997414276</v>
      </c>
      <c r="G9">
        <f t="shared" si="2"/>
        <v>7480</v>
      </c>
      <c r="H9">
        <f t="shared" si="3"/>
        <v>43</v>
      </c>
    </row>
    <row r="10" spans="1:8">
      <c r="A10">
        <v>400</v>
      </c>
      <c r="B10">
        <v>0.51</v>
      </c>
      <c r="C10">
        <v>0.056</v>
      </c>
      <c r="E10">
        <f t="shared" si="0"/>
        <v>-19.1876429818347</v>
      </c>
      <c r="F10">
        <f t="shared" si="1"/>
        <v>-2.81630997414276</v>
      </c>
      <c r="G10">
        <f t="shared" si="2"/>
        <v>7480</v>
      </c>
      <c r="H10">
        <f t="shared" si="3"/>
        <v>43</v>
      </c>
    </row>
    <row r="11" spans="1:8">
      <c r="A11">
        <v>600</v>
      </c>
      <c r="B11">
        <v>0.51</v>
      </c>
      <c r="C11">
        <v>0.068</v>
      </c>
      <c r="E11">
        <f t="shared" si="0"/>
        <v>-17.501225267834</v>
      </c>
      <c r="F11">
        <f t="shared" si="1"/>
        <v>-2.81630997414276</v>
      </c>
      <c r="G11">
        <f t="shared" si="2"/>
        <v>7480</v>
      </c>
      <c r="H11">
        <f t="shared" si="3"/>
        <v>43</v>
      </c>
    </row>
    <row r="12" spans="1:8">
      <c r="A12">
        <v>800</v>
      </c>
      <c r="B12">
        <v>0.51</v>
      </c>
      <c r="C12">
        <v>0.08</v>
      </c>
      <c r="E12">
        <f t="shared" si="0"/>
        <v>-16.0896037821199</v>
      </c>
      <c r="F12">
        <f t="shared" si="1"/>
        <v>-2.81630997414276</v>
      </c>
      <c r="G12">
        <f t="shared" si="2"/>
        <v>7480</v>
      </c>
      <c r="H12">
        <f t="shared" si="3"/>
        <v>43</v>
      </c>
    </row>
    <row r="13" spans="1:8">
      <c r="A13">
        <v>1000</v>
      </c>
      <c r="B13">
        <v>0.51</v>
      </c>
      <c r="C13">
        <v>0.092</v>
      </c>
      <c r="D13">
        <v>65</v>
      </c>
      <c r="E13">
        <f t="shared" si="0"/>
        <v>-14.8756469750476</v>
      </c>
      <c r="F13">
        <f t="shared" si="1"/>
        <v>-2.81630997414276</v>
      </c>
      <c r="G13">
        <f t="shared" si="2"/>
        <v>7480</v>
      </c>
      <c r="H13">
        <f t="shared" si="3"/>
        <v>43</v>
      </c>
    </row>
    <row r="14" spans="1:8">
      <c r="A14">
        <v>2000</v>
      </c>
      <c r="B14">
        <v>0.52</v>
      </c>
      <c r="C14">
        <v>0.157</v>
      </c>
      <c r="D14">
        <v>68</v>
      </c>
      <c r="E14">
        <f t="shared" si="0"/>
        <v>-10.4020738245113</v>
      </c>
      <c r="F14">
        <f t="shared" ref="F14:F25" si="4">$E$18</f>
        <v>-2.81630997414276</v>
      </c>
      <c r="G14">
        <f t="shared" ref="G14:G26" si="5">$A$18</f>
        <v>7480</v>
      </c>
      <c r="H14">
        <f t="shared" ref="H14:H25" si="6">$D$17</f>
        <v>43</v>
      </c>
    </row>
    <row r="15" spans="1:8">
      <c r="A15">
        <v>4000</v>
      </c>
      <c r="B15">
        <v>0.55</v>
      </c>
      <c r="C15">
        <v>0.281</v>
      </c>
      <c r="D15">
        <v>57</v>
      </c>
      <c r="E15">
        <f t="shared" si="0"/>
        <v>-5.83312739178328</v>
      </c>
      <c r="F15">
        <f t="shared" si="4"/>
        <v>-2.81630997414276</v>
      </c>
      <c r="G15">
        <f t="shared" si="5"/>
        <v>7480</v>
      </c>
      <c r="H15">
        <f t="shared" si="6"/>
        <v>43</v>
      </c>
    </row>
    <row r="16" spans="1:8">
      <c r="A16">
        <v>6000</v>
      </c>
      <c r="B16">
        <v>0.6</v>
      </c>
      <c r="C16">
        <v>0.41</v>
      </c>
      <c r="D16">
        <v>47</v>
      </c>
      <c r="E16">
        <f t="shared" si="0"/>
        <v>-3.30734787327816</v>
      </c>
      <c r="F16">
        <f t="shared" si="4"/>
        <v>-2.81630997414276</v>
      </c>
      <c r="G16">
        <f t="shared" si="5"/>
        <v>7480</v>
      </c>
      <c r="H16">
        <f t="shared" si="6"/>
        <v>43</v>
      </c>
    </row>
    <row r="17" spans="1:8">
      <c r="A17">
        <v>7000</v>
      </c>
      <c r="B17">
        <v>0.64</v>
      </c>
      <c r="C17">
        <v>0.46</v>
      </c>
      <c r="D17">
        <v>43</v>
      </c>
      <c r="E17">
        <f t="shared" si="0"/>
        <v>-2.86844284604626</v>
      </c>
      <c r="F17">
        <f t="shared" si="4"/>
        <v>-2.81630997414276</v>
      </c>
      <c r="G17">
        <f t="shared" si="5"/>
        <v>7480</v>
      </c>
      <c r="H17">
        <f t="shared" si="6"/>
        <v>43</v>
      </c>
    </row>
    <row r="18" spans="1:8">
      <c r="A18">
        <v>7480</v>
      </c>
      <c r="B18">
        <v>0.65</v>
      </c>
      <c r="C18">
        <v>0.47</v>
      </c>
      <c r="D18">
        <v>43</v>
      </c>
      <c r="E18">
        <f t="shared" si="0"/>
        <v>-2.81630997414276</v>
      </c>
      <c r="F18">
        <f t="shared" si="4"/>
        <v>-2.81630997414276</v>
      </c>
      <c r="G18">
        <f t="shared" si="5"/>
        <v>7480</v>
      </c>
      <c r="H18">
        <f t="shared" si="6"/>
        <v>43</v>
      </c>
    </row>
    <row r="19" spans="1:8">
      <c r="A19">
        <v>8000</v>
      </c>
      <c r="B19">
        <v>0.66</v>
      </c>
      <c r="C19">
        <v>0.51</v>
      </c>
      <c r="D19">
        <v>40</v>
      </c>
      <c r="E19">
        <f t="shared" si="0"/>
        <v>-2.23947518887865</v>
      </c>
      <c r="F19">
        <f t="shared" si="4"/>
        <v>-2.81630997414276</v>
      </c>
      <c r="G19">
        <f t="shared" si="5"/>
        <v>7480</v>
      </c>
      <c r="H19">
        <f t="shared" si="6"/>
        <v>43</v>
      </c>
    </row>
    <row r="20" spans="1:8">
      <c r="A20">
        <v>10000</v>
      </c>
      <c r="B20">
        <v>0.71</v>
      </c>
      <c r="C20">
        <v>0.59</v>
      </c>
      <c r="D20">
        <v>32</v>
      </c>
      <c r="E20">
        <f t="shared" si="0"/>
        <v>-1.60812674153862</v>
      </c>
      <c r="F20">
        <f t="shared" si="4"/>
        <v>-2.81630997414276</v>
      </c>
      <c r="G20">
        <f t="shared" si="5"/>
        <v>7480</v>
      </c>
      <c r="H20">
        <f t="shared" si="6"/>
        <v>43</v>
      </c>
    </row>
    <row r="21" spans="1:8">
      <c r="A21">
        <v>20000</v>
      </c>
      <c r="B21">
        <v>0.86</v>
      </c>
      <c r="C21">
        <v>0.83</v>
      </c>
      <c r="D21">
        <v>18</v>
      </c>
      <c r="E21">
        <f t="shared" si="0"/>
        <v>-0.308407177349877</v>
      </c>
      <c r="F21">
        <f t="shared" si="4"/>
        <v>-2.81630997414276</v>
      </c>
      <c r="G21">
        <f t="shared" si="5"/>
        <v>7480</v>
      </c>
      <c r="H21">
        <f t="shared" si="6"/>
        <v>43</v>
      </c>
    </row>
    <row r="22" spans="1:8">
      <c r="A22">
        <v>40000</v>
      </c>
      <c r="B22">
        <v>0.97</v>
      </c>
      <c r="C22">
        <v>0.97</v>
      </c>
      <c r="D22">
        <v>10</v>
      </c>
      <c r="E22">
        <f t="shared" si="0"/>
        <v>0</v>
      </c>
      <c r="F22">
        <f t="shared" si="4"/>
        <v>-2.81630997414276</v>
      </c>
      <c r="G22">
        <f t="shared" si="5"/>
        <v>7480</v>
      </c>
      <c r="H22">
        <f t="shared" si="6"/>
        <v>43</v>
      </c>
    </row>
    <row r="23" spans="1:8">
      <c r="A23">
        <v>60000</v>
      </c>
      <c r="B23">
        <v>1</v>
      </c>
      <c r="C23">
        <v>1.01</v>
      </c>
      <c r="D23">
        <v>6</v>
      </c>
      <c r="E23">
        <f t="shared" si="0"/>
        <v>0.0864274756528516</v>
      </c>
      <c r="F23">
        <f t="shared" si="4"/>
        <v>-2.81630997414276</v>
      </c>
      <c r="G23">
        <f t="shared" si="5"/>
        <v>7480</v>
      </c>
      <c r="H23">
        <f t="shared" si="6"/>
        <v>43</v>
      </c>
    </row>
    <row r="24" spans="1:8">
      <c r="A24">
        <v>80000</v>
      </c>
      <c r="B24">
        <v>1.01</v>
      </c>
      <c r="C24">
        <v>1.02</v>
      </c>
      <c r="D24">
        <v>4</v>
      </c>
      <c r="E24">
        <f t="shared" si="0"/>
        <v>0.0855759595854998</v>
      </c>
      <c r="F24">
        <f t="shared" si="4"/>
        <v>-2.81630997414276</v>
      </c>
      <c r="G24">
        <f t="shared" si="5"/>
        <v>7480</v>
      </c>
      <c r="H24">
        <f t="shared" si="6"/>
        <v>43</v>
      </c>
    </row>
    <row r="25" spans="1:8">
      <c r="A25">
        <f>10^5</f>
        <v>100000</v>
      </c>
      <c r="B25">
        <v>1.01</v>
      </c>
      <c r="C25">
        <v>1.04</v>
      </c>
      <c r="D25">
        <v>1</v>
      </c>
      <c r="E25">
        <f t="shared" si="0"/>
        <v>0.254239310322756</v>
      </c>
      <c r="F25">
        <f t="shared" si="4"/>
        <v>-2.81630997414276</v>
      </c>
      <c r="G25">
        <f t="shared" si="5"/>
        <v>7480</v>
      </c>
      <c r="H25">
        <f t="shared" si="6"/>
        <v>43</v>
      </c>
    </row>
    <row r="26" spans="4:8">
      <c r="D26">
        <v>90</v>
      </c>
      <c r="E26">
        <v>-25</v>
      </c>
      <c r="G26">
        <f t="shared" si="5"/>
        <v>7480</v>
      </c>
      <c r="H26">
        <v>43</v>
      </c>
    </row>
    <row r="27" spans="4:4">
      <c r="D27">
        <v>0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8JNE4L0</dc:creator>
  <dcterms:created xsi:type="dcterms:W3CDTF">2017-05-19T12:04:00Z</dcterms:created>
  <dcterms:modified xsi:type="dcterms:W3CDTF">2017-05-24T00:27:37Z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3079-10.1.0.5672</vt:lpwstr>
  </property>
</Properties>
</file>