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S_quarterly_balance-sheet" sheetId="1" r:id="rId4"/>
    <sheet state="visible" name="DFS_quarterly_pl" sheetId="2" r:id="rId5"/>
    <sheet state="visible" name="Bull Case - DCF" sheetId="3" r:id="rId6"/>
    <sheet state="visible" name="Base Case - DCF" sheetId="4" r:id="rId7"/>
    <sheet state="visible" name="Bear Case - DCF" sheetId="5" r:id="rId8"/>
    <sheet state="visible" name="DFS - Today" sheetId="6" r:id="rId9"/>
  </sheets>
  <definedNames/>
  <calcPr/>
</workbook>
</file>

<file path=xl/sharedStrings.xml><?xml version="1.0" encoding="utf-8"?>
<sst xmlns="http://schemas.openxmlformats.org/spreadsheetml/2006/main" count="239" uniqueCount="180">
  <si>
    <t>name</t>
  </si>
  <si>
    <t>TotalAssets</t>
  </si>
  <si>
    <t>CashCashEquivalentsAndFederalFundsSold</t>
  </si>
  <si>
    <t>CashAndCashEquivalents</t>
  </si>
  <si>
    <t>CashFinancial</t>
  </si>
  <si>
    <t>CashEquivalents</t>
  </si>
  <si>
    <t>CashAndDueFromBanks</t>
  </si>
  <si>
    <t>InterestBearingDepositsAssets</t>
  </si>
  <si>
    <t>RestrictedCashAndInvestments</t>
  </si>
  <si>
    <t>RestrictedCashAndCashEquivalents</t>
  </si>
  <si>
    <t>MoneyMarketInvestments</t>
  </si>
  <si>
    <t>FederalFundsSoldAndSecuritiesPurchaseUnderAgreementsToResell</t>
  </si>
  <si>
    <t>FederalFundsSold</t>
  </si>
  <si>
    <t>SecuritiesAndInvestments</t>
  </si>
  <si>
    <t>AvailableForSaleSecurities</t>
  </si>
  <si>
    <t>HeldToMaturitySecurities</t>
  </si>
  <si>
    <t>OtherShortTermInvestments</t>
  </si>
  <si>
    <t>NetLoan</t>
  </si>
  <si>
    <t>GrossLoan</t>
  </si>
  <si>
    <t>LoansHeldForSale</t>
  </si>
  <si>
    <t>CommercialLoan</t>
  </si>
  <si>
    <t>ConsumerLoan</t>
  </si>
  <si>
    <t>MortgageLoan</t>
  </si>
  <si>
    <t>OtherLoanAssets</t>
  </si>
  <si>
    <t>AllowanceForLoansAndLeaseLosses</t>
  </si>
  <si>
    <t>UnearnedIncome</t>
  </si>
  <si>
    <t>Receivables</t>
  </si>
  <si>
    <t>AccountsReceivable</t>
  </si>
  <si>
    <t>GrossAccountsReceivable</t>
  </si>
  <si>
    <t>OtherReceivables</t>
  </si>
  <si>
    <t>NetPPE</t>
  </si>
  <si>
    <t>GrossPPE</t>
  </si>
  <si>
    <t>LandAndImprovements</t>
  </si>
  <si>
    <t>BuildingsAndImprovements</t>
  </si>
  <si>
    <t>MachineryFurnitureEquipment</t>
  </si>
  <si>
    <t>Leases</t>
  </si>
  <si>
    <t>OtherProperties</t>
  </si>
  <si>
    <t>AccumulatedDepreciation</t>
  </si>
  <si>
    <t>GoodwillAndOtherIntangibleAssets</t>
  </si>
  <si>
    <t>Goodwill</t>
  </si>
  <si>
    <t>OtherIntangibleAssets</t>
  </si>
  <si>
    <t>AssetsHeldForSale</t>
  </si>
  <si>
    <t>OtherAssets</t>
  </si>
  <si>
    <t>TotalLiabilitiesNetMinorityInterest</t>
  </si>
  <si>
    <t>TotalDeposits</t>
  </si>
  <si>
    <t>InterestBearingDepositsLiabilities</t>
  </si>
  <si>
    <t>CustomerAccounts</t>
  </si>
  <si>
    <t>NonInterestBearingDeposits</t>
  </si>
  <si>
    <t>FederalFundsPurchasedAndSecuritiesSoldUnderAgreementToRepurchase</t>
  </si>
  <si>
    <t>FederalFundsPurchased</t>
  </si>
  <si>
    <t>PayablesAndAccruedExpenses</t>
  </si>
  <si>
    <t>Payables</t>
  </si>
  <si>
    <t>AccountsPayable</t>
  </si>
  <si>
    <t>DividendsPayable</t>
  </si>
  <si>
    <t>CurrentAccruedExpenses</t>
  </si>
  <si>
    <t>CurrentDebtAndCapitalLeaseObligation</t>
  </si>
  <si>
    <t>CurrentDebt</t>
  </si>
  <si>
    <t>CurrentNotesPayable</t>
  </si>
  <si>
    <t>OtherCurrentBorrowings</t>
  </si>
  <si>
    <t>LongTermDebtAndCapitalLeaseObligation</t>
  </si>
  <si>
    <t>LongTermDebt</t>
  </si>
  <si>
    <t>AdvanceFromFederalHomeLoanBanks</t>
  </si>
  <si>
    <t>LongTermCapitalLeaseObligation</t>
  </si>
  <si>
    <t>LiabilitiesOfDiscontinuedOperations</t>
  </si>
  <si>
    <t>OtherLiabilities</t>
  </si>
  <si>
    <t>TotalEquityGrossMinorityInterest</t>
  </si>
  <si>
    <t>StockholdersEquity</t>
  </si>
  <si>
    <t>CapitalStock</t>
  </si>
  <si>
    <t>PreferredStock</t>
  </si>
  <si>
    <t>CommonStock</t>
  </si>
  <si>
    <t>RetainedEarnings</t>
  </si>
  <si>
    <t>AdditionalPaidInCapital</t>
  </si>
  <si>
    <t>TreasuryStock</t>
  </si>
  <si>
    <t>GainsLossesNotAffectingRetainedEarnings</t>
  </si>
  <si>
    <t>OtherEquityAdjustments</t>
  </si>
  <si>
    <t>TotalCapitalization</t>
  </si>
  <si>
    <t>PreferredStockEquity</t>
  </si>
  <si>
    <t>CommonStockEquity</t>
  </si>
  <si>
    <t>CapitalLeaseObligations</t>
  </si>
  <si>
    <t>NetTangibleAssets</t>
  </si>
  <si>
    <t>InvestedCapital</t>
  </si>
  <si>
    <t>TangibleBookValue</t>
  </si>
  <si>
    <t>TotalDebt</t>
  </si>
  <si>
    <t>NetDebt</t>
  </si>
  <si>
    <t>ShareIssued</t>
  </si>
  <si>
    <t>OrdinarySharesNumber</t>
  </si>
  <si>
    <t>PreferredSharesNumber</t>
  </si>
  <si>
    <t>TreasurySharesNumber</t>
  </si>
  <si>
    <t>ttm</t>
  </si>
  <si>
    <t>TotalRevenue</t>
  </si>
  <si>
    <t>NetInterestIncome</t>
  </si>
  <si>
    <t>InterestIncome</t>
  </si>
  <si>
    <t>InterestIncomeFromLoansAndLease</t>
  </si>
  <si>
    <t>InterestIncomeFromLoans</t>
  </si>
  <si>
    <t>InterestIncomeFromSecurities</t>
  </si>
  <si>
    <t>InterestIncomeFromDeposits</t>
  </si>
  <si>
    <t>InterestIncomeFromFederalFundsSoldAndSecuritiesPurchaseUnderAgreementsToResell</t>
  </si>
  <si>
    <t>OtherInterestIncome</t>
  </si>
  <si>
    <t>InterestExpense</t>
  </si>
  <si>
    <t>InterestExpenseForDeposit</t>
  </si>
  <si>
    <t>InterestExpenseForShortTermDebt</t>
  </si>
  <si>
    <t>InterestExpenseForLongTermDebtAndCapitalSecurities</t>
  </si>
  <si>
    <t>OtherInterestExpense</t>
  </si>
  <si>
    <t>NonInterestIncome</t>
  </si>
  <si>
    <t>FeesAndCommissions</t>
  </si>
  <si>
    <t>FeesandCommissionIncome</t>
  </si>
  <si>
    <t>ServiceChargeOnDepositorAccounts</t>
  </si>
  <si>
    <t>TradingGainLoss</t>
  </si>
  <si>
    <t>GainLossonSaleofAssets</t>
  </si>
  <si>
    <t>GainOnSaleOfSecurity</t>
  </si>
  <si>
    <t>GainonSaleofLoans</t>
  </si>
  <si>
    <t>OtherNonInterestIncome</t>
  </si>
  <si>
    <t>CreditLossesProvision</t>
  </si>
  <si>
    <t>NonInterestExpense</t>
  </si>
  <si>
    <t>OccupancyAndEquipment</t>
  </si>
  <si>
    <t>Equipment</t>
  </si>
  <si>
    <t>ProfessionalExpenseAndContractServicesExpense</t>
  </si>
  <si>
    <t>SellingGeneralAndAdministration</t>
  </si>
  <si>
    <t>GeneralAndAdministrativeExpense</t>
  </si>
  <si>
    <t>SalariesAndWages</t>
  </si>
  <si>
    <t>OtherGandA</t>
  </si>
  <si>
    <t>SellingAndMarketingExpense</t>
  </si>
  <si>
    <t>OtherNonInterestExpense</t>
  </si>
  <si>
    <t>SpecialIncomeCharges</t>
  </si>
  <si>
    <t>ImpairmentOfCapitalAssets</t>
  </si>
  <si>
    <t>OtherSpecialCharges</t>
  </si>
  <si>
    <t>OtherNonOperatingIncomeExpenses</t>
  </si>
  <si>
    <t>PretaxIncome</t>
  </si>
  <si>
    <t>TaxProvision</t>
  </si>
  <si>
    <t>NetIncomeCommonStockholders</t>
  </si>
  <si>
    <t>NetIncome</t>
  </si>
  <si>
    <t>NetIncomeIncludingNoncontrollingInterests</t>
  </si>
  <si>
    <t>NetIncomeContinuousOperations</t>
  </si>
  <si>
    <t>NetIncomeDiscontinuousOperations</t>
  </si>
  <si>
    <t>PreferredStockDividends</t>
  </si>
  <si>
    <t>DilutedNIAvailtoComStockholders</t>
  </si>
  <si>
    <t>BasicEPS</t>
  </si>
  <si>
    <t>DilutedEPS</t>
  </si>
  <si>
    <t>BasicAverageShares</t>
  </si>
  <si>
    <t>DilutedAverageShares</t>
  </si>
  <si>
    <t>InterestIncomeAfterProvisionForLoanLoss</t>
  </si>
  <si>
    <t>NetIncomeFromContinuingAndDiscontinuedOperation</t>
  </si>
  <si>
    <t>NormalizedIncome</t>
  </si>
  <si>
    <t>TotalMoneyMarketInvestments</t>
  </si>
  <si>
    <t>ReconciledDepreciation</t>
  </si>
  <si>
    <t>NetIncomeFromContinuingOperationNetMinorityInterest</t>
  </si>
  <si>
    <t>TotalUnusualItemsExcludingGoodwill</t>
  </si>
  <si>
    <t>TotalUnusualItems</t>
  </si>
  <si>
    <t>TaxRateForCalcs</t>
  </si>
  <si>
    <t>TaxEffectOfUnusualItems</t>
  </si>
  <si>
    <t xml:space="preserve">Bull Case </t>
  </si>
  <si>
    <t>Exit Revenue</t>
  </si>
  <si>
    <t>Revenue</t>
  </si>
  <si>
    <t>NI %</t>
  </si>
  <si>
    <t>Net Income</t>
  </si>
  <si>
    <t>Diluted Shares</t>
  </si>
  <si>
    <t>Diluted ESPI</t>
  </si>
  <si>
    <t>IRR Calc</t>
  </si>
  <si>
    <t>Assumptions</t>
  </si>
  <si>
    <t>Quarterly Additive Dilution</t>
  </si>
  <si>
    <t xml:space="preserve">Forecasted Annual Dilution </t>
  </si>
  <si>
    <t xml:space="preserve">Forecasted Annual Rev Growth </t>
  </si>
  <si>
    <t>Historical Annual Rev Growth</t>
  </si>
  <si>
    <t>10 YEAR TBILL</t>
  </si>
  <si>
    <t>BETA</t>
  </si>
  <si>
    <t>Exp Market Returns</t>
  </si>
  <si>
    <t>*Assumes poor market conditions</t>
  </si>
  <si>
    <t>% Equity</t>
  </si>
  <si>
    <t>% Debt</t>
  </si>
  <si>
    <t>Tax Rate</t>
  </si>
  <si>
    <t>Effective Interest</t>
  </si>
  <si>
    <t>CAPM</t>
  </si>
  <si>
    <t>WACC</t>
  </si>
  <si>
    <t xml:space="preserve">P/S </t>
  </si>
  <si>
    <t>NPV</t>
  </si>
  <si>
    <t>Exit Valuation</t>
  </si>
  <si>
    <t>Total Valuation</t>
  </si>
  <si>
    <t xml:space="preserve">Today's Price </t>
  </si>
  <si>
    <t>IRR</t>
  </si>
  <si>
    <t>Cnbc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</si>
</sst>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&quot;$&quot;#,##0.00"/>
  </numFmts>
  <fonts count="8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1155CC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vertical="bottom"/>
    </xf>
    <xf borderId="0" fillId="0" fontId="4" numFmtId="166" xfId="0" applyFont="1" applyNumberFormat="1"/>
    <xf borderId="0" fillId="0" fontId="2" numFmtId="166" xfId="0" applyFont="1" applyNumberFormat="1"/>
    <xf borderId="0" fillId="0" fontId="4" numFmtId="0" xfId="0" applyFont="1"/>
    <xf borderId="0" fillId="0" fontId="4" numFmtId="10" xfId="0" applyFont="1" applyNumberFormat="1"/>
    <xf borderId="0" fillId="0" fontId="2" numFmtId="10" xfId="0" applyFont="1" applyNumberFormat="1"/>
    <xf borderId="0" fillId="0" fontId="4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4" numFmtId="3" xfId="0" applyFont="1" applyNumberFormat="1"/>
    <xf borderId="0" fillId="0" fontId="2" numFmtId="3" xfId="0" applyFont="1" applyNumberFormat="1"/>
    <xf borderId="0" fillId="0" fontId="2" numFmtId="166" xfId="0" applyFont="1" applyNumberFormat="1"/>
    <xf borderId="0" fillId="0" fontId="2" numFmtId="4" xfId="0" applyAlignment="1" applyFont="1" applyNumberForma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2" numFmtId="4" xfId="0" applyFont="1" applyNumberFormat="1"/>
    <xf borderId="0" fillId="0" fontId="6" numFmtId="10" xfId="0" applyAlignment="1" applyFont="1" applyNumberFormat="1">
      <alignment readingOrder="0"/>
    </xf>
    <xf borderId="2" fillId="0" fontId="5" numFmtId="0" xfId="0" applyAlignment="1" applyBorder="1" applyFont="1">
      <alignment readingOrder="0"/>
    </xf>
    <xf borderId="2" fillId="0" fontId="7" numFmtId="166" xfId="0" applyBorder="1" applyFont="1" applyNumberFormat="1"/>
    <xf borderId="0" fillId="0" fontId="5" numFmtId="166" xfId="0" applyAlignment="1" applyFont="1" applyNumberFormat="1">
      <alignment readingOrder="0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30</xdr:row>
      <xdr:rowOff>152400</xdr:rowOff>
    </xdr:from>
    <xdr:ext cx="3171825" cy="3638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152400</xdr:rowOff>
    </xdr:from>
    <xdr:ext cx="7791450" cy="40767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</cols>
  <sheetData>
    <row r="1">
      <c r="A1" s="1" t="s">
        <v>0</v>
      </c>
      <c r="B1" s="2">
        <v>45199.0</v>
      </c>
      <c r="C1" s="2">
        <v>45107.0</v>
      </c>
      <c r="D1" s="2">
        <v>45016.0</v>
      </c>
      <c r="E1" s="3">
        <v>44926.0</v>
      </c>
      <c r="F1" s="2">
        <v>44834.0</v>
      </c>
      <c r="G1" s="2">
        <v>44742.0</v>
      </c>
      <c r="H1" s="2">
        <v>44651.0</v>
      </c>
      <c r="I1" s="3">
        <v>44561.0</v>
      </c>
      <c r="J1" s="2">
        <v>44469.0</v>
      </c>
      <c r="K1" s="2">
        <v>44377.0</v>
      </c>
      <c r="L1" s="2">
        <v>44286.0</v>
      </c>
      <c r="M1" s="3">
        <v>44196.0</v>
      </c>
      <c r="N1" s="2">
        <v>44104.0</v>
      </c>
      <c r="O1" s="2">
        <v>44012.0</v>
      </c>
      <c r="P1" s="2">
        <v>43921.0</v>
      </c>
      <c r="Q1" s="3">
        <v>43830.0</v>
      </c>
      <c r="R1" s="2">
        <v>43738.0</v>
      </c>
      <c r="S1" s="2">
        <v>43646.0</v>
      </c>
      <c r="T1" s="2">
        <v>43555.0</v>
      </c>
      <c r="U1" s="3">
        <v>43465.0</v>
      </c>
      <c r="V1" s="2">
        <v>43373.0</v>
      </c>
      <c r="W1" s="2">
        <v>43281.0</v>
      </c>
      <c r="X1" s="2">
        <v>43190.0</v>
      </c>
      <c r="Y1" s="3">
        <v>43100.0</v>
      </c>
      <c r="Z1" s="2">
        <v>43008.0</v>
      </c>
      <c r="AA1" s="2">
        <v>42916.0</v>
      </c>
      <c r="AB1" s="2">
        <v>42825.0</v>
      </c>
      <c r="AC1" s="3">
        <v>42735.0</v>
      </c>
      <c r="AD1" s="2">
        <v>42643.0</v>
      </c>
      <c r="AE1" s="2">
        <v>42551.0</v>
      </c>
      <c r="AF1" s="2">
        <v>42460.0</v>
      </c>
      <c r="AG1" s="3">
        <v>42369.0</v>
      </c>
      <c r="AH1" s="2">
        <v>42277.0</v>
      </c>
      <c r="AI1" s="2">
        <v>42185.0</v>
      </c>
      <c r="AJ1" s="2">
        <v>42094.0</v>
      </c>
      <c r="AK1" s="3">
        <v>42004.0</v>
      </c>
      <c r="AL1" s="2">
        <v>41912.0</v>
      </c>
      <c r="AM1" s="2">
        <v>41820.0</v>
      </c>
      <c r="AN1" s="2">
        <v>41729.0</v>
      </c>
      <c r="AO1" s="3">
        <v>41639.0</v>
      </c>
      <c r="AP1" s="2">
        <v>41547.0</v>
      </c>
      <c r="AQ1" s="2">
        <v>41455.0</v>
      </c>
      <c r="AR1" s="2">
        <v>41364.0</v>
      </c>
      <c r="AS1" s="3">
        <v>41274.0</v>
      </c>
      <c r="AT1" s="2">
        <v>41243.0</v>
      </c>
      <c r="AU1" s="2">
        <v>41152.0</v>
      </c>
      <c r="AV1" s="2">
        <v>41060.0</v>
      </c>
      <c r="AW1" s="3">
        <v>40968.0</v>
      </c>
      <c r="AX1" s="2">
        <v>40877.0</v>
      </c>
      <c r="AY1" s="2">
        <v>40786.0</v>
      </c>
      <c r="AZ1" s="2">
        <v>40694.0</v>
      </c>
      <c r="BA1" s="3">
        <v>40602.0</v>
      </c>
      <c r="BB1" s="2">
        <v>40512.0</v>
      </c>
      <c r="BC1" s="2">
        <v>40421.0</v>
      </c>
      <c r="BD1" s="2">
        <v>40329.0</v>
      </c>
      <c r="BE1" s="3">
        <v>40237.0</v>
      </c>
      <c r="BF1" s="2">
        <v>40147.0</v>
      </c>
      <c r="BG1" s="2">
        <v>40056.0</v>
      </c>
      <c r="BH1" s="2">
        <v>39964.0</v>
      </c>
      <c r="BI1" s="3">
        <v>39872.0</v>
      </c>
      <c r="BJ1" s="2">
        <v>39782.0</v>
      </c>
      <c r="BK1" s="2">
        <v>39691.0</v>
      </c>
      <c r="BL1" s="2">
        <v>39599.0</v>
      </c>
      <c r="BM1" s="2">
        <v>39507.0</v>
      </c>
      <c r="BN1" s="2">
        <v>39416.0</v>
      </c>
      <c r="BO1" s="3">
        <v>39325.0</v>
      </c>
      <c r="BP1" s="2">
        <v>39233.0</v>
      </c>
      <c r="BQ1" s="2">
        <v>39141.0</v>
      </c>
      <c r="BR1" s="2">
        <v>39051.0</v>
      </c>
      <c r="BS1" s="4">
        <v>38656.0</v>
      </c>
      <c r="BT1" s="5">
        <v>38564.0</v>
      </c>
      <c r="BU1" s="5">
        <v>38472.0</v>
      </c>
      <c r="BV1" s="5">
        <v>38383.0</v>
      </c>
      <c r="BW1" s="4">
        <v>38291.0</v>
      </c>
      <c r="BX1" s="5">
        <v>38199.0</v>
      </c>
      <c r="BY1" s="5">
        <v>38107.0</v>
      </c>
      <c r="BZ1" s="5">
        <v>38017.0</v>
      </c>
      <c r="CA1" s="4">
        <v>37925.0</v>
      </c>
      <c r="CB1" s="5">
        <v>37833.0</v>
      </c>
      <c r="CC1" s="5">
        <v>37741.0</v>
      </c>
      <c r="CD1" s="5">
        <v>37652.0</v>
      </c>
      <c r="CE1" s="4">
        <v>37560.0</v>
      </c>
      <c r="CF1" s="5">
        <v>37468.0</v>
      </c>
      <c r="CG1" s="5">
        <v>37376.0</v>
      </c>
      <c r="CH1" s="5">
        <v>37287.0</v>
      </c>
      <c r="CI1" s="4">
        <v>37195.0</v>
      </c>
      <c r="CJ1" s="5">
        <v>37103.0</v>
      </c>
      <c r="CK1" s="5">
        <v>37011.0</v>
      </c>
      <c r="CL1" s="5">
        <v>36922.0</v>
      </c>
      <c r="CM1" s="4">
        <v>36830.0</v>
      </c>
      <c r="CN1" s="5">
        <v>36738.0</v>
      </c>
      <c r="CO1" s="5">
        <v>36646.0</v>
      </c>
      <c r="CP1" s="5">
        <v>36556.0</v>
      </c>
      <c r="CQ1" s="4">
        <v>36464.0</v>
      </c>
      <c r="CR1" s="5">
        <v>36372.0</v>
      </c>
      <c r="CS1" s="5">
        <v>36280.0</v>
      </c>
      <c r="CT1" s="5">
        <v>36191.0</v>
      </c>
      <c r="CU1" s="4">
        <v>36099.0</v>
      </c>
      <c r="CV1" s="5">
        <v>36007.0</v>
      </c>
      <c r="CW1" s="5">
        <v>35915.0</v>
      </c>
      <c r="CX1" s="5">
        <v>35826.0</v>
      </c>
      <c r="CY1" s="4">
        <v>35734.0</v>
      </c>
      <c r="CZ1" s="5">
        <v>35642.0</v>
      </c>
      <c r="DA1" s="5">
        <v>35550.0</v>
      </c>
      <c r="DB1" s="5">
        <v>35461.0</v>
      </c>
      <c r="DC1" s="4">
        <v>35369.0</v>
      </c>
      <c r="DD1" s="5">
        <v>35277.0</v>
      </c>
      <c r="DE1" s="5">
        <v>35185.0</v>
      </c>
      <c r="DF1" s="5">
        <v>35095.0</v>
      </c>
      <c r="DG1" s="4">
        <v>35003.0</v>
      </c>
      <c r="DH1" s="5">
        <v>34911.0</v>
      </c>
      <c r="DI1" s="5">
        <v>34819.0</v>
      </c>
      <c r="DJ1" s="5">
        <v>34730.0</v>
      </c>
      <c r="DK1" s="4">
        <v>34638.0</v>
      </c>
      <c r="DL1" s="5">
        <v>34546.0</v>
      </c>
      <c r="DM1" s="5">
        <v>34454.0</v>
      </c>
      <c r="DN1" s="5">
        <v>34365.0</v>
      </c>
      <c r="DO1" s="4">
        <v>34273.0</v>
      </c>
      <c r="DP1" s="5">
        <v>34181.0</v>
      </c>
      <c r="DQ1" s="5">
        <v>34089.0</v>
      </c>
      <c r="DR1" s="5">
        <v>34000.0</v>
      </c>
      <c r="DS1" s="4">
        <v>33908.0</v>
      </c>
      <c r="DT1" s="5">
        <v>33816.0</v>
      </c>
      <c r="DU1" s="5">
        <v>33724.0</v>
      </c>
      <c r="DV1" s="5">
        <v>33634.0</v>
      </c>
      <c r="DW1" s="4">
        <v>33542.0</v>
      </c>
      <c r="DX1" s="5">
        <v>33450.0</v>
      </c>
      <c r="DY1" s="5">
        <v>33358.0</v>
      </c>
      <c r="DZ1" s="5">
        <v>33269.0</v>
      </c>
      <c r="EA1" s="4">
        <v>33177.0</v>
      </c>
      <c r="EB1" s="5">
        <v>33085.0</v>
      </c>
      <c r="EC1" s="5">
        <v>32993.0</v>
      </c>
      <c r="ED1" s="5">
        <v>32904.0</v>
      </c>
      <c r="EE1" s="4">
        <v>32812.0</v>
      </c>
      <c r="EF1" s="5">
        <v>32720.0</v>
      </c>
      <c r="EG1" s="5">
        <v>32539.0</v>
      </c>
      <c r="EH1" s="4">
        <v>32142.0</v>
      </c>
      <c r="EI1" s="4">
        <v>31777.0</v>
      </c>
      <c r="EJ1" s="4">
        <v>31412.0</v>
      </c>
    </row>
    <row r="2">
      <c r="A2" s="1" t="s">
        <v>1</v>
      </c>
      <c r="B2" s="6">
        <v>1.43432E11</v>
      </c>
      <c r="C2" s="6">
        <v>1.38082E11</v>
      </c>
      <c r="D2" s="6">
        <v>1.33061E11</v>
      </c>
      <c r="E2" s="6">
        <v>1.31628E11</v>
      </c>
      <c r="F2" s="6">
        <v>1.21886E11</v>
      </c>
      <c r="G2" s="6">
        <v>1.146E11</v>
      </c>
      <c r="H2" s="6">
        <v>1.07412E11</v>
      </c>
      <c r="I2" s="6">
        <v>1.10242E11</v>
      </c>
      <c r="J2" s="6">
        <v>1.08544E11</v>
      </c>
      <c r="K2" s="6">
        <v>1.10985E11</v>
      </c>
      <c r="L2" s="6">
        <v>1.13871E11</v>
      </c>
      <c r="M2" s="6">
        <v>1.12889E11</v>
      </c>
      <c r="N2" s="6">
        <v>1.24349E11</v>
      </c>
      <c r="O2" s="6">
        <v>1.13792E11</v>
      </c>
      <c r="P2" s="6">
        <v>1.12657E11</v>
      </c>
      <c r="Q2" s="6">
        <v>1.13996E11</v>
      </c>
      <c r="R2" s="6">
        <v>1.10786E11</v>
      </c>
      <c r="S2" s="6">
        <v>1.10707E11</v>
      </c>
      <c r="T2" s="6">
        <v>1.1072E11</v>
      </c>
      <c r="U2" s="6">
        <v>1.09553E11</v>
      </c>
      <c r="V2" s="6">
        <v>1.05842E11</v>
      </c>
      <c r="W2" s="6">
        <v>1.02751E11</v>
      </c>
      <c r="X2" s="6">
        <v>1.01967E11</v>
      </c>
      <c r="Y2" s="6">
        <v>1.00087E11</v>
      </c>
      <c r="Z2" s="6">
        <v>9.7608E10</v>
      </c>
      <c r="AA2" s="6">
        <v>9.3757E10</v>
      </c>
      <c r="AB2" s="6">
        <v>9.4795E10</v>
      </c>
      <c r="AC2" s="6">
        <v>9.2308E10</v>
      </c>
      <c r="AD2" s="6">
        <v>9.0541E10</v>
      </c>
      <c r="AE2" s="6">
        <v>8.7511E10</v>
      </c>
      <c r="AF2" s="6">
        <v>8.8093E10</v>
      </c>
      <c r="AG2" s="6">
        <v>8.6936E10</v>
      </c>
      <c r="AH2" s="6">
        <v>8.5611E10</v>
      </c>
      <c r="AI2" s="6">
        <v>8.4911E10</v>
      </c>
      <c r="AJ2" s="6">
        <v>8.4178E10</v>
      </c>
      <c r="AK2" s="6">
        <v>8.3126E10</v>
      </c>
      <c r="AL2" s="6">
        <v>8.0596E10</v>
      </c>
      <c r="AM2" s="6">
        <v>7.8937E10</v>
      </c>
      <c r="AN2" s="6">
        <v>7.9584E10</v>
      </c>
      <c r="AO2" s="6">
        <v>7.934E10</v>
      </c>
      <c r="AP2" s="6">
        <v>7.5544E10</v>
      </c>
      <c r="AQ2" s="6">
        <v>7.4944E10</v>
      </c>
      <c r="AR2" s="6">
        <v>7.6139E10</v>
      </c>
      <c r="AS2" s="6">
        <v>7.3491E10</v>
      </c>
      <c r="AT2" s="6">
        <v>7.5283E10</v>
      </c>
      <c r="AU2" s="6">
        <v>7.3909E10</v>
      </c>
      <c r="AV2" s="6">
        <v>7.0486E10</v>
      </c>
      <c r="AW2" s="6">
        <v>7.0486E10</v>
      </c>
      <c r="AX2" s="6">
        <v>6.8784E10</v>
      </c>
      <c r="AY2" s="6">
        <v>6.5726E10</v>
      </c>
      <c r="AZ2" s="6">
        <v>6.3438E10</v>
      </c>
      <c r="BA2" s="6">
        <v>6.3507E10</v>
      </c>
      <c r="BB2" s="6">
        <v>6.0784968E10</v>
      </c>
      <c r="BC2" s="6">
        <v>6.0057553E10</v>
      </c>
      <c r="BD2" s="6">
        <v>6.2153678E10</v>
      </c>
      <c r="BE2" s="6">
        <v>6.6818951E10</v>
      </c>
      <c r="BF2" s="6">
        <v>4.6020987E10</v>
      </c>
      <c r="BG2" s="6">
        <v>4.269829E10</v>
      </c>
      <c r="BH2" s="6">
        <v>4.1518288E10</v>
      </c>
      <c r="BI2" s="6">
        <v>4.0606518E10</v>
      </c>
      <c r="BJ2" s="6">
        <v>3.9892382E10</v>
      </c>
      <c r="BK2" s="6">
        <v>3.7317815E10</v>
      </c>
      <c r="BL2" s="6">
        <v>3.4233542E10</v>
      </c>
      <c r="BM2" s="6">
        <v>3.7328059E10</v>
      </c>
      <c r="BN2" s="6">
        <v>3.7376105E10</v>
      </c>
      <c r="BO2" s="6">
        <v>3.6141011E10</v>
      </c>
      <c r="BP2" s="6">
        <v>3.5672568E10</v>
      </c>
      <c r="BQ2" s="6">
        <v>2.9763803E10</v>
      </c>
      <c r="BR2" s="6">
        <v>2.9067242E10</v>
      </c>
      <c r="BS2" s="7">
        <v>2.930781E9</v>
      </c>
      <c r="BT2" s="7">
        <v>2.840366E9</v>
      </c>
      <c r="BU2" s="7">
        <v>2.904538E9</v>
      </c>
      <c r="BV2" s="7">
        <v>2.841004E9</v>
      </c>
      <c r="BW2" s="7">
        <v>2.828017E9</v>
      </c>
      <c r="BX2" s="7">
        <v>2.655005E9</v>
      </c>
      <c r="BY2" s="7">
        <v>2.673769E9</v>
      </c>
      <c r="BZ2" s="7">
        <v>2.652709E9</v>
      </c>
      <c r="CA2" s="7">
        <v>2.589194E9</v>
      </c>
      <c r="CB2" s="7">
        <v>2.365381E9</v>
      </c>
      <c r="CC2" s="7">
        <v>2.355967E9</v>
      </c>
      <c r="CD2" s="7">
        <v>2.333153E9</v>
      </c>
      <c r="CE2" s="7">
        <v>2.411164E9</v>
      </c>
      <c r="CF2" s="7">
        <v>2.265229E9</v>
      </c>
      <c r="CG2" s="7">
        <v>2.588732E9</v>
      </c>
      <c r="CH2" s="7">
        <v>2.552385E9</v>
      </c>
      <c r="CI2" s="7">
        <v>2.469266E9</v>
      </c>
      <c r="CJ2" s="7">
        <v>2.330324E9</v>
      </c>
      <c r="CK2" s="7">
        <v>2.301594E9</v>
      </c>
      <c r="CL2" s="7">
        <v>2.282462E9</v>
      </c>
      <c r="CM2" s="7">
        <v>1.768009E9</v>
      </c>
      <c r="CN2" s="7">
        <v>1.626962E9</v>
      </c>
      <c r="CO2" s="7">
        <v>1.51827E9</v>
      </c>
      <c r="CP2" s="7">
        <v>1.450941E9</v>
      </c>
      <c r="CQ2" s="7">
        <v>1.5491E9</v>
      </c>
      <c r="CR2" s="7">
        <v>1.3421E9</v>
      </c>
      <c r="CS2" s="7">
        <v>1.3254E9</v>
      </c>
      <c r="CT2" s="7">
        <v>1.211784E9</v>
      </c>
      <c r="CU2" s="7">
        <v>1.299E9</v>
      </c>
      <c r="CV2" s="7">
        <v>1.1512E9</v>
      </c>
      <c r="CW2" s="7">
        <v>1.0165E9</v>
      </c>
      <c r="CX2" s="7">
        <v>9.14838E8</v>
      </c>
      <c r="CY2" s="7">
        <v>1.0196E9</v>
      </c>
      <c r="CZ2" s="7">
        <v>8.646E8</v>
      </c>
      <c r="DA2" s="7">
        <v>7.96E8</v>
      </c>
      <c r="DB2" s="7">
        <v>7.18147E8</v>
      </c>
      <c r="DC2" s="7">
        <v>8.45E8</v>
      </c>
      <c r="DD2" s="7">
        <v>7.199E8</v>
      </c>
      <c r="DE2" s="7">
        <v>7.326E8</v>
      </c>
      <c r="DF2" s="7">
        <v>6.79996E8</v>
      </c>
      <c r="DG2" s="7">
        <v>7.69E8</v>
      </c>
      <c r="DH2" s="7">
        <v>6.47E8</v>
      </c>
      <c r="DI2" s="7">
        <v>6.22E8</v>
      </c>
      <c r="DJ2" s="7">
        <v>5.40868E8</v>
      </c>
      <c r="DK2" s="7">
        <v>5.549E8</v>
      </c>
      <c r="DL2" s="7">
        <v>4.81E8</v>
      </c>
      <c r="DM2" s="7">
        <v>4.398E8</v>
      </c>
      <c r="DN2" s="7">
        <v>3.972E8</v>
      </c>
      <c r="DO2" s="7">
        <v>4.544E8</v>
      </c>
      <c r="DP2" s="7">
        <v>3.762E8</v>
      </c>
      <c r="DQ2" s="7">
        <v>3.74E8</v>
      </c>
      <c r="DR2" s="7">
        <v>3.164E8</v>
      </c>
      <c r="DS2" s="7">
        <v>3.575E8</v>
      </c>
      <c r="DT2" s="7">
        <v>2.979E8</v>
      </c>
      <c r="DU2" s="7">
        <v>2.928E8</v>
      </c>
      <c r="DV2" s="7">
        <v>2.373E8</v>
      </c>
      <c r="DW2" s="7">
        <v>2.97E8</v>
      </c>
      <c r="DX2" s="7">
        <v>2.6E8</v>
      </c>
      <c r="DY2" s="7">
        <v>2.441E8</v>
      </c>
      <c r="DZ2" s="7">
        <v>2.077E8</v>
      </c>
      <c r="EA2" s="7">
        <v>2.699E8</v>
      </c>
      <c r="EB2" s="7">
        <v>2.455E8</v>
      </c>
      <c r="EC2" s="7">
        <v>2.488E8</v>
      </c>
      <c r="ED2" s="7">
        <v>1.938E8</v>
      </c>
      <c r="EE2" s="7">
        <v>2.499E8</v>
      </c>
      <c r="EF2" s="7">
        <v>2.299E8</v>
      </c>
      <c r="EG2" s="7">
        <v>2.103E8</v>
      </c>
      <c r="EH2" s="7">
        <v>2.249E8</v>
      </c>
      <c r="EI2" s="7">
        <v>2.324E8</v>
      </c>
      <c r="EJ2" s="7">
        <v>2.276E8</v>
      </c>
    </row>
    <row r="3">
      <c r="A3" s="1" t="s">
        <v>2</v>
      </c>
      <c r="B3" s="6">
        <v>2.2569E10</v>
      </c>
      <c r="C3" s="6">
        <v>2.211E10</v>
      </c>
      <c r="D3" s="6">
        <v>2.2411E10</v>
      </c>
      <c r="E3" s="6">
        <v>2.1105E10</v>
      </c>
      <c r="F3" s="6">
        <v>1.8767E10</v>
      </c>
      <c r="G3" s="6">
        <v>1.7007E10</v>
      </c>
      <c r="H3" s="6">
        <v>1.562E10</v>
      </c>
      <c r="I3" s="6">
        <v>1.8236E10</v>
      </c>
      <c r="J3" s="6">
        <v>2.0762E10</v>
      </c>
      <c r="K3" s="6">
        <v>2.5209E10</v>
      </c>
      <c r="L3" s="6">
        <v>3.0106E10</v>
      </c>
      <c r="M3" s="6">
        <v>2.5703E10</v>
      </c>
      <c r="N3" s="6">
        <v>3.8991E10</v>
      </c>
      <c r="O3" s="6">
        <v>2.8201E10</v>
      </c>
      <c r="P3" s="6">
        <v>2.1993E10</v>
      </c>
      <c r="Q3" s="6">
        <v>1.7559E10</v>
      </c>
      <c r="R3" s="6">
        <v>1.7761E10</v>
      </c>
      <c r="S3" s="6">
        <v>1.9934E10</v>
      </c>
      <c r="T3" s="6">
        <v>2.1456E10</v>
      </c>
      <c r="U3" s="6">
        <v>1.8515E10</v>
      </c>
      <c r="V3" s="6">
        <v>1.841E10</v>
      </c>
      <c r="W3" s="6">
        <v>1.7441E10</v>
      </c>
      <c r="X3" s="6">
        <v>1.8641E10</v>
      </c>
      <c r="Y3" s="6">
        <v>1.4955E10</v>
      </c>
      <c r="Z3" s="6">
        <v>1.6155E10</v>
      </c>
      <c r="AA3" s="6">
        <v>1.4722E10</v>
      </c>
      <c r="AB3" s="6">
        <v>1.7981E10</v>
      </c>
      <c r="AC3" s="6">
        <v>1.3766E10</v>
      </c>
      <c r="AD3" s="6">
        <v>1.5728E10</v>
      </c>
      <c r="AE3" s="6">
        <v>1.4236E10</v>
      </c>
      <c r="AF3" s="6">
        <v>1.6101E10</v>
      </c>
      <c r="AG3" s="6">
        <v>1.2755E10</v>
      </c>
      <c r="AH3" s="6">
        <v>1.365E10</v>
      </c>
      <c r="AI3" s="6">
        <v>1.405E10</v>
      </c>
      <c r="AJ3" s="6">
        <v>1.4701E10</v>
      </c>
      <c r="AK3" s="6">
        <v>1.1339E10</v>
      </c>
      <c r="AL3" s="6">
        <v>1.148E10</v>
      </c>
      <c r="AM3" s="6">
        <v>1.1254E10</v>
      </c>
      <c r="AN3" s="6">
        <v>1.3858E10</v>
      </c>
      <c r="AO3" s="6">
        <v>1.1727E10</v>
      </c>
      <c r="AP3" s="6">
        <v>1.082E10</v>
      </c>
      <c r="AQ3" s="6">
        <v>1.1224E10</v>
      </c>
      <c r="AR3" s="6">
        <v>1.3819E10</v>
      </c>
      <c r="AS3" s="6">
        <v>9.106E9</v>
      </c>
      <c r="AT3" s="6">
        <v>6.27E9</v>
      </c>
      <c r="AU3" s="6">
        <v>1.3007E10</v>
      </c>
      <c r="AV3" s="6">
        <v>1.2946E10</v>
      </c>
      <c r="AW3" s="6">
        <v>1.2946E10</v>
      </c>
      <c r="AX3" s="6">
        <v>1.0342E10</v>
      </c>
      <c r="AY3" s="6">
        <v>1.0847E10</v>
      </c>
      <c r="AZ3" s="6">
        <v>1.0344E10</v>
      </c>
      <c r="BA3" s="6">
        <v>5.847499E9</v>
      </c>
      <c r="BB3" s="6">
        <v>6.462491E9</v>
      </c>
      <c r="BC3" s="8"/>
      <c r="BD3" s="6">
        <v>1.1020842E10</v>
      </c>
      <c r="BE3" s="6">
        <v>1.6404321E10</v>
      </c>
      <c r="BF3" s="6">
        <v>1.366403E10</v>
      </c>
      <c r="BG3" s="6">
        <v>1.0828242E10</v>
      </c>
      <c r="BH3" s="6">
        <v>9.694825E9</v>
      </c>
      <c r="BI3" s="6">
        <v>8.724208E9</v>
      </c>
      <c r="BJ3" s="6">
        <v>1.0171143E10</v>
      </c>
      <c r="BK3" s="6">
        <v>1.0475475E10</v>
      </c>
      <c r="BL3" s="6">
        <v>8.765384E9</v>
      </c>
      <c r="BM3" s="6">
        <v>8.28629E9</v>
      </c>
      <c r="BN3" s="6">
        <v>8.787095E9</v>
      </c>
      <c r="BO3" s="6">
        <v>8.587044E9</v>
      </c>
      <c r="BP3" s="6">
        <v>7.877206E9</v>
      </c>
      <c r="BQ3" s="6">
        <v>2.487498E9</v>
      </c>
      <c r="BR3" s="6">
        <v>8.74357E8</v>
      </c>
      <c r="BS3" s="7">
        <v>1.74465E9</v>
      </c>
      <c r="BT3" s="7">
        <v>1.698663E9</v>
      </c>
      <c r="BU3" s="7">
        <v>1.783195E9</v>
      </c>
      <c r="BV3" s="7">
        <v>1.730902E9</v>
      </c>
      <c r="BW3" s="7">
        <v>1.722234E9</v>
      </c>
      <c r="BX3" s="7">
        <v>1.586642E9</v>
      </c>
      <c r="BY3" s="7">
        <v>1.629658E9</v>
      </c>
      <c r="BZ3" s="7">
        <v>1.652215E9</v>
      </c>
      <c r="CA3" s="7">
        <v>1.5987E9</v>
      </c>
      <c r="CB3" s="7">
        <v>1.367308E9</v>
      </c>
      <c r="CC3" s="7">
        <v>1.355391E9</v>
      </c>
      <c r="CD3" s="7">
        <v>1.323908E9</v>
      </c>
      <c r="CE3" s="7">
        <v>1.390393E9</v>
      </c>
      <c r="CF3" s="7">
        <v>1.244105E9</v>
      </c>
      <c r="CG3" s="7">
        <v>1.588266E9</v>
      </c>
      <c r="CH3" s="7">
        <v>1.556047E9</v>
      </c>
      <c r="CI3" s="7">
        <v>1.346941E9</v>
      </c>
      <c r="CJ3" s="7">
        <v>1.140679E9</v>
      </c>
      <c r="CK3" s="7">
        <v>1.126236E9</v>
      </c>
      <c r="CL3" s="7">
        <v>1.124927E9</v>
      </c>
      <c r="CM3" s="7">
        <v>1.257107E9</v>
      </c>
      <c r="CN3" s="7">
        <v>1.164356E9</v>
      </c>
      <c r="CO3" s="7">
        <v>1.137045E9</v>
      </c>
      <c r="CP3" s="7">
        <v>1.095535E9</v>
      </c>
      <c r="CQ3" s="7">
        <v>1.2137E9</v>
      </c>
      <c r="CR3" s="7">
        <v>1.0288E9</v>
      </c>
      <c r="CS3" s="7">
        <v>9.991E8</v>
      </c>
      <c r="CT3" s="7">
        <v>8.78917E8</v>
      </c>
      <c r="CU3" s="7">
        <v>1.0034E9</v>
      </c>
      <c r="CV3" s="7">
        <v>8.742E8</v>
      </c>
      <c r="CW3" s="7">
        <v>7.566E8</v>
      </c>
      <c r="CX3" s="7">
        <v>6.66709E8</v>
      </c>
      <c r="CY3" s="7">
        <v>7.759E8</v>
      </c>
      <c r="CZ3" s="7">
        <v>6.384E8</v>
      </c>
      <c r="DA3" s="7">
        <v>5.968E8</v>
      </c>
      <c r="DB3" s="7">
        <v>5.04599E8</v>
      </c>
      <c r="DC3" s="7">
        <v>6.605E8</v>
      </c>
      <c r="DD3" s="7">
        <v>5.522E8</v>
      </c>
      <c r="DE3" s="7">
        <v>5.705E8</v>
      </c>
      <c r="DF3" s="7">
        <v>5.16243E8</v>
      </c>
      <c r="DG3" s="7">
        <v>6.095E8</v>
      </c>
      <c r="DH3" s="7">
        <v>5.016E8</v>
      </c>
      <c r="DI3" s="7">
        <v>4.869E8</v>
      </c>
      <c r="DJ3" s="7">
        <v>4.10153E8</v>
      </c>
      <c r="DK3" s="7">
        <v>4.423E8</v>
      </c>
      <c r="DL3" s="7">
        <v>3.831E8</v>
      </c>
      <c r="DM3" s="7">
        <v>3.536E8</v>
      </c>
      <c r="DN3" s="7">
        <v>3.15E8</v>
      </c>
      <c r="DO3" s="7">
        <v>3.771E8</v>
      </c>
      <c r="DP3" s="7">
        <v>3.051E8</v>
      </c>
      <c r="DQ3" s="7">
        <v>3.097E8</v>
      </c>
      <c r="DR3" s="7">
        <v>2.557E8</v>
      </c>
      <c r="DS3" s="7">
        <v>3.013E8</v>
      </c>
      <c r="DT3" s="7">
        <v>2.466E8</v>
      </c>
      <c r="DU3" s="7">
        <v>2.449E8</v>
      </c>
      <c r="DV3" s="7">
        <v>1.924E8</v>
      </c>
      <c r="DW3" s="7">
        <v>2.544E8</v>
      </c>
      <c r="DX3" s="7">
        <v>2.189E8</v>
      </c>
      <c r="DY3" s="7">
        <v>2.041E8</v>
      </c>
      <c r="DZ3" s="7">
        <v>1.682E8</v>
      </c>
      <c r="EA3" s="7">
        <v>2.297E8</v>
      </c>
      <c r="EB3" s="7">
        <v>2.064E8</v>
      </c>
      <c r="EC3" s="7">
        <v>2.1E8</v>
      </c>
      <c r="ED3" s="7">
        <v>1.552E8</v>
      </c>
      <c r="EE3" s="7">
        <v>2.124E8</v>
      </c>
      <c r="EF3" s="7">
        <v>1.965E8</v>
      </c>
      <c r="EG3" s="7">
        <v>1.826E8</v>
      </c>
      <c r="EH3" s="7">
        <v>1.904E8</v>
      </c>
      <c r="EI3" s="7">
        <v>1.942E8</v>
      </c>
      <c r="EJ3" s="7">
        <v>1.894E8</v>
      </c>
    </row>
    <row r="4">
      <c r="A4" s="1" t="s">
        <v>3</v>
      </c>
      <c r="B4" s="6">
        <v>2.2569E10</v>
      </c>
      <c r="C4" s="6">
        <v>2.211E10</v>
      </c>
      <c r="D4" s="6">
        <v>2.2411E10</v>
      </c>
      <c r="E4" s="6">
        <v>2.1105E10</v>
      </c>
      <c r="F4" s="6">
        <v>1.8767E10</v>
      </c>
      <c r="G4" s="6">
        <v>1.7007E10</v>
      </c>
      <c r="H4" s="6">
        <v>1.562E10</v>
      </c>
      <c r="I4" s="6">
        <v>1.8236E10</v>
      </c>
      <c r="J4" s="6">
        <v>2.0762E10</v>
      </c>
      <c r="K4" s="6">
        <v>2.5209E10</v>
      </c>
      <c r="L4" s="6">
        <v>3.0106E10</v>
      </c>
      <c r="M4" s="6">
        <v>2.5703E10</v>
      </c>
      <c r="N4" s="6">
        <v>3.8991E10</v>
      </c>
      <c r="O4" s="6">
        <v>2.8201E10</v>
      </c>
      <c r="P4" s="6">
        <v>2.1993E10</v>
      </c>
      <c r="Q4" s="6">
        <v>1.7559E10</v>
      </c>
      <c r="R4" s="6">
        <v>1.7761E10</v>
      </c>
      <c r="S4" s="6">
        <v>1.9934E10</v>
      </c>
      <c r="T4" s="6">
        <v>2.1456E10</v>
      </c>
      <c r="U4" s="6">
        <v>1.8515E10</v>
      </c>
      <c r="V4" s="6">
        <v>1.841E10</v>
      </c>
      <c r="W4" s="6">
        <v>1.7441E10</v>
      </c>
      <c r="X4" s="6">
        <v>1.8641E10</v>
      </c>
      <c r="Y4" s="6">
        <v>1.4955E10</v>
      </c>
      <c r="Z4" s="6">
        <v>1.6155E10</v>
      </c>
      <c r="AA4" s="6">
        <v>1.4722E10</v>
      </c>
      <c r="AB4" s="6">
        <v>1.7981E10</v>
      </c>
      <c r="AC4" s="6">
        <v>1.3766E10</v>
      </c>
      <c r="AD4" s="6">
        <v>1.5728E10</v>
      </c>
      <c r="AE4" s="6">
        <v>1.4236E10</v>
      </c>
      <c r="AF4" s="6">
        <v>1.6101E10</v>
      </c>
      <c r="AG4" s="6">
        <v>1.2755E10</v>
      </c>
      <c r="AH4" s="6">
        <v>1.365E10</v>
      </c>
      <c r="AI4" s="6">
        <v>1.405E10</v>
      </c>
      <c r="AJ4" s="6">
        <v>1.4701E10</v>
      </c>
      <c r="AK4" s="6">
        <v>1.1339E10</v>
      </c>
      <c r="AL4" s="6">
        <v>1.148E10</v>
      </c>
      <c r="AM4" s="6">
        <v>1.1254E10</v>
      </c>
      <c r="AN4" s="6">
        <v>1.3858E10</v>
      </c>
      <c r="AO4" s="6">
        <v>1.1727E10</v>
      </c>
      <c r="AP4" s="6">
        <v>1.082E10</v>
      </c>
      <c r="AQ4" s="6">
        <v>1.1224E10</v>
      </c>
      <c r="AR4" s="6">
        <v>1.3819E10</v>
      </c>
      <c r="AS4" s="6">
        <v>9.106E9</v>
      </c>
      <c r="AT4" s="6">
        <v>3.926E9</v>
      </c>
      <c r="AU4" s="6">
        <v>1.3007E10</v>
      </c>
      <c r="AV4" s="6">
        <v>1.2946E10</v>
      </c>
      <c r="AW4" s="6">
        <v>1.2946E10</v>
      </c>
      <c r="AX4" s="6">
        <v>1.0342E10</v>
      </c>
      <c r="AY4" s="6">
        <v>1.0847E10</v>
      </c>
      <c r="AZ4" s="6">
        <v>1.0344E10</v>
      </c>
      <c r="BA4" s="6">
        <v>5.171425E9</v>
      </c>
      <c r="BB4" s="6">
        <v>5.098733E9</v>
      </c>
      <c r="BC4" s="8"/>
      <c r="BD4" s="6">
        <v>1.0335729E10</v>
      </c>
      <c r="BE4" s="6">
        <v>1.2728321E10</v>
      </c>
      <c r="BF4" s="6">
        <v>1.3020719E10</v>
      </c>
      <c r="BG4" s="6">
        <v>1.0828242E10</v>
      </c>
      <c r="BH4" s="6">
        <v>9.694825E9</v>
      </c>
      <c r="BI4" s="6">
        <v>8.724208E9</v>
      </c>
      <c r="BJ4" s="6">
        <v>9.121143E9</v>
      </c>
      <c r="BK4" s="6">
        <v>6.931675E9</v>
      </c>
      <c r="BL4" s="6">
        <v>5.999584E9</v>
      </c>
      <c r="BM4" s="6">
        <v>4.35709E9</v>
      </c>
      <c r="BN4" s="6">
        <v>2.516495E9</v>
      </c>
      <c r="BO4" s="6">
        <v>1.139544E9</v>
      </c>
      <c r="BP4" s="6">
        <v>3.59206E8</v>
      </c>
      <c r="BQ4" s="6">
        <v>3.14098E8</v>
      </c>
      <c r="BR4" s="6">
        <v>3.49357E8</v>
      </c>
      <c r="BS4" s="7">
        <v>9.4186E7</v>
      </c>
      <c r="BT4" s="7">
        <v>1.4595E8</v>
      </c>
      <c r="BU4" s="7">
        <v>2.36523E8</v>
      </c>
      <c r="BV4" s="7">
        <v>2.75755E8</v>
      </c>
      <c r="BW4" s="7">
        <v>4.5832E7</v>
      </c>
      <c r="BX4" s="7">
        <v>1.01465E8</v>
      </c>
      <c r="BY4" s="7">
        <v>2.56883E8</v>
      </c>
      <c r="BZ4" s="7">
        <v>3.98278E8</v>
      </c>
      <c r="CA4" s="7">
        <v>1.3847E8</v>
      </c>
      <c r="CB4" s="7">
        <v>1.02276E8</v>
      </c>
      <c r="CC4" s="7">
        <v>7.5946E7</v>
      </c>
      <c r="CD4" s="7">
        <v>1.21318E8</v>
      </c>
      <c r="CE4" s="7">
        <v>3.7101E7</v>
      </c>
      <c r="CF4" s="7">
        <v>3.9517E7</v>
      </c>
      <c r="CG4" s="7">
        <v>2.87424E8</v>
      </c>
      <c r="CH4" s="7">
        <v>2.61525E8</v>
      </c>
      <c r="CI4" s="7">
        <v>7.4819E7</v>
      </c>
      <c r="CJ4" s="7">
        <v>8.163E7</v>
      </c>
      <c r="CK4" s="7">
        <v>1.60894E8</v>
      </c>
      <c r="CL4" s="7">
        <v>1.6231E8</v>
      </c>
      <c r="CM4" s="7">
        <v>1.308E7</v>
      </c>
      <c r="CN4" s="7">
        <v>1.404E7</v>
      </c>
      <c r="CO4" s="7">
        <v>2.8397E7</v>
      </c>
      <c r="CP4" s="7">
        <v>5.8789E7</v>
      </c>
      <c r="CQ4" s="7">
        <v>3.57E7</v>
      </c>
      <c r="CR4" s="7">
        <v>2.53E7</v>
      </c>
      <c r="CS4" s="7">
        <v>2.56E7</v>
      </c>
      <c r="CT4" s="7">
        <v>2.2294E7</v>
      </c>
      <c r="CU4" s="7">
        <v>1.83E7</v>
      </c>
      <c r="CV4" s="7">
        <v>3.32E7</v>
      </c>
      <c r="CW4" s="7">
        <v>3.72E7</v>
      </c>
      <c r="CX4" s="7">
        <v>7128000.0</v>
      </c>
      <c r="CY4" s="7">
        <v>1.32E7</v>
      </c>
      <c r="CZ4" s="7">
        <v>2.49E7</v>
      </c>
      <c r="DA4" s="7">
        <v>3.34E7</v>
      </c>
      <c r="DB4" s="7">
        <v>6563000.0</v>
      </c>
      <c r="DC4" s="7">
        <v>8800000.0</v>
      </c>
      <c r="DD4" s="7">
        <v>1.3E7</v>
      </c>
      <c r="DE4" s="7">
        <v>1.94E7</v>
      </c>
      <c r="DF4" s="7">
        <v>4344000.0</v>
      </c>
      <c r="DG4" s="7">
        <v>4100000.0</v>
      </c>
      <c r="DH4" s="7">
        <v>1.4E7</v>
      </c>
      <c r="DI4" s="7">
        <v>4.11E7</v>
      </c>
      <c r="DJ4" s="7">
        <v>3.3045E7</v>
      </c>
      <c r="DK4" s="7">
        <v>2.56E7</v>
      </c>
      <c r="DL4" s="7">
        <v>2.68E7</v>
      </c>
      <c r="DM4" s="7">
        <v>3.03E7</v>
      </c>
      <c r="DN4" s="7">
        <v>3.54E7</v>
      </c>
      <c r="DO4" s="7">
        <v>3.32E7</v>
      </c>
      <c r="DP4" s="7">
        <v>2.26E7</v>
      </c>
      <c r="DQ4" s="7">
        <v>1.74E7</v>
      </c>
      <c r="DR4" s="7">
        <v>2.5E7</v>
      </c>
      <c r="DS4" s="7">
        <v>2.93E7</v>
      </c>
      <c r="DT4" s="7">
        <v>1.81E7</v>
      </c>
      <c r="DU4" s="7">
        <v>1.39E7</v>
      </c>
      <c r="DV4" s="7">
        <v>7900000.0</v>
      </c>
      <c r="DW4" s="7">
        <v>7600000.0</v>
      </c>
      <c r="DX4" s="7">
        <v>8800000.0</v>
      </c>
      <c r="DY4" s="7">
        <v>5900000.0</v>
      </c>
      <c r="DZ4" s="7">
        <v>3900000.0</v>
      </c>
      <c r="EA4" s="7">
        <v>1.26E7</v>
      </c>
      <c r="EB4" s="7">
        <v>7300000.0</v>
      </c>
      <c r="EC4" s="7">
        <v>8400000.0</v>
      </c>
      <c r="ED4" s="7">
        <v>6500000.0</v>
      </c>
      <c r="EE4" s="7">
        <v>2700000.0</v>
      </c>
      <c r="EF4" s="7">
        <v>3500000.0</v>
      </c>
      <c r="EG4" s="7">
        <v>5700000.0</v>
      </c>
      <c r="EH4" s="7">
        <v>7300000.0</v>
      </c>
      <c r="EI4" s="7">
        <v>5200000.0</v>
      </c>
      <c r="EJ4" s="7">
        <v>6800000.0</v>
      </c>
    </row>
    <row r="5">
      <c r="A5" s="1" t="s">
        <v>4</v>
      </c>
      <c r="B5" s="6">
        <v>2.2569E10</v>
      </c>
      <c r="C5" s="6">
        <v>2.211E10</v>
      </c>
      <c r="D5" s="6">
        <v>2.2411E10</v>
      </c>
      <c r="E5" s="6">
        <v>2.1105E10</v>
      </c>
      <c r="F5" s="6">
        <v>1.8767E10</v>
      </c>
      <c r="G5" s="6">
        <v>1.7007E10</v>
      </c>
      <c r="H5" s="6">
        <v>1.562E10</v>
      </c>
      <c r="I5" s="6">
        <v>1.8236E10</v>
      </c>
      <c r="J5" s="6">
        <v>2.0762E10</v>
      </c>
      <c r="K5" s="6">
        <v>2.5209E10</v>
      </c>
      <c r="L5" s="6">
        <v>3.0106E10</v>
      </c>
      <c r="M5" s="6">
        <v>2.5703E10</v>
      </c>
      <c r="N5" s="6">
        <v>3.8991E10</v>
      </c>
      <c r="O5" s="6">
        <v>2.8201E10</v>
      </c>
      <c r="P5" s="6">
        <v>2.1993E10</v>
      </c>
      <c r="Q5" s="6">
        <v>1.7559E10</v>
      </c>
      <c r="R5" s="6">
        <v>1.7761E10</v>
      </c>
      <c r="S5" s="6">
        <v>1.9934E10</v>
      </c>
      <c r="T5" s="6">
        <v>2.1456E10</v>
      </c>
      <c r="U5" s="6">
        <v>1.8515E10</v>
      </c>
      <c r="V5" s="6">
        <v>1.841E10</v>
      </c>
      <c r="W5" s="6">
        <v>1.7441E10</v>
      </c>
      <c r="X5" s="6">
        <v>1.8641E10</v>
      </c>
      <c r="Y5" s="6">
        <v>1.4955E10</v>
      </c>
      <c r="Z5" s="6">
        <v>1.6155E10</v>
      </c>
      <c r="AA5" s="6">
        <v>1.4722E10</v>
      </c>
      <c r="AB5" s="6">
        <v>1.7981E10</v>
      </c>
      <c r="AC5" s="6">
        <v>1.3766E10</v>
      </c>
      <c r="AD5" s="6">
        <v>1.5728E10</v>
      </c>
      <c r="AE5" s="6">
        <v>1.4236E10</v>
      </c>
      <c r="AF5" s="6">
        <v>1.6101E10</v>
      </c>
      <c r="AG5" s="6">
        <v>1.2755E10</v>
      </c>
      <c r="AH5" s="6">
        <v>1.365E10</v>
      </c>
      <c r="AI5" s="6">
        <v>1.405E10</v>
      </c>
      <c r="AJ5" s="6">
        <v>1.4701E10</v>
      </c>
      <c r="AK5" s="6">
        <v>1.1339E10</v>
      </c>
      <c r="AL5" s="6">
        <v>1.148E10</v>
      </c>
      <c r="AM5" s="6">
        <v>1.1254E10</v>
      </c>
      <c r="AN5" s="6">
        <v>1.3858E10</v>
      </c>
      <c r="AO5" s="6">
        <v>1.1727E10</v>
      </c>
      <c r="AP5" s="6">
        <v>1.082E10</v>
      </c>
      <c r="AQ5" s="6">
        <v>1.1224E10</v>
      </c>
      <c r="AR5" s="6">
        <v>1.3819E10</v>
      </c>
      <c r="AS5" s="6">
        <v>9.106E9</v>
      </c>
      <c r="AT5" s="8"/>
      <c r="AU5" s="8"/>
      <c r="AV5" s="8"/>
      <c r="AW5" s="8"/>
      <c r="AX5" s="6">
        <v>1.0342E10</v>
      </c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6">
        <v>7.93585E8</v>
      </c>
      <c r="BK5" s="8"/>
      <c r="BL5" s="8"/>
      <c r="BM5" s="8"/>
      <c r="BN5" s="6">
        <v>3.69965E8</v>
      </c>
      <c r="BO5" s="8"/>
      <c r="BP5" s="8"/>
      <c r="BQ5" s="8"/>
      <c r="BR5" s="6">
        <v>3.34035E8</v>
      </c>
      <c r="BS5" s="7">
        <v>9.2769E7</v>
      </c>
      <c r="BT5" s="7">
        <v>1.4595E8</v>
      </c>
      <c r="BU5" s="7">
        <v>2.36523E8</v>
      </c>
      <c r="BV5" s="7">
        <v>2.3283E8</v>
      </c>
      <c r="BW5" s="7">
        <v>4.5832E7</v>
      </c>
      <c r="BX5" s="7">
        <v>1.01465E8</v>
      </c>
      <c r="BY5" s="7">
        <v>2.56883E8</v>
      </c>
      <c r="BZ5" s="7">
        <v>3.98278E8</v>
      </c>
      <c r="CA5" s="7">
        <v>1.3847E8</v>
      </c>
      <c r="CB5" s="7">
        <v>1.02276E8</v>
      </c>
      <c r="CC5" s="7">
        <v>7.5946E7</v>
      </c>
      <c r="CD5" s="7">
        <v>1.21318E8</v>
      </c>
      <c r="CE5" s="7">
        <v>3.7101E7</v>
      </c>
      <c r="CF5" s="7">
        <v>3.9517E7</v>
      </c>
      <c r="CG5" s="7">
        <v>2.87424E8</v>
      </c>
      <c r="CH5" s="7">
        <v>2.61525E8</v>
      </c>
      <c r="CI5" s="7">
        <v>7.4819E7</v>
      </c>
      <c r="CJ5" s="7">
        <v>8.163E7</v>
      </c>
      <c r="CK5" s="7">
        <v>1.60894E8</v>
      </c>
      <c r="CL5" s="7">
        <v>1.6231E8</v>
      </c>
      <c r="CM5" s="7">
        <v>1.308E7</v>
      </c>
      <c r="CN5" s="7">
        <v>1.404E7</v>
      </c>
      <c r="CO5" s="7">
        <v>2.8397E7</v>
      </c>
      <c r="CP5" s="7">
        <v>5.8789E7</v>
      </c>
      <c r="CQ5" s="7">
        <v>3.57E7</v>
      </c>
      <c r="CR5" s="7">
        <v>2.53E7</v>
      </c>
      <c r="CS5" s="7">
        <v>2.56E7</v>
      </c>
      <c r="CT5" s="7">
        <v>2.2294E7</v>
      </c>
      <c r="CU5" s="7">
        <v>1.83E7</v>
      </c>
      <c r="CV5" s="7">
        <v>3.32E7</v>
      </c>
      <c r="CW5" s="7">
        <v>3.72E7</v>
      </c>
      <c r="CX5" s="7">
        <v>7128000.0</v>
      </c>
      <c r="CY5" s="7">
        <v>1.32E7</v>
      </c>
      <c r="CZ5" s="7">
        <v>2.49E7</v>
      </c>
      <c r="DA5" s="7">
        <v>3.34E7</v>
      </c>
      <c r="DB5" s="7">
        <v>6563000.0</v>
      </c>
      <c r="DC5" s="7">
        <v>8800000.0</v>
      </c>
      <c r="DD5" s="7">
        <v>1.3E7</v>
      </c>
      <c r="DE5" s="7">
        <v>1.94E7</v>
      </c>
      <c r="DF5" s="7">
        <v>4344000.0</v>
      </c>
      <c r="DG5" s="7">
        <v>4100000.0</v>
      </c>
      <c r="DH5" s="7">
        <v>1.4E7</v>
      </c>
      <c r="DI5" s="7">
        <v>4.11E7</v>
      </c>
      <c r="DJ5" s="7">
        <v>3.3045E7</v>
      </c>
      <c r="DK5" s="7">
        <v>2.56E7</v>
      </c>
      <c r="DL5" s="7">
        <v>2.68E7</v>
      </c>
      <c r="DM5" s="7">
        <v>3.03E7</v>
      </c>
      <c r="DN5" s="7">
        <v>3.54E7</v>
      </c>
      <c r="DO5" s="7">
        <v>3.32E7</v>
      </c>
      <c r="DP5" s="7">
        <v>2.26E7</v>
      </c>
      <c r="DQ5" s="7">
        <v>1.74E7</v>
      </c>
      <c r="DR5" s="7">
        <v>2.5E7</v>
      </c>
      <c r="DS5" s="7">
        <v>2.93E7</v>
      </c>
      <c r="DT5" s="7">
        <v>1.81E7</v>
      </c>
      <c r="DU5" s="7">
        <v>1.39E7</v>
      </c>
      <c r="DV5" s="7">
        <v>7900000.0</v>
      </c>
      <c r="DW5" s="7">
        <v>7600000.0</v>
      </c>
      <c r="DX5" s="7">
        <v>8800000.0</v>
      </c>
      <c r="DY5" s="7">
        <v>5900000.0</v>
      </c>
      <c r="DZ5" s="7">
        <v>3900000.0</v>
      </c>
      <c r="EA5" s="7">
        <v>1.26E7</v>
      </c>
      <c r="EB5" s="7">
        <v>7300000.0</v>
      </c>
      <c r="EC5" s="7">
        <v>8400000.0</v>
      </c>
      <c r="ED5" s="7">
        <v>6500000.0</v>
      </c>
      <c r="EE5" s="7">
        <v>2700000.0</v>
      </c>
      <c r="EF5" s="7">
        <v>3500000.0</v>
      </c>
      <c r="EG5" s="7">
        <v>5700000.0</v>
      </c>
      <c r="EH5" s="7">
        <v>7300000.0</v>
      </c>
      <c r="EI5" s="7">
        <v>5200000.0</v>
      </c>
      <c r="EJ5" s="7">
        <v>6800000.0</v>
      </c>
    </row>
    <row r="6">
      <c r="A6" s="1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0"/>
      <c r="BI6" s="6">
        <v>4.11398E8</v>
      </c>
      <c r="BJ6" s="6">
        <v>0.0</v>
      </c>
      <c r="BK6" s="6">
        <v>7.80731E8</v>
      </c>
      <c r="BL6" s="6">
        <v>4.23373E8</v>
      </c>
      <c r="BM6" s="6">
        <v>3.68914E8</v>
      </c>
      <c r="BN6" s="6">
        <v>1.1191E7</v>
      </c>
      <c r="BO6" s="6">
        <v>3.9106E8</v>
      </c>
      <c r="BP6" s="8"/>
      <c r="BQ6" s="8"/>
      <c r="BR6" s="6">
        <v>1.5322E7</v>
      </c>
      <c r="BS6" s="7">
        <v>1417000.0</v>
      </c>
      <c r="BT6" s="11">
        <v>0.0</v>
      </c>
      <c r="BU6" s="11">
        <v>0.0</v>
      </c>
      <c r="BV6" s="7">
        <v>4.2925E7</v>
      </c>
    </row>
    <row r="7">
      <c r="A7" s="1" t="s">
        <v>6</v>
      </c>
      <c r="B7" s="8"/>
      <c r="C7" s="6">
        <v>8.605E9</v>
      </c>
      <c r="D7" s="6">
        <v>1.013E10</v>
      </c>
      <c r="E7" s="6">
        <v>8.856E9</v>
      </c>
      <c r="F7" s="6">
        <v>1.0004E10</v>
      </c>
      <c r="G7" s="6">
        <v>1.1439E10</v>
      </c>
      <c r="H7" s="6">
        <v>9.625E9</v>
      </c>
      <c r="I7" s="6">
        <v>8.75E9</v>
      </c>
      <c r="J7" s="6">
        <v>1.2716E10</v>
      </c>
      <c r="K7" s="6">
        <v>1.5445E10</v>
      </c>
      <c r="L7" s="6">
        <v>2.0348E10</v>
      </c>
      <c r="M7" s="6">
        <v>2.5703E10</v>
      </c>
      <c r="N7" s="6">
        <v>3.8991E10</v>
      </c>
      <c r="O7" s="6">
        <v>2.8201E10</v>
      </c>
      <c r="P7" s="6">
        <v>2.1993E10</v>
      </c>
      <c r="Q7" s="6">
        <v>1.7559E10</v>
      </c>
      <c r="R7" s="6">
        <v>1.7761E10</v>
      </c>
      <c r="S7" s="6">
        <v>1.0313E10</v>
      </c>
      <c r="T7" s="6">
        <v>1.5169E10</v>
      </c>
      <c r="U7" s="6">
        <v>1.3299E10</v>
      </c>
      <c r="V7" s="6">
        <v>1.6019E10</v>
      </c>
      <c r="W7" s="6">
        <v>1.5289E10</v>
      </c>
      <c r="X7" s="6">
        <v>1.7011E10</v>
      </c>
      <c r="Y7" s="6">
        <v>1.3306E10</v>
      </c>
      <c r="Z7" s="6">
        <v>1.3249E10</v>
      </c>
      <c r="AA7" s="6">
        <v>1.295E10</v>
      </c>
      <c r="AB7" s="6">
        <v>1.5163E10</v>
      </c>
      <c r="AC7" s="6">
        <v>1.1914E10</v>
      </c>
      <c r="AD7" s="6">
        <v>1.2076E10</v>
      </c>
      <c r="AE7" s="6">
        <v>1.0617E10</v>
      </c>
      <c r="AF7" s="6">
        <v>1.2135E10</v>
      </c>
      <c r="AG7" s="6">
        <v>9.572E9</v>
      </c>
      <c r="AH7" s="6">
        <v>1.025E10</v>
      </c>
      <c r="AI7" s="6">
        <v>1.0595E10</v>
      </c>
      <c r="AJ7" s="6">
        <v>1.1814E10</v>
      </c>
      <c r="AK7" s="6">
        <v>7.284E9</v>
      </c>
      <c r="AL7" s="6">
        <v>7.382E9</v>
      </c>
      <c r="AM7" s="6">
        <v>6.879E9</v>
      </c>
      <c r="AN7" s="6">
        <v>8.731E9</v>
      </c>
      <c r="AO7" s="6">
        <v>6.554E9</v>
      </c>
      <c r="AP7" s="6">
        <v>5.623E9</v>
      </c>
      <c r="AQ7" s="6">
        <v>5.744E9</v>
      </c>
      <c r="AR7" s="6">
        <v>8.067E9</v>
      </c>
      <c r="AS7" s="8"/>
      <c r="AT7" s="6">
        <v>3.926E9</v>
      </c>
      <c r="AU7" s="6">
        <v>1.3007E10</v>
      </c>
      <c r="AV7" s="6">
        <v>1.2946E10</v>
      </c>
      <c r="AW7" s="6">
        <v>1.2946E10</v>
      </c>
      <c r="AX7" s="6">
        <v>2.849843E9</v>
      </c>
      <c r="AY7" s="6">
        <v>1.0847E10</v>
      </c>
      <c r="AZ7" s="6">
        <v>1.0344E10</v>
      </c>
      <c r="BA7" s="6">
        <v>5.171425E9</v>
      </c>
      <c r="BB7" s="6">
        <v>5.098733E9</v>
      </c>
      <c r="BC7" s="10"/>
      <c r="BD7" s="6">
        <v>1.0335729E10</v>
      </c>
      <c r="BE7" s="6">
        <v>1.2728321E10</v>
      </c>
      <c r="BF7" s="6">
        <v>1.3020719E10</v>
      </c>
      <c r="BG7" s="6">
        <v>1.0828242E10</v>
      </c>
      <c r="BH7" s="6">
        <v>9.694825E9</v>
      </c>
      <c r="BI7" s="6">
        <v>8.31281E9</v>
      </c>
      <c r="BJ7" s="6">
        <v>8.327558E9</v>
      </c>
      <c r="BK7" s="6">
        <v>6.150944E9</v>
      </c>
      <c r="BL7" s="6">
        <v>5.576211E9</v>
      </c>
      <c r="BM7" s="6">
        <v>3.988176E9</v>
      </c>
      <c r="BN7" s="6">
        <v>2.135339E9</v>
      </c>
      <c r="BO7" s="6">
        <v>7.48484E8</v>
      </c>
      <c r="BP7" s="6">
        <v>3.59206E8</v>
      </c>
      <c r="BQ7" s="6">
        <v>3.14098E8</v>
      </c>
      <c r="BR7" s="6">
        <v>8.74357E8</v>
      </c>
      <c r="CF7" s="7">
        <v>5.5573E7</v>
      </c>
      <c r="EE7" s="7">
        <v>2.024E8</v>
      </c>
    </row>
    <row r="8">
      <c r="A8" s="1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6">
        <v>1.0E9</v>
      </c>
      <c r="S8" s="6">
        <v>1.0E9</v>
      </c>
      <c r="T8" s="6">
        <v>1.0E9</v>
      </c>
      <c r="U8" s="8"/>
      <c r="V8" s="8"/>
      <c r="W8" s="8"/>
      <c r="X8" s="8"/>
      <c r="Y8" s="8"/>
      <c r="Z8" s="8"/>
      <c r="AA8" s="8"/>
      <c r="AB8" s="8"/>
      <c r="AC8" s="8"/>
      <c r="AD8" s="6">
        <v>8.5E8</v>
      </c>
      <c r="AE8" s="6">
        <v>1.05E9</v>
      </c>
      <c r="AF8" s="8"/>
      <c r="AG8" s="8"/>
      <c r="AH8" s="8"/>
      <c r="AI8" s="9"/>
      <c r="AJ8" s="9"/>
      <c r="AK8" s="9"/>
      <c r="AL8" s="8"/>
      <c r="AM8" s="9"/>
      <c r="AN8" s="9"/>
      <c r="AO8" s="8"/>
      <c r="AP8" s="8"/>
      <c r="AQ8" s="9"/>
      <c r="AR8" s="9"/>
      <c r="AS8" s="8"/>
      <c r="AT8" s="8"/>
      <c r="AU8" s="8"/>
      <c r="AV8" s="9"/>
      <c r="AW8" s="8"/>
      <c r="AX8" s="8"/>
      <c r="AY8" s="9"/>
      <c r="AZ8" s="10"/>
      <c r="BA8" s="8"/>
      <c r="BB8" s="10"/>
      <c r="BC8" s="10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8"/>
      <c r="BQ8" s="9"/>
      <c r="BR8" s="9"/>
      <c r="CF8" s="7">
        <v>5.5573E7</v>
      </c>
    </row>
    <row r="9">
      <c r="A9" s="1" t="s">
        <v>8</v>
      </c>
      <c r="B9" s="8"/>
      <c r="C9" s="6">
        <v>3.9E7</v>
      </c>
      <c r="D9" s="6">
        <v>3.3E7</v>
      </c>
      <c r="E9" s="6">
        <v>4.1E7</v>
      </c>
      <c r="F9" s="6">
        <v>1.866E9</v>
      </c>
      <c r="G9" s="6">
        <v>3.2E7</v>
      </c>
      <c r="H9" s="6">
        <v>1.8E7</v>
      </c>
      <c r="I9" s="6">
        <v>2.582E9</v>
      </c>
      <c r="J9" s="6">
        <v>3.2E7</v>
      </c>
      <c r="K9" s="6">
        <v>9.23E8</v>
      </c>
      <c r="L9" s="6">
        <v>3.26E8</v>
      </c>
      <c r="M9" s="6">
        <v>2.5E7</v>
      </c>
      <c r="N9" s="6">
        <v>5.76E8</v>
      </c>
      <c r="O9" s="6">
        <v>2.9E7</v>
      </c>
      <c r="P9" s="6">
        <v>1.183E9</v>
      </c>
      <c r="Q9" s="6">
        <v>4.0E7</v>
      </c>
      <c r="R9" s="6">
        <v>3.7E7</v>
      </c>
      <c r="S9" s="6">
        <v>1.04E9</v>
      </c>
      <c r="T9" s="6">
        <v>4.4E7</v>
      </c>
      <c r="U9" s="6">
        <v>1.846E9</v>
      </c>
      <c r="V9" s="6">
        <v>5.9E8</v>
      </c>
      <c r="W9" s="6">
        <v>6.3E8</v>
      </c>
      <c r="X9" s="6">
        <v>8.7E7</v>
      </c>
      <c r="Y9" s="6">
        <v>8.1E7</v>
      </c>
      <c r="Z9" s="6">
        <v>1.279E9</v>
      </c>
      <c r="AA9" s="6">
        <v>9.3E7</v>
      </c>
      <c r="AB9" s="6">
        <v>1.1E9</v>
      </c>
      <c r="AC9" s="6">
        <v>9.5E7</v>
      </c>
      <c r="AD9" s="6">
        <v>9.47E8</v>
      </c>
      <c r="AE9" s="6">
        <v>9.8E7</v>
      </c>
      <c r="AF9" s="6">
        <v>1.01E9</v>
      </c>
      <c r="AG9" s="6">
        <v>9.9E7</v>
      </c>
      <c r="AH9" s="6">
        <v>9.8E7</v>
      </c>
      <c r="AI9" s="6">
        <v>7.54E8</v>
      </c>
      <c r="AJ9" s="6">
        <v>1.09E8</v>
      </c>
      <c r="AK9" s="6">
        <v>1.06E8</v>
      </c>
      <c r="AL9" s="6">
        <v>1.03E8</v>
      </c>
      <c r="AM9" s="6">
        <v>3.05E8</v>
      </c>
      <c r="AN9" s="6">
        <v>1.163E9</v>
      </c>
      <c r="AO9" s="6">
        <v>1.82E8</v>
      </c>
      <c r="AP9" s="6">
        <v>1.83E8</v>
      </c>
      <c r="AQ9" s="6">
        <v>5.37E8</v>
      </c>
      <c r="AR9" s="6">
        <v>4.82E8</v>
      </c>
      <c r="AS9" s="8"/>
      <c r="AT9" s="6">
        <v>2.344E9</v>
      </c>
      <c r="AU9" s="6">
        <v>3.01349E8</v>
      </c>
      <c r="AV9" s="6">
        <v>1.802881E9</v>
      </c>
      <c r="AW9" s="6">
        <v>3.61307E8</v>
      </c>
      <c r="AX9" s="6">
        <v>1.28582E9</v>
      </c>
      <c r="AY9" s="6">
        <v>9.3723E8</v>
      </c>
      <c r="AZ9" s="6">
        <v>1.014369E9</v>
      </c>
      <c r="BA9" s="6">
        <v>6.76074E8</v>
      </c>
      <c r="BB9" s="6">
        <v>1.363758E9</v>
      </c>
      <c r="BC9" s="8"/>
      <c r="BD9" s="6">
        <v>6.85113E8</v>
      </c>
      <c r="BE9" s="6">
        <v>3.676E9</v>
      </c>
      <c r="BF9" s="6">
        <v>6.43311E8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7">
        <v>1.574567E9</v>
      </c>
      <c r="BT9" s="7">
        <v>1.4607E9</v>
      </c>
      <c r="BU9" s="7">
        <v>1.465981E9</v>
      </c>
      <c r="BV9" s="7">
        <v>1.376537E9</v>
      </c>
      <c r="BW9" s="7">
        <v>1.558574E9</v>
      </c>
      <c r="BX9" s="7">
        <v>1.379543E9</v>
      </c>
      <c r="BY9" s="7">
        <v>1.277185E9</v>
      </c>
      <c r="BZ9" s="7">
        <v>1.157141E9</v>
      </c>
      <c r="CA9" s="7">
        <v>1.3732E9</v>
      </c>
      <c r="CB9" s="7">
        <v>1.184709E9</v>
      </c>
      <c r="CC9" s="7">
        <v>1.200701E9</v>
      </c>
      <c r="CD9" s="7">
        <v>1.123031E9</v>
      </c>
      <c r="CE9" s="7">
        <v>1.24912E9</v>
      </c>
      <c r="CF9" s="7">
        <v>1.0582E9</v>
      </c>
      <c r="CG9" s="7">
        <v>1.134449E9</v>
      </c>
      <c r="CH9" s="7">
        <v>1.131023E9</v>
      </c>
      <c r="CI9" s="7">
        <v>1.133215E9</v>
      </c>
      <c r="CJ9" s="7">
        <v>9.80856E8</v>
      </c>
      <c r="CK9" s="7">
        <v>9.05534E8</v>
      </c>
      <c r="CL9" s="7">
        <v>8.96235E8</v>
      </c>
      <c r="CM9" s="7">
        <v>1.173328E9</v>
      </c>
      <c r="CN9" s="7">
        <v>1.062175E9</v>
      </c>
      <c r="CO9" s="7">
        <v>9.95495E8</v>
      </c>
      <c r="CP9" s="7">
        <v>9.85715E8</v>
      </c>
      <c r="CQ9" s="7">
        <v>1.1055E9</v>
      </c>
      <c r="CR9" s="7">
        <v>9.511E8</v>
      </c>
      <c r="CS9" s="7">
        <v>9.392E8</v>
      </c>
      <c r="CT9" s="7">
        <v>8.11722E8</v>
      </c>
      <c r="CU9" s="7">
        <v>9.443E8</v>
      </c>
      <c r="CV9" s="7">
        <v>7.973E8</v>
      </c>
      <c r="CW9" s="7">
        <v>6.927E8</v>
      </c>
      <c r="CX9" s="7">
        <v>6.31954E8</v>
      </c>
      <c r="CY9" s="7">
        <v>7.373E8</v>
      </c>
      <c r="CZ9" s="7">
        <v>5.897E8</v>
      </c>
      <c r="DA9" s="7">
        <v>5.41E8</v>
      </c>
      <c r="DB9" s="7">
        <v>4.76103E8</v>
      </c>
      <c r="DC9" s="7">
        <v>6.234E8</v>
      </c>
      <c r="DD9" s="7">
        <v>5.137E8</v>
      </c>
      <c r="DE9" s="7">
        <v>5.261E8</v>
      </c>
      <c r="DF9" s="7">
        <v>4.88362E8</v>
      </c>
      <c r="DG9" s="7">
        <v>5.809E8</v>
      </c>
      <c r="DH9" s="7">
        <v>4.626E8</v>
      </c>
      <c r="DI9" s="7">
        <v>4.2E8</v>
      </c>
      <c r="DJ9" s="7">
        <v>3.56111E8</v>
      </c>
      <c r="DK9" s="7">
        <v>3.926E8</v>
      </c>
      <c r="DL9" s="7">
        <v>3.326E8</v>
      </c>
      <c r="DM9" s="7">
        <v>3.042E8</v>
      </c>
      <c r="DN9" s="7">
        <v>2.6E8</v>
      </c>
      <c r="DO9" s="7">
        <v>3.226E8</v>
      </c>
      <c r="DP9" s="7">
        <v>2.637E8</v>
      </c>
      <c r="DQ9" s="7">
        <v>2.769E8</v>
      </c>
      <c r="DR9" s="7">
        <v>2.168E8</v>
      </c>
      <c r="DS9" s="7">
        <v>2.581E8</v>
      </c>
      <c r="DT9" s="7">
        <v>2.152E8</v>
      </c>
      <c r="DU9" s="7">
        <v>2.174E8</v>
      </c>
      <c r="DV9" s="7">
        <v>1.728E8</v>
      </c>
      <c r="DW9" s="7">
        <v>2.352E8</v>
      </c>
      <c r="DX9" s="7">
        <v>1.976E8</v>
      </c>
      <c r="DY9" s="7">
        <v>1.876E8</v>
      </c>
      <c r="DZ9" s="7">
        <v>1.548E8</v>
      </c>
      <c r="EA9" s="7">
        <v>2.085E8</v>
      </c>
      <c r="EB9" s="7">
        <v>1.91E8</v>
      </c>
      <c r="EC9" s="7">
        <v>1.924E8</v>
      </c>
      <c r="ED9" s="7">
        <v>1.404E8</v>
      </c>
      <c r="EF9" s="7">
        <v>1.86E8</v>
      </c>
      <c r="EG9" s="7">
        <v>1.71E8</v>
      </c>
      <c r="EH9" s="7">
        <v>1.771E8</v>
      </c>
      <c r="EI9" s="7">
        <v>1.839E8</v>
      </c>
      <c r="EJ9" s="7">
        <v>1.782E8</v>
      </c>
    </row>
    <row r="10">
      <c r="A10" s="1" t="s">
        <v>9</v>
      </c>
      <c r="B10" s="8"/>
      <c r="C10" s="6">
        <v>3.9E7</v>
      </c>
      <c r="D10" s="6">
        <v>3.3E7</v>
      </c>
      <c r="E10" s="6">
        <v>4.1E7</v>
      </c>
      <c r="F10" s="6">
        <v>1.866E9</v>
      </c>
      <c r="G10" s="6">
        <v>3.2E7</v>
      </c>
      <c r="H10" s="6">
        <v>1.8E7</v>
      </c>
      <c r="I10" s="6">
        <v>2.582E9</v>
      </c>
      <c r="J10" s="6">
        <v>3.2E7</v>
      </c>
      <c r="K10" s="6">
        <v>9.23E8</v>
      </c>
      <c r="L10" s="6">
        <v>3.26E8</v>
      </c>
      <c r="M10" s="6">
        <v>2.5E7</v>
      </c>
      <c r="N10" s="6">
        <v>5.76E8</v>
      </c>
      <c r="O10" s="6">
        <v>2.9E7</v>
      </c>
      <c r="P10" s="6">
        <v>1.183E9</v>
      </c>
      <c r="Q10" s="6">
        <v>4.0E7</v>
      </c>
      <c r="R10" s="6">
        <v>3.7E7</v>
      </c>
      <c r="S10" s="6">
        <v>1.04E9</v>
      </c>
      <c r="T10" s="6">
        <v>4.4E7</v>
      </c>
      <c r="U10" s="6">
        <v>1.846E9</v>
      </c>
      <c r="V10" s="6">
        <v>5.9E8</v>
      </c>
      <c r="W10" s="6">
        <v>6.3E8</v>
      </c>
      <c r="X10" s="6">
        <v>8.7E7</v>
      </c>
      <c r="Y10" s="6">
        <v>8.1E7</v>
      </c>
      <c r="Z10" s="6">
        <v>1.279E9</v>
      </c>
      <c r="AA10" s="6">
        <v>9.3E7</v>
      </c>
      <c r="AB10" s="6">
        <v>1.1E9</v>
      </c>
      <c r="AC10" s="6">
        <v>9.5E7</v>
      </c>
      <c r="AD10" s="6">
        <v>9.47E8</v>
      </c>
      <c r="AE10" s="6">
        <v>9.8E7</v>
      </c>
      <c r="AF10" s="6">
        <v>1.01E9</v>
      </c>
      <c r="AG10" s="6">
        <v>9.9E7</v>
      </c>
      <c r="AH10" s="6">
        <v>9.8E7</v>
      </c>
      <c r="AI10" s="6">
        <v>7.54E8</v>
      </c>
      <c r="AJ10" s="6">
        <v>1.09E8</v>
      </c>
      <c r="AK10" s="6">
        <v>1.06E8</v>
      </c>
      <c r="AL10" s="6">
        <v>1.03E8</v>
      </c>
      <c r="AM10" s="6">
        <v>3.05E8</v>
      </c>
      <c r="AN10" s="6">
        <v>1.163E9</v>
      </c>
      <c r="AO10" s="6">
        <v>1.82E8</v>
      </c>
      <c r="AP10" s="6">
        <v>1.83E8</v>
      </c>
      <c r="AQ10" s="6">
        <v>5.37E8</v>
      </c>
      <c r="AR10" s="6">
        <v>4.82E8</v>
      </c>
      <c r="AS10" s="9"/>
      <c r="AT10" s="6">
        <v>2.344E9</v>
      </c>
      <c r="AU10" s="6">
        <v>3.01349E8</v>
      </c>
      <c r="AV10" s="6">
        <v>1.802881E9</v>
      </c>
      <c r="AW10" s="6">
        <v>3.61307E8</v>
      </c>
      <c r="AX10" s="6">
        <v>1.28582E9</v>
      </c>
      <c r="AY10" s="6">
        <v>9.3723E8</v>
      </c>
      <c r="AZ10" s="6">
        <v>1.014369E9</v>
      </c>
      <c r="BA10" s="6">
        <v>6.76074E8</v>
      </c>
      <c r="BB10" s="6">
        <v>1.363758E9</v>
      </c>
      <c r="BC10" s="9"/>
      <c r="BD10" s="6">
        <v>6.85113E8</v>
      </c>
      <c r="BE10" s="6">
        <v>3.676E9</v>
      </c>
      <c r="BF10" s="6">
        <v>6.43311E8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</row>
    <row r="11">
      <c r="A11" s="1" t="s">
        <v>10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6">
        <v>1.05E9</v>
      </c>
      <c r="BK11" s="6">
        <v>3.5438E9</v>
      </c>
      <c r="BL11" s="6">
        <v>2.7658E9</v>
      </c>
      <c r="BM11" s="6">
        <v>3.9292E9</v>
      </c>
      <c r="BN11" s="6">
        <v>6.2706E9</v>
      </c>
      <c r="BO11" s="6">
        <v>7.4475E9</v>
      </c>
      <c r="BP11" s="6">
        <v>7.518E9</v>
      </c>
      <c r="BQ11" s="6">
        <v>2.1734E9</v>
      </c>
      <c r="BR11" s="6">
        <v>5.25E8</v>
      </c>
      <c r="BS11" s="7">
        <v>6.1549E7</v>
      </c>
      <c r="BT11" s="7">
        <v>5.8305E7</v>
      </c>
      <c r="BU11" s="7">
        <v>5.9166E7</v>
      </c>
      <c r="BV11" s="7">
        <v>5.3702E7</v>
      </c>
    </row>
    <row r="12">
      <c r="A12" s="1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10"/>
      <c r="BE12" s="10"/>
      <c r="BF12" s="10"/>
      <c r="BG12" s="10"/>
      <c r="BH12" s="8"/>
      <c r="BI12" s="10"/>
      <c r="BJ12" s="6">
        <v>1.05E9</v>
      </c>
      <c r="BK12" s="6">
        <v>3.5438E9</v>
      </c>
      <c r="BL12" s="6">
        <v>2.7658E9</v>
      </c>
      <c r="BM12" s="6">
        <v>3.9292E9</v>
      </c>
      <c r="BN12" s="6">
        <v>6.2706E9</v>
      </c>
      <c r="BO12" s="6">
        <v>7.4475E9</v>
      </c>
      <c r="BP12" s="6">
        <v>7.518E9</v>
      </c>
      <c r="BQ12" s="6">
        <v>2.1734E9</v>
      </c>
      <c r="BR12" s="6">
        <v>5.25E8</v>
      </c>
      <c r="BS12" s="7">
        <v>1.4348E7</v>
      </c>
      <c r="BT12" s="7">
        <v>3.3708E7</v>
      </c>
      <c r="BU12" s="7">
        <v>2.1525E7</v>
      </c>
      <c r="BV12" s="7">
        <v>2.4908E7</v>
      </c>
      <c r="BW12" s="7">
        <v>1.7305E7</v>
      </c>
      <c r="BX12" s="7">
        <v>1.0997E7</v>
      </c>
      <c r="BY12" s="7">
        <v>2.1852E7</v>
      </c>
      <c r="BZ12" s="7">
        <v>3.0413E7</v>
      </c>
      <c r="CA12" s="7">
        <v>2.1729E7</v>
      </c>
      <c r="CB12" s="7">
        <v>2.2829E7</v>
      </c>
      <c r="CC12" s="7">
        <v>2.6664E7</v>
      </c>
      <c r="CD12" s="7">
        <v>3.386E7</v>
      </c>
      <c r="CE12" s="7">
        <v>4.3095E7</v>
      </c>
      <c r="CF12" s="7">
        <v>2.5552E7</v>
      </c>
      <c r="CG12" s="7">
        <v>8.0974E7</v>
      </c>
      <c r="CH12" s="7">
        <v>1.05091E8</v>
      </c>
      <c r="CI12" s="7">
        <v>9.0307E7</v>
      </c>
      <c r="CJ12" s="7">
        <v>2.4962E7</v>
      </c>
      <c r="CK12" s="7">
        <v>2.1912E7</v>
      </c>
      <c r="CL12" s="7">
        <v>2.1514E7</v>
      </c>
      <c r="CM12" s="7">
        <v>7743000.0</v>
      </c>
      <c r="CN12" s="7">
        <v>6936000.0</v>
      </c>
      <c r="CO12" s="7">
        <v>6682000.0</v>
      </c>
      <c r="CP12" s="7">
        <v>5995000.0</v>
      </c>
      <c r="CT12" s="7">
        <v>2523000.0</v>
      </c>
      <c r="CX12" s="7">
        <v>5743000.0</v>
      </c>
      <c r="DB12" s="7">
        <v>3689000.0</v>
      </c>
      <c r="DF12" s="7">
        <v>1.1989E7</v>
      </c>
      <c r="DJ12" s="7">
        <v>1.1785E7</v>
      </c>
    </row>
    <row r="13">
      <c r="A13" s="1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10"/>
      <c r="BE13" s="10"/>
      <c r="BF13" s="10"/>
      <c r="BG13" s="10"/>
      <c r="BH13" s="6">
        <v>0.0</v>
      </c>
      <c r="BI13" s="10"/>
      <c r="BJ13" s="6">
        <v>1.05E9</v>
      </c>
      <c r="BK13" s="8"/>
      <c r="BL13" s="8"/>
      <c r="BM13" s="8"/>
      <c r="BN13" s="6">
        <v>6.2706E9</v>
      </c>
      <c r="BO13" s="8"/>
      <c r="BP13" s="8"/>
      <c r="BQ13" s="8"/>
      <c r="BR13" s="6">
        <v>5.25E8</v>
      </c>
      <c r="BS13" s="7">
        <v>1.4348E7</v>
      </c>
      <c r="BT13" s="7">
        <v>3.3708E7</v>
      </c>
      <c r="BU13" s="7">
        <v>2.1525E7</v>
      </c>
      <c r="BV13" s="7">
        <v>2.4908E7</v>
      </c>
      <c r="BW13" s="7">
        <v>1.7305E7</v>
      </c>
      <c r="BX13" s="7">
        <v>1.0997E7</v>
      </c>
      <c r="BY13" s="7">
        <v>2.1852E7</v>
      </c>
      <c r="BZ13" s="7">
        <v>3.0413E7</v>
      </c>
      <c r="CA13" s="7">
        <v>2.1729E7</v>
      </c>
      <c r="CB13" s="7">
        <v>2.2829E7</v>
      </c>
      <c r="CC13" s="7">
        <v>2.6664E7</v>
      </c>
      <c r="CD13" s="7">
        <v>3.386E7</v>
      </c>
      <c r="CE13" s="7">
        <v>4.3095E7</v>
      </c>
      <c r="CF13" s="7">
        <v>2.5552E7</v>
      </c>
      <c r="CG13" s="7">
        <v>8.0974E7</v>
      </c>
      <c r="CH13" s="7">
        <v>1.05091E8</v>
      </c>
      <c r="CI13" s="7">
        <v>9.0307E7</v>
      </c>
      <c r="CJ13" s="7">
        <v>2.4962E7</v>
      </c>
      <c r="CK13" s="7">
        <v>2.1912E7</v>
      </c>
      <c r="CL13" s="7">
        <v>2.1514E7</v>
      </c>
      <c r="CM13" s="7">
        <v>7743000.0</v>
      </c>
      <c r="CN13" s="7">
        <v>6936000.0</v>
      </c>
      <c r="CO13" s="7">
        <v>6682000.0</v>
      </c>
      <c r="CP13" s="7">
        <v>5995000.0</v>
      </c>
      <c r="CT13" s="7">
        <v>2523000.0</v>
      </c>
      <c r="CX13" s="7">
        <v>5743000.0</v>
      </c>
      <c r="DB13" s="7">
        <v>3689000.0</v>
      </c>
      <c r="DF13" s="7">
        <v>1.1989E7</v>
      </c>
      <c r="DJ13" s="7">
        <v>1.1785E7</v>
      </c>
    </row>
    <row r="14">
      <c r="A14" s="1" t="s">
        <v>13</v>
      </c>
      <c r="B14" s="8"/>
      <c r="C14" s="6">
        <v>1.3466E10</v>
      </c>
      <c r="D14" s="6">
        <v>1.2248E10</v>
      </c>
      <c r="E14" s="6">
        <v>1.2208E10</v>
      </c>
      <c r="F14" s="6">
        <v>6.897E9</v>
      </c>
      <c r="G14" s="6">
        <v>5.536E9</v>
      </c>
      <c r="H14" s="6">
        <v>6.249E9</v>
      </c>
      <c r="I14" s="6">
        <v>6.906E9</v>
      </c>
      <c r="J14" s="6">
        <v>8.014E9</v>
      </c>
      <c r="K14" s="6">
        <v>8.841E9</v>
      </c>
      <c r="L14" s="6">
        <v>9.432E9</v>
      </c>
      <c r="M14" s="6">
        <v>1.2114E10</v>
      </c>
      <c r="N14" s="6">
        <v>2.2993E10</v>
      </c>
      <c r="O14" s="6">
        <v>1.3034E10</v>
      </c>
      <c r="P14" s="6">
        <v>1.0782E10</v>
      </c>
      <c r="Q14" s="6">
        <v>1.0595E10</v>
      </c>
      <c r="R14" s="6">
        <v>1.0649E10</v>
      </c>
      <c r="S14" s="6">
        <v>7.581E9</v>
      </c>
      <c r="T14" s="6">
        <v>5.243E9</v>
      </c>
      <c r="U14" s="6">
        <v>3.37E9</v>
      </c>
      <c r="V14" s="6">
        <v>1.801E9</v>
      </c>
      <c r="W14" s="6">
        <v>1.522E9</v>
      </c>
      <c r="X14" s="6">
        <v>1.543E9</v>
      </c>
      <c r="Y14" s="6">
        <v>1.568E9</v>
      </c>
      <c r="Z14" s="6">
        <v>1.627E9</v>
      </c>
      <c r="AA14" s="6">
        <v>1.679E9</v>
      </c>
      <c r="AB14" s="6">
        <v>1.718E9</v>
      </c>
      <c r="AC14" s="6">
        <v>1.757E9</v>
      </c>
      <c r="AD14" s="6">
        <v>1.855E9</v>
      </c>
      <c r="AE14" s="6">
        <v>2.471E9</v>
      </c>
      <c r="AF14" s="6">
        <v>2.956E9</v>
      </c>
      <c r="AG14" s="6">
        <v>3.085E9</v>
      </c>
      <c r="AH14" s="6">
        <v>3.298E9</v>
      </c>
      <c r="AI14" s="6">
        <v>2.688E9</v>
      </c>
      <c r="AJ14" s="6">
        <v>2.778E9</v>
      </c>
      <c r="AK14" s="6">
        <v>3.949E9</v>
      </c>
      <c r="AL14" s="6">
        <v>3.995E9</v>
      </c>
      <c r="AM14" s="6">
        <v>4.07E9</v>
      </c>
      <c r="AN14" s="6">
        <v>3.964E9</v>
      </c>
      <c r="AO14" s="6">
        <v>4.991E9</v>
      </c>
      <c r="AP14" s="6">
        <v>5.014E9</v>
      </c>
      <c r="AQ14" s="6">
        <v>4.943E9</v>
      </c>
      <c r="AR14" s="6">
        <v>5.27E9</v>
      </c>
      <c r="AS14" s="9"/>
      <c r="AT14" s="6">
        <v>6.221E9</v>
      </c>
      <c r="AU14" s="6">
        <v>6.467757E9</v>
      </c>
      <c r="AV14" s="6">
        <v>6.652214E9</v>
      </c>
      <c r="AW14" s="6">
        <v>6.269776E9</v>
      </c>
      <c r="AX14" s="6">
        <v>6.206053E9</v>
      </c>
      <c r="AY14" s="6">
        <v>5.952168E9</v>
      </c>
      <c r="AZ14" s="6">
        <v>5.55741E9</v>
      </c>
      <c r="BA14" s="6">
        <v>5.615881E9</v>
      </c>
      <c r="BB14" s="6">
        <v>5.450395E9</v>
      </c>
      <c r="BC14" s="9"/>
      <c r="BD14" s="6">
        <v>1.446144E9</v>
      </c>
      <c r="BE14" s="6">
        <v>9.12581E8</v>
      </c>
      <c r="BF14" s="6">
        <v>6.385297E9</v>
      </c>
      <c r="BG14" s="6">
        <v>3.266534E9</v>
      </c>
      <c r="BH14" s="6">
        <v>1.52942E9</v>
      </c>
      <c r="BI14" s="6">
        <v>1.30258E9</v>
      </c>
      <c r="BJ14" s="6">
        <v>1.227944E9</v>
      </c>
      <c r="BK14" s="6">
        <v>1.198755E9</v>
      </c>
      <c r="BL14" s="6">
        <v>1.055155E9</v>
      </c>
      <c r="BM14" s="6">
        <v>8.92506E8</v>
      </c>
      <c r="BN14" s="6">
        <v>5.25439E8</v>
      </c>
      <c r="BO14" s="6">
        <v>4.18948E8</v>
      </c>
      <c r="BP14" s="6">
        <v>9.6658E7</v>
      </c>
      <c r="BQ14" s="6">
        <v>8.6146E7</v>
      </c>
      <c r="BR14" s="6">
        <v>8.4411E7</v>
      </c>
      <c r="BW14" s="7">
        <v>1.00523E8</v>
      </c>
      <c r="BX14" s="7">
        <v>9.4637E7</v>
      </c>
      <c r="BY14" s="7">
        <v>7.3738E7</v>
      </c>
      <c r="BZ14" s="7">
        <v>6.6383E7</v>
      </c>
      <c r="CA14" s="7">
        <v>6.5301E7</v>
      </c>
      <c r="CB14" s="7">
        <v>5.7494E7</v>
      </c>
      <c r="CC14" s="7">
        <v>5.208E7</v>
      </c>
      <c r="CD14" s="7">
        <v>4.5699E7</v>
      </c>
      <c r="CE14" s="7">
        <v>6.1077E7</v>
      </c>
      <c r="CF14" s="7">
        <v>6.5263E7</v>
      </c>
      <c r="CG14" s="7">
        <v>8.5419E7</v>
      </c>
      <c r="CH14" s="7">
        <v>5.8408E7</v>
      </c>
      <c r="CI14" s="7">
        <v>4.86E7</v>
      </c>
      <c r="CJ14" s="7">
        <v>5.3231E7</v>
      </c>
      <c r="CK14" s="7">
        <v>3.7896E7</v>
      </c>
      <c r="CL14" s="7">
        <v>4.4868E7</v>
      </c>
      <c r="CM14" s="7">
        <v>6.2956E7</v>
      </c>
      <c r="CN14" s="7">
        <v>8.1205E7</v>
      </c>
      <c r="CO14" s="7">
        <v>1.06471E8</v>
      </c>
      <c r="CP14" s="7">
        <v>4.5036E7</v>
      </c>
      <c r="CQ14" s="7">
        <v>7.25E7</v>
      </c>
      <c r="CR14" s="7">
        <v>5.24E7</v>
      </c>
      <c r="CS14" s="7">
        <v>3.43E7</v>
      </c>
      <c r="CT14" s="7">
        <v>4.2378E7</v>
      </c>
      <c r="CU14" s="7">
        <v>4.08E7</v>
      </c>
      <c r="CV14" s="7">
        <v>4.37E7</v>
      </c>
      <c r="CW14" s="7">
        <v>2.67E7</v>
      </c>
      <c r="CX14" s="7">
        <v>2.1884E7</v>
      </c>
      <c r="CY14" s="7">
        <v>2.54E7</v>
      </c>
      <c r="CZ14" s="7">
        <v>2.38E7</v>
      </c>
      <c r="DA14" s="7">
        <v>2.24E7</v>
      </c>
      <c r="DB14" s="7">
        <v>1.8244E7</v>
      </c>
      <c r="DC14" s="7">
        <v>2.83E7</v>
      </c>
      <c r="DD14" s="7">
        <v>2.55E7</v>
      </c>
      <c r="DE14" s="7">
        <v>2.5E7</v>
      </c>
      <c r="DF14" s="7">
        <v>1.1548E7</v>
      </c>
      <c r="DG14" s="7">
        <v>2.45E7</v>
      </c>
      <c r="DH14" s="7">
        <v>2.5E7</v>
      </c>
      <c r="DI14" s="7">
        <v>2.58E7</v>
      </c>
      <c r="DJ14" s="7">
        <v>9212000.0</v>
      </c>
      <c r="DK14" s="7">
        <v>2.41E7</v>
      </c>
      <c r="DL14" s="7">
        <v>2.37E7</v>
      </c>
      <c r="DM14" s="7">
        <v>1.91E7</v>
      </c>
      <c r="DN14" s="7">
        <v>1.96E7</v>
      </c>
      <c r="DO14" s="7">
        <v>2.13E7</v>
      </c>
      <c r="DP14" s="7">
        <v>1.88E7</v>
      </c>
      <c r="DQ14" s="7">
        <v>1.54E7</v>
      </c>
      <c r="DR14" s="7">
        <v>1.39E7</v>
      </c>
      <c r="DS14" s="7">
        <v>1.39E7</v>
      </c>
      <c r="DT14" s="7">
        <v>1.33E7</v>
      </c>
      <c r="DU14" s="7">
        <v>1.36E7</v>
      </c>
      <c r="DV14" s="7">
        <v>1.17E7</v>
      </c>
      <c r="DW14" s="7">
        <v>1.16E7</v>
      </c>
      <c r="DX14" s="7">
        <v>1.25E7</v>
      </c>
      <c r="DY14" s="7">
        <v>1.06E7</v>
      </c>
      <c r="DZ14" s="7">
        <v>9500000.0</v>
      </c>
      <c r="EA14" s="7">
        <v>8600000.0</v>
      </c>
      <c r="EB14" s="7">
        <v>8100000.0</v>
      </c>
      <c r="EC14" s="7">
        <v>9200000.0</v>
      </c>
      <c r="ED14" s="7">
        <v>8300000.0</v>
      </c>
      <c r="EE14" s="7">
        <v>7300000.0</v>
      </c>
      <c r="EF14" s="7">
        <v>7000000.0</v>
      </c>
      <c r="EG14" s="7">
        <v>5900000.0</v>
      </c>
      <c r="EH14" s="7">
        <v>6000000.0</v>
      </c>
      <c r="EI14" s="7">
        <v>5100000.0</v>
      </c>
      <c r="EJ14" s="7">
        <v>4400000.0</v>
      </c>
    </row>
    <row r="15">
      <c r="A15" s="1" t="s">
        <v>14</v>
      </c>
      <c r="B15" s="8"/>
      <c r="C15" s="6">
        <v>1.1375E10</v>
      </c>
      <c r="D15" s="6">
        <v>1.0189E10</v>
      </c>
      <c r="E15" s="6">
        <v>1.028E10</v>
      </c>
      <c r="F15" s="6">
        <v>4.97E9</v>
      </c>
      <c r="G15" s="6">
        <v>3.608E9</v>
      </c>
      <c r="H15" s="6">
        <v>4.413E9</v>
      </c>
      <c r="I15" s="6">
        <v>4.684E9</v>
      </c>
      <c r="J15" s="6">
        <v>5.148E9</v>
      </c>
      <c r="K15" s="6">
        <v>5.698E9</v>
      </c>
      <c r="L15" s="6">
        <v>6.139E9</v>
      </c>
      <c r="M15" s="6">
        <v>9.193E9</v>
      </c>
      <c r="N15" s="6">
        <v>2.0812E10</v>
      </c>
      <c r="O15" s="6">
        <v>8.81E9</v>
      </c>
      <c r="P15" s="6">
        <v>9.366E9</v>
      </c>
      <c r="Q15" s="6">
        <v>9.448E9</v>
      </c>
      <c r="R15" s="6">
        <v>9.756E9</v>
      </c>
      <c r="S15" s="6">
        <v>6.949E9</v>
      </c>
      <c r="T15" s="6">
        <v>4.875E9</v>
      </c>
      <c r="U15" s="6">
        <v>3.133E9</v>
      </c>
      <c r="V15" s="6">
        <v>1.559E9</v>
      </c>
      <c r="W15" s="6">
        <v>6.22E8</v>
      </c>
      <c r="X15" s="6">
        <v>6.68E8</v>
      </c>
      <c r="Y15" s="6">
        <v>7.23E8</v>
      </c>
      <c r="Z15" s="6">
        <v>7.76E8</v>
      </c>
      <c r="AA15" s="6">
        <v>1.499E9</v>
      </c>
      <c r="AB15" s="6">
        <v>1.553E9</v>
      </c>
      <c r="AC15" s="6">
        <v>1.605E9</v>
      </c>
      <c r="AD15" s="6">
        <v>1.697E9</v>
      </c>
      <c r="AE15" s="6">
        <v>1.773E9</v>
      </c>
      <c r="AF15" s="6">
        <v>1.831E9</v>
      </c>
      <c r="AG15" s="6">
        <v>1.867E9</v>
      </c>
      <c r="AH15" s="6">
        <v>3.298E9</v>
      </c>
      <c r="AI15" s="6">
        <v>2.688E9</v>
      </c>
      <c r="AJ15" s="6">
        <v>2.436E9</v>
      </c>
      <c r="AK15" s="6">
        <v>2.596E9</v>
      </c>
      <c r="AL15" s="6">
        <v>3.913E9</v>
      </c>
      <c r="AM15" s="6">
        <v>4.0E9</v>
      </c>
      <c r="AN15" s="6">
        <v>3.902E9</v>
      </c>
      <c r="AO15" s="6">
        <v>3.703E9</v>
      </c>
      <c r="AP15" s="6">
        <v>4.953E9</v>
      </c>
      <c r="AQ15" s="6">
        <v>4.872E9</v>
      </c>
      <c r="AR15" s="6">
        <v>5.196E9</v>
      </c>
      <c r="AS15" s="8"/>
      <c r="AT15" s="6">
        <v>5.085E9</v>
      </c>
      <c r="AU15" s="6">
        <v>6.377502E9</v>
      </c>
      <c r="AV15" s="6">
        <v>6.557344E9</v>
      </c>
      <c r="AW15" s="6">
        <v>6.174073E9</v>
      </c>
      <c r="AX15" s="6">
        <v>4.443117E9</v>
      </c>
      <c r="AY15" s="6">
        <v>5.89908E9</v>
      </c>
      <c r="AZ15" s="6">
        <v>5.496034E9</v>
      </c>
      <c r="BA15" s="6">
        <v>5.177116E9</v>
      </c>
      <c r="BB15" s="6">
        <v>5.002579E9</v>
      </c>
      <c r="BC15" s="8"/>
      <c r="BD15" s="6">
        <v>9.82947E8</v>
      </c>
      <c r="BE15" s="6">
        <v>6.48144E8</v>
      </c>
      <c r="BF15" s="6">
        <v>2.645481E9</v>
      </c>
      <c r="BG15" s="6">
        <v>1.523726E9</v>
      </c>
      <c r="BH15" s="6">
        <v>1.429738E9</v>
      </c>
      <c r="BI15" s="6">
        <v>1.30258E9</v>
      </c>
      <c r="BJ15" s="6">
        <v>2.2336E9</v>
      </c>
      <c r="BK15" s="6">
        <v>1.198755E9</v>
      </c>
      <c r="BL15" s="6">
        <v>1.055155E9</v>
      </c>
      <c r="BM15" s="6">
        <v>8.92506E8</v>
      </c>
      <c r="BN15" s="6">
        <v>3.093472E9</v>
      </c>
      <c r="BO15" s="6">
        <v>4.18948E8</v>
      </c>
      <c r="BP15" s="6">
        <v>9.6658E7</v>
      </c>
      <c r="BQ15" s="6">
        <v>8.6146E7</v>
      </c>
      <c r="BR15" s="6">
        <v>3.169895E9</v>
      </c>
      <c r="BS15" s="7">
        <v>1.186131E9</v>
      </c>
      <c r="BT15" s="7">
        <v>1.141703E9</v>
      </c>
      <c r="BU15" s="7">
        <v>1.121343E9</v>
      </c>
      <c r="BV15" s="7">
        <v>1.110102E9</v>
      </c>
      <c r="BW15" s="7">
        <v>1.105783E9</v>
      </c>
      <c r="BX15" s="7">
        <v>1.068363E9</v>
      </c>
      <c r="BY15" s="7">
        <v>1.044111E9</v>
      </c>
      <c r="BZ15" s="7">
        <v>1.000494E9</v>
      </c>
      <c r="CA15" s="7">
        <v>9.90494E8</v>
      </c>
      <c r="CB15" s="7">
        <v>9.98073E8</v>
      </c>
      <c r="CC15" s="7">
        <v>1.000576E9</v>
      </c>
      <c r="CD15" s="7">
        <v>1.009245E9</v>
      </c>
      <c r="CE15" s="7">
        <v>1.020771E9</v>
      </c>
      <c r="CF15" s="7">
        <v>1.021124E9</v>
      </c>
      <c r="CG15" s="7">
        <v>1.000466E9</v>
      </c>
      <c r="CH15" s="7">
        <v>9.96338E8</v>
      </c>
      <c r="CI15" s="7">
        <v>1.122325E9</v>
      </c>
      <c r="CJ15" s="7">
        <v>1.189645E9</v>
      </c>
      <c r="CK15" s="7">
        <v>1.175358E9</v>
      </c>
      <c r="CL15" s="7">
        <v>1.157535E9</v>
      </c>
      <c r="CM15" s="7">
        <v>5.10902E8</v>
      </c>
      <c r="CN15" s="7">
        <v>4.62606E8</v>
      </c>
      <c r="CO15" s="7">
        <v>3.81225E8</v>
      </c>
      <c r="CP15" s="7">
        <v>3.55406E8</v>
      </c>
      <c r="CQ15" s="7">
        <v>3.354E8</v>
      </c>
      <c r="CR15" s="7">
        <v>3.133E8</v>
      </c>
      <c r="CS15" s="7">
        <v>3.263E8</v>
      </c>
      <c r="CT15" s="7">
        <v>3.32867E8</v>
      </c>
      <c r="CU15" s="7">
        <v>2.956E8</v>
      </c>
      <c r="CV15" s="7">
        <v>2.77E8</v>
      </c>
      <c r="CW15" s="7">
        <v>2.599E8</v>
      </c>
      <c r="CX15" s="7">
        <v>2.48129E8</v>
      </c>
      <c r="CY15" s="7">
        <v>2.437E8</v>
      </c>
      <c r="CZ15" s="7">
        <v>2.262E8</v>
      </c>
      <c r="DA15" s="7">
        <v>1.992E8</v>
      </c>
      <c r="DB15" s="7">
        <v>2.13548E8</v>
      </c>
      <c r="DC15" s="7">
        <v>1.845E8</v>
      </c>
      <c r="DD15" s="7">
        <v>1.677E8</v>
      </c>
      <c r="DE15" s="7">
        <v>1.621E8</v>
      </c>
      <c r="DF15" s="7">
        <v>1.63753E8</v>
      </c>
      <c r="DG15" s="7">
        <v>1.595E8</v>
      </c>
      <c r="DH15" s="7">
        <v>1.454E8</v>
      </c>
      <c r="DI15" s="7">
        <v>1.351E8</v>
      </c>
      <c r="DJ15" s="7">
        <v>1.30715E8</v>
      </c>
      <c r="DK15" s="7">
        <v>1.126E8</v>
      </c>
      <c r="DL15" s="7">
        <v>9.79E7</v>
      </c>
      <c r="DM15" s="7">
        <v>8.62E7</v>
      </c>
      <c r="DN15" s="7">
        <v>8.22E7</v>
      </c>
      <c r="DO15" s="7">
        <v>7.73E7</v>
      </c>
      <c r="DP15" s="7">
        <v>7.11E7</v>
      </c>
      <c r="DQ15" s="7">
        <v>6.43E7</v>
      </c>
      <c r="DR15" s="7">
        <v>6.07E7</v>
      </c>
      <c r="DS15" s="7">
        <v>5.62E7</v>
      </c>
      <c r="DT15" s="7">
        <v>5.13E7</v>
      </c>
      <c r="DU15" s="7">
        <v>4.79E7</v>
      </c>
      <c r="DV15" s="7">
        <v>4.49E7</v>
      </c>
      <c r="DW15" s="7">
        <v>4.26E7</v>
      </c>
      <c r="DX15" s="7">
        <v>4.11E7</v>
      </c>
      <c r="DY15" s="7">
        <v>4.0E7</v>
      </c>
      <c r="DZ15" s="7">
        <v>3.95E7</v>
      </c>
      <c r="EA15" s="7">
        <v>4.02E7</v>
      </c>
      <c r="EB15" s="7">
        <v>3.91E7</v>
      </c>
      <c r="EC15" s="7">
        <v>3.88E7</v>
      </c>
      <c r="ED15" s="7">
        <v>3.86E7</v>
      </c>
      <c r="EE15" s="7">
        <v>3.75E7</v>
      </c>
      <c r="EF15" s="7">
        <v>3.34E7</v>
      </c>
      <c r="EG15" s="7">
        <v>2.77E7</v>
      </c>
      <c r="EH15" s="7">
        <v>3.45E7</v>
      </c>
      <c r="EI15" s="7">
        <v>3.82E7</v>
      </c>
      <c r="EJ15" s="7">
        <v>3.82E7</v>
      </c>
    </row>
    <row r="16">
      <c r="A16" s="1" t="s">
        <v>15</v>
      </c>
      <c r="B16" s="8"/>
      <c r="C16" s="6">
        <v>2.45E8</v>
      </c>
      <c r="D16" s="6">
        <v>2.31E8</v>
      </c>
      <c r="E16" s="6">
        <v>2.21E8</v>
      </c>
      <c r="F16" s="6">
        <v>2.16E8</v>
      </c>
      <c r="G16" s="6">
        <v>2.08E8</v>
      </c>
      <c r="H16" s="6">
        <v>2.05E8</v>
      </c>
      <c r="I16" s="6">
        <v>2.06E8</v>
      </c>
      <c r="J16" s="6">
        <v>2.23E8</v>
      </c>
      <c r="K16" s="6">
        <v>2.39E8</v>
      </c>
      <c r="L16" s="6">
        <v>2.55E8</v>
      </c>
      <c r="M16" s="6">
        <v>2.6E8</v>
      </c>
      <c r="N16" s="6">
        <v>2.81E8</v>
      </c>
      <c r="O16" s="6">
        <v>2.84E8</v>
      </c>
      <c r="P16" s="6">
        <v>2.79E8</v>
      </c>
      <c r="Q16" s="6">
        <v>2.72E8</v>
      </c>
      <c r="R16" s="6">
        <v>2.69E8</v>
      </c>
      <c r="S16" s="6">
        <v>2.58E8</v>
      </c>
      <c r="T16" s="6">
        <v>2.43E8</v>
      </c>
      <c r="U16" s="6">
        <v>2.37E8</v>
      </c>
      <c r="V16" s="6">
        <v>2.42E8</v>
      </c>
      <c r="W16" s="6">
        <v>2.26E8</v>
      </c>
      <c r="X16" s="6">
        <v>2.03E8</v>
      </c>
      <c r="Y16" s="6">
        <v>1.73E8</v>
      </c>
      <c r="Z16" s="6">
        <v>1.78E8</v>
      </c>
      <c r="AA16" s="6">
        <v>1.8E8</v>
      </c>
      <c r="AB16" s="6">
        <v>1.65E8</v>
      </c>
      <c r="AC16" s="6">
        <v>1.52E8</v>
      </c>
      <c r="AD16" s="6">
        <v>1.58E8</v>
      </c>
      <c r="AE16" s="6">
        <v>1.57E8</v>
      </c>
      <c r="AF16" s="6">
        <v>1.31E8</v>
      </c>
      <c r="AG16" s="6">
        <v>1.21E8</v>
      </c>
      <c r="AH16" s="8"/>
      <c r="AI16" s="8"/>
      <c r="AJ16" s="6">
        <v>1.14E8</v>
      </c>
      <c r="AK16" s="6">
        <v>1.01E8</v>
      </c>
      <c r="AL16" s="6">
        <v>8.2E7</v>
      </c>
      <c r="AM16" s="6">
        <v>7.0E7</v>
      </c>
      <c r="AN16" s="6">
        <v>6.2E7</v>
      </c>
      <c r="AO16" s="6">
        <v>5.9E7</v>
      </c>
      <c r="AP16" s="6">
        <v>6.1E7</v>
      </c>
      <c r="AQ16" s="6">
        <v>7.1E7</v>
      </c>
      <c r="AR16" s="6">
        <v>7.4E7</v>
      </c>
      <c r="AS16" s="8"/>
      <c r="AT16" s="6">
        <v>8.6E7</v>
      </c>
      <c r="AU16" s="6">
        <v>9.0005E7</v>
      </c>
      <c r="AV16" s="6">
        <v>9.462E7</v>
      </c>
      <c r="AW16" s="6">
        <v>9.5703E7</v>
      </c>
      <c r="AX16" s="6">
        <v>4.7418E7</v>
      </c>
      <c r="AY16" s="6">
        <v>5.3088E7</v>
      </c>
      <c r="AZ16" s="6">
        <v>6.1376E7</v>
      </c>
      <c r="BA16" s="6">
        <v>6.3765E7</v>
      </c>
      <c r="BB16" s="6">
        <v>7.1647E7</v>
      </c>
      <c r="BC16" s="8"/>
      <c r="BD16" s="6">
        <v>8.8197E7</v>
      </c>
      <c r="BE16" s="6">
        <v>8.9437E7</v>
      </c>
      <c r="BF16" s="6">
        <v>2.384855E9</v>
      </c>
      <c r="BG16" s="6">
        <v>1.742808E9</v>
      </c>
      <c r="BH16" s="6">
        <v>9.9682E7</v>
      </c>
      <c r="BI16" s="8"/>
      <c r="BJ16" s="6">
        <v>9.4117E7</v>
      </c>
      <c r="BK16" s="8"/>
      <c r="BL16" s="8"/>
      <c r="BM16" s="8"/>
      <c r="BN16" s="6">
        <v>8.4289E7</v>
      </c>
      <c r="BO16" s="8"/>
      <c r="BP16" s="8"/>
      <c r="BQ16" s="8"/>
      <c r="BR16" s="6">
        <v>7.746E7</v>
      </c>
      <c r="BS16" s="7">
        <v>1.155281E9</v>
      </c>
      <c r="BT16" s="7">
        <v>1.121697E9</v>
      </c>
      <c r="BU16" s="7">
        <v>1.091997E9</v>
      </c>
      <c r="BV16" s="7">
        <v>1.080838E9</v>
      </c>
      <c r="BW16" s="7">
        <v>1.076627E9</v>
      </c>
      <c r="BX16" s="7">
        <v>1.039046E9</v>
      </c>
      <c r="BY16" s="7">
        <v>1.017647E9</v>
      </c>
      <c r="BZ16" s="7">
        <v>9.89224E8</v>
      </c>
      <c r="CA16" s="7">
        <v>9.79487E8</v>
      </c>
      <c r="CB16" s="7">
        <v>9.86463E8</v>
      </c>
      <c r="CC16" s="7">
        <v>9.88111E8</v>
      </c>
      <c r="CD16" s="7">
        <v>9.93822E8</v>
      </c>
      <c r="CE16" s="7">
        <v>1.000265E9</v>
      </c>
      <c r="CF16" s="7">
        <v>9.99273E8</v>
      </c>
      <c r="CG16" s="7">
        <v>9.91477E8</v>
      </c>
      <c r="CH16" s="7">
        <v>9.88915E8</v>
      </c>
      <c r="CI16" s="7">
        <v>9.9779E8</v>
      </c>
      <c r="CJ16" s="7">
        <v>1.003224E9</v>
      </c>
      <c r="CK16" s="7">
        <v>9.91039E8</v>
      </c>
      <c r="CL16" s="7">
        <v>9.73094E8</v>
      </c>
      <c r="CM16" s="7">
        <v>4.94943E8</v>
      </c>
      <c r="CN16" s="7">
        <v>4.4967E8</v>
      </c>
      <c r="CO16" s="7">
        <v>3.722E8</v>
      </c>
      <c r="CP16" s="7">
        <v>3.46473E8</v>
      </c>
      <c r="CQ16" s="7">
        <v>3.249E8</v>
      </c>
      <c r="CR16" s="7">
        <v>3.036E8</v>
      </c>
      <c r="CS16" s="7">
        <v>3.166E8</v>
      </c>
      <c r="CT16" s="7">
        <v>3.26408E8</v>
      </c>
      <c r="CU16" s="7">
        <v>2.89E8</v>
      </c>
      <c r="CV16" s="7">
        <v>2.705E8</v>
      </c>
      <c r="CW16" s="7">
        <v>2.533E8</v>
      </c>
      <c r="CX16" s="7">
        <v>2.41445E8</v>
      </c>
      <c r="CY16" s="7">
        <v>2.381E8</v>
      </c>
      <c r="CZ16" s="7">
        <v>2.209E8</v>
      </c>
      <c r="DA16" s="7">
        <v>1.938E8</v>
      </c>
      <c r="DB16" s="7">
        <v>2.08536E8</v>
      </c>
      <c r="DC16" s="7">
        <v>1.794E8</v>
      </c>
      <c r="DD16" s="7">
        <v>1.626E8</v>
      </c>
      <c r="DE16" s="7">
        <v>1.57E8</v>
      </c>
      <c r="DF16" s="7">
        <v>1.58587E8</v>
      </c>
      <c r="DG16" s="7">
        <v>1.54E8</v>
      </c>
      <c r="DH16" s="7">
        <v>1.397E8</v>
      </c>
      <c r="DI16" s="7">
        <v>1.296E8</v>
      </c>
      <c r="DJ16" s="7">
        <v>1.25252E8</v>
      </c>
      <c r="DK16" s="7">
        <v>1.078E8</v>
      </c>
      <c r="DL16" s="7">
        <v>9.32E7</v>
      </c>
      <c r="DM16" s="7">
        <v>8.16E7</v>
      </c>
      <c r="DN16" s="7">
        <v>7.75E7</v>
      </c>
      <c r="DO16" s="7">
        <v>7.19E7</v>
      </c>
      <c r="DP16" s="7">
        <v>6.64E7</v>
      </c>
      <c r="DQ16" s="7">
        <v>5.85E7</v>
      </c>
      <c r="DR16" s="7">
        <v>5.61E7</v>
      </c>
      <c r="DS16" s="7">
        <v>5.17E7</v>
      </c>
      <c r="DT16" s="7">
        <v>4.68E7</v>
      </c>
      <c r="DU16" s="7">
        <v>4.34E7</v>
      </c>
      <c r="DV16" s="7">
        <v>4.04E7</v>
      </c>
      <c r="DW16" s="7">
        <v>3.8E7</v>
      </c>
      <c r="DX16" s="7">
        <v>3.63E7</v>
      </c>
      <c r="DY16" s="7">
        <v>3.52E7</v>
      </c>
      <c r="DZ16" s="7">
        <v>3.47E7</v>
      </c>
      <c r="EA16" s="7">
        <v>3.46E7</v>
      </c>
      <c r="EB16" s="7">
        <v>3.35E7</v>
      </c>
      <c r="EC16" s="7">
        <v>3.32E7</v>
      </c>
      <c r="ED16" s="7">
        <v>3.29E7</v>
      </c>
      <c r="EE16" s="7">
        <v>3.24E7</v>
      </c>
      <c r="EF16" s="7">
        <v>2.82E7</v>
      </c>
      <c r="EG16" s="7">
        <v>2.26E7</v>
      </c>
      <c r="EH16" s="7">
        <v>2.54E7</v>
      </c>
      <c r="EI16" s="7">
        <v>2.91E7</v>
      </c>
      <c r="EJ16" s="7">
        <v>2.35E7</v>
      </c>
    </row>
    <row r="17">
      <c r="A17" s="1" t="s">
        <v>16</v>
      </c>
      <c r="B17" s="8"/>
      <c r="C17" s="6">
        <v>1.846E9</v>
      </c>
      <c r="D17" s="6">
        <v>1.828E9</v>
      </c>
      <c r="E17" s="6">
        <v>1.707E9</v>
      </c>
      <c r="F17" s="6">
        <v>1.711E9</v>
      </c>
      <c r="G17" s="6">
        <v>1.72E9</v>
      </c>
      <c r="H17" s="6">
        <v>1.631E9</v>
      </c>
      <c r="I17" s="6">
        <v>2.016E9</v>
      </c>
      <c r="J17" s="6">
        <v>2.643E9</v>
      </c>
      <c r="K17" s="6">
        <v>2.904E9</v>
      </c>
      <c r="L17" s="6">
        <v>3.038E9</v>
      </c>
      <c r="M17" s="6">
        <v>2.661E9</v>
      </c>
      <c r="N17" s="6">
        <v>1.9E9</v>
      </c>
      <c r="O17" s="6">
        <v>3.94E9</v>
      </c>
      <c r="P17" s="6">
        <v>1.137E9</v>
      </c>
      <c r="Q17" s="6">
        <v>8.75E8</v>
      </c>
      <c r="R17" s="6">
        <v>6.24E8</v>
      </c>
      <c r="S17" s="6">
        <v>3.74E8</v>
      </c>
      <c r="T17" s="6">
        <v>1.25E8</v>
      </c>
      <c r="U17" s="12">
        <v>0.0</v>
      </c>
      <c r="V17" s="12">
        <v>0.0</v>
      </c>
      <c r="W17" s="6">
        <v>6.74E8</v>
      </c>
      <c r="X17" s="6">
        <v>6.72E8</v>
      </c>
      <c r="Y17" s="6">
        <v>6.72E8</v>
      </c>
      <c r="Z17" s="6">
        <v>6.73E8</v>
      </c>
      <c r="AA17" s="12">
        <v>0.0</v>
      </c>
      <c r="AB17" s="6">
        <v>0.0</v>
      </c>
      <c r="AC17" s="12">
        <v>0.0</v>
      </c>
      <c r="AD17" s="12">
        <v>0.0</v>
      </c>
      <c r="AE17" s="6">
        <v>5.41E8</v>
      </c>
      <c r="AF17" s="6">
        <v>9.94E8</v>
      </c>
      <c r="AG17" s="6">
        <v>1.097E9</v>
      </c>
      <c r="AH17" s="9"/>
      <c r="AI17" s="9"/>
      <c r="AJ17" s="6">
        <v>2.28E8</v>
      </c>
      <c r="AK17" s="6">
        <v>1.252E9</v>
      </c>
      <c r="AL17" s="6">
        <v>3.913E9</v>
      </c>
      <c r="AM17" s="6">
        <v>4.0E9</v>
      </c>
      <c r="AN17" s="6">
        <v>3.902E9</v>
      </c>
      <c r="AO17" s="6">
        <v>1.229E9</v>
      </c>
      <c r="AP17" s="6">
        <v>4.953E9</v>
      </c>
      <c r="AQ17" s="6">
        <v>4.872E9</v>
      </c>
      <c r="AR17" s="6">
        <v>5.196E9</v>
      </c>
      <c r="AS17" s="9"/>
      <c r="AT17" s="6">
        <v>1.05E9</v>
      </c>
      <c r="AU17" s="6">
        <v>250000.0</v>
      </c>
      <c r="AV17" s="6">
        <v>250000.0</v>
      </c>
      <c r="AW17" s="9"/>
      <c r="AX17" s="6">
        <v>1.715518E9</v>
      </c>
      <c r="AY17" s="12">
        <v>0.0</v>
      </c>
      <c r="AZ17" s="6">
        <v>0.0</v>
      </c>
      <c r="BA17" s="6">
        <v>3.75E8</v>
      </c>
      <c r="BB17" s="6">
        <v>3.76169E8</v>
      </c>
      <c r="BC17" s="9"/>
      <c r="BD17" s="6">
        <v>3.75E8</v>
      </c>
      <c r="BE17" s="6">
        <v>1.75E8</v>
      </c>
      <c r="BF17" s="6">
        <v>1.354961E9</v>
      </c>
      <c r="BG17" s="9"/>
      <c r="BH17" s="8"/>
      <c r="BI17" s="9"/>
      <c r="BJ17" s="6">
        <v>1.133827E9</v>
      </c>
      <c r="BK17" s="9"/>
      <c r="BL17" s="9"/>
      <c r="BM17" s="9"/>
      <c r="BN17" s="6">
        <v>4.4115E8</v>
      </c>
      <c r="BO17" s="9"/>
      <c r="BP17" s="9"/>
      <c r="BQ17" s="9"/>
      <c r="BR17" s="6">
        <v>6951000.0</v>
      </c>
      <c r="BW17" s="7">
        <v>1.905578E9</v>
      </c>
      <c r="BX17" s="7">
        <v>1.833447E9</v>
      </c>
      <c r="BY17" s="7">
        <v>1.775496E9</v>
      </c>
      <c r="CA17" s="7">
        <v>1.667438E9</v>
      </c>
      <c r="CB17" s="7">
        <v>1.639164E9</v>
      </c>
      <c r="CC17" s="7">
        <v>1.606447E9</v>
      </c>
      <c r="CE17" s="7">
        <v>1.581427E9</v>
      </c>
      <c r="CF17" s="7">
        <v>1.547346E9</v>
      </c>
      <c r="CG17" s="7">
        <v>1.507414E9</v>
      </c>
      <c r="CH17" s="7">
        <v>1.473693E9</v>
      </c>
      <c r="CI17" s="7">
        <v>1.454268E9</v>
      </c>
      <c r="CJ17" s="7">
        <v>1.429373E9</v>
      </c>
      <c r="CK17" s="7">
        <v>1.386885E9</v>
      </c>
      <c r="CL17" s="7">
        <v>1.339554E9</v>
      </c>
      <c r="CM17" s="7">
        <v>8.01837E8</v>
      </c>
      <c r="CN17" s="7">
        <v>7.36444E8</v>
      </c>
      <c r="CO17" s="7">
        <v>6.41158E8</v>
      </c>
      <c r="CP17" s="7">
        <v>5.97537E8</v>
      </c>
      <c r="CQ17" s="7">
        <v>5.603E8</v>
      </c>
      <c r="CR17" s="7">
        <v>5.236E8</v>
      </c>
      <c r="CS17" s="7">
        <v>5.33E8</v>
      </c>
      <c r="CT17" s="7">
        <v>5.28238E8</v>
      </c>
      <c r="CU17" s="7">
        <v>4.772E8</v>
      </c>
      <c r="CV17" s="7">
        <v>4.454E8</v>
      </c>
      <c r="CW17" s="7">
        <v>4.16E8</v>
      </c>
      <c r="CX17" s="7">
        <v>3.91911E8</v>
      </c>
      <c r="CY17" s="7">
        <v>3.785E8</v>
      </c>
      <c r="CZ17" s="7">
        <v>3.518E8</v>
      </c>
      <c r="DA17" s="7">
        <v>3.157E8</v>
      </c>
      <c r="DB17" s="7">
        <v>3.21917E8</v>
      </c>
      <c r="DC17" s="7">
        <v>2.851E8</v>
      </c>
      <c r="DD17" s="7">
        <v>2.607E8</v>
      </c>
      <c r="DE17" s="7">
        <v>2.478E8</v>
      </c>
      <c r="DF17" s="7">
        <v>2.42628E8</v>
      </c>
      <c r="DG17" s="7">
        <v>2.315E8</v>
      </c>
      <c r="DH17" s="7">
        <v>2.123E8</v>
      </c>
      <c r="DI17" s="7">
        <v>1.967E8</v>
      </c>
      <c r="DJ17" s="7">
        <v>1.8736E8</v>
      </c>
      <c r="DK17" s="7">
        <v>1.653E8</v>
      </c>
      <c r="DL17" s="7">
        <v>1.478E8</v>
      </c>
      <c r="DM17" s="7">
        <v>1.325E8</v>
      </c>
      <c r="DN17" s="7">
        <v>1.248E8</v>
      </c>
      <c r="DO17" s="7">
        <v>1.16E8</v>
      </c>
      <c r="DP17" s="7">
        <v>1.083E8</v>
      </c>
      <c r="DQ17" s="7">
        <v>9.83E7</v>
      </c>
      <c r="DR17" s="7">
        <v>9.35E7</v>
      </c>
      <c r="DS17" s="7">
        <v>9.24E7</v>
      </c>
      <c r="DT17" s="7">
        <v>8.63E7</v>
      </c>
      <c r="DU17" s="7">
        <v>8.1E7</v>
      </c>
      <c r="DV17" s="7">
        <v>7.66E7</v>
      </c>
      <c r="DW17" s="7">
        <v>7.41E7</v>
      </c>
      <c r="DX17" s="7">
        <v>7.28E7</v>
      </c>
      <c r="DY17" s="7">
        <v>7.01E7</v>
      </c>
      <c r="DZ17" s="7">
        <v>6.81E7</v>
      </c>
      <c r="EA17" s="7">
        <v>6.99E7</v>
      </c>
      <c r="EB17" s="7">
        <v>6.72E7</v>
      </c>
      <c r="EC17" s="7">
        <v>6.53E7</v>
      </c>
      <c r="ED17" s="7">
        <v>6.35E7</v>
      </c>
      <c r="EE17" s="7">
        <v>6.58E7</v>
      </c>
      <c r="EF17" s="7">
        <v>6.01E7</v>
      </c>
      <c r="EG17" s="7">
        <v>5.2E7</v>
      </c>
      <c r="EH17" s="7">
        <v>4.99E7</v>
      </c>
      <c r="EI17" s="7">
        <v>4.94E7</v>
      </c>
      <c r="EJ17" s="7">
        <v>3.86E7</v>
      </c>
    </row>
    <row r="18">
      <c r="A18" s="1" t="s">
        <v>17</v>
      </c>
      <c r="B18" s="6">
        <v>1.14011E11</v>
      </c>
      <c r="C18" s="6">
        <v>1.09842E11</v>
      </c>
      <c r="D18" s="6">
        <v>1.04983E11</v>
      </c>
      <c r="E18" s="6">
        <v>1.04746E11</v>
      </c>
      <c r="F18" s="6">
        <v>9.7847E10</v>
      </c>
      <c r="G18" s="6">
        <v>9.2544E10</v>
      </c>
      <c r="H18" s="6">
        <v>8.6824E10</v>
      </c>
      <c r="I18" s="6">
        <v>8.6862E10</v>
      </c>
      <c r="J18" s="6">
        <v>8.2681E10</v>
      </c>
      <c r="K18" s="6">
        <v>8.0648E10</v>
      </c>
      <c r="L18" s="6">
        <v>7.9E10</v>
      </c>
      <c r="M18" s="6">
        <v>8.2223E10</v>
      </c>
      <c r="N18" s="6">
        <v>8.0434E10</v>
      </c>
      <c r="O18" s="6">
        <v>8.0743E10</v>
      </c>
      <c r="P18" s="6">
        <v>8.605E10</v>
      </c>
      <c r="Q18" s="6">
        <v>9.2511E10</v>
      </c>
      <c r="R18" s="6">
        <v>8.9194E10</v>
      </c>
      <c r="S18" s="6">
        <v>8.7027E10</v>
      </c>
      <c r="T18" s="6">
        <v>8.5609E10</v>
      </c>
      <c r="U18" s="6">
        <v>8.7471E10</v>
      </c>
      <c r="V18" s="6">
        <v>8.3967E10</v>
      </c>
      <c r="W18" s="6">
        <v>8.1961E10</v>
      </c>
      <c r="X18" s="6">
        <v>8.0008E10</v>
      </c>
      <c r="Y18" s="6">
        <v>8.1627E10</v>
      </c>
      <c r="Z18" s="6">
        <v>7.7912E10</v>
      </c>
      <c r="AA18" s="6">
        <v>7.5613E10</v>
      </c>
      <c r="AB18" s="6">
        <v>7.3589E10</v>
      </c>
      <c r="AC18" s="6">
        <v>7.5087E10</v>
      </c>
      <c r="AD18" s="6">
        <v>7.1527E10</v>
      </c>
      <c r="AE18" s="6">
        <v>6.9975E10</v>
      </c>
      <c r="AF18" s="6">
        <v>6.8399E10</v>
      </c>
      <c r="AG18" s="6">
        <v>7.0516E10</v>
      </c>
      <c r="AH18" s="6">
        <v>6.8335E10</v>
      </c>
      <c r="AI18" s="6">
        <v>6.7293E10</v>
      </c>
      <c r="AJ18" s="6">
        <v>6.5872E10</v>
      </c>
      <c r="AK18" s="6">
        <v>6.8223E10</v>
      </c>
      <c r="AL18" s="6">
        <v>6.5722E10</v>
      </c>
      <c r="AM18" s="6">
        <v>6.4261E10</v>
      </c>
      <c r="AN18" s="6">
        <v>6.2261E10</v>
      </c>
      <c r="AO18" s="6">
        <v>6.4123E10</v>
      </c>
      <c r="AP18" s="6">
        <v>6.114E10</v>
      </c>
      <c r="AQ18" s="6">
        <v>6.0147E10</v>
      </c>
      <c r="AR18" s="6">
        <v>5.875E10</v>
      </c>
      <c r="AS18" s="6">
        <v>6.081E10</v>
      </c>
      <c r="AT18" s="6">
        <v>5.9292E10</v>
      </c>
      <c r="AU18" s="6">
        <v>5.747E10</v>
      </c>
      <c r="AV18" s="6">
        <v>5.432E10</v>
      </c>
      <c r="AW18" s="6">
        <v>5.432E10</v>
      </c>
      <c r="AX18" s="6">
        <v>5.5132E10</v>
      </c>
      <c r="AY18" s="6">
        <v>5.1809E10</v>
      </c>
      <c r="AZ18" s="6">
        <v>4.9878E10</v>
      </c>
      <c r="BA18" s="6">
        <v>4.863E10</v>
      </c>
      <c r="BB18" s="6">
        <v>4.5532295E10</v>
      </c>
      <c r="BC18" s="9"/>
      <c r="BD18" s="6">
        <v>4.6094094E10</v>
      </c>
      <c r="BE18" s="6">
        <v>4.5886156E10</v>
      </c>
      <c r="BF18" s="6">
        <v>2.1867185E10</v>
      </c>
      <c r="BG18" s="6">
        <v>2.3657449E10</v>
      </c>
      <c r="BH18" s="6">
        <v>2.5455041E10</v>
      </c>
      <c r="BI18" s="6">
        <v>2.6155266E10</v>
      </c>
      <c r="BJ18" s="6">
        <v>2.3842026E10</v>
      </c>
      <c r="BK18" s="6">
        <v>2.0807714E10</v>
      </c>
      <c r="BL18" s="6">
        <v>9.23012E8</v>
      </c>
      <c r="BM18" s="6">
        <v>2.0182303E10</v>
      </c>
      <c r="BN18" s="6">
        <v>2.3037451E10</v>
      </c>
      <c r="BO18" s="6">
        <v>2.1614432E10</v>
      </c>
      <c r="BP18" s="6">
        <v>2.201503E10</v>
      </c>
      <c r="BQ18" s="6">
        <v>2.1833383E10</v>
      </c>
      <c r="BR18" s="6">
        <v>2.2910267E10</v>
      </c>
      <c r="CH18" s="11">
        <v>0.0</v>
      </c>
      <c r="CL18" s="11">
        <v>0.0</v>
      </c>
    </row>
    <row r="19">
      <c r="A19" s="1" t="s">
        <v>18</v>
      </c>
      <c r="B19" s="6">
        <v>1.22676E11</v>
      </c>
      <c r="C19" s="6">
        <v>1.17906E11</v>
      </c>
      <c r="D19" s="6">
        <v>1.12674E11</v>
      </c>
      <c r="E19" s="6">
        <v>1.1212E11</v>
      </c>
      <c r="F19" s="6">
        <v>1.04908E11</v>
      </c>
      <c r="G19" s="6">
        <v>9.9301E10</v>
      </c>
      <c r="H19" s="6">
        <v>9.3471E10</v>
      </c>
      <c r="I19" s="6">
        <v>9.3684E10</v>
      </c>
      <c r="J19" s="6">
        <v>8.9542E10</v>
      </c>
      <c r="K19" s="6">
        <v>8.7674E10</v>
      </c>
      <c r="L19" s="6">
        <v>8.6347E10</v>
      </c>
      <c r="M19" s="6">
        <v>9.0449E10</v>
      </c>
      <c r="N19" s="6">
        <v>8.866E10</v>
      </c>
      <c r="O19" s="6">
        <v>8.8927E10</v>
      </c>
      <c r="P19" s="6">
        <v>9.2963E10</v>
      </c>
      <c r="Q19" s="6">
        <v>9.5894E10</v>
      </c>
      <c r="R19" s="6">
        <v>9.2493E10</v>
      </c>
      <c r="S19" s="6">
        <v>9.0229E10</v>
      </c>
      <c r="T19" s="6">
        <v>8.8743E10</v>
      </c>
      <c r="U19" s="6">
        <v>9.0512E10</v>
      </c>
      <c r="V19" s="6">
        <v>8.6894E10</v>
      </c>
      <c r="W19" s="6">
        <v>8.4789E10</v>
      </c>
      <c r="X19" s="6">
        <v>8.2744E10</v>
      </c>
      <c r="Y19" s="6">
        <v>8.4248E10</v>
      </c>
      <c r="Z19" s="6">
        <v>8.0443E10</v>
      </c>
      <c r="AA19" s="6">
        <v>7.7997E10</v>
      </c>
      <c r="AB19" s="6">
        <v>7.5853E10</v>
      </c>
      <c r="AC19" s="6">
        <v>7.7254E10</v>
      </c>
      <c r="AD19" s="6">
        <v>7.3551E10</v>
      </c>
      <c r="AE19" s="6">
        <v>7.1924E10</v>
      </c>
      <c r="AF19" s="6">
        <v>7.032E10</v>
      </c>
      <c r="AG19" s="6">
        <v>7.2385E10</v>
      </c>
      <c r="AH19" s="6">
        <v>7.0078E10</v>
      </c>
      <c r="AI19" s="6">
        <v>6.9028E10</v>
      </c>
      <c r="AJ19" s="6">
        <v>6.7648E10</v>
      </c>
      <c r="AK19" s="6">
        <v>6.9969E10</v>
      </c>
      <c r="AL19" s="6">
        <v>6.7366E10</v>
      </c>
      <c r="AM19" s="6">
        <v>6.5875E10</v>
      </c>
      <c r="AN19" s="6">
        <v>6.3852E10</v>
      </c>
      <c r="AO19" s="6">
        <v>6.5771E10</v>
      </c>
      <c r="AP19" s="6">
        <v>6.2738E10</v>
      </c>
      <c r="AQ19" s="6">
        <v>6.1703E10</v>
      </c>
      <c r="AR19" s="6">
        <v>6.0384E10</v>
      </c>
      <c r="AS19" s="6">
        <v>6.2598E10</v>
      </c>
      <c r="AT19" s="6">
        <v>6.1017E10</v>
      </c>
      <c r="AU19" s="6">
        <v>5.9157E10</v>
      </c>
      <c r="AV19" s="6">
        <v>5.6299E10</v>
      </c>
      <c r="AW19" s="6">
        <v>5.6299E10</v>
      </c>
      <c r="AX19" s="6">
        <v>5.7337E10</v>
      </c>
      <c r="AY19" s="6">
        <v>5.4082E10</v>
      </c>
      <c r="AZ19" s="6">
        <v>5.251E10</v>
      </c>
      <c r="BA19" s="6">
        <v>5.1663E10</v>
      </c>
      <c r="BB19" s="6">
        <v>4.8836413E10</v>
      </c>
      <c r="BC19" s="9"/>
      <c r="BD19" s="6">
        <v>5.0024718E10</v>
      </c>
      <c r="BE19" s="6">
        <v>5.0093516E10</v>
      </c>
      <c r="BF19" s="6">
        <v>2.3625084E10</v>
      </c>
      <c r="BG19" s="6">
        <v>2.5489809E10</v>
      </c>
      <c r="BH19" s="6">
        <v>2.7441514E10</v>
      </c>
      <c r="BI19" s="6">
        <v>2.8034208E10</v>
      </c>
      <c r="BJ19" s="6">
        <v>2.5216611E10</v>
      </c>
      <c r="BK19" s="6">
        <v>2.1767483E10</v>
      </c>
      <c r="BL19" s="6">
        <v>1.769787E9</v>
      </c>
      <c r="BM19" s="6">
        <v>2.1042681E10</v>
      </c>
      <c r="BN19" s="6">
        <v>2.3954295E10</v>
      </c>
      <c r="BO19" s="6">
        <v>2.2407315E10</v>
      </c>
      <c r="BP19" s="6">
        <v>2.2803778E10</v>
      </c>
      <c r="BQ19" s="6">
        <v>2.2627233E10</v>
      </c>
      <c r="BR19" s="6">
        <v>2.374275E10</v>
      </c>
      <c r="CH19" s="7">
        <v>1.4449E8</v>
      </c>
      <c r="CL19" s="7">
        <v>1.1941E8</v>
      </c>
    </row>
    <row r="20">
      <c r="A20" s="1" t="s">
        <v>19</v>
      </c>
      <c r="B20" s="9"/>
      <c r="C20" s="9"/>
      <c r="D20" s="8"/>
      <c r="E20" s="9"/>
      <c r="F20" s="9"/>
      <c r="G20" s="9"/>
      <c r="H20" s="8"/>
      <c r="I20" s="9"/>
      <c r="J20" s="9"/>
      <c r="K20" s="9"/>
      <c r="L20" s="8"/>
      <c r="M20" s="9"/>
      <c r="N20" s="9"/>
      <c r="O20" s="9"/>
      <c r="P20" s="8"/>
      <c r="Q20" s="9"/>
      <c r="R20" s="9"/>
      <c r="S20" s="9"/>
      <c r="T20" s="8"/>
      <c r="U20" s="12">
        <v>0.0</v>
      </c>
      <c r="V20" s="9"/>
      <c r="W20" s="9"/>
      <c r="X20" s="8"/>
      <c r="Y20" s="9"/>
      <c r="Z20" s="9"/>
      <c r="AA20" s="9"/>
      <c r="AB20" s="8"/>
      <c r="AC20" s="9"/>
      <c r="AD20" s="9"/>
      <c r="AE20" s="9"/>
      <c r="AF20" s="8"/>
      <c r="AG20" s="12">
        <v>0.0</v>
      </c>
      <c r="AH20" s="6">
        <v>1000000.0</v>
      </c>
      <c r="AI20" s="6">
        <v>1.55E8</v>
      </c>
      <c r="AJ20" s="6">
        <v>1.8E8</v>
      </c>
      <c r="AK20" s="6">
        <v>1.22E8</v>
      </c>
      <c r="AL20" s="6">
        <v>1.48E8</v>
      </c>
      <c r="AM20" s="6">
        <v>1.29E8</v>
      </c>
      <c r="AN20" s="6">
        <v>1.33E8</v>
      </c>
      <c r="AO20" s="6">
        <v>1.48E8</v>
      </c>
      <c r="AP20" s="6">
        <v>1.37E8</v>
      </c>
      <c r="AQ20" s="6">
        <v>2.75E8</v>
      </c>
      <c r="AR20" s="6">
        <v>3.11E8</v>
      </c>
      <c r="AS20" s="9"/>
      <c r="AT20" s="6">
        <v>3.22E8</v>
      </c>
      <c r="AU20" s="6">
        <v>2.72082E8</v>
      </c>
      <c r="AV20" s="6">
        <v>0.0</v>
      </c>
      <c r="AW20" s="12">
        <v>0.0</v>
      </c>
      <c r="AX20" s="6">
        <v>7.1418E8</v>
      </c>
      <c r="AY20" s="6">
        <v>7.38382E8</v>
      </c>
      <c r="AZ20" s="6">
        <v>7.56683E8</v>
      </c>
      <c r="BA20" s="6">
        <v>7.66661E8</v>
      </c>
      <c r="BB20" s="6">
        <v>7.88101E8</v>
      </c>
      <c r="BC20" s="9"/>
      <c r="BD20" s="8"/>
      <c r="BE20" s="9"/>
      <c r="BF20" s="9"/>
      <c r="BG20" s="9"/>
      <c r="BH20" s="8"/>
      <c r="BI20" s="9"/>
      <c r="BJ20" s="9"/>
      <c r="BK20" s="9"/>
      <c r="BL20" s="9"/>
      <c r="BM20" s="9"/>
      <c r="BN20" s="12">
        <v>0.0</v>
      </c>
      <c r="BO20" s="9"/>
      <c r="BP20" s="9"/>
      <c r="BQ20" s="9"/>
      <c r="BR20" s="6">
        <v>1.05638E9</v>
      </c>
      <c r="CH20" s="7">
        <v>3.31795E8</v>
      </c>
      <c r="CL20" s="7">
        <v>2.86476E8</v>
      </c>
    </row>
    <row r="21">
      <c r="A21" s="1" t="s">
        <v>20</v>
      </c>
      <c r="B21" s="9"/>
      <c r="C21" s="9"/>
      <c r="D21" s="8"/>
      <c r="E21" s="9"/>
      <c r="F21" s="9"/>
      <c r="G21" s="9"/>
      <c r="H21" s="8"/>
      <c r="I21" s="9"/>
      <c r="J21" s="9"/>
      <c r="K21" s="9"/>
      <c r="L21" s="8"/>
      <c r="M21" s="9"/>
      <c r="N21" s="9"/>
      <c r="O21" s="9"/>
      <c r="P21" s="8"/>
      <c r="Q21" s="9"/>
      <c r="R21" s="9"/>
      <c r="S21" s="9"/>
      <c r="T21" s="8"/>
      <c r="U21" s="9"/>
      <c r="V21" s="9"/>
      <c r="W21" s="9"/>
      <c r="X21" s="8"/>
      <c r="Y21" s="9"/>
      <c r="Z21" s="9"/>
      <c r="AA21" s="9"/>
      <c r="AB21" s="8"/>
      <c r="AC21" s="9"/>
      <c r="AD21" s="9"/>
      <c r="AE21" s="9"/>
      <c r="AF21" s="8"/>
      <c r="AG21" s="9"/>
      <c r="AH21" s="9"/>
      <c r="AI21" s="9"/>
      <c r="AJ21" s="8"/>
      <c r="AK21" s="9"/>
      <c r="AL21" s="9"/>
      <c r="AM21" s="9"/>
      <c r="AN21" s="8"/>
      <c r="AO21" s="9"/>
      <c r="AP21" s="9"/>
      <c r="AQ21" s="9"/>
      <c r="AR21" s="8"/>
      <c r="AS21" s="9"/>
      <c r="AT21" s="9"/>
      <c r="AU21" s="9"/>
      <c r="AV21" s="8"/>
      <c r="AW21" s="9"/>
      <c r="AX21" s="9"/>
      <c r="AY21" s="9"/>
      <c r="AZ21" s="8"/>
      <c r="BA21" s="9"/>
      <c r="BB21" s="9"/>
      <c r="BC21" s="9"/>
      <c r="BD21" s="8"/>
      <c r="BE21" s="9"/>
      <c r="BF21" s="9"/>
      <c r="BG21" s="9"/>
      <c r="BH21" s="8"/>
      <c r="BI21" s="9"/>
      <c r="BJ21" s="9"/>
      <c r="BK21" s="9"/>
      <c r="BL21" s="9"/>
      <c r="BM21" s="9"/>
      <c r="BN21" s="6">
        <v>2.34136E8</v>
      </c>
      <c r="BO21" s="9"/>
      <c r="BP21" s="9"/>
      <c r="BQ21" s="9"/>
      <c r="BR21" s="6">
        <v>5.9089E7</v>
      </c>
      <c r="CH21" s="7">
        <v>9.88074E8</v>
      </c>
      <c r="CL21" s="7">
        <v>8.23234E8</v>
      </c>
    </row>
    <row r="22">
      <c r="A22" s="1" t="s">
        <v>21</v>
      </c>
      <c r="B22" s="8"/>
      <c r="C22" s="6">
        <v>1.13302E11</v>
      </c>
      <c r="D22" s="6">
        <v>1.08609E11</v>
      </c>
      <c r="E22" s="6">
        <v>1.08419E11</v>
      </c>
      <c r="F22" s="6">
        <v>1.01653E11</v>
      </c>
      <c r="G22" s="6">
        <v>9.6456E10</v>
      </c>
      <c r="H22" s="6">
        <v>9.1001E10</v>
      </c>
      <c r="I22" s="6">
        <v>9.1418E10</v>
      </c>
      <c r="J22" s="6">
        <v>8.7394E10</v>
      </c>
      <c r="K22" s="6">
        <v>8.5615E10</v>
      </c>
      <c r="L22" s="6">
        <v>8.4418E10</v>
      </c>
      <c r="M22" s="6">
        <v>8.8603E10</v>
      </c>
      <c r="N22" s="6">
        <v>8.6883E10</v>
      </c>
      <c r="O22" s="6">
        <v>8.7247E10</v>
      </c>
      <c r="P22" s="6">
        <v>9.1419E10</v>
      </c>
      <c r="Q22" s="6">
        <v>9.4521E10</v>
      </c>
      <c r="R22" s="6">
        <v>9.13E10</v>
      </c>
      <c r="S22" s="6">
        <v>8.9182E10</v>
      </c>
      <c r="T22" s="6">
        <v>8.7819E10</v>
      </c>
      <c r="U22" s="6">
        <v>8.9695E10</v>
      </c>
      <c r="V22" s="6">
        <v>8.6201E10</v>
      </c>
      <c r="W22" s="6">
        <v>8.4218E10</v>
      </c>
      <c r="X22" s="6">
        <v>8.2256E10</v>
      </c>
      <c r="Y22" s="6">
        <v>8.3825E10</v>
      </c>
      <c r="Z22" s="6">
        <v>8.0072E10</v>
      </c>
      <c r="AA22" s="6">
        <v>7.7668E10</v>
      </c>
      <c r="AB22" s="6">
        <v>7.5558E10</v>
      </c>
      <c r="AC22" s="6">
        <v>7.698E10</v>
      </c>
      <c r="AD22" s="6">
        <v>7.3274E10</v>
      </c>
      <c r="AE22" s="6">
        <v>7.1652E10</v>
      </c>
      <c r="AF22" s="6">
        <v>7.0068E10</v>
      </c>
      <c r="AG22" s="6">
        <v>7.2149E10</v>
      </c>
      <c r="AH22" s="6">
        <v>6.9849E10</v>
      </c>
      <c r="AI22" s="6">
        <v>6.8652E10</v>
      </c>
      <c r="AJ22" s="6">
        <v>6.726E10</v>
      </c>
      <c r="AK22" s="6">
        <v>6.9645E10</v>
      </c>
      <c r="AL22" s="6">
        <v>5.7487E10</v>
      </c>
      <c r="AM22" s="6">
        <v>6.5572E10</v>
      </c>
      <c r="AN22" s="6">
        <v>6.3561E10</v>
      </c>
      <c r="AO22" s="6">
        <v>6.5488E10</v>
      </c>
      <c r="AP22" s="6">
        <v>6.248E10</v>
      </c>
      <c r="AQ22" s="6">
        <v>6.1302E10</v>
      </c>
      <c r="AR22" s="6">
        <v>6.0037E10</v>
      </c>
      <c r="AS22" s="9"/>
      <c r="AT22" s="6">
        <v>6.0695E10</v>
      </c>
      <c r="AU22" s="6">
        <v>5.2991478E10</v>
      </c>
      <c r="AV22" s="6">
        <v>5.1605727E10</v>
      </c>
      <c r="AW22" s="6">
        <v>4.5917598E10</v>
      </c>
      <c r="AX22" s="6">
        <v>5.6622755E10</v>
      </c>
      <c r="AY22" s="6">
        <v>5.3344069E10</v>
      </c>
      <c r="AZ22" s="6">
        <v>5.251E10</v>
      </c>
      <c r="BA22" s="6">
        <v>5.1663E10</v>
      </c>
      <c r="BB22" s="6">
        <v>4.5156994E10</v>
      </c>
      <c r="BC22" s="9"/>
      <c r="BD22" s="6">
        <v>5.0024718E10</v>
      </c>
      <c r="BE22" s="6">
        <v>5.0093516E10</v>
      </c>
      <c r="BF22" s="6">
        <v>2.3625084E10</v>
      </c>
      <c r="BG22" s="6">
        <v>2.5489809E10</v>
      </c>
      <c r="BH22" s="6">
        <v>2.7441514E10</v>
      </c>
      <c r="BI22" s="9"/>
      <c r="BJ22" s="6">
        <v>2.5216611E10</v>
      </c>
      <c r="BK22" s="9"/>
      <c r="BL22" s="9"/>
      <c r="BM22" s="9"/>
      <c r="BN22" s="6">
        <v>2.3720159E10</v>
      </c>
      <c r="BO22" s="9"/>
      <c r="BP22" s="9"/>
      <c r="BQ22" s="9"/>
      <c r="BR22" s="6">
        <v>2.2627281E10</v>
      </c>
    </row>
    <row r="23">
      <c r="A23" s="1" t="s">
        <v>22</v>
      </c>
      <c r="B23" s="9"/>
      <c r="C23" s="9"/>
      <c r="D23" s="8"/>
      <c r="E23" s="9"/>
      <c r="F23" s="9"/>
      <c r="G23" s="9"/>
      <c r="H23" s="8"/>
      <c r="I23" s="9"/>
      <c r="J23" s="9"/>
      <c r="K23" s="9"/>
      <c r="L23" s="8"/>
      <c r="M23" s="9"/>
      <c r="N23" s="9"/>
      <c r="O23" s="9"/>
      <c r="P23" s="8"/>
      <c r="Q23" s="9"/>
      <c r="R23" s="9"/>
      <c r="S23" s="9"/>
      <c r="T23" s="8"/>
      <c r="U23" s="12">
        <v>0.0</v>
      </c>
      <c r="V23" s="9"/>
      <c r="W23" s="9"/>
      <c r="X23" s="8"/>
      <c r="Y23" s="9"/>
      <c r="Z23" s="9"/>
      <c r="AA23" s="9"/>
      <c r="AB23" s="8"/>
      <c r="AC23" s="9"/>
      <c r="AD23" s="9"/>
      <c r="AE23" s="9"/>
      <c r="AF23" s="8"/>
      <c r="AG23" s="12">
        <v>0.0</v>
      </c>
      <c r="AH23" s="6">
        <v>1000000.0</v>
      </c>
      <c r="AI23" s="6">
        <v>1.55E8</v>
      </c>
      <c r="AJ23" s="6">
        <v>1.8E8</v>
      </c>
      <c r="AK23" s="6">
        <v>1.22E8</v>
      </c>
      <c r="AL23" s="6">
        <v>1.48E8</v>
      </c>
      <c r="AM23" s="6">
        <v>1.29E8</v>
      </c>
      <c r="AN23" s="6">
        <v>1.33E8</v>
      </c>
      <c r="AO23" s="6">
        <v>1.48E8</v>
      </c>
      <c r="AP23" s="6">
        <v>1.37E8</v>
      </c>
      <c r="AQ23" s="6">
        <v>2.75E8</v>
      </c>
      <c r="AR23" s="6">
        <v>3.11E8</v>
      </c>
      <c r="AS23" s="9"/>
      <c r="AT23" s="6">
        <v>3.22E8</v>
      </c>
      <c r="AU23" s="9"/>
      <c r="AV23" s="8"/>
      <c r="AW23" s="9"/>
      <c r="AX23" s="9"/>
      <c r="AY23" s="9"/>
      <c r="AZ23" s="8"/>
      <c r="BA23" s="9"/>
      <c r="BB23" s="9"/>
      <c r="BC23" s="9"/>
      <c r="BD23" s="8"/>
      <c r="BE23" s="9"/>
      <c r="BF23" s="9"/>
      <c r="BG23" s="9"/>
      <c r="BH23" s="8"/>
      <c r="BI23" s="9"/>
      <c r="BJ23" s="9"/>
      <c r="BK23" s="9"/>
      <c r="BL23" s="9"/>
      <c r="BM23" s="9"/>
      <c r="BN23" s="9"/>
      <c r="BO23" s="9"/>
      <c r="BP23" s="9"/>
      <c r="BQ23" s="9"/>
      <c r="BR23" s="9"/>
      <c r="CH23" s="7">
        <v>9334000.0</v>
      </c>
      <c r="CL23" s="7">
        <v>1.10434E8</v>
      </c>
    </row>
    <row r="24">
      <c r="A24" s="1" t="s">
        <v>23</v>
      </c>
      <c r="B24" s="6">
        <v>1.22676E11</v>
      </c>
      <c r="C24" s="6">
        <v>1.17906E11</v>
      </c>
      <c r="D24" s="6">
        <v>1.12674E11</v>
      </c>
      <c r="E24" s="6">
        <v>1.1212E11</v>
      </c>
      <c r="F24" s="6">
        <v>1.04908E11</v>
      </c>
      <c r="G24" s="6">
        <v>9.9301E10</v>
      </c>
      <c r="H24" s="6">
        <v>9.3471E10</v>
      </c>
      <c r="I24" s="6">
        <v>9.3684E10</v>
      </c>
      <c r="J24" s="6">
        <v>8.9542E10</v>
      </c>
      <c r="K24" s="6">
        <v>8.7674E10</v>
      </c>
      <c r="L24" s="6">
        <v>8.6347E10</v>
      </c>
      <c r="M24" s="6">
        <v>9.0449E10</v>
      </c>
      <c r="N24" s="6">
        <v>8.866E10</v>
      </c>
      <c r="O24" s="6">
        <v>8.8927E10</v>
      </c>
      <c r="P24" s="6">
        <v>9.2963E10</v>
      </c>
      <c r="Q24" s="6">
        <v>9.5894E10</v>
      </c>
      <c r="R24" s="6">
        <v>9.2493E10</v>
      </c>
      <c r="S24" s="6">
        <v>9.0229E10</v>
      </c>
      <c r="T24" s="6">
        <v>8.8743E10</v>
      </c>
      <c r="U24" s="6">
        <v>9.0512E10</v>
      </c>
      <c r="V24" s="6">
        <v>8.6894E10</v>
      </c>
      <c r="W24" s="6">
        <v>8.4789E10</v>
      </c>
      <c r="X24" s="6">
        <v>8.2744E10</v>
      </c>
      <c r="Y24" s="6">
        <v>8.4248E10</v>
      </c>
      <c r="Z24" s="6">
        <v>8.0443E10</v>
      </c>
      <c r="AA24" s="6">
        <v>7.7997E10</v>
      </c>
      <c r="AB24" s="6">
        <v>7.5853E10</v>
      </c>
      <c r="AC24" s="6">
        <v>7.7254E10</v>
      </c>
      <c r="AD24" s="6">
        <v>7.3551E10</v>
      </c>
      <c r="AE24" s="6">
        <v>7.1924E10</v>
      </c>
      <c r="AF24" s="6">
        <v>7.032E10</v>
      </c>
      <c r="AG24" s="6">
        <v>7.2385E10</v>
      </c>
      <c r="AH24" s="6">
        <v>7.0078E10</v>
      </c>
      <c r="AI24" s="6">
        <v>6.9028E10</v>
      </c>
      <c r="AJ24" s="6">
        <v>6.7648E10</v>
      </c>
      <c r="AK24" s="6">
        <v>6.9969E10</v>
      </c>
      <c r="AL24" s="6">
        <v>6.7366E10</v>
      </c>
      <c r="AM24" s="6">
        <v>6.5875E10</v>
      </c>
      <c r="AN24" s="6">
        <v>6.3852E10</v>
      </c>
      <c r="AO24" s="6">
        <v>6.5771E10</v>
      </c>
      <c r="AP24" s="6">
        <v>6.2738E10</v>
      </c>
      <c r="AQ24" s="6">
        <v>6.1703E10</v>
      </c>
      <c r="AR24" s="6">
        <v>6.0384E10</v>
      </c>
      <c r="AS24" s="6">
        <v>6.2598E10</v>
      </c>
      <c r="AT24" s="6">
        <v>6.309E9</v>
      </c>
      <c r="AU24" s="6">
        <v>5.9157E10</v>
      </c>
      <c r="AV24" s="6">
        <v>5.6299E10</v>
      </c>
      <c r="AW24" s="6">
        <v>5.6299E10</v>
      </c>
      <c r="AX24" s="6">
        <v>5.7337E10</v>
      </c>
      <c r="AY24" s="6">
        <v>5.4082E10</v>
      </c>
      <c r="AZ24" s="8"/>
      <c r="BA24" s="9"/>
      <c r="BB24" s="6">
        <v>2.891318E9</v>
      </c>
      <c r="BC24" s="9"/>
      <c r="BD24" s="8"/>
      <c r="BE24" s="9"/>
      <c r="BF24" s="9"/>
      <c r="BG24" s="9"/>
      <c r="BH24" s="8"/>
      <c r="BI24" s="6">
        <v>2.8034208E10</v>
      </c>
      <c r="BJ24" s="6">
        <v>2.5216611E10</v>
      </c>
      <c r="BK24" s="6">
        <v>2.1767483E10</v>
      </c>
      <c r="BL24" s="6">
        <v>1.769787E9</v>
      </c>
      <c r="BM24" s="6">
        <v>2.1042681E10</v>
      </c>
      <c r="BN24" s="6">
        <v>2.3965486E10</v>
      </c>
      <c r="BO24" s="6">
        <v>2.2407315E10</v>
      </c>
      <c r="BP24" s="6">
        <v>2.2803778E10</v>
      </c>
      <c r="BQ24" s="6">
        <v>2.2627233E10</v>
      </c>
      <c r="BR24" s="9"/>
    </row>
    <row r="25">
      <c r="A25" s="1" t="s">
        <v>24</v>
      </c>
      <c r="B25" s="6">
        <v>8.665E9</v>
      </c>
      <c r="C25" s="6">
        <v>8.064E9</v>
      </c>
      <c r="D25" s="6">
        <v>7.691E9</v>
      </c>
      <c r="E25" s="6">
        <v>7.374E9</v>
      </c>
      <c r="F25" s="6">
        <v>7.061E9</v>
      </c>
      <c r="G25" s="6">
        <v>6.757E9</v>
      </c>
      <c r="H25" s="6">
        <v>6.647E9</v>
      </c>
      <c r="I25" s="6">
        <v>6.822E9</v>
      </c>
      <c r="J25" s="6">
        <v>6.861E9</v>
      </c>
      <c r="K25" s="6">
        <v>7.026E9</v>
      </c>
      <c r="L25" s="6">
        <v>7.347E9</v>
      </c>
      <c r="M25" s="6">
        <v>8.226E9</v>
      </c>
      <c r="N25" s="6">
        <v>8.226E9</v>
      </c>
      <c r="O25" s="6">
        <v>8.184E9</v>
      </c>
      <c r="P25" s="6">
        <v>6.913E9</v>
      </c>
      <c r="Q25" s="6">
        <v>3.383E9</v>
      </c>
      <c r="R25" s="6">
        <v>3.299E9</v>
      </c>
      <c r="S25" s="6">
        <v>3.202E9</v>
      </c>
      <c r="T25" s="6">
        <v>3.134E9</v>
      </c>
      <c r="U25" s="6">
        <v>3.041E9</v>
      </c>
      <c r="V25" s="6">
        <v>2.927E9</v>
      </c>
      <c r="W25" s="6">
        <v>2.828E9</v>
      </c>
      <c r="X25" s="6">
        <v>2.736E9</v>
      </c>
      <c r="Y25" s="6">
        <v>2.621E9</v>
      </c>
      <c r="Z25" s="6">
        <v>2.531E9</v>
      </c>
      <c r="AA25" s="6">
        <v>2.384E9</v>
      </c>
      <c r="AB25" s="6">
        <v>2.264E9</v>
      </c>
      <c r="AC25" s="6">
        <v>2.167E9</v>
      </c>
      <c r="AD25" s="6">
        <v>2.024E9</v>
      </c>
      <c r="AE25" s="6">
        <v>1.949E9</v>
      </c>
      <c r="AF25" s="6">
        <v>1.921E9</v>
      </c>
      <c r="AG25" s="6">
        <v>1.869E9</v>
      </c>
      <c r="AH25" s="6">
        <v>1.743E9</v>
      </c>
      <c r="AI25" s="6">
        <v>1.735E9</v>
      </c>
      <c r="AJ25" s="6">
        <v>1.776E9</v>
      </c>
      <c r="AK25" s="6">
        <v>1.746E9</v>
      </c>
      <c r="AL25" s="6">
        <v>1.644E9</v>
      </c>
      <c r="AM25" s="6">
        <v>1.614E9</v>
      </c>
      <c r="AN25" s="6">
        <v>1.591E9</v>
      </c>
      <c r="AO25" s="6">
        <v>1.648E9</v>
      </c>
      <c r="AP25" s="6">
        <v>1.598E9</v>
      </c>
      <c r="AQ25" s="6">
        <v>1.556E9</v>
      </c>
      <c r="AR25" s="6">
        <v>1.634E9</v>
      </c>
      <c r="AS25" s="6">
        <v>1.788E9</v>
      </c>
      <c r="AT25" s="6">
        <v>1.725E9</v>
      </c>
      <c r="AU25" s="6">
        <v>1.687E9</v>
      </c>
      <c r="AV25" s="6">
        <v>1.979E9</v>
      </c>
      <c r="AW25" s="6">
        <v>1.979E9</v>
      </c>
      <c r="AX25" s="6">
        <v>2.205E9</v>
      </c>
      <c r="AY25" s="6">
        <v>2.273E9</v>
      </c>
      <c r="AZ25" s="6">
        <v>2.632E9</v>
      </c>
      <c r="BA25" s="6">
        <v>3.033E9</v>
      </c>
      <c r="BB25" s="6">
        <v>3.304118E9</v>
      </c>
      <c r="BC25" s="9"/>
      <c r="BD25" s="6">
        <v>3.930624E9</v>
      </c>
      <c r="BE25" s="6">
        <v>4.20736E9</v>
      </c>
      <c r="BF25" s="6">
        <v>1.757899E9</v>
      </c>
      <c r="BG25" s="6">
        <v>1.83236E9</v>
      </c>
      <c r="BH25" s="6">
        <v>1.986473E9</v>
      </c>
      <c r="BI25" s="6">
        <v>1.878942E9</v>
      </c>
      <c r="BJ25" s="6">
        <v>1.374585E9</v>
      </c>
      <c r="BK25" s="6">
        <v>9.59769E8</v>
      </c>
      <c r="BL25" s="6">
        <v>8.46775E8</v>
      </c>
      <c r="BM25" s="6">
        <v>8.60378E8</v>
      </c>
      <c r="BN25" s="6">
        <v>9.16844E8</v>
      </c>
      <c r="BO25" s="9"/>
      <c r="BP25" s="6">
        <v>7.88748E8</v>
      </c>
      <c r="BQ25" s="9"/>
      <c r="BR25" s="6">
        <v>8.32483E8</v>
      </c>
      <c r="BW25" s="7">
        <v>-8.28951E8</v>
      </c>
      <c r="BX25" s="7">
        <v>-7.94401E8</v>
      </c>
      <c r="BY25" s="7">
        <v>-7.57849E8</v>
      </c>
      <c r="CA25" s="7">
        <v>-6.87951E8</v>
      </c>
      <c r="CB25" s="7">
        <v>-6.52701E8</v>
      </c>
      <c r="CC25" s="7">
        <v>-6.18336E8</v>
      </c>
      <c r="CE25" s="7">
        <v>-5.81162E8</v>
      </c>
      <c r="CF25" s="7">
        <v>-5.48073E8</v>
      </c>
      <c r="CG25" s="7">
        <v>-5.15937E8</v>
      </c>
      <c r="CH25" s="7">
        <v>-4.84778E8</v>
      </c>
      <c r="CI25" s="7">
        <v>-4.56478E8</v>
      </c>
      <c r="CJ25" s="7">
        <v>-4.26149E8</v>
      </c>
      <c r="CK25" s="7">
        <v>-3.95846E8</v>
      </c>
      <c r="CL25" s="7">
        <v>-3.6646E8</v>
      </c>
      <c r="CM25" s="7">
        <v>-3.06894E8</v>
      </c>
      <c r="CN25" s="7">
        <v>-2.86774E8</v>
      </c>
      <c r="CO25" s="7">
        <v>-2.68958E8</v>
      </c>
      <c r="CP25" s="7">
        <v>-2.51064E8</v>
      </c>
      <c r="CQ25" s="7">
        <v>-2.354E8</v>
      </c>
      <c r="CR25" s="7">
        <v>-2.2E8</v>
      </c>
      <c r="CS25" s="7">
        <v>-2.164E8</v>
      </c>
      <c r="CT25" s="7">
        <v>-2.0183E8</v>
      </c>
      <c r="CU25" s="7">
        <v>-1.882E8</v>
      </c>
      <c r="CV25" s="7">
        <v>-1.749E8</v>
      </c>
      <c r="CW25" s="7">
        <v>-1.627E8</v>
      </c>
      <c r="CX25" s="7">
        <v>-1.50466E8</v>
      </c>
      <c r="CY25" s="7">
        <v>-1.404E8</v>
      </c>
      <c r="CZ25" s="7">
        <v>-1.309E8</v>
      </c>
      <c r="DA25" s="7">
        <v>-1.219E8</v>
      </c>
      <c r="DB25" s="7">
        <v>-1.13381E8</v>
      </c>
      <c r="DC25" s="7">
        <v>-1.057E8</v>
      </c>
      <c r="DD25" s="7">
        <v>-9.81E7</v>
      </c>
      <c r="DE25" s="7">
        <v>-9.08E7</v>
      </c>
      <c r="DF25" s="7">
        <v>-8.4041E7</v>
      </c>
      <c r="DG25" s="7">
        <v>-7.75E7</v>
      </c>
      <c r="DH25" s="7">
        <v>-7.26E7</v>
      </c>
      <c r="DI25" s="7">
        <v>-6.71E7</v>
      </c>
      <c r="DJ25" s="7">
        <v>-6.2108E7</v>
      </c>
      <c r="DK25" s="7">
        <v>-5.75E7</v>
      </c>
      <c r="DL25" s="7">
        <v>-5.46E7</v>
      </c>
      <c r="DM25" s="7">
        <v>-5.09E7</v>
      </c>
      <c r="DN25" s="7">
        <v>-4.73E7</v>
      </c>
      <c r="DO25" s="7">
        <v>-4.41E7</v>
      </c>
      <c r="DP25" s="7">
        <v>-4.19E7</v>
      </c>
      <c r="DQ25" s="7">
        <v>-3.98E7</v>
      </c>
      <c r="DR25" s="7">
        <v>-3.74E7</v>
      </c>
      <c r="DS25" s="7">
        <v>-4.07E7</v>
      </c>
      <c r="DT25" s="7">
        <v>-3.95E7</v>
      </c>
      <c r="DU25" s="7">
        <v>-3.76E7</v>
      </c>
      <c r="DV25" s="7">
        <v>-3.62E7</v>
      </c>
      <c r="DW25" s="7">
        <v>-3.61E7</v>
      </c>
      <c r="DX25" s="7">
        <v>-3.65E7</v>
      </c>
      <c r="DY25" s="7">
        <v>-3.49E7</v>
      </c>
      <c r="DZ25" s="7">
        <v>-3.34E7</v>
      </c>
      <c r="EA25" s="7">
        <v>-3.53E7</v>
      </c>
      <c r="EB25" s="7">
        <v>-3.37E7</v>
      </c>
      <c r="EC25" s="7">
        <v>-3.21E7</v>
      </c>
      <c r="ED25" s="7">
        <v>-3.06E7</v>
      </c>
      <c r="EE25" s="7">
        <v>-3.34E7</v>
      </c>
      <c r="EF25" s="7">
        <v>-3.19E7</v>
      </c>
      <c r="EG25" s="7">
        <v>-2.94E7</v>
      </c>
      <c r="EH25" s="7">
        <v>-2.45E7</v>
      </c>
      <c r="EI25" s="7">
        <v>-2.03E7</v>
      </c>
      <c r="EJ25" s="7">
        <v>-1.51E7</v>
      </c>
    </row>
    <row r="26">
      <c r="A26" s="1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  <c r="BN26" s="9"/>
      <c r="BO26" s="6">
        <v>-7.92883E8</v>
      </c>
      <c r="BP26" s="9"/>
      <c r="BQ26" s="6">
        <v>-7.9385E8</v>
      </c>
      <c r="BR26" s="9"/>
    </row>
    <row r="27">
      <c r="A27" s="1" t="s">
        <v>26</v>
      </c>
      <c r="B27" s="8"/>
      <c r="C27" s="8"/>
      <c r="D27" s="8"/>
      <c r="E27" s="8"/>
      <c r="F27" s="8"/>
      <c r="G27" s="8"/>
      <c r="H27" s="6">
        <v>9.28E8</v>
      </c>
      <c r="I27" s="6">
        <v>9.14E8</v>
      </c>
      <c r="J27" s="8"/>
      <c r="K27" s="8"/>
      <c r="L27" s="8"/>
      <c r="M27" s="6">
        <v>9.44E8</v>
      </c>
      <c r="N27" s="6">
        <v>9.61E8</v>
      </c>
      <c r="O27" s="6">
        <v>9.27E8</v>
      </c>
      <c r="P27" s="6">
        <v>9.78E8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6">
        <v>0.0</v>
      </c>
      <c r="BC27" s="8"/>
      <c r="BD27" s="6">
        <v>0.0</v>
      </c>
      <c r="BE27" s="6">
        <v>0.0</v>
      </c>
      <c r="BF27" s="6">
        <v>1.692051E9</v>
      </c>
      <c r="BG27" s="6">
        <v>2.120013E9</v>
      </c>
      <c r="BH27" s="6">
        <v>1.955207E9</v>
      </c>
      <c r="BI27" s="6">
        <v>1.501E8</v>
      </c>
      <c r="BJ27" s="6">
        <v>2.392621E9</v>
      </c>
      <c r="BK27" s="6">
        <v>1.33026E8</v>
      </c>
      <c r="BL27" s="6">
        <v>1.31388E8</v>
      </c>
      <c r="BM27" s="6">
        <v>1.22765E8</v>
      </c>
      <c r="BN27" s="6">
        <v>3.232886E9</v>
      </c>
      <c r="BO27" s="6">
        <v>1.26486E8</v>
      </c>
      <c r="BP27" s="6">
        <v>1.39618E8</v>
      </c>
      <c r="BQ27" s="6">
        <v>1.0531E8</v>
      </c>
      <c r="BR27" s="6">
        <v>3.29385E9</v>
      </c>
    </row>
    <row r="28">
      <c r="A28" s="1" t="s">
        <v>27</v>
      </c>
      <c r="B28" s="8"/>
      <c r="C28" s="8"/>
      <c r="D28" s="8"/>
      <c r="E28" s="8"/>
      <c r="F28" s="8"/>
      <c r="G28" s="8"/>
      <c r="H28" s="6">
        <v>9.28E8</v>
      </c>
      <c r="I28" s="6">
        <v>9.14E8</v>
      </c>
      <c r="J28" s="8"/>
      <c r="K28" s="8"/>
      <c r="L28" s="8"/>
      <c r="M28" s="6">
        <v>9.44E8</v>
      </c>
      <c r="N28" s="6">
        <v>9.61E8</v>
      </c>
      <c r="O28" s="6">
        <v>9.27E8</v>
      </c>
      <c r="P28" s="6">
        <v>9.78E8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6">
        <v>0.0</v>
      </c>
      <c r="BC28" s="8"/>
      <c r="BD28" s="6">
        <v>0.0</v>
      </c>
      <c r="BE28" s="6">
        <v>0.0</v>
      </c>
      <c r="BF28" s="6">
        <v>1.692051E9</v>
      </c>
      <c r="BG28" s="6">
        <v>2.120013E9</v>
      </c>
      <c r="BH28" s="6">
        <v>1.955207E9</v>
      </c>
      <c r="BI28" s="6">
        <v>1.501E8</v>
      </c>
      <c r="BJ28" s="6">
        <v>1.59021E8</v>
      </c>
      <c r="BK28" s="6">
        <v>1.33026E8</v>
      </c>
      <c r="BL28" s="6">
        <v>1.31388E8</v>
      </c>
      <c r="BM28" s="6">
        <v>1.22765E8</v>
      </c>
      <c r="BN28" s="6">
        <v>1.39414E8</v>
      </c>
      <c r="BO28" s="6">
        <v>1.26486E8</v>
      </c>
      <c r="BP28" s="6">
        <v>1.39618E8</v>
      </c>
      <c r="BQ28" s="6">
        <v>1.0531E8</v>
      </c>
      <c r="BR28" s="6">
        <v>1.23955E8</v>
      </c>
    </row>
    <row r="29">
      <c r="A29" s="1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6">
        <v>2.120013E9</v>
      </c>
      <c r="BH29" s="6">
        <v>1.955207E9</v>
      </c>
      <c r="BI29" s="6">
        <v>1.501E8</v>
      </c>
      <c r="BJ29" s="6">
        <v>1.59021E8</v>
      </c>
      <c r="BK29" s="6">
        <v>1.33026E8</v>
      </c>
      <c r="BL29" s="6">
        <v>1.31388E8</v>
      </c>
      <c r="BM29" s="6">
        <v>1.22765E8</v>
      </c>
      <c r="BN29" s="6">
        <v>1.39414E8</v>
      </c>
      <c r="BO29" s="6">
        <v>1.26486E8</v>
      </c>
      <c r="BP29" s="6">
        <v>1.39618E8</v>
      </c>
      <c r="BQ29" s="6">
        <v>1.0531E8</v>
      </c>
      <c r="BR29" s="6">
        <v>1.23955E8</v>
      </c>
      <c r="CH29" s="11">
        <v>0.0</v>
      </c>
      <c r="CL29" s="7">
        <v>5.2708E7</v>
      </c>
    </row>
    <row r="30">
      <c r="A30" s="1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>
        <v>1.692051E9</v>
      </c>
      <c r="BG30" s="9"/>
      <c r="BH30" s="9"/>
      <c r="BI30" s="9"/>
      <c r="BJ30" s="6">
        <v>2.2336E9</v>
      </c>
      <c r="BK30" s="9"/>
      <c r="BL30" s="9"/>
      <c r="BM30" s="8"/>
      <c r="BN30" s="6">
        <v>3.093472E9</v>
      </c>
      <c r="BO30" s="9"/>
      <c r="BP30" s="9"/>
      <c r="BQ30" s="9"/>
      <c r="BR30" s="6">
        <v>3.169895E9</v>
      </c>
      <c r="CH30" s="11">
        <v>0.0</v>
      </c>
      <c r="CL30" s="7">
        <v>5.2708E7</v>
      </c>
    </row>
    <row r="31">
      <c r="A31" s="1" t="s">
        <v>30</v>
      </c>
      <c r="B31" s="6">
        <v>1.084E9</v>
      </c>
      <c r="C31" s="6">
        <v>1.053E9</v>
      </c>
      <c r="D31" s="6">
        <v>1.031E9</v>
      </c>
      <c r="E31" s="6">
        <v>1.003E9</v>
      </c>
      <c r="F31" s="6">
        <v>1.015E9</v>
      </c>
      <c r="G31" s="6">
        <v>9.84E8</v>
      </c>
      <c r="H31" s="6">
        <v>9.84E8</v>
      </c>
      <c r="I31" s="6">
        <v>9.83E8</v>
      </c>
      <c r="J31" s="6">
        <v>9.87E8</v>
      </c>
      <c r="K31" s="6">
        <v>9.86E8</v>
      </c>
      <c r="L31" s="6">
        <v>1.021E9</v>
      </c>
      <c r="M31" s="6">
        <v>1.027E9</v>
      </c>
      <c r="N31" s="6">
        <v>1.121E9</v>
      </c>
      <c r="O31" s="6">
        <v>1.115E9</v>
      </c>
      <c r="P31" s="6">
        <v>1.07E9</v>
      </c>
      <c r="Q31" s="6">
        <v>1.057E9</v>
      </c>
      <c r="R31" s="6">
        <v>1.028E9</v>
      </c>
      <c r="S31" s="6">
        <v>1.008E9</v>
      </c>
      <c r="T31" s="6">
        <v>9.8E8</v>
      </c>
      <c r="U31" s="6">
        <v>9.36E8</v>
      </c>
      <c r="V31" s="6">
        <v>8.96E8</v>
      </c>
      <c r="W31" s="6">
        <v>8.74E8</v>
      </c>
      <c r="X31" s="6">
        <v>8.48E8</v>
      </c>
      <c r="Y31" s="6">
        <v>8.25E8</v>
      </c>
      <c r="Z31" s="6">
        <v>8.0E8</v>
      </c>
      <c r="AA31" s="6">
        <v>7.74E8</v>
      </c>
      <c r="AB31" s="6">
        <v>7.5E8</v>
      </c>
      <c r="AC31" s="6">
        <v>7.34E8</v>
      </c>
      <c r="AD31" s="6">
        <v>7.22E8</v>
      </c>
      <c r="AE31" s="6">
        <v>7.08E8</v>
      </c>
      <c r="AF31" s="6">
        <v>7.06E8</v>
      </c>
      <c r="AG31" s="6">
        <v>6.93E8</v>
      </c>
      <c r="AH31" s="6">
        <v>6.84E8</v>
      </c>
      <c r="AI31" s="6">
        <v>6.88E8</v>
      </c>
      <c r="AJ31" s="6">
        <v>6.78E8</v>
      </c>
      <c r="AK31" s="6">
        <v>6.7E8</v>
      </c>
      <c r="AL31" s="6">
        <v>6.61E8</v>
      </c>
      <c r="AM31" s="6">
        <v>6.65E8</v>
      </c>
      <c r="AN31" s="6">
        <v>6.68E8</v>
      </c>
      <c r="AO31" s="6">
        <v>6.54E8</v>
      </c>
      <c r="AP31" s="6">
        <v>6.39E8</v>
      </c>
      <c r="AQ31" s="6">
        <v>6.07E8</v>
      </c>
      <c r="AR31" s="6">
        <v>5.72E8</v>
      </c>
      <c r="AS31" s="6">
        <v>5.38E8</v>
      </c>
      <c r="AT31" s="6">
        <v>5.34E8</v>
      </c>
      <c r="AU31" s="6">
        <v>5.2E8</v>
      </c>
      <c r="AV31" s="6">
        <v>4.87E8</v>
      </c>
      <c r="AW31" s="6">
        <v>4.87E8</v>
      </c>
      <c r="AX31" s="6">
        <v>4.83E8</v>
      </c>
      <c r="AY31" s="6">
        <v>4.66E8</v>
      </c>
      <c r="AZ31" s="6">
        <v>4.71E8</v>
      </c>
      <c r="BA31" s="6">
        <v>4.59E8</v>
      </c>
      <c r="BB31" s="6">
        <v>4.54614E8</v>
      </c>
      <c r="BC31" s="6">
        <v>5.961149E9</v>
      </c>
      <c r="BD31" s="6">
        <v>4.69001E8</v>
      </c>
      <c r="BE31" s="6">
        <v>4.82833E8</v>
      </c>
      <c r="BF31" s="6">
        <v>4.93185E8</v>
      </c>
      <c r="BG31" s="6">
        <v>5.18105E8</v>
      </c>
      <c r="BH31" s="6">
        <v>5.31166E8</v>
      </c>
      <c r="BI31" s="6">
        <v>5.44219E8</v>
      </c>
      <c r="BJ31" s="6">
        <v>5.52502E8</v>
      </c>
      <c r="BK31" s="6">
        <v>5.63869E8</v>
      </c>
      <c r="BL31" s="6">
        <v>5.5603E8</v>
      </c>
      <c r="BM31" s="6">
        <v>5.67475E8</v>
      </c>
      <c r="BN31" s="6">
        <v>6.58492E8</v>
      </c>
      <c r="BO31" s="6">
        <v>6.5698E8</v>
      </c>
      <c r="BP31" s="6">
        <v>6.58203E8</v>
      </c>
      <c r="BQ31" s="6">
        <v>6.57845E8</v>
      </c>
      <c r="BR31" s="6">
        <v>6.609E8</v>
      </c>
      <c r="BS31" s="7">
        <v>3.085E7</v>
      </c>
      <c r="BT31" s="7">
        <v>2.0006E7</v>
      </c>
      <c r="BU31" s="7">
        <v>2.9346E7</v>
      </c>
      <c r="BV31" s="7">
        <v>2.9264E7</v>
      </c>
      <c r="BW31" s="7">
        <v>2.9156E7</v>
      </c>
      <c r="BX31" s="7">
        <v>2.9317E7</v>
      </c>
      <c r="BY31" s="7">
        <v>2.6464E7</v>
      </c>
      <c r="BZ31" s="7">
        <v>1.127E7</v>
      </c>
      <c r="CA31" s="7">
        <v>1.1007E7</v>
      </c>
      <c r="CB31" s="7">
        <v>1.161E7</v>
      </c>
      <c r="CC31" s="7">
        <v>1.2465E7</v>
      </c>
      <c r="CD31" s="7">
        <v>1.5423E7</v>
      </c>
      <c r="CE31" s="7">
        <v>2.0506E7</v>
      </c>
      <c r="CF31" s="7">
        <v>2.1851E7</v>
      </c>
      <c r="CG31" s="7">
        <v>8989000.0</v>
      </c>
      <c r="CH31" s="7">
        <v>7423000.0</v>
      </c>
      <c r="CI31" s="7">
        <v>1.24535E8</v>
      </c>
      <c r="CJ31" s="7">
        <v>1.86421E8</v>
      </c>
      <c r="CK31" s="7">
        <v>1.84319E8</v>
      </c>
      <c r="CL31" s="7">
        <v>1.31733E8</v>
      </c>
      <c r="CM31" s="7">
        <v>1.5959E7</v>
      </c>
      <c r="CN31" s="7">
        <v>1.2936E7</v>
      </c>
      <c r="CO31" s="7">
        <v>9025000.0</v>
      </c>
      <c r="CP31" s="7">
        <v>8933000.0</v>
      </c>
      <c r="CT31" s="7">
        <v>6459000.0</v>
      </c>
      <c r="CX31" s="7">
        <v>6684000.0</v>
      </c>
      <c r="DB31" s="7">
        <v>5012000.0</v>
      </c>
      <c r="DF31" s="7">
        <v>5166000.0</v>
      </c>
      <c r="DJ31" s="7">
        <v>5463000.0</v>
      </c>
    </row>
    <row r="32">
      <c r="A32" s="1" t="s">
        <v>31</v>
      </c>
      <c r="B32" s="8"/>
      <c r="C32" s="8"/>
      <c r="D32" s="8"/>
      <c r="E32" s="6">
        <v>2.86E9</v>
      </c>
      <c r="F32" s="8"/>
      <c r="G32" s="8"/>
      <c r="H32" s="8"/>
      <c r="I32" s="6">
        <v>2.832E9</v>
      </c>
      <c r="J32" s="8"/>
      <c r="K32" s="8"/>
      <c r="L32" s="8"/>
      <c r="M32" s="6">
        <v>2.737E9</v>
      </c>
      <c r="N32" s="8"/>
      <c r="O32" s="8"/>
      <c r="P32" s="8"/>
      <c r="Q32" s="6">
        <v>2.668E9</v>
      </c>
      <c r="R32" s="8"/>
      <c r="S32" s="8"/>
      <c r="T32" s="8"/>
      <c r="U32" s="6">
        <v>2.398E9</v>
      </c>
      <c r="V32" s="8"/>
      <c r="W32" s="8"/>
      <c r="X32" s="8"/>
      <c r="Y32" s="6">
        <v>2.159E9</v>
      </c>
      <c r="Z32" s="8"/>
      <c r="AA32" s="8"/>
      <c r="AB32" s="8"/>
      <c r="AC32" s="6">
        <v>1.957E9</v>
      </c>
      <c r="AD32" s="8"/>
      <c r="AE32" s="8"/>
      <c r="AF32" s="8"/>
      <c r="AG32" s="6">
        <v>1.932E9</v>
      </c>
      <c r="AH32" s="8"/>
      <c r="AI32" s="8"/>
      <c r="AJ32" s="8"/>
      <c r="AK32" s="6">
        <v>1.809E9</v>
      </c>
      <c r="AL32" s="8"/>
      <c r="AM32" s="8"/>
      <c r="AN32" s="8"/>
      <c r="AO32" s="6">
        <v>1.718E9</v>
      </c>
      <c r="AP32" s="8"/>
      <c r="AQ32" s="8"/>
      <c r="AR32" s="8"/>
      <c r="AS32" s="8"/>
      <c r="AT32" s="6">
        <v>1.603E9</v>
      </c>
      <c r="AU32" s="8"/>
      <c r="AV32" s="8"/>
      <c r="AW32" s="8"/>
      <c r="AX32" s="6">
        <v>1.467411E9</v>
      </c>
      <c r="AY32" s="8"/>
      <c r="AZ32" s="8"/>
      <c r="BA32" s="8"/>
      <c r="BB32" s="6">
        <v>1.350747E9</v>
      </c>
      <c r="BC32" s="8"/>
      <c r="BD32" s="8"/>
      <c r="BE32" s="8"/>
      <c r="BF32" s="6">
        <v>1.310351E9</v>
      </c>
      <c r="BG32" s="8"/>
      <c r="BH32" s="8"/>
      <c r="BI32" s="8"/>
      <c r="BJ32" s="6">
        <v>1.301981E9</v>
      </c>
      <c r="BK32" s="8"/>
      <c r="BL32" s="8"/>
      <c r="BM32" s="8"/>
      <c r="BN32" s="6">
        <v>1.359456E9</v>
      </c>
      <c r="BO32" s="8"/>
      <c r="BP32" s="8"/>
      <c r="BQ32" s="8"/>
      <c r="BR32" s="6">
        <v>1.264974E9</v>
      </c>
      <c r="BS32" s="7">
        <v>1.316494E9</v>
      </c>
      <c r="BT32" s="7">
        <v>1.192549E9</v>
      </c>
      <c r="BU32" s="7">
        <v>1.176572E9</v>
      </c>
      <c r="BV32" s="7">
        <v>1.156539E9</v>
      </c>
      <c r="BW32" s="7">
        <v>1.250527E9</v>
      </c>
      <c r="BX32" s="7">
        <v>1.116129E9</v>
      </c>
      <c r="BY32" s="7">
        <v>1.185686E9</v>
      </c>
      <c r="BZ32" s="7">
        <v>1.075789E9</v>
      </c>
      <c r="CA32" s="7">
        <v>1.087534E9</v>
      </c>
      <c r="CB32" s="7">
        <v>9.63236E8</v>
      </c>
      <c r="CC32" s="7">
        <v>1.01822E9</v>
      </c>
      <c r="CD32" s="7">
        <v>1.045085E9</v>
      </c>
      <c r="CE32" s="7">
        <v>1.220813E9</v>
      </c>
      <c r="CF32" s="7">
        <v>1.133875E9</v>
      </c>
      <c r="CG32" s="7">
        <v>1.500072E9</v>
      </c>
      <c r="CH32" s="7">
        <v>1.510667E9</v>
      </c>
      <c r="CI32" s="7">
        <v>1.516106E9</v>
      </c>
      <c r="CJ32" s="7">
        <v>1.414294E9</v>
      </c>
      <c r="CK32" s="7">
        <v>1.405974E9</v>
      </c>
      <c r="CL32" s="7">
        <v>1.420699E9</v>
      </c>
      <c r="CM32" s="7">
        <v>7.6262E8</v>
      </c>
      <c r="CN32" s="7">
        <v>6.80603E8</v>
      </c>
      <c r="CO32" s="7">
        <v>6.10764E8</v>
      </c>
      <c r="CP32" s="7">
        <v>5.2502E8</v>
      </c>
      <c r="CQ32" s="7">
        <v>6.87E8</v>
      </c>
      <c r="CR32" s="7">
        <v>5.049E8</v>
      </c>
      <c r="CS32" s="7">
        <v>5.379E8</v>
      </c>
      <c r="CT32" s="7">
        <v>4.86023E8</v>
      </c>
      <c r="CU32" s="7">
        <v>6.47E8</v>
      </c>
      <c r="CV32" s="7">
        <v>5.074E8</v>
      </c>
      <c r="CW32" s="7">
        <v>4.198E8</v>
      </c>
      <c r="CX32" s="7">
        <v>3.30942E8</v>
      </c>
      <c r="CY32" s="7">
        <v>5.027E8</v>
      </c>
      <c r="CZ32" s="7">
        <v>3.051E8</v>
      </c>
      <c r="DA32" s="7">
        <v>2.766E8</v>
      </c>
      <c r="DB32" s="7">
        <v>2.32618E8</v>
      </c>
      <c r="DC32" s="7">
        <v>4.106E8</v>
      </c>
      <c r="DD32" s="7">
        <v>2.703E8</v>
      </c>
      <c r="DE32" s="7">
        <v>2.972E8</v>
      </c>
      <c r="DF32" s="7">
        <v>2.59985E8</v>
      </c>
      <c r="DG32" s="7">
        <v>3.859E8</v>
      </c>
      <c r="DH32" s="7">
        <v>2.831E8</v>
      </c>
      <c r="DI32" s="7">
        <v>2.874E8</v>
      </c>
      <c r="DJ32" s="7">
        <v>2.17112E8</v>
      </c>
      <c r="DK32" s="7">
        <v>2.685E8</v>
      </c>
      <c r="DL32" s="7">
        <v>2.115E8</v>
      </c>
      <c r="DM32" s="7">
        <v>1.833E8</v>
      </c>
      <c r="DN32" s="7">
        <v>1.565E8</v>
      </c>
      <c r="DO32" s="7">
        <v>2.35E8</v>
      </c>
      <c r="DP32" s="7">
        <v>1.697E8</v>
      </c>
      <c r="DQ32" s="7">
        <v>1.794E8</v>
      </c>
      <c r="DR32" s="7">
        <v>1.266E8</v>
      </c>
      <c r="DS32" s="7">
        <v>1.886E8</v>
      </c>
      <c r="DT32" s="7">
        <v>1.376E8</v>
      </c>
      <c r="DU32" s="7">
        <v>1.391E8</v>
      </c>
      <c r="DV32" s="7">
        <v>8.63E7</v>
      </c>
      <c r="DW32" s="7">
        <v>1.589E8</v>
      </c>
      <c r="DX32" s="7">
        <v>1.256E8</v>
      </c>
      <c r="DY32" s="7">
        <v>1.122E8</v>
      </c>
      <c r="DZ32" s="7">
        <v>7.6E7</v>
      </c>
      <c r="EA32" s="7">
        <v>1.463E8</v>
      </c>
      <c r="EB32" s="7">
        <v>1.237E8</v>
      </c>
      <c r="EC32" s="7">
        <v>1.287E8</v>
      </c>
      <c r="ED32" s="7">
        <v>7.32E7</v>
      </c>
      <c r="EE32" s="7">
        <v>1.356E8</v>
      </c>
      <c r="EF32" s="7">
        <v>1.176E8</v>
      </c>
      <c r="EG32" s="7">
        <v>9.87E7</v>
      </c>
      <c r="EH32" s="7">
        <v>1.154E8</v>
      </c>
      <c r="EI32" s="7">
        <v>1.236E8</v>
      </c>
      <c r="EJ32" s="7">
        <v>1.196E8</v>
      </c>
    </row>
    <row r="33">
      <c r="A33" s="1" t="s">
        <v>32</v>
      </c>
      <c r="B33" s="8"/>
      <c r="C33" s="8"/>
      <c r="D33" s="8"/>
      <c r="E33" s="6">
        <v>3.7E7</v>
      </c>
      <c r="F33" s="8"/>
      <c r="G33" s="8"/>
      <c r="H33" s="8"/>
      <c r="I33" s="6">
        <v>3.8E7</v>
      </c>
      <c r="J33" s="8"/>
      <c r="K33" s="8"/>
      <c r="L33" s="8"/>
      <c r="M33" s="6">
        <v>3.8E7</v>
      </c>
      <c r="N33" s="8"/>
      <c r="O33" s="8"/>
      <c r="P33" s="8"/>
      <c r="Q33" s="6">
        <v>4.2E7</v>
      </c>
      <c r="R33" s="8"/>
      <c r="S33" s="8"/>
      <c r="T33" s="8"/>
      <c r="U33" s="6">
        <v>4.2E7</v>
      </c>
      <c r="V33" s="8"/>
      <c r="W33" s="8"/>
      <c r="X33" s="8"/>
      <c r="Y33" s="6">
        <v>4.2E7</v>
      </c>
      <c r="Z33" s="8"/>
      <c r="AA33" s="8"/>
      <c r="AB33" s="8"/>
      <c r="AC33" s="6">
        <v>4.2E7</v>
      </c>
      <c r="AD33" s="8"/>
      <c r="AE33" s="8"/>
      <c r="AF33" s="8"/>
      <c r="AG33" s="6">
        <v>4.2E7</v>
      </c>
      <c r="AH33" s="8"/>
      <c r="AI33" s="8"/>
      <c r="AJ33" s="8"/>
      <c r="AK33" s="6">
        <v>4.3E7</v>
      </c>
      <c r="AL33" s="8"/>
      <c r="AM33" s="8"/>
      <c r="AN33" s="8"/>
      <c r="AO33" s="6">
        <v>4.3E7</v>
      </c>
      <c r="AP33" s="8"/>
      <c r="AQ33" s="8"/>
      <c r="AR33" s="8"/>
      <c r="AS33" s="8"/>
      <c r="AT33" s="6">
        <v>4.2E7</v>
      </c>
      <c r="AU33" s="8"/>
      <c r="AV33" s="8"/>
      <c r="AW33" s="8"/>
      <c r="AX33" s="6">
        <v>4.1816E7</v>
      </c>
      <c r="AY33" s="8"/>
      <c r="AZ33" s="8"/>
      <c r="BA33" s="8"/>
      <c r="BB33" s="6">
        <v>4.1816E7</v>
      </c>
      <c r="BC33" s="8"/>
      <c r="BD33" s="8"/>
      <c r="BE33" s="8"/>
      <c r="BF33" s="6">
        <v>4.1816E7</v>
      </c>
      <c r="BG33" s="8"/>
      <c r="BH33" s="8"/>
      <c r="BI33" s="8"/>
      <c r="BJ33" s="6">
        <v>4.3201E7</v>
      </c>
      <c r="BK33" s="8"/>
      <c r="BL33" s="8"/>
      <c r="BM33" s="8"/>
      <c r="BN33" s="6">
        <v>4.4592E7</v>
      </c>
      <c r="BO33" s="8"/>
      <c r="BP33" s="8"/>
      <c r="BQ33" s="8"/>
      <c r="BR33" s="6">
        <v>4.4531E7</v>
      </c>
      <c r="BS33" s="7">
        <v>9.0994E8</v>
      </c>
      <c r="BT33" s="7">
        <v>8.69368E8</v>
      </c>
      <c r="BU33" s="7">
        <v>8.47778E8</v>
      </c>
      <c r="BV33" s="7">
        <v>8.25692E8</v>
      </c>
      <c r="BW33" s="7">
        <v>8.48659E8</v>
      </c>
      <c r="BX33" s="7">
        <v>7.80869E8</v>
      </c>
      <c r="BY33" s="7">
        <v>8.53417E8</v>
      </c>
      <c r="BZ33" s="7">
        <v>7.43802E8</v>
      </c>
      <c r="CA33" s="7">
        <v>7.60077E8</v>
      </c>
      <c r="CB33" s="7">
        <v>6.33883E8</v>
      </c>
      <c r="CC33" s="7">
        <v>6.40608E8</v>
      </c>
      <c r="CD33" s="7">
        <v>6.64501E8</v>
      </c>
      <c r="CE33" s="7">
        <v>6.73275E8</v>
      </c>
      <c r="CF33" s="7">
        <v>5.81138E8</v>
      </c>
      <c r="CG33" s="7">
        <v>1.110601E9</v>
      </c>
      <c r="CH33" s="7">
        <v>1.133551E9</v>
      </c>
      <c r="CI33" s="7">
        <v>1.168932E9</v>
      </c>
      <c r="CJ33" s="7">
        <v>5.16859E8</v>
      </c>
      <c r="CK33" s="7">
        <v>5.10448E8</v>
      </c>
      <c r="CL33" s="7">
        <v>5.37935E8</v>
      </c>
      <c r="CM33" s="7">
        <v>5.00896E8</v>
      </c>
      <c r="CN33" s="7">
        <v>4.23561E8</v>
      </c>
      <c r="CO33" s="7">
        <v>5.53079E8</v>
      </c>
      <c r="CP33" s="7">
        <v>4.72297E8</v>
      </c>
      <c r="CQ33" s="7">
        <v>6.735E8</v>
      </c>
      <c r="CR33" s="7">
        <v>4.853E8</v>
      </c>
      <c r="CS33" s="7">
        <v>5.127E8</v>
      </c>
      <c r="CT33" s="7">
        <v>4.55134E8</v>
      </c>
      <c r="CU33" s="7">
        <v>6.345E8</v>
      </c>
      <c r="CV33" s="7">
        <v>4.855E8</v>
      </c>
      <c r="CW33" s="7">
        <v>3.978E8</v>
      </c>
      <c r="CX33" s="7">
        <v>3.07711E8</v>
      </c>
      <c r="CY33" s="7">
        <v>4.959E8</v>
      </c>
      <c r="CZ33" s="7">
        <v>2.982E8</v>
      </c>
      <c r="DA33" s="7">
        <v>2.67E8</v>
      </c>
      <c r="DB33" s="7">
        <v>2.24465E8</v>
      </c>
      <c r="DC33" s="7">
        <v>4.043E8</v>
      </c>
      <c r="DD33" s="7">
        <v>2.646E8</v>
      </c>
      <c r="DE33" s="7">
        <v>2.914E8</v>
      </c>
      <c r="DF33" s="7">
        <v>2.53714E8</v>
      </c>
      <c r="DG33" s="7">
        <v>3.792E8</v>
      </c>
      <c r="DH33" s="7">
        <v>2.761E8</v>
      </c>
      <c r="DI33" s="7">
        <v>2.802E8</v>
      </c>
      <c r="DJ33" s="7">
        <v>2.08963E8</v>
      </c>
      <c r="DK33" s="7">
        <v>2.614E8</v>
      </c>
      <c r="DL33" s="7">
        <v>2.042E8</v>
      </c>
      <c r="DM33" s="7">
        <v>1.759E8</v>
      </c>
      <c r="DN33" s="7">
        <v>1.482E8</v>
      </c>
      <c r="DO33" s="7">
        <v>2.266E8</v>
      </c>
      <c r="DP33" s="7">
        <v>1.612E8</v>
      </c>
      <c r="DQ33" s="7">
        <v>1.707E8</v>
      </c>
      <c r="DR33" s="7">
        <v>1.17E8</v>
      </c>
      <c r="DS33" s="7">
        <v>1.787E8</v>
      </c>
      <c r="DT33" s="7">
        <v>9.75E7</v>
      </c>
      <c r="DU33" s="7">
        <v>1.129E8</v>
      </c>
      <c r="DV33" s="7">
        <v>6.24E7</v>
      </c>
      <c r="DW33" s="7">
        <v>1.115E8</v>
      </c>
      <c r="DX33" s="7">
        <v>8.56E7</v>
      </c>
      <c r="DY33" s="7">
        <v>8.63E7</v>
      </c>
      <c r="DZ33" s="7">
        <v>5.51E7</v>
      </c>
      <c r="EA33" s="7">
        <v>8.47E7</v>
      </c>
      <c r="EB33" s="7">
        <v>6.48E7</v>
      </c>
      <c r="EC33" s="7">
        <v>8.07E7</v>
      </c>
      <c r="ED33" s="7">
        <v>4.51E7</v>
      </c>
      <c r="EE33" s="7">
        <v>7.36E7</v>
      </c>
      <c r="EF33" s="7">
        <v>5.45E7</v>
      </c>
      <c r="EG33" s="7">
        <v>5.24E7</v>
      </c>
      <c r="EH33" s="7">
        <v>6.14E7</v>
      </c>
      <c r="EI33" s="7">
        <v>6.52E7</v>
      </c>
      <c r="EJ33" s="7">
        <v>5.02E7</v>
      </c>
    </row>
    <row r="34">
      <c r="A34" s="1" t="s">
        <v>33</v>
      </c>
      <c r="B34" s="8"/>
      <c r="C34" s="8"/>
      <c r="D34" s="8"/>
      <c r="E34" s="6">
        <v>5.87E8</v>
      </c>
      <c r="F34" s="8"/>
      <c r="G34" s="8"/>
      <c r="H34" s="8"/>
      <c r="I34" s="6">
        <v>6.76E8</v>
      </c>
      <c r="J34" s="8"/>
      <c r="K34" s="8"/>
      <c r="L34" s="8"/>
      <c r="M34" s="6">
        <v>6.73E8</v>
      </c>
      <c r="N34" s="8"/>
      <c r="O34" s="8"/>
      <c r="P34" s="8"/>
      <c r="Q34" s="6">
        <v>6.93E8</v>
      </c>
      <c r="R34" s="8"/>
      <c r="S34" s="8"/>
      <c r="T34" s="8"/>
      <c r="U34" s="6">
        <v>6.71E8</v>
      </c>
      <c r="V34" s="8"/>
      <c r="W34" s="8"/>
      <c r="X34" s="8"/>
      <c r="Y34" s="6">
        <v>6.41E8</v>
      </c>
      <c r="Z34" s="8"/>
      <c r="AA34" s="8"/>
      <c r="AB34" s="8"/>
      <c r="AC34" s="6">
        <v>6.17E8</v>
      </c>
      <c r="AD34" s="8"/>
      <c r="AE34" s="8"/>
      <c r="AF34" s="8"/>
      <c r="AG34" s="6">
        <v>6.07E8</v>
      </c>
      <c r="AH34" s="8"/>
      <c r="AI34" s="8"/>
      <c r="AJ34" s="8"/>
      <c r="AK34" s="6">
        <v>5.89E8</v>
      </c>
      <c r="AL34" s="8"/>
      <c r="AM34" s="8"/>
      <c r="AN34" s="8"/>
      <c r="AO34" s="6">
        <v>5.47E8</v>
      </c>
      <c r="AP34" s="8"/>
      <c r="AQ34" s="8"/>
      <c r="AR34" s="8"/>
      <c r="AS34" s="8"/>
      <c r="AT34" s="6">
        <v>5.16E8</v>
      </c>
      <c r="AU34" s="8"/>
      <c r="AV34" s="8"/>
      <c r="AW34" s="8"/>
      <c r="AX34" s="6">
        <v>5.02109E8</v>
      </c>
      <c r="AY34" s="8"/>
      <c r="AZ34" s="8"/>
      <c r="BA34" s="8"/>
      <c r="BB34" s="6">
        <v>4.96352E8</v>
      </c>
      <c r="BC34" s="8"/>
      <c r="BD34" s="8"/>
      <c r="BE34" s="8"/>
      <c r="BF34" s="6">
        <v>4.94511E8</v>
      </c>
      <c r="BG34" s="8"/>
      <c r="BH34" s="8"/>
      <c r="BI34" s="8"/>
      <c r="BJ34" s="6">
        <v>5.10302E8</v>
      </c>
      <c r="BK34" s="8"/>
      <c r="BL34" s="8"/>
      <c r="BM34" s="8"/>
      <c r="BN34" s="6">
        <v>5.39103E8</v>
      </c>
      <c r="BO34" s="8"/>
      <c r="BP34" s="8"/>
      <c r="BQ34" s="8"/>
      <c r="BR34" s="6">
        <v>5.259E8</v>
      </c>
      <c r="BS34" s="7">
        <v>9.01076E8</v>
      </c>
      <c r="BT34" s="7">
        <v>8.59807E8</v>
      </c>
      <c r="BU34" s="7">
        <v>8.37041E8</v>
      </c>
      <c r="BV34" s="7">
        <v>8.12832E8</v>
      </c>
      <c r="BW34" s="7">
        <v>8.33955E8</v>
      </c>
      <c r="BX34" s="7">
        <v>7.64913E8</v>
      </c>
      <c r="BY34" s="7">
        <v>8.36537E8</v>
      </c>
      <c r="BZ34" s="7">
        <v>7.27132E8</v>
      </c>
      <c r="CA34" s="7">
        <v>7.42782E8</v>
      </c>
      <c r="CB34" s="7">
        <v>6.16926E8</v>
      </c>
      <c r="CC34" s="7">
        <v>6.24048E8</v>
      </c>
      <c r="CD34" s="7">
        <v>6.48292E8</v>
      </c>
      <c r="CE34" s="7">
        <v>6.57441E8</v>
      </c>
      <c r="CF34" s="7">
        <v>5.66006E8</v>
      </c>
      <c r="CG34" s="7">
        <v>7.14724E8</v>
      </c>
      <c r="CH34" s="7">
        <v>7.37876E8</v>
      </c>
      <c r="CI34" s="7">
        <v>7.77843E8</v>
      </c>
      <c r="CJ34" s="7">
        <v>5.08917E8</v>
      </c>
      <c r="CK34" s="7">
        <v>5.03365E8</v>
      </c>
      <c r="CL34" s="7">
        <v>5.289E8</v>
      </c>
      <c r="CM34" s="7">
        <v>4.35905E8</v>
      </c>
      <c r="CN34" s="7">
        <v>3.99235E8</v>
      </c>
      <c r="CO34" s="7">
        <v>3.70125E8</v>
      </c>
      <c r="CP34" s="7">
        <v>4.71064E8</v>
      </c>
      <c r="CQ34" s="7">
        <v>3.476E8</v>
      </c>
      <c r="CR34" s="7">
        <v>2.099E8</v>
      </c>
      <c r="CS34" s="7">
        <v>2.467E8</v>
      </c>
      <c r="CT34" s="7">
        <v>4.54409E8</v>
      </c>
      <c r="CU34" s="7">
        <v>2.808E8</v>
      </c>
      <c r="CV34" s="7">
        <v>2.145E8</v>
      </c>
      <c r="CW34" s="7">
        <v>1.791E8</v>
      </c>
      <c r="CX34" s="7">
        <v>2.84328E8</v>
      </c>
      <c r="CY34" s="7">
        <v>2.108E8</v>
      </c>
      <c r="CZ34" s="7">
        <v>1.631E8</v>
      </c>
      <c r="DA34" s="7">
        <v>1.527E8</v>
      </c>
      <c r="DB34" s="7">
        <v>1.83966E8</v>
      </c>
      <c r="DC34" s="7">
        <v>1.447E8</v>
      </c>
      <c r="DD34" s="7">
        <v>1.212E8</v>
      </c>
      <c r="DE34" s="7">
        <v>1.204E8</v>
      </c>
      <c r="DF34" s="7">
        <v>1.80032E8</v>
      </c>
      <c r="DG34" s="7">
        <v>1.119E8</v>
      </c>
      <c r="DH34" s="7">
        <v>9.36E7</v>
      </c>
      <c r="DI34" s="7">
        <v>1.227E8</v>
      </c>
      <c r="DJ34" s="7">
        <v>1.77922E8</v>
      </c>
      <c r="DK34" s="7">
        <v>8.88E7</v>
      </c>
      <c r="DL34" s="7">
        <v>9.15E7</v>
      </c>
      <c r="DM34" s="7">
        <v>1.011E8</v>
      </c>
      <c r="DN34" s="7">
        <v>8.1E7</v>
      </c>
      <c r="DO34" s="7">
        <v>1.12E8</v>
      </c>
      <c r="DP34" s="7">
        <v>8.33E7</v>
      </c>
      <c r="DQ34" s="7">
        <v>1.013E8</v>
      </c>
      <c r="DR34" s="7">
        <v>6.4E7</v>
      </c>
      <c r="DS34" s="7">
        <v>8.54E7</v>
      </c>
      <c r="DT34" s="7">
        <v>6.57E7</v>
      </c>
      <c r="DU34" s="7">
        <v>8.63E7</v>
      </c>
      <c r="DV34" s="7">
        <v>3.78E7</v>
      </c>
      <c r="DW34" s="7">
        <v>7.93E7</v>
      </c>
      <c r="DX34" s="7">
        <v>6.35E7</v>
      </c>
      <c r="DY34" s="7">
        <v>6.73E7</v>
      </c>
      <c r="DZ34" s="7">
        <v>3.15E7</v>
      </c>
      <c r="EA34" s="7">
        <v>5.65E7</v>
      </c>
      <c r="EB34" s="7">
        <v>4.05E7</v>
      </c>
      <c r="EC34" s="7">
        <v>5.79E7</v>
      </c>
      <c r="ED34" s="7">
        <v>2.21E7</v>
      </c>
      <c r="EE34" s="7">
        <v>5.13E7</v>
      </c>
      <c r="EF34" s="7">
        <v>3.7E7</v>
      </c>
    </row>
    <row r="35">
      <c r="A35" s="1" t="s">
        <v>34</v>
      </c>
      <c r="B35" s="8"/>
      <c r="C35" s="8"/>
      <c r="D35" s="8"/>
      <c r="E35" s="6">
        <v>2.236E9</v>
      </c>
      <c r="F35" s="8"/>
      <c r="G35" s="8"/>
      <c r="H35" s="8"/>
      <c r="I35" s="6">
        <v>2.118E9</v>
      </c>
      <c r="J35" s="8"/>
      <c r="K35" s="8"/>
      <c r="L35" s="8"/>
      <c r="M35" s="6">
        <v>2.026E9</v>
      </c>
      <c r="N35" s="8"/>
      <c r="O35" s="8"/>
      <c r="P35" s="8"/>
      <c r="Q35" s="6">
        <v>1.933E9</v>
      </c>
      <c r="R35" s="8"/>
      <c r="S35" s="8"/>
      <c r="T35" s="8"/>
      <c r="U35" s="6">
        <v>1.685E9</v>
      </c>
      <c r="V35" s="8"/>
      <c r="W35" s="8"/>
      <c r="X35" s="8"/>
      <c r="Y35" s="6">
        <v>1.474E9</v>
      </c>
      <c r="Z35" s="8"/>
      <c r="AA35" s="8"/>
      <c r="AB35" s="8"/>
      <c r="AC35" s="6">
        <v>1.296E9</v>
      </c>
      <c r="AD35" s="8"/>
      <c r="AE35" s="8"/>
      <c r="AF35" s="8"/>
      <c r="AG35" s="6">
        <v>1.281E9</v>
      </c>
      <c r="AH35" s="8"/>
      <c r="AI35" s="8"/>
      <c r="AJ35" s="8"/>
      <c r="AK35" s="6">
        <v>1.175E9</v>
      </c>
      <c r="AL35" s="8"/>
      <c r="AM35" s="8"/>
      <c r="AN35" s="8"/>
      <c r="AO35" s="6">
        <v>1.126E9</v>
      </c>
      <c r="AP35" s="8"/>
      <c r="AQ35" s="8"/>
      <c r="AR35" s="8"/>
      <c r="AS35" s="8"/>
      <c r="AT35" s="6">
        <v>1.043E9</v>
      </c>
      <c r="AU35" s="8"/>
      <c r="AV35" s="8"/>
      <c r="AW35" s="8"/>
      <c r="AX35" s="6">
        <v>9.1731E8</v>
      </c>
      <c r="AY35" s="8"/>
      <c r="AZ35" s="8"/>
      <c r="BA35" s="8"/>
      <c r="BB35" s="6">
        <v>8.08617E8</v>
      </c>
      <c r="BC35" s="8"/>
      <c r="BD35" s="8"/>
      <c r="BE35" s="8"/>
      <c r="BF35" s="6">
        <v>7.66892E8</v>
      </c>
      <c r="BG35" s="8"/>
      <c r="BH35" s="8"/>
      <c r="BI35" s="8"/>
      <c r="BJ35" s="6">
        <v>7.40554E8</v>
      </c>
      <c r="BK35" s="8"/>
      <c r="BL35" s="8"/>
      <c r="BM35" s="8"/>
      <c r="BN35" s="6">
        <v>7.67837E8</v>
      </c>
      <c r="BO35" s="8"/>
      <c r="BP35" s="8"/>
      <c r="BQ35" s="8"/>
      <c r="BR35" s="6">
        <v>6.86619E8</v>
      </c>
      <c r="BS35" s="7">
        <v>5.28539E8</v>
      </c>
      <c r="BT35" s="7">
        <v>5.12201E8</v>
      </c>
      <c r="BU35" s="7">
        <v>5.14299E8</v>
      </c>
      <c r="BV35" s="7">
        <v>4.78943E8</v>
      </c>
      <c r="BW35" s="7">
        <v>4.97547E8</v>
      </c>
      <c r="BX35" s="7">
        <v>4.59951E8</v>
      </c>
      <c r="BY35" s="7">
        <v>5.48509E8</v>
      </c>
      <c r="BZ35" s="7">
        <v>4.29516E8</v>
      </c>
      <c r="CA35" s="7">
        <v>4.55058E8</v>
      </c>
      <c r="CB35" s="7">
        <v>3.61899E8</v>
      </c>
      <c r="CC35" s="7">
        <v>3.9376E8</v>
      </c>
      <c r="CD35" s="7">
        <v>4.08394E8</v>
      </c>
      <c r="CE35" s="7">
        <v>4.10626E8</v>
      </c>
      <c r="CF35" s="7">
        <v>3.46786E8</v>
      </c>
      <c r="CG35" s="7">
        <v>5.02134E8</v>
      </c>
      <c r="CH35" s="7">
        <v>4.95096E8</v>
      </c>
      <c r="CI35" s="7">
        <v>5.54335E8</v>
      </c>
      <c r="CJ35" s="7">
        <v>2.94784E8</v>
      </c>
      <c r="CK35" s="7">
        <v>3.02682E8</v>
      </c>
      <c r="CL35" s="7">
        <v>3.14708E8</v>
      </c>
      <c r="CM35" s="7">
        <v>3.13454E8</v>
      </c>
      <c r="CN35" s="7">
        <v>2.77815E8</v>
      </c>
      <c r="CO35" s="7">
        <v>2.55471E8</v>
      </c>
      <c r="CP35" s="7">
        <v>3.49689E8</v>
      </c>
      <c r="CQ35" s="7">
        <v>3.476E8</v>
      </c>
      <c r="CR35" s="7">
        <v>2.099E8</v>
      </c>
      <c r="CS35" s="7">
        <v>2.467E8</v>
      </c>
      <c r="CT35" s="7">
        <v>2.81584E8</v>
      </c>
      <c r="CU35" s="7">
        <v>2.808E8</v>
      </c>
      <c r="CV35" s="7">
        <v>2.145E8</v>
      </c>
      <c r="CW35" s="7">
        <v>1.791E8</v>
      </c>
      <c r="CX35" s="7">
        <v>1.92301E8</v>
      </c>
      <c r="CY35" s="7">
        <v>2.108E8</v>
      </c>
      <c r="CZ35" s="7">
        <v>1.631E8</v>
      </c>
      <c r="DA35" s="7">
        <v>1.527E8</v>
      </c>
      <c r="DB35" s="7">
        <v>1.13525E8</v>
      </c>
      <c r="DC35" s="7">
        <v>1.447E8</v>
      </c>
      <c r="DD35" s="7">
        <v>1.212E8</v>
      </c>
      <c r="DE35" s="7">
        <v>1.204E8</v>
      </c>
      <c r="DF35" s="7">
        <v>1.17933E8</v>
      </c>
      <c r="DG35" s="7">
        <v>1.119E8</v>
      </c>
      <c r="DH35" s="7">
        <v>9.36E7</v>
      </c>
      <c r="DI35" s="7">
        <v>1.227E8</v>
      </c>
      <c r="DJ35" s="7">
        <v>1.16885E8</v>
      </c>
      <c r="DK35" s="7">
        <v>8.88E7</v>
      </c>
      <c r="DL35" s="7">
        <v>9.15E7</v>
      </c>
      <c r="DM35" s="7">
        <v>1.011E8</v>
      </c>
      <c r="DN35" s="7">
        <v>8.1E7</v>
      </c>
      <c r="DO35" s="7">
        <v>1.12E8</v>
      </c>
      <c r="DP35" s="7">
        <v>8.33E7</v>
      </c>
      <c r="DQ35" s="7">
        <v>1.013E8</v>
      </c>
      <c r="DR35" s="7">
        <v>6.4E7</v>
      </c>
      <c r="DS35" s="7">
        <v>8.54E7</v>
      </c>
      <c r="DT35" s="7">
        <v>6.57E7</v>
      </c>
      <c r="DU35" s="7">
        <v>8.63E7</v>
      </c>
      <c r="DV35" s="7">
        <v>3.78E7</v>
      </c>
      <c r="DW35" s="7">
        <v>7.93E7</v>
      </c>
      <c r="DX35" s="7">
        <v>6.35E7</v>
      </c>
      <c r="DY35" s="7">
        <v>6.73E7</v>
      </c>
      <c r="DZ35" s="7">
        <v>3.15E7</v>
      </c>
      <c r="EA35" s="7">
        <v>5.65E7</v>
      </c>
      <c r="EB35" s="7">
        <v>4.05E7</v>
      </c>
      <c r="EC35" s="7">
        <v>5.79E7</v>
      </c>
      <c r="ED35" s="7">
        <v>2.21E7</v>
      </c>
      <c r="EE35" s="7">
        <v>5.13E7</v>
      </c>
      <c r="EF35" s="7">
        <v>3.7E7</v>
      </c>
    </row>
    <row r="36">
      <c r="A36" s="1" t="s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6">
        <v>7924000.0</v>
      </c>
      <c r="BS36" s="7">
        <v>5.21087E8</v>
      </c>
      <c r="BT36" s="7">
        <v>4.62697E8</v>
      </c>
      <c r="BU36" s="7">
        <v>4.59742E8</v>
      </c>
      <c r="BV36" s="7">
        <v>4.09327E8</v>
      </c>
      <c r="BW36" s="7">
        <v>4.75841E8</v>
      </c>
      <c r="BX36" s="7">
        <v>4.40485E8</v>
      </c>
      <c r="BY36" s="7">
        <v>5.10187E8</v>
      </c>
      <c r="BZ36" s="7">
        <v>3.83791E8</v>
      </c>
      <c r="CA36" s="7">
        <v>4.40505E8</v>
      </c>
      <c r="CB36" s="7">
        <v>3.52717E8</v>
      </c>
      <c r="CC36" s="7">
        <v>3.57224E8</v>
      </c>
      <c r="CD36" s="7">
        <v>3.41303E8</v>
      </c>
      <c r="CE36" s="7">
        <v>4.10426E8</v>
      </c>
      <c r="CF36" s="7">
        <v>3.46786E8</v>
      </c>
      <c r="CG36" s="7">
        <v>3.41134E8</v>
      </c>
      <c r="CH36" s="7">
        <v>3.22463E8</v>
      </c>
      <c r="CI36" s="7">
        <v>3.81843E8</v>
      </c>
      <c r="CJ36" s="7">
        <v>2.94784E8</v>
      </c>
      <c r="CK36" s="7">
        <v>2.8256E8</v>
      </c>
      <c r="CL36" s="7">
        <v>2.97262E8</v>
      </c>
      <c r="CM36" s="7">
        <v>3.09508E8</v>
      </c>
      <c r="CN36" s="7">
        <v>2.77815E8</v>
      </c>
      <c r="CO36" s="7">
        <v>2.42361E8</v>
      </c>
      <c r="CP36" s="7">
        <v>3.34554E8</v>
      </c>
      <c r="CQ36" s="7">
        <v>3.476E8</v>
      </c>
      <c r="CR36" s="7">
        <v>2.099E8</v>
      </c>
      <c r="CS36" s="7">
        <v>2.467E8</v>
      </c>
      <c r="CT36" s="7">
        <v>2.57759E8</v>
      </c>
      <c r="CU36" s="7">
        <v>2.808E8</v>
      </c>
      <c r="CV36" s="7">
        <v>2.145E8</v>
      </c>
      <c r="CW36" s="7">
        <v>1.791E8</v>
      </c>
      <c r="CX36" s="7">
        <v>1.79958E8</v>
      </c>
      <c r="CY36" s="7">
        <v>2.108E8</v>
      </c>
      <c r="CZ36" s="7">
        <v>1.631E8</v>
      </c>
      <c r="DA36" s="7">
        <v>1.527E8</v>
      </c>
      <c r="DB36" s="7">
        <v>1.03523E8</v>
      </c>
      <c r="DC36" s="7">
        <v>1.447E8</v>
      </c>
      <c r="DD36" s="7">
        <v>1.212E8</v>
      </c>
      <c r="DE36" s="7">
        <v>1.204E8</v>
      </c>
      <c r="DF36" s="7">
        <v>1.03176E8</v>
      </c>
      <c r="DG36" s="7">
        <v>1.119E8</v>
      </c>
      <c r="DH36" s="7">
        <v>9.36E7</v>
      </c>
      <c r="DI36" s="7">
        <v>1.227E8</v>
      </c>
      <c r="DJ36" s="7">
        <v>1.11675E8</v>
      </c>
      <c r="DK36" s="7">
        <v>8.88E7</v>
      </c>
      <c r="DL36" s="7">
        <v>9.15E7</v>
      </c>
      <c r="DM36" s="7">
        <v>1.011E8</v>
      </c>
      <c r="DN36" s="7">
        <v>8.1E7</v>
      </c>
      <c r="DO36" s="7">
        <v>1.12E8</v>
      </c>
      <c r="DP36" s="7">
        <v>8.33E7</v>
      </c>
      <c r="DQ36" s="7">
        <v>1.013E8</v>
      </c>
      <c r="DR36" s="7">
        <v>6.4E7</v>
      </c>
      <c r="DS36" s="7">
        <v>8.54E7</v>
      </c>
      <c r="DT36" s="7">
        <v>6.57E7</v>
      </c>
      <c r="DU36" s="7">
        <v>8.63E7</v>
      </c>
      <c r="DV36" s="7">
        <v>3.78E7</v>
      </c>
      <c r="DW36" s="7">
        <v>7.93E7</v>
      </c>
      <c r="DX36" s="7">
        <v>6.35E7</v>
      </c>
      <c r="DY36" s="7">
        <v>6.73E7</v>
      </c>
      <c r="DZ36" s="7">
        <v>3.15E7</v>
      </c>
      <c r="EA36" s="7">
        <v>5.65E7</v>
      </c>
      <c r="EB36" s="7">
        <v>4.05E7</v>
      </c>
      <c r="EC36" s="7">
        <v>5.79E7</v>
      </c>
      <c r="ED36" s="7">
        <v>2.21E7</v>
      </c>
      <c r="EE36" s="7">
        <v>5.13E7</v>
      </c>
      <c r="EF36" s="7">
        <v>3.7E7</v>
      </c>
    </row>
    <row r="37">
      <c r="A37" s="1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6">
        <v>2000000.0</v>
      </c>
      <c r="Z37" s="8"/>
      <c r="AA37" s="8"/>
      <c r="AB37" s="8"/>
      <c r="AC37" s="6">
        <v>2000000.0</v>
      </c>
      <c r="AD37" s="8"/>
      <c r="AE37" s="8"/>
      <c r="AF37" s="8"/>
      <c r="AG37" s="6">
        <v>2000000.0</v>
      </c>
      <c r="AH37" s="8"/>
      <c r="AI37" s="8"/>
      <c r="AJ37" s="8"/>
      <c r="AK37" s="6">
        <v>2000000.0</v>
      </c>
      <c r="AL37" s="8"/>
      <c r="AM37" s="8"/>
      <c r="AN37" s="8"/>
      <c r="AO37" s="6">
        <v>2000000.0</v>
      </c>
      <c r="AP37" s="8"/>
      <c r="AQ37" s="8"/>
      <c r="AR37" s="8"/>
      <c r="AS37" s="8"/>
      <c r="AT37" s="6">
        <v>2000000.0</v>
      </c>
      <c r="AU37" s="8"/>
      <c r="AV37" s="8"/>
      <c r="AW37" s="8"/>
      <c r="AX37" s="6">
        <v>6176000.0</v>
      </c>
      <c r="AY37" s="8"/>
      <c r="AZ37" s="8"/>
      <c r="BA37" s="8"/>
      <c r="BB37" s="6">
        <v>3962000.0</v>
      </c>
      <c r="BC37" s="8"/>
      <c r="BD37" s="8"/>
      <c r="BE37" s="8"/>
      <c r="BF37" s="6">
        <v>7132000.0</v>
      </c>
      <c r="BG37" s="8"/>
      <c r="BH37" s="8"/>
      <c r="BI37" s="8"/>
      <c r="BJ37" s="6">
        <v>7924000.0</v>
      </c>
      <c r="BK37" s="8"/>
      <c r="BL37" s="8"/>
      <c r="BM37" s="8"/>
      <c r="BN37" s="6">
        <v>7924000.0</v>
      </c>
      <c r="BO37" s="8"/>
      <c r="BP37" s="8"/>
      <c r="BQ37" s="8"/>
      <c r="BR37" s="6">
        <v>7924000.0</v>
      </c>
      <c r="BS37" s="7">
        <v>7452000.0</v>
      </c>
      <c r="BT37" s="7">
        <v>4.9504E7</v>
      </c>
      <c r="BU37" s="7">
        <v>5.4557E7</v>
      </c>
      <c r="BV37" s="7">
        <v>6.9616E7</v>
      </c>
      <c r="BW37" s="7">
        <v>2.1706E7</v>
      </c>
      <c r="BX37" s="7">
        <v>1.9466E7</v>
      </c>
      <c r="BY37" s="7">
        <v>3.8322E7</v>
      </c>
      <c r="BZ37" s="7">
        <v>4.5725E7</v>
      </c>
      <c r="CA37" s="7">
        <v>1.4553E7</v>
      </c>
      <c r="CB37" s="7">
        <v>9182000.0</v>
      </c>
      <c r="CC37" s="7">
        <v>3.6536E7</v>
      </c>
      <c r="CD37" s="7">
        <v>6.7091E7</v>
      </c>
      <c r="CH37" s="7">
        <v>1.0633E7</v>
      </c>
      <c r="CI37" s="7">
        <v>1.0492E7</v>
      </c>
      <c r="CJ37" s="11">
        <v>0.0</v>
      </c>
      <c r="CK37" s="7">
        <v>2.0122E7</v>
      </c>
      <c r="CL37" s="7">
        <v>1.7446E7</v>
      </c>
      <c r="CM37" s="7">
        <v>3946000.0</v>
      </c>
      <c r="CN37" s="11">
        <v>0.0</v>
      </c>
      <c r="CO37" s="7">
        <v>1.311E7</v>
      </c>
      <c r="CP37" s="7">
        <v>1.5135E7</v>
      </c>
      <c r="CT37" s="7">
        <v>2.3825E7</v>
      </c>
      <c r="CX37" s="7">
        <v>1.2343E7</v>
      </c>
      <c r="DB37" s="7">
        <v>1.0002E7</v>
      </c>
      <c r="DF37" s="7">
        <v>1.4757E7</v>
      </c>
      <c r="DJ37" s="7">
        <v>5210000.0</v>
      </c>
    </row>
    <row r="38">
      <c r="A38" s="1" t="s">
        <v>37</v>
      </c>
      <c r="B38" s="8"/>
      <c r="C38" s="8"/>
      <c r="D38" s="8"/>
      <c r="E38" s="6">
        <v>-1.857E9</v>
      </c>
      <c r="F38" s="8"/>
      <c r="G38" s="8"/>
      <c r="H38" s="8"/>
      <c r="I38" s="6">
        <v>-1.849E9</v>
      </c>
      <c r="J38" s="8"/>
      <c r="K38" s="8"/>
      <c r="L38" s="8"/>
      <c r="M38" s="6">
        <v>-1.71E9</v>
      </c>
      <c r="N38" s="8"/>
      <c r="O38" s="8"/>
      <c r="P38" s="8"/>
      <c r="Q38" s="6">
        <v>-1.611E9</v>
      </c>
      <c r="R38" s="8"/>
      <c r="S38" s="8"/>
      <c r="T38" s="8"/>
      <c r="U38" s="6">
        <v>-1.462E9</v>
      </c>
      <c r="V38" s="8"/>
      <c r="W38" s="8"/>
      <c r="X38" s="8"/>
      <c r="Y38" s="6">
        <v>-1.334E9</v>
      </c>
      <c r="Z38" s="8"/>
      <c r="AA38" s="8"/>
      <c r="AB38" s="8"/>
      <c r="AC38" s="6">
        <v>-1.223E9</v>
      </c>
      <c r="AD38" s="8"/>
      <c r="AE38" s="8"/>
      <c r="AF38" s="8"/>
      <c r="AG38" s="6">
        <v>-1.239E9</v>
      </c>
      <c r="AH38" s="8"/>
      <c r="AI38" s="8"/>
      <c r="AJ38" s="8"/>
      <c r="AK38" s="6">
        <v>-1.139E9</v>
      </c>
      <c r="AL38" s="8"/>
      <c r="AM38" s="8"/>
      <c r="AN38" s="8"/>
      <c r="AO38" s="6">
        <v>-1.064E9</v>
      </c>
      <c r="AP38" s="8"/>
      <c r="AQ38" s="8"/>
      <c r="AR38" s="8"/>
      <c r="AS38" s="8"/>
      <c r="AT38" s="6">
        <v>-1.069E9</v>
      </c>
      <c r="AU38" s="8"/>
      <c r="AV38" s="8"/>
      <c r="AW38" s="8"/>
      <c r="AX38" s="6">
        <v>-9.84161E8</v>
      </c>
      <c r="AY38" s="8"/>
      <c r="AZ38" s="8"/>
      <c r="BA38" s="8"/>
      <c r="BB38" s="6">
        <v>-8.96133E8</v>
      </c>
      <c r="BC38" s="8"/>
      <c r="BD38" s="8"/>
      <c r="BE38" s="8"/>
      <c r="BF38" s="6">
        <v>-8.17166E8</v>
      </c>
      <c r="BG38" s="8"/>
      <c r="BH38" s="8"/>
      <c r="BI38" s="8"/>
      <c r="BJ38" s="6">
        <v>-7.49479E8</v>
      </c>
      <c r="BK38" s="8"/>
      <c r="BL38" s="8"/>
      <c r="BM38" s="8"/>
      <c r="BN38" s="6">
        <v>-7.00964E8</v>
      </c>
      <c r="BO38" s="8"/>
      <c r="BP38" s="8"/>
      <c r="BQ38" s="8"/>
      <c r="BR38" s="6">
        <v>-6.04074E8</v>
      </c>
      <c r="BS38" s="7">
        <v>7452000.0</v>
      </c>
      <c r="BT38" s="7">
        <v>4.9504E7</v>
      </c>
      <c r="BU38" s="7">
        <v>5.4557E7</v>
      </c>
      <c r="BV38" s="7">
        <v>6.9616E7</v>
      </c>
      <c r="BW38" s="7">
        <v>2.1706E7</v>
      </c>
      <c r="BX38" s="7">
        <v>1.9466E7</v>
      </c>
      <c r="BY38" s="7">
        <v>3.8322E7</v>
      </c>
      <c r="BZ38" s="7">
        <v>4.5725E7</v>
      </c>
      <c r="CA38" s="7">
        <v>1.4553E7</v>
      </c>
      <c r="CB38" s="7">
        <v>9182000.0</v>
      </c>
      <c r="CC38" s="7">
        <v>3.6536E7</v>
      </c>
      <c r="CD38" s="7">
        <v>6.7091E7</v>
      </c>
      <c r="CH38" s="7">
        <v>1.0633E7</v>
      </c>
      <c r="CI38" s="7">
        <v>1.0492E7</v>
      </c>
      <c r="CJ38" s="11">
        <v>0.0</v>
      </c>
      <c r="CK38" s="7">
        <v>2.0122E7</v>
      </c>
      <c r="CL38" s="7">
        <v>1.7446E7</v>
      </c>
      <c r="CM38" s="7">
        <v>3946000.0</v>
      </c>
      <c r="CN38" s="11">
        <v>0.0</v>
      </c>
      <c r="CO38" s="7">
        <v>1.311E7</v>
      </c>
      <c r="CP38" s="7">
        <v>1.5135E7</v>
      </c>
      <c r="CT38" s="7">
        <v>2.3825E7</v>
      </c>
      <c r="CX38" s="7">
        <v>1.2343E7</v>
      </c>
      <c r="DB38" s="7">
        <v>1.0002E7</v>
      </c>
      <c r="DF38" s="7">
        <v>1.4757E7</v>
      </c>
      <c r="DJ38" s="7">
        <v>5210000.0</v>
      </c>
    </row>
    <row r="39">
      <c r="A39" s="1" t="s">
        <v>38</v>
      </c>
      <c r="B39" s="6">
        <v>2.55E8</v>
      </c>
      <c r="C39" s="6">
        <v>2.55E8</v>
      </c>
      <c r="D39" s="6">
        <v>2.55E8</v>
      </c>
      <c r="E39" s="6">
        <v>2.55E8</v>
      </c>
      <c r="F39" s="6">
        <v>2.55E8</v>
      </c>
      <c r="G39" s="6">
        <v>2.55E8</v>
      </c>
      <c r="H39" s="6">
        <v>2.55E8</v>
      </c>
      <c r="I39" s="6">
        <v>2.55E8</v>
      </c>
      <c r="J39" s="6">
        <v>2.56E8</v>
      </c>
      <c r="K39" s="6">
        <v>2.56E8</v>
      </c>
      <c r="L39" s="6">
        <v>3.5E8</v>
      </c>
      <c r="M39" s="6">
        <v>3.5E8</v>
      </c>
      <c r="N39" s="6">
        <v>3.5E8</v>
      </c>
      <c r="O39" s="6">
        <v>3.51E8</v>
      </c>
      <c r="P39" s="6">
        <v>4.1E8</v>
      </c>
      <c r="Q39" s="6">
        <v>4.1E8</v>
      </c>
      <c r="R39" s="6">
        <v>4.14E8</v>
      </c>
      <c r="S39" s="6">
        <v>4.15E8</v>
      </c>
      <c r="T39" s="6">
        <v>4.15E8</v>
      </c>
      <c r="U39" s="6">
        <v>4.16E8</v>
      </c>
      <c r="V39" s="6">
        <v>4.17E8</v>
      </c>
      <c r="W39" s="6">
        <v>4.17E8</v>
      </c>
      <c r="X39" s="6">
        <v>4.17E8</v>
      </c>
      <c r="Y39" s="6">
        <v>4.18E8</v>
      </c>
      <c r="Z39" s="6">
        <v>4.18E8</v>
      </c>
      <c r="AA39" s="6">
        <v>4.19E8</v>
      </c>
      <c r="AB39" s="6">
        <v>4.2E8</v>
      </c>
      <c r="AC39" s="6">
        <v>4.21E8</v>
      </c>
      <c r="AD39" s="6">
        <v>4.21E8</v>
      </c>
      <c r="AE39" s="6">
        <v>4.22E8</v>
      </c>
      <c r="AF39" s="6">
        <v>4.22E8</v>
      </c>
      <c r="AG39" s="6">
        <v>4.23E8</v>
      </c>
      <c r="AH39" s="6">
        <v>4.24E8</v>
      </c>
      <c r="AI39" s="6">
        <v>4.25E8</v>
      </c>
      <c r="AJ39" s="6">
        <v>4.32E8</v>
      </c>
      <c r="AK39" s="6">
        <v>4.33E8</v>
      </c>
      <c r="AL39" s="6">
        <v>4.61E8</v>
      </c>
      <c r="AM39" s="6">
        <v>4.63E8</v>
      </c>
      <c r="AN39" s="6">
        <v>4.66E8</v>
      </c>
      <c r="AO39" s="6">
        <v>4.69E8</v>
      </c>
      <c r="AP39" s="6">
        <v>4.72E8</v>
      </c>
      <c r="AQ39" s="6">
        <v>4.75E8</v>
      </c>
      <c r="AR39" s="6">
        <v>4.73E8</v>
      </c>
      <c r="AS39" s="6">
        <v>4.75E8</v>
      </c>
      <c r="AT39" s="6">
        <v>4.76E8</v>
      </c>
      <c r="AU39" s="6">
        <v>4.79E8</v>
      </c>
      <c r="AV39" s="6">
        <v>4.42E8</v>
      </c>
      <c r="AW39" s="6">
        <v>4.42E8</v>
      </c>
      <c r="AX39" s="6">
        <v>4.43E8</v>
      </c>
      <c r="AY39" s="6">
        <v>4.45E8</v>
      </c>
      <c r="AZ39" s="6">
        <v>4.47E8</v>
      </c>
      <c r="BA39" s="6">
        <v>4.49E8</v>
      </c>
      <c r="BB39" s="6">
        <v>4.44394E8</v>
      </c>
      <c r="BC39" s="9"/>
      <c r="BD39" s="6">
        <v>4.47725E8</v>
      </c>
      <c r="BE39" s="6">
        <v>4.49391E8</v>
      </c>
      <c r="BF39" s="6">
        <v>4.51057E8</v>
      </c>
      <c r="BG39" s="6">
        <v>4.52977E8</v>
      </c>
      <c r="BH39" s="6">
        <v>4.54898E8</v>
      </c>
      <c r="BI39" s="6">
        <v>4.56819E8</v>
      </c>
      <c r="BJ39" s="6">
        <v>4.5874E8</v>
      </c>
      <c r="BK39" s="6">
        <v>3.09582E8</v>
      </c>
      <c r="BL39" s="6">
        <v>3.11451E8</v>
      </c>
      <c r="BM39" s="6">
        <v>3.13321E8</v>
      </c>
      <c r="BN39" s="6">
        <v>3.53464E8</v>
      </c>
      <c r="BO39" s="6">
        <v>7.39851E8</v>
      </c>
      <c r="BP39" s="6">
        <v>7.35698E8</v>
      </c>
      <c r="BQ39" s="6">
        <v>7.30874E8</v>
      </c>
      <c r="BR39" s="6">
        <v>7.34905E8</v>
      </c>
      <c r="CE39" s="7">
        <v>200000.0</v>
      </c>
      <c r="CG39" s="7">
        <v>1.61E8</v>
      </c>
      <c r="CH39" s="7">
        <v>1.62E8</v>
      </c>
      <c r="CI39" s="7">
        <v>1.62E8</v>
      </c>
    </row>
    <row r="40">
      <c r="A40" s="1" t="s">
        <v>39</v>
      </c>
      <c r="B40" s="8"/>
      <c r="C40" s="6">
        <v>2.55E8</v>
      </c>
      <c r="D40" s="6">
        <v>2.55E8</v>
      </c>
      <c r="E40" s="6">
        <v>2.55E8</v>
      </c>
      <c r="F40" s="6">
        <v>2.55E8</v>
      </c>
      <c r="G40" s="6">
        <v>2.55E8</v>
      </c>
      <c r="H40" s="6">
        <v>2.55E8</v>
      </c>
      <c r="I40" s="6">
        <v>2.55E8</v>
      </c>
      <c r="J40" s="6">
        <v>2.55E8</v>
      </c>
      <c r="K40" s="6">
        <v>2.55E8</v>
      </c>
      <c r="L40" s="6">
        <v>2.55E8</v>
      </c>
      <c r="M40" s="6">
        <v>2.55E8</v>
      </c>
      <c r="N40" s="6">
        <v>2.55E8</v>
      </c>
      <c r="O40" s="6">
        <v>2.55E8</v>
      </c>
      <c r="P40" s="6">
        <v>2.55E8</v>
      </c>
      <c r="Q40" s="6">
        <v>2.55E8</v>
      </c>
      <c r="R40" s="6">
        <v>2.55E8</v>
      </c>
      <c r="S40" s="6">
        <v>2.55E8</v>
      </c>
      <c r="T40" s="6">
        <v>2.55E8</v>
      </c>
      <c r="U40" s="6">
        <v>2.55E8</v>
      </c>
      <c r="V40" s="6">
        <v>2.55E8</v>
      </c>
      <c r="W40" s="6">
        <v>2.55E8</v>
      </c>
      <c r="X40" s="6">
        <v>2.55E8</v>
      </c>
      <c r="Y40" s="6">
        <v>2.55E8</v>
      </c>
      <c r="Z40" s="6">
        <v>2.55E8</v>
      </c>
      <c r="AA40" s="6">
        <v>2.55E8</v>
      </c>
      <c r="AB40" s="6">
        <v>2.55E8</v>
      </c>
      <c r="AC40" s="6">
        <v>2.55E8</v>
      </c>
      <c r="AD40" s="6">
        <v>2.55E8</v>
      </c>
      <c r="AE40" s="6">
        <v>2.55E8</v>
      </c>
      <c r="AF40" s="6">
        <v>2.55E8</v>
      </c>
      <c r="AG40" s="6">
        <v>2.55E8</v>
      </c>
      <c r="AH40" s="6">
        <v>2.55E8</v>
      </c>
      <c r="AI40" s="6">
        <v>2.55E8</v>
      </c>
      <c r="AJ40" s="6">
        <v>2.57E8</v>
      </c>
      <c r="AK40" s="6">
        <v>2.57E8</v>
      </c>
      <c r="AL40" s="6">
        <v>2.84E8</v>
      </c>
      <c r="AM40" s="6">
        <v>2.84E8</v>
      </c>
      <c r="AN40" s="6">
        <v>2.84E8</v>
      </c>
      <c r="AO40" s="6">
        <v>2.84E8</v>
      </c>
      <c r="AP40" s="6">
        <v>2.84E8</v>
      </c>
      <c r="AQ40" s="6">
        <v>2.84E8</v>
      </c>
      <c r="AR40" s="6">
        <v>2.86E8</v>
      </c>
      <c r="AS40" s="8"/>
      <c r="AT40" s="6">
        <v>2.86E8</v>
      </c>
      <c r="AU40" s="6">
        <v>2.87043E8</v>
      </c>
      <c r="AV40" s="6">
        <v>2.55421E8</v>
      </c>
      <c r="AW40" s="6">
        <v>2.55421E8</v>
      </c>
      <c r="AX40" s="6">
        <v>2.55421E8</v>
      </c>
      <c r="AY40" s="6">
        <v>2.55421E8</v>
      </c>
      <c r="AZ40" s="6">
        <v>2.55421E8</v>
      </c>
      <c r="BA40" s="6">
        <v>2.55421E8</v>
      </c>
      <c r="BB40" s="6">
        <v>2.55421E8</v>
      </c>
      <c r="BC40" s="8"/>
      <c r="BD40" s="6">
        <v>2.55421E8</v>
      </c>
      <c r="BE40" s="6">
        <v>2.55421E8</v>
      </c>
      <c r="BF40" s="6">
        <v>2.55421E8</v>
      </c>
      <c r="BG40" s="6">
        <v>2.55421E8</v>
      </c>
      <c r="BH40" s="6">
        <v>2.55421E8</v>
      </c>
      <c r="BI40" s="8"/>
      <c r="BJ40" s="6">
        <v>2.55421E8</v>
      </c>
      <c r="BK40" s="8"/>
      <c r="BL40" s="8"/>
      <c r="BM40" s="8"/>
      <c r="BN40" s="6">
        <v>2.55421E8</v>
      </c>
      <c r="BO40" s="8"/>
      <c r="BP40" s="8"/>
      <c r="BQ40" s="8"/>
      <c r="BR40" s="6">
        <v>5.33728E8</v>
      </c>
      <c r="BS40" s="7">
        <v>3.72537E8</v>
      </c>
      <c r="BT40" s="7">
        <v>3.47606E8</v>
      </c>
      <c r="BU40" s="7">
        <v>3.22742E8</v>
      </c>
      <c r="BV40" s="7">
        <v>3.33889E8</v>
      </c>
      <c r="BW40" s="7">
        <v>3.36408E8</v>
      </c>
      <c r="BX40" s="7">
        <v>3.04962E8</v>
      </c>
      <c r="BY40" s="7">
        <v>2.88028E8</v>
      </c>
      <c r="BZ40" s="7">
        <v>2.97616E8</v>
      </c>
      <c r="CA40" s="7">
        <v>2.87724E8</v>
      </c>
      <c r="CB40" s="7">
        <v>2.55027E8</v>
      </c>
      <c r="CC40" s="7">
        <v>2.30288E8</v>
      </c>
      <c r="CD40" s="7">
        <v>2.39898E8</v>
      </c>
      <c r="CE40" s="7">
        <v>2.46815E8</v>
      </c>
      <c r="CF40" s="7">
        <v>2.1922E8</v>
      </c>
      <c r="CG40" s="7">
        <v>2.1259E8</v>
      </c>
      <c r="CH40" s="7">
        <v>2.4278E8</v>
      </c>
      <c r="CI40" s="7">
        <v>2.23508E8</v>
      </c>
      <c r="CJ40" s="7">
        <v>2.14133E8</v>
      </c>
      <c r="CK40" s="7">
        <v>2.00683E8</v>
      </c>
      <c r="CL40" s="7">
        <v>2.14192E8</v>
      </c>
      <c r="CM40" s="7">
        <v>1.22451E8</v>
      </c>
      <c r="CN40" s="7">
        <v>1.2142E8</v>
      </c>
      <c r="CO40" s="7">
        <v>1.14654E8</v>
      </c>
      <c r="CP40" s="7">
        <v>1.21375E8</v>
      </c>
      <c r="CT40" s="7">
        <v>1.72825E8</v>
      </c>
      <c r="CX40" s="7">
        <v>9.2027E7</v>
      </c>
      <c r="DB40" s="7">
        <v>7.0441E7</v>
      </c>
      <c r="DF40" s="7">
        <v>6.2099E7</v>
      </c>
      <c r="DJ40" s="7">
        <v>6.1037E7</v>
      </c>
    </row>
    <row r="41">
      <c r="A41" s="1" t="s">
        <v>40</v>
      </c>
      <c r="B41" s="9"/>
      <c r="C41" s="9"/>
      <c r="D41" s="8"/>
      <c r="E41" s="9"/>
      <c r="F41" s="9"/>
      <c r="G41" s="9"/>
      <c r="H41" s="8"/>
      <c r="I41" s="9"/>
      <c r="J41" s="6">
        <v>1000000.0</v>
      </c>
      <c r="K41" s="6">
        <v>1000000.0</v>
      </c>
      <c r="L41" s="6">
        <v>9.5E7</v>
      </c>
      <c r="M41" s="6">
        <v>9.5E7</v>
      </c>
      <c r="N41" s="6">
        <v>9.5E7</v>
      </c>
      <c r="O41" s="6">
        <v>9.6E7</v>
      </c>
      <c r="P41" s="6">
        <v>1.55E8</v>
      </c>
      <c r="Q41" s="6">
        <v>1.55E8</v>
      </c>
      <c r="R41" s="6">
        <v>1.59E8</v>
      </c>
      <c r="S41" s="6">
        <v>1.6E8</v>
      </c>
      <c r="T41" s="6">
        <v>1.6E8</v>
      </c>
      <c r="U41" s="6">
        <v>1.61E8</v>
      </c>
      <c r="V41" s="6">
        <v>1.62E8</v>
      </c>
      <c r="W41" s="6">
        <v>1.62E8</v>
      </c>
      <c r="X41" s="6">
        <v>1.62E8</v>
      </c>
      <c r="Y41" s="6">
        <v>1.63E8</v>
      </c>
      <c r="Z41" s="6">
        <v>1.63E8</v>
      </c>
      <c r="AA41" s="6">
        <v>1.64E8</v>
      </c>
      <c r="AB41" s="6">
        <v>1.65E8</v>
      </c>
      <c r="AC41" s="6">
        <v>1.66E8</v>
      </c>
      <c r="AD41" s="6">
        <v>1.66E8</v>
      </c>
      <c r="AE41" s="6">
        <v>1.67E8</v>
      </c>
      <c r="AF41" s="6">
        <v>1.67E8</v>
      </c>
      <c r="AG41" s="6">
        <v>1.68E8</v>
      </c>
      <c r="AH41" s="6">
        <v>1.69E8</v>
      </c>
      <c r="AI41" s="6">
        <v>1.7E8</v>
      </c>
      <c r="AJ41" s="6">
        <v>1.75E8</v>
      </c>
      <c r="AK41" s="6">
        <v>1.76E8</v>
      </c>
      <c r="AL41" s="6">
        <v>1.77E8</v>
      </c>
      <c r="AM41" s="6">
        <v>1.79E8</v>
      </c>
      <c r="AN41" s="6">
        <v>1.82E8</v>
      </c>
      <c r="AO41" s="6">
        <v>1.85E8</v>
      </c>
      <c r="AP41" s="6">
        <v>1.88E8</v>
      </c>
      <c r="AQ41" s="6">
        <v>1.91E8</v>
      </c>
      <c r="AR41" s="6">
        <v>1.87E8</v>
      </c>
      <c r="AS41" s="9"/>
      <c r="AT41" s="6">
        <v>1.9E8</v>
      </c>
      <c r="AU41" s="6">
        <v>1.92181E8</v>
      </c>
      <c r="AV41" s="6">
        <v>1.84501E8</v>
      </c>
      <c r="AW41" s="6">
        <v>1.86232E8</v>
      </c>
      <c r="AX41" s="6">
        <v>1.88018E8</v>
      </c>
      <c r="AY41" s="6">
        <v>1.89298E8</v>
      </c>
      <c r="AZ41" s="6">
        <v>1.91296E8</v>
      </c>
      <c r="BA41" s="6">
        <v>1.93293E8</v>
      </c>
      <c r="BB41" s="6">
        <v>1.88973E8</v>
      </c>
      <c r="BC41" s="9"/>
      <c r="BD41" s="6">
        <v>1.92304E8</v>
      </c>
      <c r="BE41" s="6">
        <v>1.9397E8</v>
      </c>
      <c r="BF41" s="6">
        <v>1.95636E8</v>
      </c>
      <c r="BG41" s="6">
        <v>1.97556E8</v>
      </c>
      <c r="BH41" s="6">
        <v>1.99477E8</v>
      </c>
      <c r="BI41" s="9"/>
      <c r="BJ41" s="6">
        <v>2.03319E8</v>
      </c>
      <c r="BK41" s="9"/>
      <c r="BL41" s="9"/>
      <c r="BM41" s="9"/>
      <c r="BN41" s="6">
        <v>9.8043E7</v>
      </c>
      <c r="BO41" s="9"/>
      <c r="BP41" s="9"/>
      <c r="BQ41" s="9"/>
      <c r="BR41" s="6">
        <v>2.01177E8</v>
      </c>
    </row>
    <row r="42">
      <c r="A42" s="1" t="s">
        <v>41</v>
      </c>
      <c r="B42" s="9"/>
      <c r="C42" s="9"/>
      <c r="D42" s="8"/>
      <c r="E42" s="9"/>
      <c r="F42" s="9"/>
      <c r="G42" s="9"/>
      <c r="H42" s="8"/>
      <c r="I42" s="9"/>
      <c r="J42" s="9"/>
      <c r="K42" s="9"/>
      <c r="L42" s="8"/>
      <c r="M42" s="9"/>
      <c r="N42" s="9"/>
      <c r="O42" s="9"/>
      <c r="P42" s="8"/>
      <c r="Q42" s="9"/>
      <c r="R42" s="9"/>
      <c r="S42" s="9"/>
      <c r="T42" s="8"/>
      <c r="U42" s="9"/>
      <c r="V42" s="9"/>
      <c r="W42" s="9"/>
      <c r="X42" s="8"/>
      <c r="Y42" s="9"/>
      <c r="Z42" s="9"/>
      <c r="AA42" s="9"/>
      <c r="AB42" s="8"/>
      <c r="AC42" s="9"/>
      <c r="AD42" s="9"/>
      <c r="AE42" s="9"/>
      <c r="AF42" s="8"/>
      <c r="AG42" s="9"/>
      <c r="AH42" s="9"/>
      <c r="AI42" s="9"/>
      <c r="AJ42" s="8"/>
      <c r="AK42" s="9"/>
      <c r="AL42" s="9"/>
      <c r="AM42" s="9"/>
      <c r="AN42" s="8"/>
      <c r="AO42" s="9"/>
      <c r="AP42" s="9"/>
      <c r="AQ42" s="9"/>
      <c r="AR42" s="8"/>
      <c r="AS42" s="9"/>
      <c r="AT42" s="9"/>
      <c r="AU42" s="9"/>
      <c r="AV42" s="8"/>
      <c r="AW42" s="9"/>
      <c r="AX42" s="12">
        <v>0.0</v>
      </c>
      <c r="AY42" s="9"/>
      <c r="AZ42" s="9"/>
      <c r="BA42" s="9"/>
      <c r="BB42" s="6">
        <v>6118000.0</v>
      </c>
      <c r="BC42" s="9"/>
      <c r="BD42" s="9"/>
      <c r="BE42" s="9"/>
      <c r="BF42" s="6">
        <v>6118000.0</v>
      </c>
      <c r="BG42" s="9"/>
      <c r="BH42" s="9"/>
      <c r="BI42" s="9"/>
      <c r="BJ42" s="12">
        <v>0.0</v>
      </c>
      <c r="BK42" s="9"/>
      <c r="BL42" s="9"/>
      <c r="BM42" s="9"/>
      <c r="BN42" s="9"/>
      <c r="BO42" s="9"/>
      <c r="BP42" s="9"/>
      <c r="BQ42" s="9"/>
      <c r="BR42" s="9"/>
    </row>
    <row r="43">
      <c r="A43" s="1" t="s">
        <v>42</v>
      </c>
      <c r="B43" s="6">
        <v>5.513E9</v>
      </c>
      <c r="C43" s="6">
        <v>4.822E9</v>
      </c>
      <c r="D43" s="6">
        <v>4.381E9</v>
      </c>
      <c r="E43" s="6">
        <v>4.519E9</v>
      </c>
      <c r="F43" s="6">
        <v>4.002E9</v>
      </c>
      <c r="G43" s="6">
        <v>3.81E9</v>
      </c>
      <c r="H43" s="6">
        <v>3.729E9</v>
      </c>
      <c r="I43" s="6">
        <v>3.906E9</v>
      </c>
      <c r="J43" s="6">
        <v>3.858E9</v>
      </c>
      <c r="K43" s="6">
        <v>3.886E9</v>
      </c>
      <c r="L43" s="6">
        <v>3.394E9</v>
      </c>
      <c r="M43" s="6">
        <v>3.586E9</v>
      </c>
      <c r="N43" s="6">
        <v>3.453E9</v>
      </c>
      <c r="O43" s="6">
        <v>3.382E9</v>
      </c>
      <c r="P43" s="6">
        <v>3.134E9</v>
      </c>
      <c r="Q43" s="6">
        <v>2.459E9</v>
      </c>
      <c r="R43" s="6">
        <v>2.389E9</v>
      </c>
      <c r="S43" s="6">
        <v>2.323E9</v>
      </c>
      <c r="T43" s="6">
        <v>2.26E9</v>
      </c>
      <c r="U43" s="6">
        <v>2.215E9</v>
      </c>
      <c r="V43" s="6">
        <v>2.152E9</v>
      </c>
      <c r="W43" s="6">
        <v>2.058E9</v>
      </c>
      <c r="X43" s="6">
        <v>2.053E9</v>
      </c>
      <c r="Y43" s="6">
        <v>2.262E9</v>
      </c>
      <c r="Z43" s="6">
        <v>2.323E9</v>
      </c>
      <c r="AA43" s="6">
        <v>2.229E9</v>
      </c>
      <c r="AB43" s="6">
        <v>2.055E9</v>
      </c>
      <c r="AC43" s="6">
        <v>2.3E9</v>
      </c>
      <c r="AD43" s="6">
        <v>2.143E9</v>
      </c>
      <c r="AE43" s="6">
        <v>2.17E9</v>
      </c>
      <c r="AF43" s="6">
        <v>2.465E9</v>
      </c>
      <c r="AG43" s="6">
        <v>2.549E9</v>
      </c>
      <c r="AH43" s="6">
        <v>2.518E9</v>
      </c>
      <c r="AI43" s="6">
        <v>2.455E9</v>
      </c>
      <c r="AJ43" s="6">
        <v>2.495E9</v>
      </c>
      <c r="AK43" s="6">
        <v>2.461E9</v>
      </c>
      <c r="AL43" s="6">
        <v>2.272E9</v>
      </c>
      <c r="AM43" s="6">
        <v>2.294E9</v>
      </c>
      <c r="AN43" s="6">
        <v>2.331E9</v>
      </c>
      <c r="AO43" s="6">
        <v>2.367E9</v>
      </c>
      <c r="AP43" s="6">
        <v>2.473E9</v>
      </c>
      <c r="AQ43" s="6">
        <v>2.491E9</v>
      </c>
      <c r="AR43" s="6">
        <v>2.525E9</v>
      </c>
      <c r="AS43" s="6">
        <v>2.562E9</v>
      </c>
      <c r="AT43" s="6">
        <v>2.49E9</v>
      </c>
      <c r="AU43" s="6">
        <v>2.433E9</v>
      </c>
      <c r="AV43" s="6">
        <v>2.291E9</v>
      </c>
      <c r="AW43" s="6">
        <v>2.291E9</v>
      </c>
      <c r="AX43" s="6">
        <v>2.384E9</v>
      </c>
      <c r="AY43" s="6">
        <v>2.159E9</v>
      </c>
      <c r="AZ43" s="6">
        <v>2.298E9</v>
      </c>
      <c r="BA43" s="6">
        <v>1.3969E10</v>
      </c>
      <c r="BB43" s="6">
        <v>2.434661E9</v>
      </c>
      <c r="BC43" s="6">
        <v>5.4096404E10</v>
      </c>
      <c r="BD43" s="6">
        <v>2.675872E9</v>
      </c>
      <c r="BE43" s="6">
        <v>2.683669E9</v>
      </c>
      <c r="BF43" s="6">
        <v>1.462064E9</v>
      </c>
      <c r="BG43" s="6">
        <v>1.85497E9</v>
      </c>
      <c r="BH43" s="6">
        <v>1.897731E9</v>
      </c>
      <c r="BI43" s="6">
        <v>3.273326E9</v>
      </c>
      <c r="BJ43" s="6">
        <v>1.247406E9</v>
      </c>
      <c r="BK43" s="6">
        <v>3.829394E9</v>
      </c>
      <c r="BL43" s="6">
        <v>2.2491122E10</v>
      </c>
      <c r="BM43" s="6">
        <v>6.963399E9</v>
      </c>
      <c r="BN43" s="6">
        <v>7.81278E8</v>
      </c>
      <c r="BO43" s="6">
        <v>3.99727E9</v>
      </c>
      <c r="BP43" s="6">
        <v>4.150155E9</v>
      </c>
      <c r="BQ43" s="6">
        <v>3.862747E9</v>
      </c>
      <c r="BR43" s="6">
        <v>5.08552E8</v>
      </c>
      <c r="BS43" s="7">
        <v>8864000.0</v>
      </c>
      <c r="BT43" s="7">
        <v>9561000.0</v>
      </c>
      <c r="BU43" s="7">
        <v>1.0737E7</v>
      </c>
      <c r="BV43" s="7">
        <v>1.286E7</v>
      </c>
      <c r="BW43" s="7">
        <v>1.4704E7</v>
      </c>
      <c r="BX43" s="7">
        <v>1.5956E7</v>
      </c>
      <c r="BY43" s="7">
        <v>1.688E7</v>
      </c>
      <c r="BZ43" s="7">
        <v>1.667E7</v>
      </c>
      <c r="CA43" s="7">
        <v>1.7295E7</v>
      </c>
      <c r="CB43" s="7">
        <v>1.6957E7</v>
      </c>
      <c r="CC43" s="7">
        <v>1.656E7</v>
      </c>
      <c r="CD43" s="7">
        <v>1.6209E7</v>
      </c>
      <c r="CE43" s="7">
        <v>1.5834E7</v>
      </c>
      <c r="CF43" s="7">
        <v>1.5132E7</v>
      </c>
      <c r="CG43" s="7">
        <v>3.95877E8</v>
      </c>
      <c r="CH43" s="7">
        <v>3.95675E8</v>
      </c>
      <c r="CI43" s="7">
        <v>3.91089E8</v>
      </c>
      <c r="CJ43" s="7">
        <v>7942000.0</v>
      </c>
      <c r="CK43" s="7">
        <v>7083000.0</v>
      </c>
      <c r="CL43" s="7">
        <v>9035000.0</v>
      </c>
      <c r="CM43" s="7">
        <v>6.4991E7</v>
      </c>
      <c r="CN43" s="7">
        <v>2.4326E7</v>
      </c>
      <c r="CO43" s="7">
        <v>1.82954E8</v>
      </c>
      <c r="CP43" s="7">
        <v>1233000.0</v>
      </c>
      <c r="CQ43" s="7">
        <v>1.813E8</v>
      </c>
      <c r="CR43" s="7">
        <v>1.499E8</v>
      </c>
      <c r="CS43" s="7">
        <v>1.143E8</v>
      </c>
      <c r="CT43" s="7">
        <v>725000.0</v>
      </c>
      <c r="CU43" s="7">
        <v>2.603E8</v>
      </c>
      <c r="CV43" s="7">
        <v>1.616E8</v>
      </c>
      <c r="CW43" s="7">
        <v>1.204E8</v>
      </c>
      <c r="CX43" s="7">
        <v>2.3383E7</v>
      </c>
      <c r="CY43" s="7">
        <v>1.952E8</v>
      </c>
      <c r="CZ43" s="7">
        <v>5.96E7</v>
      </c>
      <c r="DA43" s="7">
        <v>5.19E7</v>
      </c>
      <c r="DB43" s="7">
        <v>4.0499E7</v>
      </c>
      <c r="DC43" s="7">
        <v>1.868E8</v>
      </c>
      <c r="DD43" s="7">
        <v>7.66E7</v>
      </c>
      <c r="DE43" s="7">
        <v>1.065E8</v>
      </c>
      <c r="DF43" s="7">
        <v>7.3682E7</v>
      </c>
      <c r="DG43" s="7">
        <v>2.016E8</v>
      </c>
      <c r="DH43" s="7">
        <v>1.26E8</v>
      </c>
      <c r="DI43" s="7">
        <v>9.79E7</v>
      </c>
      <c r="DJ43" s="7">
        <v>3.1041E7</v>
      </c>
      <c r="DK43" s="7">
        <v>1.14E8</v>
      </c>
      <c r="DL43" s="7">
        <v>6.33E7</v>
      </c>
      <c r="DM43" s="7">
        <v>2.83E7</v>
      </c>
      <c r="DN43" s="7">
        <v>1.93E7</v>
      </c>
      <c r="DO43" s="7">
        <v>6.91E7</v>
      </c>
      <c r="DP43" s="7">
        <v>3.53E7</v>
      </c>
      <c r="DQ43" s="7">
        <v>2.63E7</v>
      </c>
      <c r="DR43" s="7">
        <v>1.13E7</v>
      </c>
      <c r="DS43" s="7">
        <v>5.83E7</v>
      </c>
      <c r="DT43" s="7">
        <v>1300000.0</v>
      </c>
      <c r="DU43" s="7">
        <v>1300000.0</v>
      </c>
      <c r="DV43" s="7">
        <v>1300000.0</v>
      </c>
      <c r="DW43" s="7">
        <v>1.03E7</v>
      </c>
      <c r="DX43" s="7">
        <v>1300000.0</v>
      </c>
      <c r="DY43" s="7">
        <v>1600000.0</v>
      </c>
      <c r="DZ43" s="7">
        <v>1600000.0</v>
      </c>
      <c r="EA43" s="7">
        <v>1.04E7</v>
      </c>
      <c r="EB43" s="7">
        <v>7800000.0</v>
      </c>
      <c r="EC43" s="7">
        <v>7800000.0</v>
      </c>
      <c r="ED43" s="7">
        <v>7800000.0</v>
      </c>
      <c r="EE43" s="7">
        <v>7800000.0</v>
      </c>
      <c r="EF43" s="7">
        <v>3800000.0</v>
      </c>
      <c r="EG43" s="7">
        <v>800000.0</v>
      </c>
      <c r="EH43" s="7">
        <v>1.63E7</v>
      </c>
      <c r="EI43" s="7">
        <v>6500000.0</v>
      </c>
      <c r="EJ43" s="7">
        <v>6500000.0</v>
      </c>
    </row>
    <row r="44">
      <c r="A44" s="1" t="s">
        <v>43</v>
      </c>
      <c r="B44" s="6">
        <v>1.29196E11</v>
      </c>
      <c r="C44" s="6">
        <v>1.24226E11</v>
      </c>
      <c r="D44" s="6">
        <v>1.18746E11</v>
      </c>
      <c r="E44" s="6">
        <v>1.17038E11</v>
      </c>
      <c r="F44" s="6">
        <v>1.076E11</v>
      </c>
      <c r="G44" s="6">
        <v>1.00836E11</v>
      </c>
      <c r="H44" s="6">
        <v>9.3979E10</v>
      </c>
      <c r="I44" s="6">
        <v>9.6834E10</v>
      </c>
      <c r="J44" s="6">
        <v>9.5281E10</v>
      </c>
      <c r="K44" s="6">
        <v>9.7814E10</v>
      </c>
      <c r="L44" s="6">
        <v>1.01717E11</v>
      </c>
      <c r="M44" s="6">
        <v>1.02005E11</v>
      </c>
      <c r="N44" s="6">
        <v>1.14097E11</v>
      </c>
      <c r="O44" s="6">
        <v>1.04149E11</v>
      </c>
      <c r="P44" s="6">
        <v>1.02992E11</v>
      </c>
      <c r="Q44" s="6">
        <v>1.02137E11</v>
      </c>
      <c r="R44" s="6">
        <v>9.9069E10</v>
      </c>
      <c r="S44" s="6">
        <v>9.9214E10</v>
      </c>
      <c r="T44" s="6">
        <v>9.9461E10</v>
      </c>
      <c r="U44" s="6">
        <v>9.8423E10</v>
      </c>
      <c r="V44" s="6">
        <v>9.4826E10</v>
      </c>
      <c r="W44" s="6">
        <v>9.1862E10</v>
      </c>
      <c r="X44" s="6">
        <v>9.1096E10</v>
      </c>
      <c r="Y44" s="6">
        <v>8.9195E10</v>
      </c>
      <c r="Z44" s="6">
        <v>8.6421E10</v>
      </c>
      <c r="AA44" s="6">
        <v>8.2498E10</v>
      </c>
      <c r="AB44" s="6">
        <v>8.353E10</v>
      </c>
      <c r="AC44" s="6">
        <v>8.0985E10</v>
      </c>
      <c r="AD44" s="6">
        <v>7.9194E10</v>
      </c>
      <c r="AE44" s="6">
        <v>7.6114E10</v>
      </c>
      <c r="AF44" s="6">
        <v>7.6777E10</v>
      </c>
      <c r="AG44" s="6">
        <v>7.5661E10</v>
      </c>
      <c r="AH44" s="6">
        <v>7.4308E10</v>
      </c>
      <c r="AI44" s="6">
        <v>7.3648E10</v>
      </c>
      <c r="AJ44" s="6">
        <v>7.2967E10</v>
      </c>
      <c r="AK44" s="6">
        <v>7.1992E10</v>
      </c>
      <c r="AL44" s="6">
        <v>6.9295E10</v>
      </c>
      <c r="AM44" s="6">
        <v>6.7556E10</v>
      </c>
      <c r="AN44" s="6">
        <v>6.8563E10</v>
      </c>
      <c r="AO44" s="6">
        <v>6.8531E10</v>
      </c>
      <c r="AP44" s="6">
        <v>6.4942E10</v>
      </c>
      <c r="AQ44" s="6">
        <v>6.4496E10</v>
      </c>
      <c r="AR44" s="6">
        <v>6.584E10</v>
      </c>
      <c r="AS44" s="6">
        <v>6.3618E10</v>
      </c>
      <c r="AT44" s="6">
        <v>6.5505E10</v>
      </c>
      <c r="AU44" s="6">
        <v>6.4763E10</v>
      </c>
      <c r="AV44" s="6">
        <v>6.1657E10</v>
      </c>
      <c r="AW44" s="6">
        <v>6.1657E10</v>
      </c>
      <c r="AX44" s="6">
        <v>6.0542E10</v>
      </c>
      <c r="AY44" s="6">
        <v>5.772E10</v>
      </c>
      <c r="AZ44" s="6">
        <v>5.5915E10</v>
      </c>
      <c r="BA44" s="6">
        <v>5.6608E10</v>
      </c>
      <c r="BB44" s="6">
        <v>5.4328122E10</v>
      </c>
      <c r="BC44" s="6">
        <v>5.3946256E10</v>
      </c>
      <c r="BD44" s="6">
        <v>5.6115411E10</v>
      </c>
      <c r="BE44" s="6">
        <v>5.9803903E10</v>
      </c>
      <c r="BF44" s="6">
        <v>3.758544E10</v>
      </c>
      <c r="BG44" s="6">
        <v>3.4312088E10</v>
      </c>
      <c r="BH44" s="6">
        <v>3.4102648E10</v>
      </c>
      <c r="BI44" s="6">
        <v>3.4607167E10</v>
      </c>
      <c r="BJ44" s="6">
        <v>3.3976559E10</v>
      </c>
      <c r="BK44" s="6">
        <v>3.1317422E10</v>
      </c>
      <c r="BL44" s="6">
        <v>2.8383851E10</v>
      </c>
      <c r="BM44" s="6">
        <v>3.1673718E10</v>
      </c>
      <c r="BN44" s="6">
        <v>3.1776683E10</v>
      </c>
      <c r="BO44" s="6">
        <v>3.0473729E10</v>
      </c>
      <c r="BP44" s="6">
        <v>2.9892284E10</v>
      </c>
      <c r="BQ44" s="6">
        <v>2.4235145E10</v>
      </c>
      <c r="BR44" s="6">
        <v>2.329247E10</v>
      </c>
      <c r="BS44" s="7">
        <v>8864000.0</v>
      </c>
      <c r="BT44" s="7">
        <v>9561000.0</v>
      </c>
      <c r="BU44" s="7">
        <v>1.0737E7</v>
      </c>
      <c r="BV44" s="7">
        <v>1.286E7</v>
      </c>
      <c r="BW44" s="7">
        <v>1.4704E7</v>
      </c>
      <c r="BX44" s="7">
        <v>1.5956E7</v>
      </c>
      <c r="BY44" s="7">
        <v>1.688E7</v>
      </c>
      <c r="BZ44" s="7">
        <v>1.667E7</v>
      </c>
      <c r="CA44" s="7">
        <v>1.7295E7</v>
      </c>
      <c r="CB44" s="7">
        <v>1.6957E7</v>
      </c>
      <c r="CC44" s="7">
        <v>1.656E7</v>
      </c>
      <c r="CD44" s="7">
        <v>1.6209E7</v>
      </c>
      <c r="CE44" s="7">
        <v>1.5834E7</v>
      </c>
      <c r="CF44" s="7">
        <v>1.5132E7</v>
      </c>
      <c r="CG44" s="7">
        <v>3.95877E8</v>
      </c>
      <c r="CH44" s="7">
        <v>3.95675E8</v>
      </c>
      <c r="CI44" s="7">
        <v>3.91089E8</v>
      </c>
      <c r="CJ44" s="7">
        <v>7942000.0</v>
      </c>
      <c r="CK44" s="7">
        <v>7083000.0</v>
      </c>
      <c r="CL44" s="7">
        <v>9035000.0</v>
      </c>
      <c r="CM44" s="7">
        <v>6.4991E7</v>
      </c>
      <c r="CN44" s="7">
        <v>2.4326E7</v>
      </c>
      <c r="CO44" s="7">
        <v>1.82954E8</v>
      </c>
      <c r="CP44" s="7">
        <v>1233000.0</v>
      </c>
      <c r="CQ44" s="7">
        <v>1.813E8</v>
      </c>
      <c r="CR44" s="7">
        <v>1.499E8</v>
      </c>
      <c r="CS44" s="7">
        <v>1.143E8</v>
      </c>
      <c r="CT44" s="7">
        <v>725000.0</v>
      </c>
      <c r="CU44" s="7">
        <v>2.603E8</v>
      </c>
      <c r="CV44" s="7">
        <v>1.616E8</v>
      </c>
      <c r="CW44" s="7">
        <v>1.204E8</v>
      </c>
      <c r="CX44" s="7">
        <v>2.3383E7</v>
      </c>
      <c r="CY44" s="7">
        <v>1.952E8</v>
      </c>
      <c r="CZ44" s="7">
        <v>5.96E7</v>
      </c>
      <c r="DA44" s="7">
        <v>5.19E7</v>
      </c>
      <c r="DB44" s="7">
        <v>4.0499E7</v>
      </c>
      <c r="DC44" s="7">
        <v>1.868E8</v>
      </c>
      <c r="DD44" s="7">
        <v>7.66E7</v>
      </c>
      <c r="DE44" s="7">
        <v>1.065E8</v>
      </c>
      <c r="DF44" s="7">
        <v>7.3682E7</v>
      </c>
      <c r="DG44" s="7">
        <v>2.016E8</v>
      </c>
      <c r="DH44" s="7">
        <v>1.26E8</v>
      </c>
      <c r="DI44" s="7">
        <v>9.79E7</v>
      </c>
      <c r="DJ44" s="7">
        <v>3.1041E7</v>
      </c>
      <c r="DK44" s="7">
        <v>1.14E8</v>
      </c>
      <c r="DL44" s="7">
        <v>6.33E7</v>
      </c>
      <c r="DM44" s="7">
        <v>2.83E7</v>
      </c>
      <c r="DN44" s="7">
        <v>1.93E7</v>
      </c>
      <c r="DO44" s="7">
        <v>6.91E7</v>
      </c>
      <c r="DP44" s="7">
        <v>3.53E7</v>
      </c>
      <c r="DQ44" s="7">
        <v>2.63E7</v>
      </c>
      <c r="DR44" s="7">
        <v>1.13E7</v>
      </c>
      <c r="DS44" s="7">
        <v>5.83E7</v>
      </c>
      <c r="DT44" s="7">
        <v>1300000.0</v>
      </c>
      <c r="DU44" s="7">
        <v>1300000.0</v>
      </c>
      <c r="DV44" s="7">
        <v>1300000.0</v>
      </c>
      <c r="DW44" s="7">
        <v>1.03E7</v>
      </c>
      <c r="DX44" s="7">
        <v>1300000.0</v>
      </c>
      <c r="DY44" s="7">
        <v>1600000.0</v>
      </c>
      <c r="DZ44" s="7">
        <v>1600000.0</v>
      </c>
      <c r="EA44" s="7">
        <v>1.04E7</v>
      </c>
      <c r="EB44" s="7">
        <v>7800000.0</v>
      </c>
      <c r="EC44" s="7">
        <v>7800000.0</v>
      </c>
      <c r="ED44" s="7">
        <v>7800000.0</v>
      </c>
      <c r="EE44" s="7">
        <v>7800000.0</v>
      </c>
      <c r="EF44" s="7">
        <v>3800000.0</v>
      </c>
      <c r="EG44" s="7">
        <v>800000.0</v>
      </c>
      <c r="EH44" s="7">
        <v>1.63E7</v>
      </c>
      <c r="EI44" s="7">
        <v>6500000.0</v>
      </c>
      <c r="EJ44" s="7">
        <v>6500000.0</v>
      </c>
    </row>
    <row r="45">
      <c r="A45" s="1" t="s">
        <v>44</v>
      </c>
      <c r="B45" s="6">
        <v>1.04019E11</v>
      </c>
      <c r="C45" s="6">
        <v>9.8987E10</v>
      </c>
      <c r="D45" s="6">
        <v>9.574E10</v>
      </c>
      <c r="E45" s="6">
        <v>9.1636E10</v>
      </c>
      <c r="F45" s="6">
        <v>8.2897E10</v>
      </c>
      <c r="G45" s="6">
        <v>7.6412E10</v>
      </c>
      <c r="H45" s="6">
        <v>7.2482E10</v>
      </c>
      <c r="I45" s="6">
        <v>7.2393E10</v>
      </c>
      <c r="J45" s="6">
        <v>7.2562E10</v>
      </c>
      <c r="K45" s="6">
        <v>7.4476E10</v>
      </c>
      <c r="L45" s="6">
        <v>7.6745E10</v>
      </c>
      <c r="M45" s="6">
        <v>7.6904E10</v>
      </c>
      <c r="N45" s="6">
        <v>7.8015E10</v>
      </c>
      <c r="O45" s="6">
        <v>7.7364E10</v>
      </c>
      <c r="P45" s="6">
        <v>7.3418E10</v>
      </c>
      <c r="Q45" s="6">
        <v>7.2746E10</v>
      </c>
      <c r="R45" s="6">
        <v>7.1021E10</v>
      </c>
      <c r="S45" s="6">
        <v>6.9734E10</v>
      </c>
      <c r="T45" s="6">
        <v>6.8916E10</v>
      </c>
      <c r="U45" s="6">
        <v>6.7759E10</v>
      </c>
      <c r="V45" s="6">
        <v>6.3674E10</v>
      </c>
      <c r="W45" s="6">
        <v>6.1683E10</v>
      </c>
      <c r="X45" s="6">
        <v>6.113E10</v>
      </c>
      <c r="Y45" s="6">
        <v>5.8764E10</v>
      </c>
      <c r="Z45" s="6">
        <v>5.6135E10</v>
      </c>
      <c r="AA45" s="6">
        <v>5.2864E10</v>
      </c>
      <c r="AB45" s="6">
        <v>5.3522E10</v>
      </c>
      <c r="AC45" s="6">
        <v>5.1992E10</v>
      </c>
      <c r="AD45" s="6">
        <v>4.9245E10</v>
      </c>
      <c r="AE45" s="6">
        <v>4.8527E10</v>
      </c>
      <c r="AF45" s="6">
        <v>4.8465E10</v>
      </c>
      <c r="AG45" s="6">
        <v>4.7594E10</v>
      </c>
      <c r="AH45" s="6">
        <v>4.6605E10</v>
      </c>
      <c r="AI45" s="6">
        <v>4.6316E10</v>
      </c>
      <c r="AJ45" s="6">
        <v>4.6427E10</v>
      </c>
      <c r="AK45" s="6">
        <v>4.6089E10</v>
      </c>
      <c r="AL45" s="6">
        <v>4.5382E10</v>
      </c>
      <c r="AM45" s="6">
        <v>4.4445E10</v>
      </c>
      <c r="AN45" s="6">
        <v>4.4984E10</v>
      </c>
      <c r="AO45" s="6">
        <v>4.4959E10</v>
      </c>
      <c r="AP45" s="6">
        <v>4.3117E10</v>
      </c>
      <c r="AQ45" s="6">
        <v>4.2568E10</v>
      </c>
      <c r="AR45" s="6">
        <v>4.2394E10</v>
      </c>
      <c r="AS45" s="6">
        <v>4.2213E10</v>
      </c>
      <c r="AT45" s="6">
        <v>4.2155E10</v>
      </c>
      <c r="AU45" s="6">
        <v>4.2318E10</v>
      </c>
      <c r="AV45" s="6">
        <v>4.0148E10</v>
      </c>
      <c r="AW45" s="6">
        <v>4.0148E10</v>
      </c>
      <c r="AX45" s="6">
        <v>3.9578E10</v>
      </c>
      <c r="AY45" s="6">
        <v>3.7587E10</v>
      </c>
      <c r="AZ45" s="6">
        <v>3.5219E10</v>
      </c>
      <c r="BA45" s="6">
        <v>3.486E10</v>
      </c>
      <c r="BB45" s="6">
        <v>3.4413383E10</v>
      </c>
      <c r="BC45" s="9"/>
      <c r="BD45" s="6">
        <v>3.5021975E10</v>
      </c>
      <c r="BE45" s="6">
        <v>3.5051666E10</v>
      </c>
      <c r="BF45" s="6">
        <v>3.2093012E10</v>
      </c>
      <c r="BG45" s="6">
        <v>2.9567138E10</v>
      </c>
      <c r="BH45" s="6">
        <v>2.914973E10</v>
      </c>
      <c r="BI45" s="6">
        <v>2.8334318E10</v>
      </c>
      <c r="BJ45" s="6">
        <v>2.8530521E10</v>
      </c>
      <c r="BK45" s="6">
        <v>2.6959253E10</v>
      </c>
      <c r="BL45" s="6">
        <v>2.4767649E10</v>
      </c>
      <c r="BM45" s="6">
        <v>2.4941776E10</v>
      </c>
      <c r="BN45" s="6">
        <v>2.4725401E10</v>
      </c>
      <c r="BO45" s="6">
        <v>2.2977291E10</v>
      </c>
      <c r="BP45" s="6">
        <v>2.3125529E10</v>
      </c>
      <c r="BQ45" s="6">
        <v>1.7661877E10</v>
      </c>
      <c r="BR45" s="6">
        <v>1.3343859E10</v>
      </c>
    </row>
    <row r="46">
      <c r="A46" s="1" t="s">
        <v>45</v>
      </c>
      <c r="B46" s="6">
        <v>1.04019E11</v>
      </c>
      <c r="C46" s="6">
        <v>9.8987E10</v>
      </c>
      <c r="D46" s="6">
        <v>9.574E10</v>
      </c>
      <c r="E46" s="6">
        <v>9.1636E10</v>
      </c>
      <c r="F46" s="6">
        <v>8.2897E10</v>
      </c>
      <c r="G46" s="6">
        <v>7.6412E10</v>
      </c>
      <c r="H46" s="6">
        <v>7.2482E10</v>
      </c>
      <c r="I46" s="6">
        <v>7.2393E10</v>
      </c>
      <c r="J46" s="6">
        <v>7.2562E10</v>
      </c>
      <c r="K46" s="6">
        <v>7.4476E10</v>
      </c>
      <c r="L46" s="6">
        <v>7.6745E10</v>
      </c>
      <c r="M46" s="6">
        <v>7.6904E10</v>
      </c>
      <c r="N46" s="6">
        <v>7.8015E10</v>
      </c>
      <c r="O46" s="6">
        <v>7.7364E10</v>
      </c>
      <c r="P46" s="6">
        <v>7.3418E10</v>
      </c>
      <c r="Q46" s="6">
        <v>7.2746E10</v>
      </c>
      <c r="R46" s="6">
        <v>7.1021E10</v>
      </c>
      <c r="S46" s="6">
        <v>6.9734E10</v>
      </c>
      <c r="T46" s="6">
        <v>6.8916E10</v>
      </c>
      <c r="U46" s="6">
        <v>6.7759E10</v>
      </c>
      <c r="V46" s="6">
        <v>6.3674E10</v>
      </c>
      <c r="W46" s="6">
        <v>6.1683E10</v>
      </c>
      <c r="X46" s="6">
        <v>6.113E10</v>
      </c>
      <c r="Y46" s="6">
        <v>5.8764E10</v>
      </c>
      <c r="Z46" s="6">
        <v>5.6135E10</v>
      </c>
      <c r="AA46" s="6">
        <v>5.2864E10</v>
      </c>
      <c r="AB46" s="6">
        <v>5.3522E10</v>
      </c>
      <c r="AC46" s="6">
        <v>5.1992E10</v>
      </c>
      <c r="AD46" s="6">
        <v>4.9245E10</v>
      </c>
      <c r="AE46" s="6">
        <v>4.8527E10</v>
      </c>
      <c r="AF46" s="6">
        <v>4.8465E10</v>
      </c>
      <c r="AG46" s="6">
        <v>4.7594E10</v>
      </c>
      <c r="AH46" s="6">
        <v>4.6605E10</v>
      </c>
      <c r="AI46" s="6">
        <v>4.6316E10</v>
      </c>
      <c r="AJ46" s="6">
        <v>4.6427E10</v>
      </c>
      <c r="AK46" s="6">
        <v>4.6089E10</v>
      </c>
      <c r="AL46" s="6">
        <v>4.5382E10</v>
      </c>
      <c r="AM46" s="6">
        <v>4.4445E10</v>
      </c>
      <c r="AN46" s="6">
        <v>4.4984E10</v>
      </c>
      <c r="AO46" s="6">
        <v>4.4959E10</v>
      </c>
      <c r="AP46" s="6">
        <v>4.3117E10</v>
      </c>
      <c r="AQ46" s="6">
        <v>4.2568E10</v>
      </c>
      <c r="AR46" s="6">
        <v>4.2394E10</v>
      </c>
      <c r="AS46" s="6">
        <v>4.2213E10</v>
      </c>
      <c r="AT46" s="6">
        <v>4.2034E10</v>
      </c>
      <c r="AU46" s="6">
        <v>4.2175032E10</v>
      </c>
      <c r="AV46" s="6">
        <v>4.1427004E10</v>
      </c>
      <c r="AW46" s="6">
        <v>4.0014625E10</v>
      </c>
      <c r="AX46" s="6">
        <v>3.9578E10</v>
      </c>
      <c r="AY46" s="6">
        <v>3.7470037E10</v>
      </c>
      <c r="AZ46" s="6">
        <v>3.5115848E10</v>
      </c>
      <c r="BA46" s="6">
        <v>3.4728329E10</v>
      </c>
      <c r="BB46" s="6">
        <v>3.4309839E10</v>
      </c>
      <c r="BC46" s="9"/>
      <c r="BD46" s="6">
        <v>3.4933914E10</v>
      </c>
      <c r="BE46" s="6">
        <v>3.4954443E10</v>
      </c>
      <c r="BF46" s="6">
        <v>3.2028506E10</v>
      </c>
      <c r="BG46" s="6">
        <v>2.9469059E10</v>
      </c>
      <c r="BH46" s="6">
        <v>2.9085894E10</v>
      </c>
      <c r="BI46" s="6">
        <v>2.8252147E10</v>
      </c>
      <c r="BJ46" s="6">
        <v>2.8452146E10</v>
      </c>
      <c r="BK46" s="6">
        <v>2.6878293E10</v>
      </c>
      <c r="BL46" s="6">
        <v>2.4716104E10</v>
      </c>
      <c r="BM46" s="6">
        <v>2.488196E10</v>
      </c>
      <c r="BN46" s="6">
        <v>2.4643517E10</v>
      </c>
      <c r="BO46" s="6">
        <v>2.2905631E10</v>
      </c>
      <c r="BP46" s="6">
        <v>2.3049384E10</v>
      </c>
      <c r="BQ46" s="6">
        <v>1.7575547E10</v>
      </c>
      <c r="BR46" s="6">
        <v>1.3238827E10</v>
      </c>
    </row>
    <row r="47">
      <c r="A47" s="1" t="s">
        <v>46</v>
      </c>
      <c r="B47" s="6">
        <v>1.04019E11</v>
      </c>
      <c r="C47" s="6">
        <v>9.8987E10</v>
      </c>
      <c r="D47" s="6">
        <v>9.574E10</v>
      </c>
      <c r="E47" s="6">
        <v>9.1636E10</v>
      </c>
      <c r="F47" s="6">
        <v>8.2897E10</v>
      </c>
      <c r="G47" s="6">
        <v>7.6412E10</v>
      </c>
      <c r="H47" s="6">
        <v>7.2482E10</v>
      </c>
      <c r="I47" s="6">
        <v>7.2393E10</v>
      </c>
      <c r="J47" s="6">
        <v>7.2562E10</v>
      </c>
      <c r="K47" s="6">
        <v>7.4476E10</v>
      </c>
      <c r="L47" s="6">
        <v>7.6745E10</v>
      </c>
      <c r="M47" s="6">
        <v>7.6904E10</v>
      </c>
      <c r="N47" s="6">
        <v>7.8015E10</v>
      </c>
      <c r="O47" s="6">
        <v>7.7364E10</v>
      </c>
      <c r="P47" s="6">
        <v>7.3418E10</v>
      </c>
      <c r="Q47" s="6">
        <v>7.2746E10</v>
      </c>
      <c r="R47" s="6">
        <v>7.1021E10</v>
      </c>
      <c r="S47" s="6">
        <v>6.9734E10</v>
      </c>
      <c r="T47" s="6">
        <v>6.8916E10</v>
      </c>
      <c r="U47" s="6">
        <v>6.7759E10</v>
      </c>
      <c r="V47" s="6">
        <v>6.3674E10</v>
      </c>
      <c r="W47" s="6">
        <v>6.1683E10</v>
      </c>
      <c r="X47" s="6">
        <v>6.113E10</v>
      </c>
      <c r="Y47" s="6">
        <v>5.8764E10</v>
      </c>
      <c r="Z47" s="6">
        <v>5.6135E10</v>
      </c>
      <c r="AA47" s="6">
        <v>5.2864E10</v>
      </c>
      <c r="AB47" s="6">
        <v>5.3522E10</v>
      </c>
      <c r="AC47" s="6">
        <v>5.1992E10</v>
      </c>
      <c r="AD47" s="6">
        <v>4.9245E10</v>
      </c>
      <c r="AE47" s="6">
        <v>4.8527E10</v>
      </c>
      <c r="AF47" s="6">
        <v>4.8465E10</v>
      </c>
      <c r="AG47" s="6">
        <v>4.7594E10</v>
      </c>
      <c r="AH47" s="6">
        <v>4.6605E10</v>
      </c>
      <c r="AI47" s="6">
        <v>4.6316E10</v>
      </c>
      <c r="AJ47" s="6">
        <v>4.6427E10</v>
      </c>
      <c r="AK47" s="6">
        <v>4.6089E10</v>
      </c>
      <c r="AL47" s="6">
        <v>4.5382E10</v>
      </c>
      <c r="AM47" s="6">
        <v>4.4445E10</v>
      </c>
      <c r="AN47" s="6">
        <v>4.4984E10</v>
      </c>
      <c r="AO47" s="6">
        <v>4.4959E10</v>
      </c>
      <c r="AP47" s="6">
        <v>4.3117E10</v>
      </c>
      <c r="AQ47" s="6">
        <v>4.2568E10</v>
      </c>
      <c r="AR47" s="6">
        <v>4.2394E10</v>
      </c>
      <c r="AS47" s="6">
        <v>4.2213E10</v>
      </c>
      <c r="AT47" s="6">
        <v>4.2034E10</v>
      </c>
      <c r="AU47" s="6">
        <v>4.2175032E10</v>
      </c>
      <c r="AV47" s="6">
        <v>4.1427004E10</v>
      </c>
      <c r="AW47" s="6">
        <v>4.0014625E10</v>
      </c>
      <c r="AX47" s="6">
        <v>3.9578E10</v>
      </c>
      <c r="AY47" s="6">
        <v>3.7470037E10</v>
      </c>
      <c r="AZ47" s="6">
        <v>3.5115848E10</v>
      </c>
      <c r="BA47" s="6">
        <v>3.4728329E10</v>
      </c>
      <c r="BB47" s="6">
        <v>3.4309839E10</v>
      </c>
      <c r="BC47" s="8"/>
      <c r="BD47" s="6">
        <v>3.4933914E10</v>
      </c>
      <c r="BE47" s="6">
        <v>3.4954443E10</v>
      </c>
      <c r="BF47" s="6">
        <v>3.2028506E10</v>
      </c>
      <c r="BG47" s="6">
        <v>2.9469059E10</v>
      </c>
      <c r="BH47" s="6">
        <v>2.9085894E10</v>
      </c>
      <c r="BI47" s="6">
        <v>2.8252147E10</v>
      </c>
      <c r="BJ47" s="6">
        <v>2.8452146E10</v>
      </c>
      <c r="BK47" s="6">
        <v>2.6878293E10</v>
      </c>
      <c r="BL47" s="6">
        <v>2.4716104E10</v>
      </c>
      <c r="BM47" s="6">
        <v>2.488196E10</v>
      </c>
      <c r="BN47" s="6">
        <v>2.4643517E10</v>
      </c>
      <c r="BO47" s="6">
        <v>2.2905631E10</v>
      </c>
      <c r="BP47" s="6">
        <v>2.3049384E10</v>
      </c>
      <c r="BQ47" s="6">
        <v>1.7575547E10</v>
      </c>
      <c r="BR47" s="6">
        <v>1.3238827E10</v>
      </c>
    </row>
    <row r="48">
      <c r="A48" s="1" t="s">
        <v>47</v>
      </c>
      <c r="B48" s="9"/>
      <c r="C48" s="6">
        <v>1.357E9</v>
      </c>
      <c r="D48" s="6">
        <v>1.421E9</v>
      </c>
      <c r="E48" s="6">
        <v>1.485E9</v>
      </c>
      <c r="F48" s="6">
        <v>1.524E9</v>
      </c>
      <c r="G48" s="6">
        <v>1.514E9</v>
      </c>
      <c r="H48" s="6">
        <v>1.541E9</v>
      </c>
      <c r="I48" s="6">
        <v>1.575E9</v>
      </c>
      <c r="J48" s="6">
        <v>1.436E9</v>
      </c>
      <c r="K48" s="6">
        <v>1.347E9</v>
      </c>
      <c r="L48" s="6">
        <v>1.824E9</v>
      </c>
      <c r="M48" s="6">
        <v>1.209E9</v>
      </c>
      <c r="N48" s="6">
        <v>1.077E9</v>
      </c>
      <c r="O48" s="6">
        <v>9.99E8</v>
      </c>
      <c r="P48" s="6">
        <v>8.26E8</v>
      </c>
      <c r="Q48" s="6">
        <v>7.91E8</v>
      </c>
      <c r="R48" s="6">
        <v>6.94E8</v>
      </c>
      <c r="S48" s="6">
        <v>6.7E8</v>
      </c>
      <c r="T48" s="6">
        <v>6.62E8</v>
      </c>
      <c r="U48" s="6">
        <v>6.75E8</v>
      </c>
      <c r="V48" s="6">
        <v>6.4E8</v>
      </c>
      <c r="W48" s="6">
        <v>6.15E8</v>
      </c>
      <c r="X48" s="6">
        <v>6.0E8</v>
      </c>
      <c r="Y48" s="6">
        <v>5.99E8</v>
      </c>
      <c r="Z48" s="6">
        <v>5.52E8</v>
      </c>
      <c r="AA48" s="6">
        <v>5.05E8</v>
      </c>
      <c r="AB48" s="6">
        <v>5.05E8</v>
      </c>
      <c r="AC48" s="6">
        <v>5.31E8</v>
      </c>
      <c r="AD48" s="6">
        <v>4.6E8</v>
      </c>
      <c r="AE48" s="6">
        <v>4.23E8</v>
      </c>
      <c r="AF48" s="6">
        <v>4.1E8</v>
      </c>
      <c r="AG48" s="6">
        <v>4.37E8</v>
      </c>
      <c r="AH48" s="6">
        <v>3.59E8</v>
      </c>
      <c r="AI48" s="6">
        <v>3.27E8</v>
      </c>
      <c r="AJ48" s="6">
        <v>3.03E8</v>
      </c>
      <c r="AK48" s="6">
        <v>2.97E8</v>
      </c>
      <c r="AL48" s="6">
        <v>2.05E8</v>
      </c>
      <c r="AM48" s="6">
        <v>2.0E8</v>
      </c>
      <c r="AN48" s="6">
        <v>1.71E8</v>
      </c>
      <c r="AO48" s="6">
        <v>1.93E8</v>
      </c>
      <c r="AP48" s="6">
        <v>1.89E8</v>
      </c>
      <c r="AQ48" s="6">
        <v>1.45E8</v>
      </c>
      <c r="AR48" s="6">
        <v>1.39E8</v>
      </c>
      <c r="AS48" s="8"/>
      <c r="AT48" s="6">
        <v>1.21E8</v>
      </c>
      <c r="AU48" s="6">
        <v>1.4328E8</v>
      </c>
      <c r="AV48" s="6">
        <v>1.24282E8</v>
      </c>
      <c r="AW48" s="6">
        <v>1.33287E8</v>
      </c>
      <c r="AX48" s="6">
        <v>1.13575E8</v>
      </c>
      <c r="AY48" s="6">
        <v>1.16847E8</v>
      </c>
      <c r="AZ48" s="6">
        <v>1.03335E8</v>
      </c>
      <c r="BA48" s="6">
        <v>1.30665E8</v>
      </c>
      <c r="BB48" s="6">
        <v>1.03544E8</v>
      </c>
      <c r="BC48" s="8"/>
      <c r="BD48" s="6">
        <v>8.8061E7</v>
      </c>
      <c r="BE48" s="6">
        <v>9.7223E7</v>
      </c>
      <c r="BF48" s="6">
        <v>6.4506E7</v>
      </c>
      <c r="BG48" s="6">
        <v>9.8079E7</v>
      </c>
      <c r="BH48" s="6">
        <v>6.3836E7</v>
      </c>
      <c r="BI48" s="6">
        <v>8.2171E7</v>
      </c>
      <c r="BJ48" s="6">
        <v>7.8375E7</v>
      </c>
      <c r="BK48" s="6">
        <v>8.096E7</v>
      </c>
      <c r="BL48" s="6">
        <v>5.1545E7</v>
      </c>
      <c r="BM48" s="6">
        <v>5.9816E7</v>
      </c>
      <c r="BN48" s="6">
        <v>8.1884E7</v>
      </c>
      <c r="BO48" s="6">
        <v>7.166E7</v>
      </c>
      <c r="BP48" s="6">
        <v>7.6145E7</v>
      </c>
      <c r="BQ48" s="6">
        <v>8.633E7</v>
      </c>
      <c r="BR48" s="6">
        <v>1.05032E8</v>
      </c>
    </row>
    <row r="49">
      <c r="A49" s="1" t="s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6">
        <v>5.0E8</v>
      </c>
      <c r="BK49" s="9"/>
      <c r="BL49" s="9"/>
      <c r="BM49" s="9"/>
      <c r="BN49" s="6">
        <v>2.5E8</v>
      </c>
      <c r="BO49" s="9"/>
      <c r="BP49" s="9"/>
      <c r="BQ49" s="9"/>
      <c r="BR49" s="6">
        <v>3.1E9</v>
      </c>
      <c r="CQ49" s="7">
        <v>1.446E8</v>
      </c>
      <c r="CR49" s="7">
        <v>1.255E8</v>
      </c>
      <c r="CS49" s="7">
        <v>1.517E8</v>
      </c>
      <c r="CU49" s="7">
        <v>9.34E7</v>
      </c>
      <c r="CV49" s="7">
        <v>1.094E8</v>
      </c>
      <c r="CW49" s="7">
        <v>9.83E7</v>
      </c>
      <c r="CY49" s="7">
        <v>8.99E7</v>
      </c>
      <c r="CZ49" s="7">
        <v>7.55E7</v>
      </c>
      <c r="DA49" s="7">
        <v>6.24E7</v>
      </c>
      <c r="DC49" s="7">
        <v>7.28E7</v>
      </c>
      <c r="DD49" s="7">
        <v>6.68E7</v>
      </c>
      <c r="DE49" s="7">
        <v>6.45E7</v>
      </c>
      <c r="DG49" s="7">
        <v>6.57E7</v>
      </c>
      <c r="DH49" s="7">
        <v>5.65E7</v>
      </c>
      <c r="DI49" s="7">
        <v>5.96E7</v>
      </c>
      <c r="DK49" s="7">
        <v>5.86E7</v>
      </c>
      <c r="DL49" s="7">
        <v>4.94E7</v>
      </c>
      <c r="DM49" s="7">
        <v>4.65E7</v>
      </c>
      <c r="DN49" s="7">
        <v>4.79E7</v>
      </c>
      <c r="DO49" s="7">
        <v>4.55E7</v>
      </c>
      <c r="DP49" s="7">
        <v>4.26E7</v>
      </c>
      <c r="DQ49" s="7">
        <v>4.31E7</v>
      </c>
      <c r="DR49" s="7">
        <v>4.17E7</v>
      </c>
      <c r="DS49" s="7">
        <v>3.5E7</v>
      </c>
      <c r="DT49" s="7">
        <v>3.05E7</v>
      </c>
      <c r="DU49" s="7">
        <v>2.53E7</v>
      </c>
      <c r="DV49" s="7">
        <v>2.33E7</v>
      </c>
      <c r="DW49" s="7">
        <v>2.19E7</v>
      </c>
      <c r="DX49" s="7">
        <v>2.08E7</v>
      </c>
      <c r="DY49" s="7">
        <v>1.74E7</v>
      </c>
      <c r="DZ49" s="7">
        <v>2.2E7</v>
      </c>
      <c r="EA49" s="7">
        <v>1.78E7</v>
      </c>
      <c r="EB49" s="7">
        <v>1.65E7</v>
      </c>
      <c r="EC49" s="7">
        <v>1.5E7</v>
      </c>
      <c r="ED49" s="7">
        <v>1.52E7</v>
      </c>
      <c r="EE49" s="7">
        <v>1.45E7</v>
      </c>
      <c r="EF49" s="7">
        <v>1.37E7</v>
      </c>
      <c r="EG49" s="7">
        <v>5.16E7</v>
      </c>
      <c r="EH49" s="7">
        <v>4.51E7</v>
      </c>
      <c r="EI49" s="7">
        <v>5.87E7</v>
      </c>
      <c r="EJ49" s="7">
        <v>4.37E7</v>
      </c>
    </row>
    <row r="50">
      <c r="A50" s="1" t="s">
        <v>49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6">
        <v>0.0</v>
      </c>
      <c r="BG50" s="8"/>
      <c r="BH50" s="8"/>
      <c r="BI50" s="8"/>
      <c r="BJ50" s="6">
        <v>5.0E8</v>
      </c>
      <c r="BK50" s="8"/>
      <c r="BL50" s="8"/>
      <c r="BM50" s="8"/>
      <c r="BN50" s="6">
        <v>2.5E8</v>
      </c>
      <c r="BO50" s="8"/>
      <c r="BP50" s="8"/>
      <c r="BQ50" s="8"/>
      <c r="BR50" s="6">
        <v>3.1E9</v>
      </c>
      <c r="BS50" s="7">
        <v>4.06554E8</v>
      </c>
      <c r="BT50" s="7">
        <v>3.23181E8</v>
      </c>
      <c r="BU50" s="7">
        <v>3.28794E8</v>
      </c>
      <c r="BV50" s="7">
        <v>3.30847E8</v>
      </c>
      <c r="BW50" s="7">
        <v>4.01868E8</v>
      </c>
      <c r="BX50" s="7">
        <v>3.3526E8</v>
      </c>
      <c r="BY50" s="7">
        <v>3.32269E8</v>
      </c>
      <c r="BZ50" s="7">
        <v>3.31987E8</v>
      </c>
      <c r="CA50" s="7">
        <v>3.27457E8</v>
      </c>
      <c r="CB50" s="7">
        <v>3.29353E8</v>
      </c>
      <c r="CC50" s="7">
        <v>3.77612E8</v>
      </c>
      <c r="CD50" s="7">
        <v>3.80584E8</v>
      </c>
      <c r="CE50" s="7">
        <v>5.47538E8</v>
      </c>
      <c r="CF50" s="7">
        <v>5.52737E8</v>
      </c>
      <c r="CG50" s="7">
        <v>3.89471E8</v>
      </c>
      <c r="CH50" s="7">
        <v>3.77116E8</v>
      </c>
      <c r="CI50" s="7">
        <v>3.47174E8</v>
      </c>
      <c r="CJ50" s="7">
        <v>8.97435E8</v>
      </c>
      <c r="CK50" s="7">
        <v>8.95526E8</v>
      </c>
      <c r="CL50" s="7">
        <v>8.82764E8</v>
      </c>
      <c r="CM50" s="7">
        <v>2.61724E8</v>
      </c>
      <c r="CN50" s="7">
        <v>2.57042E8</v>
      </c>
      <c r="CO50" s="7">
        <v>5.7685E7</v>
      </c>
      <c r="CP50" s="7">
        <v>5.2723E7</v>
      </c>
      <c r="CT50" s="7">
        <v>3.0889E7</v>
      </c>
      <c r="CX50" s="7">
        <v>2.3231E7</v>
      </c>
      <c r="DB50" s="7">
        <v>8153000.0</v>
      </c>
      <c r="DF50" s="7">
        <v>6271000.0</v>
      </c>
      <c r="DJ50" s="7">
        <v>8149000.0</v>
      </c>
    </row>
    <row r="51">
      <c r="A51" s="1" t="s">
        <v>50</v>
      </c>
      <c r="B51" s="6">
        <v>5.71E9</v>
      </c>
      <c r="C51" s="6">
        <v>4.963E9</v>
      </c>
      <c r="D51" s="6">
        <v>4.843E9</v>
      </c>
      <c r="E51" s="6">
        <v>5.294E9</v>
      </c>
      <c r="F51" s="6">
        <v>4.526E9</v>
      </c>
      <c r="G51" s="6">
        <v>4.439E9</v>
      </c>
      <c r="H51" s="6">
        <v>4.365E9</v>
      </c>
      <c r="I51" s="6">
        <v>4.214E9</v>
      </c>
      <c r="J51" s="6">
        <v>4.203E9</v>
      </c>
      <c r="K51" s="6">
        <v>3.988E9</v>
      </c>
      <c r="L51" s="6">
        <v>3.961E9</v>
      </c>
      <c r="M51" s="6">
        <v>3.86E9</v>
      </c>
      <c r="N51" s="6">
        <v>3.541E9</v>
      </c>
      <c r="O51" s="6">
        <v>3.591E9</v>
      </c>
      <c r="P51" s="6">
        <v>3.476E9</v>
      </c>
      <c r="Q51" s="6">
        <v>3.69E9</v>
      </c>
      <c r="R51" s="6">
        <v>3.594E9</v>
      </c>
      <c r="S51" s="6">
        <v>4.317E9</v>
      </c>
      <c r="T51" s="6">
        <v>4.269E9</v>
      </c>
      <c r="U51" s="6">
        <v>3.436E9</v>
      </c>
      <c r="V51" s="6">
        <v>4.154E9</v>
      </c>
      <c r="W51" s="6">
        <v>3.927E9</v>
      </c>
      <c r="X51" s="6">
        <v>3.722E9</v>
      </c>
      <c r="Y51" s="6">
        <v>4.105E9</v>
      </c>
      <c r="Z51" s="6">
        <v>3.549E9</v>
      </c>
      <c r="AA51" s="6">
        <v>3.196E9</v>
      </c>
      <c r="AB51" s="6">
        <v>3.185E9</v>
      </c>
      <c r="AC51" s="6">
        <v>3.55E9</v>
      </c>
      <c r="AD51" s="6">
        <v>3.119E9</v>
      </c>
      <c r="AE51" s="6">
        <v>2.906E9</v>
      </c>
      <c r="AF51" s="6">
        <v>3.56E9</v>
      </c>
      <c r="AG51" s="6">
        <v>3.343E9</v>
      </c>
      <c r="AH51" s="6">
        <v>3.903E9</v>
      </c>
      <c r="AI51" s="6">
        <v>3.089E9</v>
      </c>
      <c r="AJ51" s="6">
        <v>3.45E9</v>
      </c>
      <c r="AK51" s="6">
        <v>3.246E9</v>
      </c>
      <c r="AL51" s="6">
        <v>2.856E9</v>
      </c>
      <c r="AM51" s="6">
        <v>2.934E9</v>
      </c>
      <c r="AN51" s="6">
        <v>3.273E9</v>
      </c>
      <c r="AO51" s="6">
        <v>2.958E9</v>
      </c>
      <c r="AP51" s="6">
        <v>3.036E9</v>
      </c>
      <c r="AQ51" s="6">
        <v>3.633E9</v>
      </c>
      <c r="AR51" s="6">
        <v>3.926E9</v>
      </c>
      <c r="AS51" s="6">
        <v>3.412E9</v>
      </c>
      <c r="AT51" s="6">
        <v>3.337E9</v>
      </c>
      <c r="AU51" s="6">
        <v>2.949E9</v>
      </c>
      <c r="AV51" s="6">
        <v>2.755E9</v>
      </c>
      <c r="AW51" s="6">
        <v>2.755E9</v>
      </c>
      <c r="AX51" s="6">
        <v>2.627E9</v>
      </c>
      <c r="AY51" s="6">
        <v>2.315E9</v>
      </c>
      <c r="AZ51" s="6">
        <v>2.657E9</v>
      </c>
      <c r="BA51" s="6">
        <v>2.658E9</v>
      </c>
      <c r="BB51" s="6">
        <v>2.209011E9</v>
      </c>
      <c r="BC51" s="9"/>
      <c r="BD51" s="6">
        <v>2.782309E9</v>
      </c>
      <c r="BE51" s="6">
        <v>2.360037E9</v>
      </c>
      <c r="BF51" s="6">
        <v>3.064327E9</v>
      </c>
      <c r="BG51" s="6">
        <v>2.296316E9</v>
      </c>
      <c r="BH51" s="6">
        <v>2.512625E9</v>
      </c>
      <c r="BI51" s="6">
        <v>2.52161E8</v>
      </c>
      <c r="BJ51" s="6">
        <v>3.210655E9</v>
      </c>
      <c r="BK51" s="6">
        <v>2.52004E8</v>
      </c>
      <c r="BL51" s="6">
        <v>2.44344E8</v>
      </c>
      <c r="BM51" s="6">
        <v>2.4848E8</v>
      </c>
      <c r="BN51" s="6">
        <v>1.741763E9</v>
      </c>
      <c r="BO51" s="6">
        <v>2.56323E8</v>
      </c>
      <c r="BP51" s="6">
        <v>2.36205E8</v>
      </c>
      <c r="BQ51" s="6">
        <v>1.5068E8</v>
      </c>
      <c r="BR51" s="6">
        <v>1.701355E9</v>
      </c>
    </row>
    <row r="52">
      <c r="A52" s="1" t="s">
        <v>51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6">
        <v>0.0</v>
      </c>
      <c r="BC52" s="8"/>
      <c r="BD52" s="8"/>
      <c r="BE52" s="8"/>
      <c r="BF52" s="6">
        <v>8.08757E8</v>
      </c>
      <c r="BG52" s="6">
        <v>2.34619E8</v>
      </c>
      <c r="BH52" s="6">
        <v>2.35934E8</v>
      </c>
      <c r="BI52" s="6">
        <v>2.52161E8</v>
      </c>
      <c r="BJ52" s="6">
        <v>7.41967E8</v>
      </c>
      <c r="BK52" s="6">
        <v>2.52004E8</v>
      </c>
      <c r="BL52" s="6">
        <v>2.44344E8</v>
      </c>
      <c r="BM52" s="6">
        <v>2.4848E8</v>
      </c>
      <c r="BN52" s="6">
        <v>2.64938E8</v>
      </c>
      <c r="BO52" s="6">
        <v>2.56323E8</v>
      </c>
      <c r="BP52" s="6">
        <v>2.36205E8</v>
      </c>
      <c r="BQ52" s="6">
        <v>1.5068E8</v>
      </c>
      <c r="BR52" s="6">
        <v>1.35464E8</v>
      </c>
      <c r="BS52" s="7">
        <v>3.44436E8</v>
      </c>
      <c r="BT52" s="7">
        <v>2.55445E8</v>
      </c>
      <c r="BU52" s="7">
        <v>2.56452E8</v>
      </c>
      <c r="BV52" s="7">
        <v>2.58462E8</v>
      </c>
      <c r="BW52" s="7">
        <v>3.21194E8</v>
      </c>
      <c r="BX52" s="7">
        <v>2.59009E8</v>
      </c>
      <c r="BY52" s="7">
        <v>2.61621E8</v>
      </c>
      <c r="BZ52" s="7">
        <v>2.65337E8</v>
      </c>
      <c r="CA52" s="7">
        <v>2.68357E8</v>
      </c>
      <c r="CB52" s="7">
        <v>2.7242E8</v>
      </c>
      <c r="CC52" s="7">
        <v>3.26028E8</v>
      </c>
      <c r="CD52" s="7">
        <v>3.30337E8</v>
      </c>
      <c r="CE52" s="7">
        <v>5.02498E8</v>
      </c>
      <c r="CF52" s="7">
        <v>5.06707E8</v>
      </c>
      <c r="CG52" s="7">
        <v>3.36083E8</v>
      </c>
      <c r="CH52" s="7">
        <v>3.3947E8</v>
      </c>
      <c r="CI52" s="7">
        <v>3.47174E8</v>
      </c>
      <c r="CJ52" s="7">
        <v>7.35435E8</v>
      </c>
      <c r="CK52" s="7">
        <v>7.33526E8</v>
      </c>
      <c r="CL52" s="7">
        <v>7.20764E8</v>
      </c>
      <c r="CM52" s="7">
        <v>2.10907E8</v>
      </c>
      <c r="CN52" s="7">
        <v>2.05369E8</v>
      </c>
      <c r="CO52" s="7">
        <v>2240000.0</v>
      </c>
      <c r="CP52" s="7">
        <v>1200000.0</v>
      </c>
      <c r="CQ52" s="7">
        <v>1500000.0</v>
      </c>
      <c r="CR52" s="7">
        <v>1500000.0</v>
      </c>
      <c r="CS52" s="7">
        <v>600000.0</v>
      </c>
      <c r="CT52" s="7">
        <v>786000.0</v>
      </c>
      <c r="CU52" s="7">
        <v>200000.0</v>
      </c>
      <c r="CV52" s="7">
        <v>200000.0</v>
      </c>
      <c r="CW52" s="7">
        <v>400000.0</v>
      </c>
      <c r="CX52" s="7">
        <v>1294000.0</v>
      </c>
      <c r="CY52" s="7">
        <v>1400000.0</v>
      </c>
      <c r="CZ52" s="7">
        <v>1600000.0</v>
      </c>
      <c r="DA52" s="7">
        <v>1800000.0</v>
      </c>
      <c r="DB52" s="7">
        <v>2582000.0</v>
      </c>
      <c r="DC52" s="7">
        <v>2700000.0</v>
      </c>
      <c r="DD52" s="7">
        <v>2100000.0</v>
      </c>
      <c r="DE52" s="7">
        <v>2300000.0</v>
      </c>
      <c r="DF52" s="7">
        <v>3278000.0</v>
      </c>
      <c r="DG52" s="7">
        <v>3400000.0</v>
      </c>
      <c r="DH52" s="7">
        <v>3600000.0</v>
      </c>
      <c r="DI52" s="7">
        <v>3900000.0</v>
      </c>
      <c r="DJ52" s="7">
        <v>4767000.0</v>
      </c>
      <c r="DK52" s="7">
        <v>4500000.0</v>
      </c>
      <c r="DL52" s="7">
        <v>4700000.0</v>
      </c>
      <c r="DM52" s="7">
        <v>4800000.0</v>
      </c>
      <c r="DN52" s="7">
        <v>5700000.0</v>
      </c>
      <c r="DO52" s="7">
        <v>5800000.0</v>
      </c>
      <c r="DP52" s="7">
        <v>6000000.0</v>
      </c>
      <c r="DQ52" s="7">
        <v>6100000.0</v>
      </c>
      <c r="DR52" s="7">
        <v>7000000.0</v>
      </c>
      <c r="DS52" s="7">
        <v>7100000.0</v>
      </c>
      <c r="DT52" s="7">
        <v>3.73E7</v>
      </c>
      <c r="DU52" s="7">
        <v>2.35E7</v>
      </c>
      <c r="DV52" s="7">
        <v>2.12E7</v>
      </c>
      <c r="DW52" s="7">
        <v>4.57E7</v>
      </c>
      <c r="DX52" s="7">
        <v>3.83E7</v>
      </c>
      <c r="DY52" s="7">
        <v>2.41E7</v>
      </c>
      <c r="DZ52" s="7">
        <v>1.91E7</v>
      </c>
      <c r="EA52" s="7">
        <v>6.02E7</v>
      </c>
      <c r="EB52" s="7">
        <v>5.76E7</v>
      </c>
      <c r="EC52" s="7">
        <v>4.67E7</v>
      </c>
      <c r="ED52" s="7">
        <v>2.68E7</v>
      </c>
      <c r="EE52" s="7">
        <v>6.09E7</v>
      </c>
      <c r="EF52" s="7">
        <v>6.25E7</v>
      </c>
      <c r="EG52" s="7">
        <v>4.56E7</v>
      </c>
      <c r="EH52" s="7">
        <v>4.89E7</v>
      </c>
      <c r="EI52" s="7">
        <v>5.23E7</v>
      </c>
      <c r="EJ52" s="7">
        <v>6.43E7</v>
      </c>
    </row>
    <row r="53">
      <c r="A53" s="1" t="s">
        <v>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6">
        <v>2.34619E8</v>
      </c>
      <c r="BH53" s="6">
        <v>2.35934E8</v>
      </c>
      <c r="BI53" s="6">
        <v>2.52161E8</v>
      </c>
      <c r="BJ53" s="6">
        <v>2.68967E8</v>
      </c>
      <c r="BK53" s="6">
        <v>2.52004E8</v>
      </c>
      <c r="BL53" s="6">
        <v>2.44344E8</v>
      </c>
      <c r="BM53" s="6">
        <v>2.4848E8</v>
      </c>
      <c r="BN53" s="6">
        <v>2.64938E8</v>
      </c>
      <c r="BO53" s="6">
        <v>2.56323E8</v>
      </c>
      <c r="BP53" s="6">
        <v>2.36205E8</v>
      </c>
      <c r="BQ53" s="6">
        <v>1.5068E8</v>
      </c>
      <c r="BR53" s="6">
        <v>1.35464E8</v>
      </c>
      <c r="BS53" s="7">
        <v>3.44436E8</v>
      </c>
      <c r="BT53" s="7">
        <v>2.55445E8</v>
      </c>
      <c r="BU53" s="7">
        <v>2.56452E8</v>
      </c>
      <c r="BV53" s="7">
        <v>2.58462E8</v>
      </c>
      <c r="BW53" s="7">
        <v>3.21194E8</v>
      </c>
      <c r="BX53" s="7">
        <v>2.59009E8</v>
      </c>
      <c r="BY53" s="7">
        <v>2.61621E8</v>
      </c>
      <c r="BZ53" s="7">
        <v>2.65337E8</v>
      </c>
      <c r="CA53" s="7">
        <v>2.68357E8</v>
      </c>
      <c r="CB53" s="7">
        <v>2.7242E8</v>
      </c>
      <c r="CC53" s="7">
        <v>3.26028E8</v>
      </c>
      <c r="CD53" s="7">
        <v>3.30337E8</v>
      </c>
      <c r="CE53" s="7">
        <v>5.02498E8</v>
      </c>
      <c r="CF53" s="7">
        <v>5.06707E8</v>
      </c>
      <c r="CG53" s="7">
        <v>3.36083E8</v>
      </c>
      <c r="CH53" s="7">
        <v>3.3947E8</v>
      </c>
      <c r="CI53" s="7">
        <v>3.47174E8</v>
      </c>
      <c r="CJ53" s="7">
        <v>7.35435E8</v>
      </c>
      <c r="CK53" s="7">
        <v>7.33526E8</v>
      </c>
      <c r="CL53" s="7">
        <v>7.20764E8</v>
      </c>
      <c r="CM53" s="7">
        <v>2.10907E8</v>
      </c>
      <c r="CN53" s="7">
        <v>2.05369E8</v>
      </c>
      <c r="CO53" s="7">
        <v>2240000.0</v>
      </c>
      <c r="CP53" s="7">
        <v>1200000.0</v>
      </c>
      <c r="CQ53" s="7">
        <v>1500000.0</v>
      </c>
      <c r="CR53" s="7">
        <v>1500000.0</v>
      </c>
      <c r="CS53" s="7">
        <v>600000.0</v>
      </c>
      <c r="CT53" s="7">
        <v>786000.0</v>
      </c>
      <c r="CU53" s="7">
        <v>200000.0</v>
      </c>
      <c r="CV53" s="7">
        <v>200000.0</v>
      </c>
      <c r="CW53" s="7">
        <v>400000.0</v>
      </c>
      <c r="CX53" s="7">
        <v>1294000.0</v>
      </c>
      <c r="CY53" s="7">
        <v>1400000.0</v>
      </c>
      <c r="CZ53" s="7">
        <v>1600000.0</v>
      </c>
      <c r="DA53" s="7">
        <v>1800000.0</v>
      </c>
      <c r="DB53" s="7">
        <v>2582000.0</v>
      </c>
      <c r="DC53" s="7">
        <v>2700000.0</v>
      </c>
      <c r="DD53" s="7">
        <v>2100000.0</v>
      </c>
      <c r="DE53" s="7">
        <v>2300000.0</v>
      </c>
      <c r="DF53" s="7">
        <v>3278000.0</v>
      </c>
      <c r="DG53" s="7">
        <v>3400000.0</v>
      </c>
      <c r="DH53" s="7">
        <v>3600000.0</v>
      </c>
      <c r="DI53" s="7">
        <v>3900000.0</v>
      </c>
      <c r="DJ53" s="7">
        <v>4767000.0</v>
      </c>
      <c r="DK53" s="7">
        <v>4500000.0</v>
      </c>
      <c r="DL53" s="7">
        <v>4700000.0</v>
      </c>
      <c r="DM53" s="7">
        <v>4800000.0</v>
      </c>
      <c r="DN53" s="7">
        <v>5700000.0</v>
      </c>
      <c r="DO53" s="7">
        <v>5800000.0</v>
      </c>
      <c r="DP53" s="7">
        <v>6000000.0</v>
      </c>
      <c r="DQ53" s="7">
        <v>6100000.0</v>
      </c>
      <c r="DR53" s="7">
        <v>7000000.0</v>
      </c>
      <c r="DS53" s="7">
        <v>7100000.0</v>
      </c>
      <c r="DT53" s="7">
        <v>3.73E7</v>
      </c>
      <c r="DU53" s="7">
        <v>2.35E7</v>
      </c>
      <c r="DV53" s="7">
        <v>2.12E7</v>
      </c>
      <c r="DW53" s="7">
        <v>4.57E7</v>
      </c>
      <c r="DX53" s="7">
        <v>3.83E7</v>
      </c>
      <c r="DY53" s="7">
        <v>2.41E7</v>
      </c>
      <c r="DZ53" s="7">
        <v>1.91E7</v>
      </c>
      <c r="EA53" s="7">
        <v>6.02E7</v>
      </c>
      <c r="EB53" s="7">
        <v>5.76E7</v>
      </c>
      <c r="EC53" s="7">
        <v>4.67E7</v>
      </c>
      <c r="ED53" s="7">
        <v>2.68E7</v>
      </c>
      <c r="EE53" s="7">
        <v>6.09E7</v>
      </c>
      <c r="EF53" s="7">
        <v>6.25E7</v>
      </c>
      <c r="EG53" s="7">
        <v>4.56E7</v>
      </c>
      <c r="EH53" s="7">
        <v>4.89E7</v>
      </c>
      <c r="EI53" s="7">
        <v>5.23E7</v>
      </c>
      <c r="EJ53" s="7">
        <v>6.43E7</v>
      </c>
    </row>
    <row r="54">
      <c r="A54" s="1" t="s">
        <v>53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12">
        <v>0.0</v>
      </c>
      <c r="BC54" s="9"/>
      <c r="BD54" s="9"/>
      <c r="BE54" s="9"/>
      <c r="BF54" s="6">
        <v>8.08757E8</v>
      </c>
      <c r="BG54" s="9"/>
      <c r="BH54" s="9"/>
      <c r="BI54" s="9"/>
      <c r="BJ54" s="6">
        <v>4.73E8</v>
      </c>
      <c r="BK54" s="9"/>
      <c r="BL54" s="9"/>
      <c r="BM54" s="9"/>
      <c r="BN54" s="9"/>
      <c r="BO54" s="9"/>
      <c r="BP54" s="9"/>
      <c r="BQ54" s="9"/>
      <c r="BR54" s="9"/>
    </row>
    <row r="55">
      <c r="A55" s="1" t="s">
        <v>54</v>
      </c>
      <c r="B55" s="6">
        <v>5.71E9</v>
      </c>
      <c r="C55" s="6">
        <v>4.963E9</v>
      </c>
      <c r="D55" s="6">
        <v>4.843E9</v>
      </c>
      <c r="E55" s="6">
        <v>5.294E9</v>
      </c>
      <c r="F55" s="6">
        <v>4.526E9</v>
      </c>
      <c r="G55" s="6">
        <v>4.439E9</v>
      </c>
      <c r="H55" s="6">
        <v>4.365E9</v>
      </c>
      <c r="I55" s="6">
        <v>4.214E9</v>
      </c>
      <c r="J55" s="6">
        <v>4.203E9</v>
      </c>
      <c r="K55" s="6">
        <v>3.988E9</v>
      </c>
      <c r="L55" s="6">
        <v>3.961E9</v>
      </c>
      <c r="M55" s="6">
        <v>3.86E9</v>
      </c>
      <c r="N55" s="6">
        <v>3.541E9</v>
      </c>
      <c r="O55" s="6">
        <v>3.591E9</v>
      </c>
      <c r="P55" s="6">
        <v>3.476E9</v>
      </c>
      <c r="Q55" s="6">
        <v>3.69E9</v>
      </c>
      <c r="R55" s="6">
        <v>3.594E9</v>
      </c>
      <c r="S55" s="6">
        <v>4.317E9</v>
      </c>
      <c r="T55" s="6">
        <v>4.269E9</v>
      </c>
      <c r="U55" s="6">
        <v>3.436E9</v>
      </c>
      <c r="V55" s="6">
        <v>4.154E9</v>
      </c>
      <c r="W55" s="6">
        <v>3.927E9</v>
      </c>
      <c r="X55" s="6">
        <v>3.722E9</v>
      </c>
      <c r="Y55" s="6">
        <v>4.105E9</v>
      </c>
      <c r="Z55" s="6">
        <v>3.549E9</v>
      </c>
      <c r="AA55" s="6">
        <v>3.196E9</v>
      </c>
      <c r="AB55" s="6">
        <v>3.185E9</v>
      </c>
      <c r="AC55" s="6">
        <v>3.55E9</v>
      </c>
      <c r="AD55" s="6">
        <v>3.119E9</v>
      </c>
      <c r="AE55" s="6">
        <v>2.906E9</v>
      </c>
      <c r="AF55" s="6">
        <v>3.56E9</v>
      </c>
      <c r="AG55" s="6">
        <v>3.343E9</v>
      </c>
      <c r="AH55" s="6">
        <v>3.903E9</v>
      </c>
      <c r="AI55" s="6">
        <v>3.089E9</v>
      </c>
      <c r="AJ55" s="6">
        <v>3.45E9</v>
      </c>
      <c r="AK55" s="6">
        <v>3.246E9</v>
      </c>
      <c r="AL55" s="6">
        <v>2.856E9</v>
      </c>
      <c r="AM55" s="6">
        <v>2.934E9</v>
      </c>
      <c r="AN55" s="6">
        <v>3.273E9</v>
      </c>
      <c r="AO55" s="6">
        <v>2.958E9</v>
      </c>
      <c r="AP55" s="6">
        <v>3.036E9</v>
      </c>
      <c r="AQ55" s="6">
        <v>3.633E9</v>
      </c>
      <c r="AR55" s="6">
        <v>3.926E9</v>
      </c>
      <c r="AS55" s="6">
        <v>3.412E9</v>
      </c>
      <c r="AT55" s="6">
        <v>3.337E9</v>
      </c>
      <c r="AU55" s="6">
        <v>2.949E9</v>
      </c>
      <c r="AV55" s="6">
        <v>2.755E9</v>
      </c>
      <c r="AW55" s="6">
        <v>2.755E9</v>
      </c>
      <c r="AX55" s="6">
        <v>2.627E9</v>
      </c>
      <c r="AY55" s="6">
        <v>2.315E9</v>
      </c>
      <c r="AZ55" s="6">
        <v>2.657E9</v>
      </c>
      <c r="BA55" s="6">
        <v>2.658E9</v>
      </c>
      <c r="BB55" s="6">
        <v>2.209011E9</v>
      </c>
      <c r="BC55" s="8"/>
      <c r="BD55" s="6">
        <v>2.782309E9</v>
      </c>
      <c r="BE55" s="6">
        <v>2.360037E9</v>
      </c>
      <c r="BF55" s="6">
        <v>2.25557E9</v>
      </c>
      <c r="BG55" s="6">
        <v>2.061697E9</v>
      </c>
      <c r="BH55" s="6">
        <v>2.276691E9</v>
      </c>
      <c r="BI55" s="8"/>
      <c r="BJ55" s="6">
        <v>2.468688E9</v>
      </c>
      <c r="BK55" s="8"/>
      <c r="BL55" s="8"/>
      <c r="BM55" s="10"/>
      <c r="BN55" s="6">
        <v>1.476825E9</v>
      </c>
      <c r="BO55" s="8"/>
      <c r="BP55" s="8"/>
      <c r="BQ55" s="8"/>
      <c r="BR55" s="6">
        <v>1.565891E9</v>
      </c>
      <c r="BS55" s="7">
        <v>6.2118E7</v>
      </c>
      <c r="BT55" s="7">
        <v>6.7736E7</v>
      </c>
      <c r="BU55" s="7">
        <v>7.2342E7</v>
      </c>
      <c r="BV55" s="7">
        <v>7.2385E7</v>
      </c>
      <c r="BW55" s="7">
        <v>8.0674E7</v>
      </c>
      <c r="BX55" s="7">
        <v>7.6251E7</v>
      </c>
      <c r="BY55" s="7">
        <v>7.0648E7</v>
      </c>
      <c r="BZ55" s="7">
        <v>6.665E7</v>
      </c>
      <c r="CA55" s="7">
        <v>5.91E7</v>
      </c>
      <c r="CB55" s="7">
        <v>5.6933E7</v>
      </c>
      <c r="CC55" s="7">
        <v>5.1584E7</v>
      </c>
      <c r="CD55" s="7">
        <v>5.0247E7</v>
      </c>
      <c r="CE55" s="7">
        <v>4.504E7</v>
      </c>
      <c r="CF55" s="7">
        <v>4.603E7</v>
      </c>
      <c r="CG55" s="7">
        <v>5.3388E7</v>
      </c>
      <c r="CH55" s="7">
        <v>3.7646E7</v>
      </c>
      <c r="CL55" s="11">
        <v>0.0</v>
      </c>
      <c r="CM55" s="7">
        <v>5.0817E7</v>
      </c>
      <c r="CN55" s="7">
        <v>5.1673E7</v>
      </c>
      <c r="CO55" s="7">
        <v>5.5445E7</v>
      </c>
      <c r="CP55" s="7">
        <v>5.1523E7</v>
      </c>
      <c r="CQ55" s="7">
        <v>1.21E7</v>
      </c>
      <c r="CR55" s="7">
        <v>1.81E7</v>
      </c>
      <c r="CS55" s="7">
        <v>2.46E7</v>
      </c>
      <c r="CT55" s="7">
        <v>3.0103E7</v>
      </c>
      <c r="CU55" s="7">
        <v>1.23E7</v>
      </c>
      <c r="CV55" s="7">
        <v>2.17E7</v>
      </c>
      <c r="CW55" s="7">
        <v>2.17E7</v>
      </c>
      <c r="CX55" s="7">
        <v>2.1937E7</v>
      </c>
      <c r="CY55" s="7">
        <v>5400000.0</v>
      </c>
      <c r="CZ55" s="7">
        <v>5300000.0</v>
      </c>
      <c r="DA55" s="7">
        <v>7800000.0</v>
      </c>
      <c r="DB55" s="7">
        <v>5571000.0</v>
      </c>
      <c r="DC55" s="7">
        <v>3600000.0</v>
      </c>
      <c r="DD55" s="7">
        <v>3600000.0</v>
      </c>
      <c r="DE55" s="7">
        <v>3600000.0</v>
      </c>
      <c r="DF55" s="7">
        <v>2993000.0</v>
      </c>
      <c r="DG55" s="7">
        <v>3400000.0</v>
      </c>
      <c r="DH55" s="7">
        <v>3400000.0</v>
      </c>
      <c r="DI55" s="7">
        <v>3400000.0</v>
      </c>
      <c r="DJ55" s="7">
        <v>3382000.0</v>
      </c>
      <c r="DK55" s="7">
        <v>2600000.0</v>
      </c>
      <c r="DL55" s="7">
        <v>2600000.0</v>
      </c>
      <c r="DM55" s="7">
        <v>2600000.0</v>
      </c>
      <c r="DN55" s="7">
        <v>2600000.0</v>
      </c>
      <c r="DO55" s="7">
        <v>2600000.0</v>
      </c>
      <c r="DP55" s="7">
        <v>2600000.0</v>
      </c>
      <c r="DQ55" s="7">
        <v>2600000.0</v>
      </c>
      <c r="DR55" s="7">
        <v>2600000.0</v>
      </c>
      <c r="DS55" s="7">
        <v>2900000.0</v>
      </c>
      <c r="DT55" s="7">
        <v>2900000.0</v>
      </c>
      <c r="DU55" s="7">
        <v>2800000.0</v>
      </c>
      <c r="DV55" s="7">
        <v>2800000.0</v>
      </c>
      <c r="DW55" s="7">
        <v>1800000.0</v>
      </c>
      <c r="DX55" s="7">
        <v>1600000.0</v>
      </c>
      <c r="DY55" s="7">
        <v>1800000.0</v>
      </c>
      <c r="DZ55" s="7">
        <v>1800000.0</v>
      </c>
      <c r="EA55" s="7">
        <v>1400000.0</v>
      </c>
      <c r="EB55" s="7">
        <v>1300000.0</v>
      </c>
      <c r="EC55" s="7">
        <v>1300000.0</v>
      </c>
      <c r="ED55" s="7">
        <v>1300000.0</v>
      </c>
      <c r="EE55" s="7">
        <v>1100000.0</v>
      </c>
      <c r="EF55" s="7">
        <v>700000.0</v>
      </c>
      <c r="EG55" s="7">
        <v>700000.0</v>
      </c>
      <c r="EH55" s="7">
        <v>5100000.0</v>
      </c>
      <c r="EI55" s="7">
        <v>6100000.0</v>
      </c>
      <c r="EJ55" s="7">
        <v>5200000.0</v>
      </c>
    </row>
    <row r="56">
      <c r="A56" s="1" t="s">
        <v>55</v>
      </c>
      <c r="B56" s="8"/>
      <c r="C56" s="8"/>
      <c r="D56" s="8"/>
      <c r="E56" s="6">
        <v>0.0</v>
      </c>
      <c r="F56" s="6">
        <v>0.0</v>
      </c>
      <c r="G56" s="6">
        <v>1.8E9</v>
      </c>
      <c r="H56" s="6">
        <v>0.0</v>
      </c>
      <c r="I56" s="6">
        <v>1.25E9</v>
      </c>
      <c r="J56" s="6">
        <v>0.0</v>
      </c>
      <c r="K56" s="6">
        <v>0.0</v>
      </c>
      <c r="L56" s="6">
        <v>0.0</v>
      </c>
      <c r="M56" s="6">
        <v>0.0</v>
      </c>
      <c r="N56" s="6">
        <v>1.07E10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6">
        <v>0.0</v>
      </c>
      <c r="AH56" s="6">
        <v>0.0</v>
      </c>
      <c r="AI56" s="6">
        <v>1.44E8</v>
      </c>
      <c r="AJ56" s="6">
        <v>1.66E8</v>
      </c>
      <c r="AK56" s="6">
        <v>1.13E8</v>
      </c>
      <c r="AL56" s="6">
        <v>1.39E8</v>
      </c>
      <c r="AM56" s="6">
        <v>1.2E8</v>
      </c>
      <c r="AN56" s="6">
        <v>1.24E8</v>
      </c>
      <c r="AO56" s="6">
        <v>1.4E8</v>
      </c>
      <c r="AP56" s="6">
        <v>1.24E8</v>
      </c>
      <c r="AQ56" s="6">
        <v>2.62E8</v>
      </c>
      <c r="AR56" s="6">
        <v>2.9E8</v>
      </c>
      <c r="AS56" s="8"/>
      <c r="AT56" s="6">
        <v>2.84E8</v>
      </c>
      <c r="AU56" s="6">
        <v>2.50139E8</v>
      </c>
      <c r="AV56" s="6">
        <v>0.0</v>
      </c>
      <c r="AW56" s="6">
        <v>0.0</v>
      </c>
      <c r="AX56" s="6">
        <v>5.0E7</v>
      </c>
      <c r="AY56" s="6">
        <v>1.0E8</v>
      </c>
      <c r="AZ56" s="6">
        <v>1.0E8</v>
      </c>
      <c r="BA56" s="6">
        <v>1.0E8</v>
      </c>
      <c r="BB56" s="8"/>
      <c r="BC56" s="8"/>
      <c r="BD56" s="8"/>
      <c r="BE56" s="8"/>
      <c r="BF56" s="6">
        <v>0.0</v>
      </c>
      <c r="BG56" s="6">
        <v>0.0</v>
      </c>
      <c r="BH56" s="6">
        <v>5.0E8</v>
      </c>
      <c r="BI56" s="6">
        <v>2.375E9</v>
      </c>
      <c r="BJ56" s="6">
        <v>5.0E8</v>
      </c>
      <c r="BK56" s="8"/>
      <c r="BL56" s="8"/>
      <c r="BM56" s="6">
        <v>2.5E8</v>
      </c>
      <c r="BN56" s="6">
        <v>2.925426E9</v>
      </c>
      <c r="BO56" s="6">
        <v>3.212739E9</v>
      </c>
      <c r="BP56" s="6">
        <v>4.072153E9</v>
      </c>
      <c r="BQ56" s="6">
        <v>3.172147E9</v>
      </c>
      <c r="BR56" s="6">
        <v>3.639678E9</v>
      </c>
      <c r="BS56" s="7">
        <v>6.2118E7</v>
      </c>
      <c r="BT56" s="7">
        <v>6.7736E7</v>
      </c>
      <c r="BU56" s="7">
        <v>7.2342E7</v>
      </c>
      <c r="BV56" s="7">
        <v>7.2385E7</v>
      </c>
      <c r="BW56" s="7">
        <v>8.0674E7</v>
      </c>
      <c r="BX56" s="7">
        <v>7.6251E7</v>
      </c>
      <c r="BY56" s="7">
        <v>7.0648E7</v>
      </c>
      <c r="BZ56" s="7">
        <v>6.665E7</v>
      </c>
      <c r="CA56" s="7">
        <v>5.91E7</v>
      </c>
      <c r="CB56" s="7">
        <v>5.6933E7</v>
      </c>
      <c r="CC56" s="7">
        <v>5.1584E7</v>
      </c>
      <c r="CD56" s="7">
        <v>5.0247E7</v>
      </c>
      <c r="CE56" s="7">
        <v>4.504E7</v>
      </c>
      <c r="CF56" s="7">
        <v>4.603E7</v>
      </c>
      <c r="CG56" s="7">
        <v>5.3388E7</v>
      </c>
      <c r="CH56" s="7">
        <v>3.7646E7</v>
      </c>
      <c r="CL56" s="11">
        <v>0.0</v>
      </c>
      <c r="CM56" s="7">
        <v>5.0817E7</v>
      </c>
      <c r="CN56" s="7">
        <v>5.1673E7</v>
      </c>
      <c r="CO56" s="7">
        <v>5.5445E7</v>
      </c>
      <c r="CP56" s="7">
        <v>5.1523E7</v>
      </c>
      <c r="CQ56" s="7">
        <v>1.21E7</v>
      </c>
      <c r="CR56" s="7">
        <v>1.81E7</v>
      </c>
      <c r="CS56" s="7">
        <v>2.46E7</v>
      </c>
      <c r="CT56" s="7">
        <v>3.0103E7</v>
      </c>
      <c r="CU56" s="7">
        <v>1.23E7</v>
      </c>
      <c r="CV56" s="7">
        <v>2.17E7</v>
      </c>
      <c r="CW56" s="7">
        <v>2.17E7</v>
      </c>
      <c r="CX56" s="7">
        <v>2.1937E7</v>
      </c>
      <c r="CY56" s="7">
        <v>5400000.0</v>
      </c>
      <c r="CZ56" s="7">
        <v>5300000.0</v>
      </c>
      <c r="DA56" s="7">
        <v>7800000.0</v>
      </c>
      <c r="DB56" s="7">
        <v>5571000.0</v>
      </c>
      <c r="DC56" s="7">
        <v>3600000.0</v>
      </c>
      <c r="DD56" s="7">
        <v>3600000.0</v>
      </c>
      <c r="DE56" s="7">
        <v>3600000.0</v>
      </c>
      <c r="DF56" s="7">
        <v>2993000.0</v>
      </c>
      <c r="DG56" s="7">
        <v>3400000.0</v>
      </c>
      <c r="DH56" s="7">
        <v>3400000.0</v>
      </c>
      <c r="DI56" s="7">
        <v>3400000.0</v>
      </c>
      <c r="DJ56" s="7">
        <v>3382000.0</v>
      </c>
      <c r="DK56" s="7">
        <v>2600000.0</v>
      </c>
      <c r="DL56" s="7">
        <v>2600000.0</v>
      </c>
      <c r="DM56" s="7">
        <v>2600000.0</v>
      </c>
      <c r="DN56" s="7">
        <v>2600000.0</v>
      </c>
      <c r="DO56" s="7">
        <v>2600000.0</v>
      </c>
      <c r="DP56" s="7">
        <v>2600000.0</v>
      </c>
      <c r="DQ56" s="7">
        <v>2600000.0</v>
      </c>
      <c r="DR56" s="7">
        <v>2600000.0</v>
      </c>
      <c r="DS56" s="7">
        <v>2900000.0</v>
      </c>
      <c r="DT56" s="7">
        <v>2900000.0</v>
      </c>
      <c r="DU56" s="7">
        <v>2800000.0</v>
      </c>
      <c r="DV56" s="7">
        <v>2800000.0</v>
      </c>
      <c r="DW56" s="7">
        <v>1800000.0</v>
      </c>
      <c r="DX56" s="7">
        <v>1600000.0</v>
      </c>
      <c r="DY56" s="7">
        <v>1800000.0</v>
      </c>
      <c r="DZ56" s="7">
        <v>1800000.0</v>
      </c>
      <c r="EA56" s="7">
        <v>1400000.0</v>
      </c>
      <c r="EB56" s="7">
        <v>1300000.0</v>
      </c>
      <c r="EC56" s="7">
        <v>1300000.0</v>
      </c>
      <c r="ED56" s="7">
        <v>1300000.0</v>
      </c>
      <c r="EE56" s="7">
        <v>1100000.0</v>
      </c>
      <c r="EF56" s="7">
        <v>700000.0</v>
      </c>
      <c r="EG56" s="7">
        <v>700000.0</v>
      </c>
      <c r="EH56" s="7">
        <v>5100000.0</v>
      </c>
      <c r="EI56" s="7">
        <v>6100000.0</v>
      </c>
      <c r="EJ56" s="7">
        <v>5200000.0</v>
      </c>
    </row>
    <row r="57">
      <c r="A57" s="1" t="s">
        <v>56</v>
      </c>
      <c r="B57" s="9"/>
      <c r="C57" s="9"/>
      <c r="D57" s="9"/>
      <c r="E57" s="12">
        <v>0.0</v>
      </c>
      <c r="F57" s="12">
        <v>0.0</v>
      </c>
      <c r="G57" s="6">
        <v>1.8E9</v>
      </c>
      <c r="H57" s="12">
        <v>0.0</v>
      </c>
      <c r="I57" s="6">
        <v>1.25E9</v>
      </c>
      <c r="J57" s="12">
        <v>0.0</v>
      </c>
      <c r="K57" s="12">
        <v>0.0</v>
      </c>
      <c r="L57" s="12">
        <v>0.0</v>
      </c>
      <c r="M57" s="12">
        <v>0.0</v>
      </c>
      <c r="N57" s="6">
        <v>1.07E10</v>
      </c>
      <c r="O57" s="9"/>
      <c r="P57" s="10"/>
      <c r="Q57" s="9"/>
      <c r="R57" s="9"/>
      <c r="S57" s="9"/>
      <c r="T57" s="8"/>
      <c r="U57" s="9"/>
      <c r="V57" s="9"/>
      <c r="W57" s="9"/>
      <c r="X57" s="8"/>
      <c r="Y57" s="9"/>
      <c r="Z57" s="9"/>
      <c r="AA57" s="9"/>
      <c r="AB57" s="8"/>
      <c r="AC57" s="9"/>
      <c r="AD57" s="9"/>
      <c r="AE57" s="9"/>
      <c r="AF57" s="8"/>
      <c r="AG57" s="12">
        <v>0.0</v>
      </c>
      <c r="AH57" s="12">
        <v>0.0</v>
      </c>
      <c r="AI57" s="6">
        <v>1.44E8</v>
      </c>
      <c r="AJ57" s="6">
        <v>1.66E8</v>
      </c>
      <c r="AK57" s="6">
        <v>1.13E8</v>
      </c>
      <c r="AL57" s="6">
        <v>1.39E8</v>
      </c>
      <c r="AM57" s="6">
        <v>1.2E8</v>
      </c>
      <c r="AN57" s="6">
        <v>1.24E8</v>
      </c>
      <c r="AO57" s="6">
        <v>1.4E8</v>
      </c>
      <c r="AP57" s="6">
        <v>1.24E8</v>
      </c>
      <c r="AQ57" s="6">
        <v>2.62E8</v>
      </c>
      <c r="AR57" s="6">
        <v>2.9E8</v>
      </c>
      <c r="AS57" s="9"/>
      <c r="AT57" s="6">
        <v>2.84E8</v>
      </c>
      <c r="AU57" s="6">
        <v>2.50139E8</v>
      </c>
      <c r="AV57" s="12">
        <v>0.0</v>
      </c>
      <c r="AW57" s="12">
        <v>0.0</v>
      </c>
      <c r="AX57" s="6">
        <v>5.0E7</v>
      </c>
      <c r="AY57" s="6">
        <v>1.0E8</v>
      </c>
      <c r="AZ57" s="6">
        <v>1.0E8</v>
      </c>
      <c r="BA57" s="6">
        <v>1.0E8</v>
      </c>
      <c r="BB57" s="9"/>
      <c r="BC57" s="9"/>
      <c r="BD57" s="9"/>
      <c r="BE57" s="9"/>
      <c r="BF57" s="12">
        <v>0.0</v>
      </c>
      <c r="BG57" s="12">
        <v>0.0</v>
      </c>
      <c r="BH57" s="6">
        <v>5.0E8</v>
      </c>
      <c r="BI57" s="6">
        <v>2.375E9</v>
      </c>
      <c r="BJ57" s="6">
        <v>5.0E8</v>
      </c>
      <c r="BK57" s="9"/>
      <c r="BL57" s="9"/>
      <c r="BM57" s="6">
        <v>2.5E8</v>
      </c>
      <c r="BN57" s="6">
        <v>2.925426E9</v>
      </c>
      <c r="BO57" s="6">
        <v>3.212739E9</v>
      </c>
      <c r="BP57" s="6">
        <v>4.072153E9</v>
      </c>
      <c r="BQ57" s="6">
        <v>3.172147E9</v>
      </c>
      <c r="BR57" s="6">
        <v>3.639678E9</v>
      </c>
    </row>
    <row r="58">
      <c r="A58" s="1" t="s">
        <v>57</v>
      </c>
      <c r="B58" s="9"/>
      <c r="C58" s="9"/>
      <c r="D58" s="9"/>
      <c r="E58" s="9"/>
      <c r="F58" s="9"/>
      <c r="G58" s="9"/>
      <c r="H58" s="10"/>
      <c r="I58" s="9"/>
      <c r="J58" s="9"/>
      <c r="K58" s="9"/>
      <c r="L58" s="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6">
        <v>3.639678E9</v>
      </c>
      <c r="CJ58" s="7">
        <v>1.62E8</v>
      </c>
      <c r="CK58" s="7">
        <v>1.62E8</v>
      </c>
      <c r="CL58" s="7">
        <v>1.62E8</v>
      </c>
    </row>
    <row r="59">
      <c r="A59" s="1" t="s">
        <v>58</v>
      </c>
      <c r="B59" s="9"/>
      <c r="C59" s="9"/>
      <c r="D59" s="9"/>
      <c r="E59" s="12">
        <v>0.0</v>
      </c>
      <c r="F59" s="12">
        <v>0.0</v>
      </c>
      <c r="G59" s="6">
        <v>1.8E9</v>
      </c>
      <c r="H59" s="12">
        <v>0.0</v>
      </c>
      <c r="I59" s="6">
        <v>1.25E9</v>
      </c>
      <c r="J59" s="12">
        <v>0.0</v>
      </c>
      <c r="K59" s="12">
        <v>0.0</v>
      </c>
      <c r="L59" s="12">
        <v>0.0</v>
      </c>
      <c r="M59" s="12">
        <v>0.0</v>
      </c>
      <c r="N59" s="6">
        <v>1.07E10</v>
      </c>
      <c r="O59" s="9"/>
      <c r="P59" s="9"/>
      <c r="Q59" s="9"/>
      <c r="R59" s="9"/>
      <c r="S59" s="9"/>
      <c r="T59" s="9"/>
      <c r="U59" s="9"/>
      <c r="V59" s="9"/>
      <c r="W59" s="9"/>
      <c r="X59" s="8"/>
      <c r="Y59" s="9"/>
      <c r="Z59" s="9"/>
      <c r="AA59" s="9"/>
      <c r="AB59" s="8"/>
      <c r="AC59" s="9"/>
      <c r="AD59" s="9"/>
      <c r="AE59" s="9"/>
      <c r="AF59" s="8"/>
      <c r="AG59" s="12">
        <v>0.0</v>
      </c>
      <c r="AH59" s="12">
        <v>0.0</v>
      </c>
      <c r="AI59" s="6">
        <v>1.44E8</v>
      </c>
      <c r="AJ59" s="6">
        <v>1.66E8</v>
      </c>
      <c r="AK59" s="6">
        <v>1.13E8</v>
      </c>
      <c r="AL59" s="6">
        <v>1.39E8</v>
      </c>
      <c r="AM59" s="6">
        <v>1.2E8</v>
      </c>
      <c r="AN59" s="6">
        <v>1.24E8</v>
      </c>
      <c r="AO59" s="6">
        <v>1.4E8</v>
      </c>
      <c r="AP59" s="6">
        <v>1.24E8</v>
      </c>
      <c r="AQ59" s="6">
        <v>2.62E8</v>
      </c>
      <c r="AR59" s="6">
        <v>2.9E8</v>
      </c>
      <c r="AS59" s="9"/>
      <c r="AT59" s="6">
        <v>2.84E8</v>
      </c>
      <c r="AU59" s="6">
        <v>2.50139E8</v>
      </c>
      <c r="AV59" s="12">
        <v>0.0</v>
      </c>
      <c r="AW59" s="12">
        <v>0.0</v>
      </c>
      <c r="AX59" s="6">
        <v>5.0E7</v>
      </c>
      <c r="AY59" s="6">
        <v>1.0E8</v>
      </c>
      <c r="AZ59" s="6">
        <v>1.0E8</v>
      </c>
      <c r="BA59" s="6">
        <v>1.0E8</v>
      </c>
      <c r="BB59" s="9"/>
      <c r="BC59" s="9"/>
      <c r="BD59" s="9"/>
      <c r="BE59" s="9"/>
      <c r="BF59" s="12">
        <v>0.0</v>
      </c>
      <c r="BG59" s="12">
        <v>0.0</v>
      </c>
      <c r="BH59" s="6">
        <v>5.0E8</v>
      </c>
      <c r="BI59" s="6">
        <v>2.375E9</v>
      </c>
      <c r="BJ59" s="6">
        <v>5.0E8</v>
      </c>
      <c r="BK59" s="9"/>
      <c r="BL59" s="9"/>
      <c r="BM59" s="6">
        <v>2.5E8</v>
      </c>
      <c r="BN59" s="6">
        <v>2.925426E9</v>
      </c>
      <c r="BO59" s="6">
        <v>3.212739E9</v>
      </c>
      <c r="BP59" s="6">
        <v>4.072153E9</v>
      </c>
      <c r="BQ59" s="6">
        <v>3.172147E9</v>
      </c>
      <c r="BR59" s="6">
        <v>6.739678E9</v>
      </c>
    </row>
    <row r="60">
      <c r="A60" s="1" t="s">
        <v>59</v>
      </c>
      <c r="B60" s="6">
        <v>1.9467E10</v>
      </c>
      <c r="C60" s="6">
        <v>2.0276E10</v>
      </c>
      <c r="D60" s="6">
        <v>1.8163E10</v>
      </c>
      <c r="E60" s="6">
        <v>2.0108E10</v>
      </c>
      <c r="F60" s="6">
        <v>2.0177E10</v>
      </c>
      <c r="G60" s="6">
        <v>1.9985E10</v>
      </c>
      <c r="H60" s="6">
        <v>1.7132E10</v>
      </c>
      <c r="I60" s="6">
        <v>1.8977E10</v>
      </c>
      <c r="J60" s="6">
        <v>1.8516E10</v>
      </c>
      <c r="K60" s="6">
        <v>1.935E10</v>
      </c>
      <c r="L60" s="6">
        <v>2.1011E10</v>
      </c>
      <c r="M60" s="6">
        <v>2.1241E10</v>
      </c>
      <c r="N60" s="6">
        <v>2.1841E10</v>
      </c>
      <c r="O60" s="6">
        <v>2.3194E10</v>
      </c>
      <c r="P60" s="6">
        <v>2.6098E10</v>
      </c>
      <c r="Q60" s="6">
        <v>2.5701E10</v>
      </c>
      <c r="R60" s="6">
        <v>2.4454E10</v>
      </c>
      <c r="S60" s="6">
        <v>2.5163E10</v>
      </c>
      <c r="T60" s="6">
        <v>2.6276E10</v>
      </c>
      <c r="U60" s="6">
        <v>2.7228E10</v>
      </c>
      <c r="V60" s="6">
        <v>2.6998E10</v>
      </c>
      <c r="W60" s="6">
        <v>2.6252E10</v>
      </c>
      <c r="X60" s="6">
        <v>2.6244E10</v>
      </c>
      <c r="Y60" s="6">
        <v>2.6326E10</v>
      </c>
      <c r="Z60" s="6">
        <v>2.6737E10</v>
      </c>
      <c r="AA60" s="6">
        <v>2.6438E10</v>
      </c>
      <c r="AB60" s="6">
        <v>2.6823E10</v>
      </c>
      <c r="AC60" s="6">
        <v>2.5443E10</v>
      </c>
      <c r="AD60" s="6">
        <v>2.683E10</v>
      </c>
      <c r="AE60" s="6">
        <v>2.4681E10</v>
      </c>
      <c r="AF60" s="6">
        <v>2.4752E10</v>
      </c>
      <c r="AG60" s="6">
        <v>2.4724E10</v>
      </c>
      <c r="AH60" s="6">
        <v>2.38E10</v>
      </c>
      <c r="AI60" s="6">
        <v>2.4243E10</v>
      </c>
      <c r="AJ60" s="6">
        <v>2.309E10</v>
      </c>
      <c r="AK60" s="6">
        <v>2.2657E10</v>
      </c>
      <c r="AL60" s="6">
        <v>2.1057E10</v>
      </c>
      <c r="AM60" s="6">
        <v>2.0177E10</v>
      </c>
      <c r="AN60" s="6">
        <v>2.0306E10</v>
      </c>
      <c r="AO60" s="6">
        <v>2.0614E10</v>
      </c>
      <c r="AP60" s="6">
        <v>1.8789E10</v>
      </c>
      <c r="AQ60" s="6">
        <v>1.8295E10</v>
      </c>
      <c r="AR60" s="6">
        <v>1.952E10</v>
      </c>
      <c r="AS60" s="6">
        <v>1.7993E10</v>
      </c>
      <c r="AT60" s="6">
        <v>1.9729E10</v>
      </c>
      <c r="AU60" s="6">
        <v>1.9496E10</v>
      </c>
      <c r="AV60" s="6">
        <v>1.8754E10</v>
      </c>
      <c r="AW60" s="6">
        <v>1.8754E10</v>
      </c>
      <c r="AX60" s="6">
        <v>1.8337E10</v>
      </c>
      <c r="AY60" s="6">
        <v>1.7818E10</v>
      </c>
      <c r="AZ60" s="6">
        <v>1.8039E10</v>
      </c>
      <c r="BA60" s="6">
        <v>1.909E10</v>
      </c>
      <c r="BB60" s="6">
        <v>1.7705728E10</v>
      </c>
      <c r="BC60" s="9"/>
      <c r="BD60" s="6">
        <v>1.8311127E10</v>
      </c>
      <c r="BE60" s="6">
        <v>2.23922E10</v>
      </c>
      <c r="BF60" s="6">
        <v>2.428101E9</v>
      </c>
      <c r="BG60" s="6">
        <v>1.795134E9</v>
      </c>
      <c r="BH60" s="6">
        <v>1.427043E9</v>
      </c>
      <c r="BI60" s="6">
        <v>1.432631E9</v>
      </c>
      <c r="BJ60" s="6">
        <v>1.735383E9</v>
      </c>
      <c r="BK60" s="6">
        <v>1.854263E9</v>
      </c>
      <c r="BL60" s="6">
        <v>1.889909E9</v>
      </c>
      <c r="BM60" s="6">
        <v>1.976147E9</v>
      </c>
      <c r="BN60" s="6">
        <v>2.134093E9</v>
      </c>
      <c r="BO60" s="6">
        <v>2.358044E9</v>
      </c>
      <c r="BP60" s="6">
        <v>9.48232E8</v>
      </c>
      <c r="BQ60" s="6">
        <v>1.50645E9</v>
      </c>
      <c r="BR60" s="6">
        <v>1.507578E9</v>
      </c>
    </row>
    <row r="61">
      <c r="A61" s="1" t="s">
        <v>60</v>
      </c>
      <c r="B61" s="6">
        <v>1.9467E10</v>
      </c>
      <c r="C61" s="6">
        <v>2.0276E10</v>
      </c>
      <c r="D61" s="6">
        <v>1.8163E10</v>
      </c>
      <c r="E61" s="6">
        <v>2.0108E10</v>
      </c>
      <c r="F61" s="6">
        <v>2.0177E10</v>
      </c>
      <c r="G61" s="6">
        <v>1.9985E10</v>
      </c>
      <c r="H61" s="6">
        <v>1.7132E10</v>
      </c>
      <c r="I61" s="6">
        <v>1.8977E10</v>
      </c>
      <c r="J61" s="6">
        <v>1.8516E10</v>
      </c>
      <c r="K61" s="6">
        <v>1.935E10</v>
      </c>
      <c r="L61" s="6">
        <v>2.1011E10</v>
      </c>
      <c r="M61" s="6">
        <v>2.1241E10</v>
      </c>
      <c r="N61" s="6">
        <v>2.1841E10</v>
      </c>
      <c r="O61" s="6">
        <v>2.3194E10</v>
      </c>
      <c r="P61" s="6">
        <v>2.6098E10</v>
      </c>
      <c r="Q61" s="6">
        <v>2.5701E10</v>
      </c>
      <c r="R61" s="6">
        <v>2.4454E10</v>
      </c>
      <c r="S61" s="6">
        <v>2.5163E10</v>
      </c>
      <c r="T61" s="6">
        <v>2.6276E10</v>
      </c>
      <c r="U61" s="6">
        <v>2.7228E10</v>
      </c>
      <c r="V61" s="6">
        <v>2.6998E10</v>
      </c>
      <c r="W61" s="6">
        <v>2.6252E10</v>
      </c>
      <c r="X61" s="6">
        <v>2.6244E10</v>
      </c>
      <c r="Y61" s="6">
        <v>2.6326E10</v>
      </c>
      <c r="Z61" s="6">
        <v>2.6737E10</v>
      </c>
      <c r="AA61" s="6">
        <v>2.6438E10</v>
      </c>
      <c r="AB61" s="6">
        <v>2.6823E10</v>
      </c>
      <c r="AC61" s="6">
        <v>2.5443E10</v>
      </c>
      <c r="AD61" s="6">
        <v>2.683E10</v>
      </c>
      <c r="AE61" s="6">
        <v>2.4681E10</v>
      </c>
      <c r="AF61" s="6">
        <v>2.4752E10</v>
      </c>
      <c r="AG61" s="6">
        <v>2.4724E10</v>
      </c>
      <c r="AH61" s="6">
        <v>2.38E10</v>
      </c>
      <c r="AI61" s="6">
        <v>2.4243E10</v>
      </c>
      <c r="AJ61" s="6">
        <v>2.309E10</v>
      </c>
      <c r="AK61" s="6">
        <v>2.2657E10</v>
      </c>
      <c r="AL61" s="6">
        <v>2.1057E10</v>
      </c>
      <c r="AM61" s="6">
        <v>2.0177E10</v>
      </c>
      <c r="AN61" s="6">
        <v>2.0306E10</v>
      </c>
      <c r="AO61" s="6">
        <v>2.0614E10</v>
      </c>
      <c r="AP61" s="6">
        <v>1.8789E10</v>
      </c>
      <c r="AQ61" s="6">
        <v>1.8295E10</v>
      </c>
      <c r="AR61" s="6">
        <v>1.952E10</v>
      </c>
      <c r="AS61" s="6">
        <v>1.7993E10</v>
      </c>
      <c r="AT61" s="6">
        <v>1.9727E10</v>
      </c>
      <c r="AU61" s="6">
        <v>1.9496E10</v>
      </c>
      <c r="AV61" s="6">
        <v>1.8754E10</v>
      </c>
      <c r="AW61" s="6">
        <v>1.8754E10</v>
      </c>
      <c r="AX61" s="6">
        <v>1.8337E10</v>
      </c>
      <c r="AY61" s="6">
        <v>1.7818E10</v>
      </c>
      <c r="AZ61" s="6">
        <v>1.8039E10</v>
      </c>
      <c r="BA61" s="6">
        <v>1.909E10</v>
      </c>
      <c r="BB61" s="6">
        <v>1.770534E10</v>
      </c>
      <c r="BC61" s="8"/>
      <c r="BD61" s="6">
        <v>1.8311127E10</v>
      </c>
      <c r="BE61" s="6">
        <v>2.23922E10</v>
      </c>
      <c r="BF61" s="6">
        <v>2.425833E9</v>
      </c>
      <c r="BG61" s="6">
        <v>1.795134E9</v>
      </c>
      <c r="BH61" s="6">
        <v>1.427043E9</v>
      </c>
      <c r="BI61" s="6">
        <v>1.432631E9</v>
      </c>
      <c r="BJ61" s="6">
        <v>1.731737E9</v>
      </c>
      <c r="BK61" s="6">
        <v>1.854263E9</v>
      </c>
      <c r="BL61" s="6">
        <v>1.889909E9</v>
      </c>
      <c r="BM61" s="6">
        <v>1.976147E9</v>
      </c>
      <c r="BN61" s="6">
        <v>2.129141E9</v>
      </c>
      <c r="BO61" s="6">
        <v>2.358044E9</v>
      </c>
      <c r="BP61" s="6">
        <v>9.48232E8</v>
      </c>
      <c r="BQ61" s="6">
        <v>1.50645E9</v>
      </c>
      <c r="BR61" s="6">
        <v>1.501399E9</v>
      </c>
    </row>
    <row r="62">
      <c r="A62" s="1" t="s">
        <v>61</v>
      </c>
      <c r="B62" s="8"/>
      <c r="C62" s="6">
        <v>5.25E8</v>
      </c>
      <c r="D62" s="6">
        <v>5.25E8</v>
      </c>
      <c r="E62" s="6">
        <v>5.25E8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9"/>
      <c r="BP62" s="9"/>
      <c r="BQ62" s="9"/>
      <c r="BR62" s="9"/>
    </row>
    <row r="63">
      <c r="A63" s="1" t="s">
        <v>62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6">
        <v>1000000.0</v>
      </c>
      <c r="AK63" s="6">
        <v>1000000.0</v>
      </c>
      <c r="AL63" s="6">
        <v>1000000.0</v>
      </c>
      <c r="AM63" s="6">
        <v>1000000.0</v>
      </c>
      <c r="AN63" s="6">
        <v>1000000.0</v>
      </c>
      <c r="AO63" s="6">
        <v>1000000.0</v>
      </c>
      <c r="AP63" s="6">
        <v>2000000.0</v>
      </c>
      <c r="AQ63" s="6">
        <v>2000000.0</v>
      </c>
      <c r="AR63" s="6">
        <v>1000000.0</v>
      </c>
      <c r="AS63" s="8"/>
      <c r="AT63" s="6">
        <v>2000000.0</v>
      </c>
      <c r="AU63" s="8"/>
      <c r="AV63" s="8"/>
      <c r="AW63" s="8"/>
      <c r="AX63" s="6">
        <v>1987000.0</v>
      </c>
      <c r="AY63" s="8"/>
      <c r="AZ63" s="8"/>
      <c r="BA63" s="8"/>
      <c r="BB63" s="6">
        <v>388000.0</v>
      </c>
      <c r="BC63" s="8"/>
      <c r="BD63" s="8"/>
      <c r="BE63" s="8"/>
      <c r="BF63" s="6">
        <v>2268000.0</v>
      </c>
      <c r="BG63" s="8"/>
      <c r="BH63" s="8"/>
      <c r="BI63" s="8"/>
      <c r="BJ63" s="6">
        <v>3646000.0</v>
      </c>
      <c r="BK63" s="8"/>
      <c r="BL63" s="8"/>
      <c r="BM63" s="8"/>
      <c r="BN63" s="6">
        <v>4952000.0</v>
      </c>
      <c r="BO63" s="8"/>
      <c r="BP63" s="8"/>
      <c r="BQ63" s="8"/>
      <c r="BR63" s="6">
        <v>6179000.0</v>
      </c>
      <c r="BS63" s="7">
        <v>1.614287E9</v>
      </c>
      <c r="BT63" s="7">
        <v>1.647817E9</v>
      </c>
      <c r="BU63" s="7">
        <v>1.727966E9</v>
      </c>
      <c r="BV63" s="7">
        <v>1.684465E9</v>
      </c>
      <c r="BW63" s="7">
        <v>1.57749E9</v>
      </c>
      <c r="BX63" s="7">
        <v>1.538876E9</v>
      </c>
      <c r="BY63" s="7">
        <v>1.488083E9</v>
      </c>
      <c r="BZ63" s="7">
        <v>1.57692E9</v>
      </c>
      <c r="CA63" s="7">
        <v>1.50166E9</v>
      </c>
      <c r="CB63" s="7">
        <v>1.402145E9</v>
      </c>
      <c r="CC63" s="7">
        <v>1.337747E9</v>
      </c>
      <c r="CD63" s="7">
        <v>1.288068E9</v>
      </c>
      <c r="CE63" s="7">
        <v>1.190351E9</v>
      </c>
      <c r="CF63" s="7">
        <v>1.131354E9</v>
      </c>
      <c r="CG63" s="7">
        <v>1.08866E9</v>
      </c>
      <c r="CH63" s="7">
        <v>1.041718E9</v>
      </c>
      <c r="CI63" s="7">
        <v>9.5316E8</v>
      </c>
      <c r="CJ63" s="7">
        <v>9.1603E8</v>
      </c>
      <c r="CK63" s="7">
        <v>8.9562E8</v>
      </c>
      <c r="CL63" s="7">
        <v>8.61763E8</v>
      </c>
      <c r="CM63" s="7">
        <v>1.005389E9</v>
      </c>
      <c r="CN63" s="7">
        <v>9.46359E8</v>
      </c>
      <c r="CO63" s="7">
        <v>9.07506E8</v>
      </c>
      <c r="CP63" s="7">
        <v>9.25921E8</v>
      </c>
      <c r="CQ63" s="7">
        <v>8.621E8</v>
      </c>
      <c r="CR63" s="7">
        <v>8.372E8</v>
      </c>
      <c r="CS63" s="7">
        <v>7.875E8</v>
      </c>
      <c r="CT63" s="7">
        <v>7.25761E8</v>
      </c>
      <c r="CU63" s="7">
        <v>6.52E8</v>
      </c>
      <c r="CV63" s="7">
        <v>6.438E8</v>
      </c>
      <c r="CW63" s="7">
        <v>5.967E8</v>
      </c>
      <c r="CX63" s="7">
        <v>5.83896E8</v>
      </c>
      <c r="CY63" s="7">
        <v>5.169E8</v>
      </c>
      <c r="CZ63" s="7">
        <v>5.595E8</v>
      </c>
      <c r="DA63" s="7">
        <v>5.194E8</v>
      </c>
      <c r="DB63" s="7">
        <v>4.85529E8</v>
      </c>
      <c r="DC63" s="7">
        <v>4.344E8</v>
      </c>
      <c r="DD63" s="7">
        <v>4.496E8</v>
      </c>
      <c r="DE63" s="7">
        <v>4.354E8</v>
      </c>
      <c r="DF63" s="7">
        <v>4.20011E8</v>
      </c>
      <c r="DG63" s="7">
        <v>3.831E8</v>
      </c>
      <c r="DH63" s="7">
        <v>3.639E8</v>
      </c>
      <c r="DI63" s="7">
        <v>3.346E8</v>
      </c>
      <c r="DJ63" s="7">
        <v>3.23756E8</v>
      </c>
      <c r="DK63" s="7">
        <v>2.864E8</v>
      </c>
      <c r="DL63" s="7">
        <v>2.695E8</v>
      </c>
      <c r="DM63" s="7">
        <v>2.565E8</v>
      </c>
      <c r="DN63" s="7">
        <v>2.407E8</v>
      </c>
      <c r="DO63" s="7">
        <v>2.194E8</v>
      </c>
      <c r="DP63" s="7">
        <v>2.065E8</v>
      </c>
      <c r="DQ63" s="7">
        <v>1.946E8</v>
      </c>
      <c r="DR63" s="7">
        <v>1.898E8</v>
      </c>
      <c r="DS63" s="7">
        <v>1.689E8</v>
      </c>
      <c r="DT63" s="7">
        <v>1.603E8</v>
      </c>
      <c r="DU63" s="7">
        <v>1.537E8</v>
      </c>
      <c r="DV63" s="7">
        <v>1.51E8</v>
      </c>
      <c r="DW63" s="7">
        <v>1.381E8</v>
      </c>
      <c r="DX63" s="7">
        <v>1.344E8</v>
      </c>
      <c r="DY63" s="7">
        <v>1.319E8</v>
      </c>
      <c r="DZ63" s="7">
        <v>1.317E8</v>
      </c>
      <c r="EA63" s="7">
        <v>1.236E8</v>
      </c>
      <c r="EB63" s="7">
        <v>1.218E8</v>
      </c>
      <c r="EC63" s="7">
        <v>1.201E8</v>
      </c>
      <c r="ED63" s="7">
        <v>1.206E8</v>
      </c>
      <c r="EE63" s="7">
        <v>1.143E8</v>
      </c>
      <c r="EF63" s="7">
        <v>1.123E8</v>
      </c>
      <c r="EG63" s="7">
        <v>1.116E8</v>
      </c>
      <c r="EH63" s="7">
        <v>1.095E8</v>
      </c>
      <c r="EI63" s="7">
        <v>1.088E8</v>
      </c>
      <c r="EJ63" s="7">
        <v>1.08E8</v>
      </c>
    </row>
    <row r="64">
      <c r="A64" s="1" t="s">
        <v>63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6">
        <v>0.0</v>
      </c>
      <c r="BK64" s="8"/>
      <c r="BL64" s="8"/>
      <c r="BM64" s="8"/>
      <c r="BN64" s="8"/>
      <c r="BO64" s="8"/>
      <c r="BP64" s="8"/>
      <c r="BQ64" s="8"/>
      <c r="BR64" s="8"/>
      <c r="BS64" s="7">
        <v>1.614287E9</v>
      </c>
      <c r="BT64" s="7">
        <v>1.647817E9</v>
      </c>
      <c r="BU64" s="7">
        <v>1.727966E9</v>
      </c>
      <c r="BV64" s="7">
        <v>1.684465E9</v>
      </c>
      <c r="BW64" s="7">
        <v>1.57749E9</v>
      </c>
      <c r="BX64" s="7">
        <v>1.538876E9</v>
      </c>
      <c r="BY64" s="7">
        <v>1.488083E9</v>
      </c>
      <c r="BZ64" s="7">
        <v>1.57692E9</v>
      </c>
      <c r="CA64" s="7">
        <v>1.50166E9</v>
      </c>
      <c r="CB64" s="7">
        <v>1.402145E9</v>
      </c>
      <c r="CC64" s="7">
        <v>1.337747E9</v>
      </c>
      <c r="CD64" s="7">
        <v>1.288068E9</v>
      </c>
      <c r="CE64" s="7">
        <v>1.190351E9</v>
      </c>
      <c r="CF64" s="7">
        <v>1.131354E9</v>
      </c>
      <c r="CG64" s="7">
        <v>1.08866E9</v>
      </c>
      <c r="CH64" s="7">
        <v>1.041718E9</v>
      </c>
      <c r="CI64" s="7">
        <v>9.5316E8</v>
      </c>
      <c r="CJ64" s="7">
        <v>9.1603E8</v>
      </c>
      <c r="CK64" s="7">
        <v>8.9562E8</v>
      </c>
      <c r="CL64" s="7">
        <v>8.61763E8</v>
      </c>
      <c r="CM64" s="7">
        <v>1.005389E9</v>
      </c>
      <c r="CN64" s="7">
        <v>9.46359E8</v>
      </c>
      <c r="CO64" s="7">
        <v>9.07506E8</v>
      </c>
      <c r="CP64" s="7">
        <v>9.25921E8</v>
      </c>
      <c r="CQ64" s="7">
        <v>8.621E8</v>
      </c>
      <c r="CR64" s="7">
        <v>8.372E8</v>
      </c>
      <c r="CS64" s="7">
        <v>7.875E8</v>
      </c>
      <c r="CT64" s="7">
        <v>7.25761E8</v>
      </c>
      <c r="CU64" s="7">
        <v>6.52E8</v>
      </c>
      <c r="CV64" s="7">
        <v>6.438E8</v>
      </c>
      <c r="CW64" s="7">
        <v>5.967E8</v>
      </c>
      <c r="CX64" s="7">
        <v>5.83896E8</v>
      </c>
      <c r="CY64" s="7">
        <v>5.169E8</v>
      </c>
      <c r="CZ64" s="7">
        <v>5.595E8</v>
      </c>
      <c r="DA64" s="7">
        <v>5.194E8</v>
      </c>
      <c r="DB64" s="7">
        <v>4.85529E8</v>
      </c>
      <c r="DC64" s="7">
        <v>4.344E8</v>
      </c>
      <c r="DD64" s="7">
        <v>4.496E8</v>
      </c>
      <c r="DE64" s="7">
        <v>4.354E8</v>
      </c>
      <c r="DF64" s="7">
        <v>4.20011E8</v>
      </c>
      <c r="DG64" s="7">
        <v>3.831E8</v>
      </c>
      <c r="DH64" s="7">
        <v>3.639E8</v>
      </c>
      <c r="DI64" s="7">
        <v>3.346E8</v>
      </c>
      <c r="DJ64" s="7">
        <v>3.23756E8</v>
      </c>
      <c r="DK64" s="7">
        <v>2.864E8</v>
      </c>
      <c r="DL64" s="7">
        <v>2.695E8</v>
      </c>
      <c r="DM64" s="7">
        <v>2.565E8</v>
      </c>
      <c r="DN64" s="7">
        <v>2.407E8</v>
      </c>
      <c r="DO64" s="7">
        <v>2.194E8</v>
      </c>
      <c r="DP64" s="7">
        <v>2.065E8</v>
      </c>
      <c r="DQ64" s="7">
        <v>1.946E8</v>
      </c>
      <c r="DR64" s="7">
        <v>1.898E8</v>
      </c>
      <c r="DS64" s="7">
        <v>1.689E8</v>
      </c>
      <c r="DT64" s="7">
        <v>1.603E8</v>
      </c>
      <c r="DU64" s="7">
        <v>1.537E8</v>
      </c>
      <c r="DV64" s="7">
        <v>1.51E8</v>
      </c>
      <c r="DW64" s="7">
        <v>1.381E8</v>
      </c>
      <c r="DX64" s="7">
        <v>1.344E8</v>
      </c>
      <c r="DY64" s="7">
        <v>1.319E8</v>
      </c>
      <c r="DZ64" s="7">
        <v>1.317E8</v>
      </c>
      <c r="EA64" s="7">
        <v>1.236E8</v>
      </c>
      <c r="EB64" s="7">
        <v>1.218E8</v>
      </c>
      <c r="EC64" s="7">
        <v>1.201E8</v>
      </c>
      <c r="ED64" s="7">
        <v>1.206E8</v>
      </c>
      <c r="EE64" s="7">
        <v>1.143E8</v>
      </c>
      <c r="EF64" s="7">
        <v>1.123E8</v>
      </c>
      <c r="EG64" s="7">
        <v>1.116E8</v>
      </c>
      <c r="EH64" s="7">
        <v>1.095E8</v>
      </c>
      <c r="EI64" s="7">
        <v>1.088E8</v>
      </c>
      <c r="EJ64" s="7">
        <v>1.08E8</v>
      </c>
    </row>
    <row r="65">
      <c r="A65" s="1" t="s">
        <v>64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6">
        <v>1000000.0</v>
      </c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6">
        <v>5.3946256E10</v>
      </c>
      <c r="BD65" s="8"/>
      <c r="BE65" s="6">
        <v>5.9803903E10</v>
      </c>
      <c r="BF65" s="8"/>
      <c r="BG65" s="6">
        <v>6.535E8</v>
      </c>
      <c r="BH65" s="6">
        <v>5.1325E8</v>
      </c>
      <c r="BI65" s="6">
        <v>2.213057E9</v>
      </c>
      <c r="BJ65" s="6">
        <v>2.941688E9</v>
      </c>
      <c r="BK65" s="6">
        <v>2.251902E9</v>
      </c>
      <c r="BL65" s="6">
        <v>1.481949E9</v>
      </c>
      <c r="BM65" s="6">
        <v>4.257315E9</v>
      </c>
      <c r="BN65" s="6">
        <v>1.476825E9</v>
      </c>
      <c r="BO65" s="6">
        <v>1.669332E9</v>
      </c>
      <c r="BP65" s="6">
        <v>1.510165E9</v>
      </c>
      <c r="BQ65" s="6">
        <v>1.743991E9</v>
      </c>
      <c r="BR65" s="8"/>
      <c r="BS65" s="7">
        <v>1.58437E8</v>
      </c>
      <c r="BT65" s="7">
        <v>1.6063E8</v>
      </c>
      <c r="BU65" s="7">
        <v>1.64071E8</v>
      </c>
      <c r="BV65" s="7">
        <v>1.64086E8</v>
      </c>
      <c r="BW65" s="7">
        <v>1.63785E8</v>
      </c>
      <c r="BX65" s="7">
        <v>1.64191E8</v>
      </c>
      <c r="BY65" s="7">
        <v>1.64354E8</v>
      </c>
      <c r="BZ65" s="7">
        <v>1.68095E8</v>
      </c>
      <c r="CA65" s="7">
        <v>1.68415E8</v>
      </c>
      <c r="CB65" s="7">
        <v>1.67345E8</v>
      </c>
      <c r="CC65" s="7">
        <v>1.66762E8</v>
      </c>
      <c r="CD65" s="7">
        <v>1.6667E8</v>
      </c>
      <c r="CE65" s="7">
        <v>1.66691E8</v>
      </c>
      <c r="CF65" s="7">
        <v>1.6667E8</v>
      </c>
      <c r="CG65" s="7">
        <v>1.66462E8</v>
      </c>
      <c r="CH65" s="7">
        <v>1.66359E8</v>
      </c>
      <c r="CI65" s="7">
        <v>1.66302E8</v>
      </c>
      <c r="CJ65" s="7">
        <v>1.66232E8</v>
      </c>
      <c r="CK65" s="7">
        <v>1.66052E8</v>
      </c>
      <c r="CL65" s="7">
        <v>1.65646E8</v>
      </c>
      <c r="CM65" s="7">
        <v>1.65281E8</v>
      </c>
      <c r="CN65" s="7">
        <v>1.64548E8</v>
      </c>
      <c r="CO65" s="7">
        <v>1.64155E8</v>
      </c>
      <c r="CP65" s="7">
        <v>1.32346E8</v>
      </c>
      <c r="CQ65" s="7">
        <v>1.327E8</v>
      </c>
      <c r="CR65" s="7">
        <v>1.331E8</v>
      </c>
      <c r="CT65" s="7">
        <v>1.05979E8</v>
      </c>
      <c r="CX65" s="7">
        <v>8.4384E7</v>
      </c>
      <c r="DB65" s="7">
        <v>5.3963E7</v>
      </c>
      <c r="DF65" s="7">
        <v>4.362E7</v>
      </c>
      <c r="DJ65" s="7">
        <v>3.4829E7</v>
      </c>
    </row>
    <row r="66">
      <c r="A66" s="1" t="s">
        <v>65</v>
      </c>
      <c r="B66" s="6">
        <v>1.4236E10</v>
      </c>
      <c r="C66" s="6">
        <v>1.3856E10</v>
      </c>
      <c r="D66" s="6">
        <v>1.4315E10</v>
      </c>
      <c r="E66" s="6">
        <v>1.459E10</v>
      </c>
      <c r="F66" s="6">
        <v>1.4286E10</v>
      </c>
      <c r="G66" s="6">
        <v>1.3764E10</v>
      </c>
      <c r="H66" s="6">
        <v>1.3433E10</v>
      </c>
      <c r="I66" s="6">
        <v>1.3408E10</v>
      </c>
      <c r="J66" s="6">
        <v>1.3263E10</v>
      </c>
      <c r="K66" s="6">
        <v>1.3171E10</v>
      </c>
      <c r="L66" s="6">
        <v>1.2154E10</v>
      </c>
      <c r="M66" s="6">
        <v>1.0884E10</v>
      </c>
      <c r="N66" s="6">
        <v>1.0252E10</v>
      </c>
      <c r="O66" s="6">
        <v>9.643E9</v>
      </c>
      <c r="P66" s="6">
        <v>9.665E9</v>
      </c>
      <c r="Q66" s="6">
        <v>1.1859E10</v>
      </c>
      <c r="R66" s="6">
        <v>1.1717E10</v>
      </c>
      <c r="S66" s="6">
        <v>1.1493E10</v>
      </c>
      <c r="T66" s="6">
        <v>1.1259E10</v>
      </c>
      <c r="U66" s="6">
        <v>1.113E10</v>
      </c>
      <c r="V66" s="6">
        <v>1.1016E10</v>
      </c>
      <c r="W66" s="6">
        <v>1.0889E10</v>
      </c>
      <c r="X66" s="6">
        <v>1.0871E10</v>
      </c>
      <c r="Y66" s="6">
        <v>1.0892E10</v>
      </c>
      <c r="Z66" s="6">
        <v>1.1187E10</v>
      </c>
      <c r="AA66" s="6">
        <v>1.1259E10</v>
      </c>
      <c r="AB66" s="6">
        <v>1.1265E10</v>
      </c>
      <c r="AC66" s="6">
        <v>1.1323E10</v>
      </c>
      <c r="AD66" s="6">
        <v>1.1347E10</v>
      </c>
      <c r="AE66" s="6">
        <v>1.1397E10</v>
      </c>
      <c r="AF66" s="6">
        <v>1.1316E10</v>
      </c>
      <c r="AG66" s="6">
        <v>1.1275E10</v>
      </c>
      <c r="AH66" s="6">
        <v>1.1303E10</v>
      </c>
      <c r="AI66" s="6">
        <v>1.1263E10</v>
      </c>
      <c r="AJ66" s="6">
        <v>1.1211E10</v>
      </c>
      <c r="AK66" s="6">
        <v>1.1134E10</v>
      </c>
      <c r="AL66" s="6">
        <v>1.1301E10</v>
      </c>
      <c r="AM66" s="6">
        <v>1.1381E10</v>
      </c>
      <c r="AN66" s="6">
        <v>1.1021E10</v>
      </c>
      <c r="AO66" s="6">
        <v>1.0809E10</v>
      </c>
      <c r="AP66" s="6">
        <v>1.0602E10</v>
      </c>
      <c r="AQ66" s="6">
        <v>1.0448E10</v>
      </c>
      <c r="AR66" s="6">
        <v>1.0299E10</v>
      </c>
      <c r="AS66" s="6">
        <v>9.873E9</v>
      </c>
      <c r="AT66" s="6">
        <v>9.778E9</v>
      </c>
      <c r="AU66" s="6">
        <v>9.146E9</v>
      </c>
      <c r="AV66" s="6">
        <v>8.829E9</v>
      </c>
      <c r="AW66" s="6">
        <v>8.829E9</v>
      </c>
      <c r="AX66" s="6">
        <v>8.242E9</v>
      </c>
      <c r="AY66" s="6">
        <v>8.006E9</v>
      </c>
      <c r="AZ66" s="6">
        <v>7.523E9</v>
      </c>
      <c r="BA66" s="6">
        <v>6.899E9</v>
      </c>
      <c r="BB66" s="6">
        <v>6.456846E9</v>
      </c>
      <c r="BC66" s="6">
        <v>6.111297E9</v>
      </c>
      <c r="BD66" s="6">
        <v>6.038267E9</v>
      </c>
      <c r="BE66" s="6">
        <v>7.015048E9</v>
      </c>
      <c r="BF66" s="6">
        <v>8.435547E9</v>
      </c>
      <c r="BG66" s="6">
        <v>8.386202E9</v>
      </c>
      <c r="BH66" s="6">
        <v>7.41564E9</v>
      </c>
      <c r="BI66" s="6">
        <v>5.999351E9</v>
      </c>
      <c r="BJ66" s="6">
        <v>5.915823E9</v>
      </c>
      <c r="BK66" s="6">
        <v>6.000393E9</v>
      </c>
      <c r="BL66" s="6">
        <v>5.849691E9</v>
      </c>
      <c r="BM66" s="6">
        <v>5.654341E9</v>
      </c>
      <c r="BN66" s="6">
        <v>5.599422E9</v>
      </c>
      <c r="BO66" s="6">
        <v>5.667282E9</v>
      </c>
      <c r="BP66" s="6">
        <v>5.780284E9</v>
      </c>
      <c r="BQ66" s="6">
        <v>5.528658E9</v>
      </c>
      <c r="BR66" s="6">
        <v>5.774772E9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0.0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T66" s="7">
        <v>858000.0</v>
      </c>
      <c r="CX66" s="7">
        <v>858000.0</v>
      </c>
      <c r="DB66" s="7">
        <v>858000.0</v>
      </c>
      <c r="DF66" s="7">
        <v>858000.0</v>
      </c>
      <c r="DJ66" s="7">
        <v>858000.0</v>
      </c>
    </row>
    <row r="67">
      <c r="A67" s="1" t="s">
        <v>66</v>
      </c>
      <c r="B67" s="6">
        <v>1.4236E10</v>
      </c>
      <c r="C67" s="6">
        <v>1.3856E10</v>
      </c>
      <c r="D67" s="6">
        <v>1.4315E10</v>
      </c>
      <c r="E67" s="6">
        <v>1.459E10</v>
      </c>
      <c r="F67" s="6">
        <v>1.4286E10</v>
      </c>
      <c r="G67" s="6">
        <v>1.3764E10</v>
      </c>
      <c r="H67" s="6">
        <v>1.3433E10</v>
      </c>
      <c r="I67" s="6">
        <v>1.3408E10</v>
      </c>
      <c r="J67" s="6">
        <v>1.3263E10</v>
      </c>
      <c r="K67" s="6">
        <v>1.3171E10</v>
      </c>
      <c r="L67" s="6">
        <v>1.2154E10</v>
      </c>
      <c r="M67" s="6">
        <v>1.0884E10</v>
      </c>
      <c r="N67" s="6">
        <v>1.0252E10</v>
      </c>
      <c r="O67" s="6">
        <v>9.643E9</v>
      </c>
      <c r="P67" s="6">
        <v>9.665E9</v>
      </c>
      <c r="Q67" s="6">
        <v>1.1859E10</v>
      </c>
      <c r="R67" s="6">
        <v>1.1717E10</v>
      </c>
      <c r="S67" s="6">
        <v>1.1493E10</v>
      </c>
      <c r="T67" s="6">
        <v>1.1259E10</v>
      </c>
      <c r="U67" s="6">
        <v>1.113E10</v>
      </c>
      <c r="V67" s="6">
        <v>1.1016E10</v>
      </c>
      <c r="W67" s="6">
        <v>1.0889E10</v>
      </c>
      <c r="X67" s="6">
        <v>1.0871E10</v>
      </c>
      <c r="Y67" s="6">
        <v>1.0892E10</v>
      </c>
      <c r="Z67" s="6">
        <v>1.1187E10</v>
      </c>
      <c r="AA67" s="6">
        <v>1.1259E10</v>
      </c>
      <c r="AB67" s="6">
        <v>1.1265E10</v>
      </c>
      <c r="AC67" s="6">
        <v>1.1323E10</v>
      </c>
      <c r="AD67" s="6">
        <v>1.1347E10</v>
      </c>
      <c r="AE67" s="6">
        <v>1.1397E10</v>
      </c>
      <c r="AF67" s="6">
        <v>1.1316E10</v>
      </c>
      <c r="AG67" s="6">
        <v>1.1275E10</v>
      </c>
      <c r="AH67" s="6">
        <v>1.1303E10</v>
      </c>
      <c r="AI67" s="6">
        <v>1.1263E10</v>
      </c>
      <c r="AJ67" s="6">
        <v>1.1211E10</v>
      </c>
      <c r="AK67" s="6">
        <v>1.1134E10</v>
      </c>
      <c r="AL67" s="6">
        <v>1.1301E10</v>
      </c>
      <c r="AM67" s="6">
        <v>1.1381E10</v>
      </c>
      <c r="AN67" s="6">
        <v>1.1021E10</v>
      </c>
      <c r="AO67" s="6">
        <v>1.0809E10</v>
      </c>
      <c r="AP67" s="6">
        <v>1.0602E10</v>
      </c>
      <c r="AQ67" s="6">
        <v>1.0448E10</v>
      </c>
      <c r="AR67" s="6">
        <v>1.0299E10</v>
      </c>
      <c r="AS67" s="6">
        <v>9.873E9</v>
      </c>
      <c r="AT67" s="6">
        <v>9.778E9</v>
      </c>
      <c r="AU67" s="6">
        <v>9.146E9</v>
      </c>
      <c r="AV67" s="6">
        <v>8.829E9</v>
      </c>
      <c r="AW67" s="6">
        <v>8.829E9</v>
      </c>
      <c r="AX67" s="6">
        <v>8.242E9</v>
      </c>
      <c r="AY67" s="6">
        <v>8.006E9</v>
      </c>
      <c r="AZ67" s="6">
        <v>7.523E9</v>
      </c>
      <c r="BA67" s="6">
        <v>6.899E9</v>
      </c>
      <c r="BB67" s="6">
        <v>6.456846E9</v>
      </c>
      <c r="BC67" s="6">
        <v>6.111297E9</v>
      </c>
      <c r="BD67" s="6">
        <v>6.038267E9</v>
      </c>
      <c r="BE67" s="6">
        <v>7.015048E9</v>
      </c>
      <c r="BF67" s="6">
        <v>8.435547E9</v>
      </c>
      <c r="BG67" s="6">
        <v>8.386202E9</v>
      </c>
      <c r="BH67" s="6">
        <v>7.41564E9</v>
      </c>
      <c r="BI67" s="6">
        <v>5.999351E9</v>
      </c>
      <c r="BJ67" s="6">
        <v>5.915823E9</v>
      </c>
      <c r="BK67" s="6">
        <v>6.000393E9</v>
      </c>
      <c r="BL67" s="6">
        <v>5.849691E9</v>
      </c>
      <c r="BM67" s="6">
        <v>5.654341E9</v>
      </c>
      <c r="BN67" s="6">
        <v>5.599422E9</v>
      </c>
      <c r="BO67" s="6">
        <v>5.667282E9</v>
      </c>
      <c r="BP67" s="6">
        <v>5.780284E9</v>
      </c>
      <c r="BQ67" s="6">
        <v>5.528658E9</v>
      </c>
      <c r="BR67" s="6">
        <v>5.774772E9</v>
      </c>
      <c r="BS67" s="7">
        <v>1.58437E8</v>
      </c>
      <c r="BT67" s="7">
        <v>1.6063E8</v>
      </c>
      <c r="BU67" s="7">
        <v>1.64071E8</v>
      </c>
      <c r="BV67" s="7">
        <v>1.64086E8</v>
      </c>
      <c r="BW67" s="7">
        <v>1.63785E8</v>
      </c>
      <c r="BX67" s="7">
        <v>1.64191E8</v>
      </c>
      <c r="BY67" s="7">
        <v>1.64354E8</v>
      </c>
      <c r="BZ67" s="7">
        <v>1.68095E8</v>
      </c>
      <c r="CA67" s="7">
        <v>1.68415E8</v>
      </c>
      <c r="CB67" s="7">
        <v>1.67345E8</v>
      </c>
      <c r="CC67" s="7">
        <v>1.66762E8</v>
      </c>
      <c r="CD67" s="7">
        <v>1.6667E8</v>
      </c>
      <c r="CE67" s="7">
        <v>1.66691E8</v>
      </c>
      <c r="CF67" s="7">
        <v>1.6667E8</v>
      </c>
      <c r="CG67" s="7">
        <v>1.66462E8</v>
      </c>
      <c r="CH67" s="7">
        <v>1.66359E8</v>
      </c>
      <c r="CI67" s="7">
        <v>1.66302E8</v>
      </c>
      <c r="CJ67" s="7">
        <v>1.66232E8</v>
      </c>
      <c r="CK67" s="7">
        <v>1.66052E8</v>
      </c>
      <c r="CL67" s="7">
        <v>1.65646E8</v>
      </c>
      <c r="CM67" s="7">
        <v>1.65281E8</v>
      </c>
      <c r="CN67" s="7">
        <v>1.64548E8</v>
      </c>
      <c r="CO67" s="7">
        <v>1.64155E8</v>
      </c>
      <c r="CP67" s="7">
        <v>1.32346E8</v>
      </c>
      <c r="CQ67" s="7">
        <v>1.327E8</v>
      </c>
      <c r="CR67" s="7">
        <v>1.331E8</v>
      </c>
      <c r="CT67" s="7">
        <v>1.05121E8</v>
      </c>
      <c r="CX67" s="7">
        <v>8.3526E7</v>
      </c>
      <c r="DB67" s="7">
        <v>5.3105E7</v>
      </c>
      <c r="DF67" s="7">
        <v>4.2762E7</v>
      </c>
      <c r="DJ67" s="7">
        <v>3.3971E7</v>
      </c>
    </row>
    <row r="68">
      <c r="A68" s="1" t="s">
        <v>67</v>
      </c>
      <c r="B68" s="8"/>
      <c r="C68" s="6">
        <v>1.062E9</v>
      </c>
      <c r="D68" s="6">
        <v>1.062E9</v>
      </c>
      <c r="E68" s="6">
        <v>1.062E9</v>
      </c>
      <c r="F68" s="6">
        <v>1.062E9</v>
      </c>
      <c r="G68" s="6">
        <v>1.062E9</v>
      </c>
      <c r="H68" s="6">
        <v>1.062E9</v>
      </c>
      <c r="I68" s="6">
        <v>1.062E9</v>
      </c>
      <c r="J68" s="6">
        <v>1.062E9</v>
      </c>
      <c r="K68" s="6">
        <v>1.062E9</v>
      </c>
      <c r="L68" s="6">
        <v>1.062E9</v>
      </c>
      <c r="M68" s="6">
        <v>1.062E9</v>
      </c>
      <c r="N68" s="6">
        <v>1.062E9</v>
      </c>
      <c r="O68" s="6">
        <v>1.062E9</v>
      </c>
      <c r="P68" s="6">
        <v>5.69E8</v>
      </c>
      <c r="Q68" s="6">
        <v>5.69E8</v>
      </c>
      <c r="R68" s="6">
        <v>5.69E8</v>
      </c>
      <c r="S68" s="6">
        <v>5.69E8</v>
      </c>
      <c r="T68" s="6">
        <v>5.69E8</v>
      </c>
      <c r="U68" s="6">
        <v>5.69E8</v>
      </c>
      <c r="V68" s="6">
        <v>5.69E8</v>
      </c>
      <c r="W68" s="6">
        <v>5.69E8</v>
      </c>
      <c r="X68" s="6">
        <v>5.69E8</v>
      </c>
      <c r="Y68" s="6">
        <v>5.69E8</v>
      </c>
      <c r="Z68" s="6">
        <v>5.66E8</v>
      </c>
      <c r="AA68" s="6">
        <v>5.66E8</v>
      </c>
      <c r="AB68" s="6">
        <v>5.66E8</v>
      </c>
      <c r="AC68" s="6">
        <v>5.65E8</v>
      </c>
      <c r="AD68" s="6">
        <v>5.65E8</v>
      </c>
      <c r="AE68" s="6">
        <v>5.65E8</v>
      </c>
      <c r="AF68" s="6">
        <v>5.65E8</v>
      </c>
      <c r="AG68" s="6">
        <v>5.65E8</v>
      </c>
      <c r="AH68" s="6">
        <v>5.65E8</v>
      </c>
      <c r="AI68" s="6">
        <v>5.65E8</v>
      </c>
      <c r="AJ68" s="6">
        <v>5.65E8</v>
      </c>
      <c r="AK68" s="6">
        <v>5.65E8</v>
      </c>
      <c r="AL68" s="6">
        <v>5.65E8</v>
      </c>
      <c r="AM68" s="6">
        <v>5.65E8</v>
      </c>
      <c r="AN68" s="6">
        <v>5.65E8</v>
      </c>
      <c r="AO68" s="6">
        <v>5.65E8</v>
      </c>
      <c r="AP68" s="6">
        <v>5.65E8</v>
      </c>
      <c r="AQ68" s="6">
        <v>5.65E8</v>
      </c>
      <c r="AR68" s="6">
        <v>5.66E8</v>
      </c>
      <c r="AS68" s="8"/>
      <c r="AT68" s="6">
        <v>5.65E8</v>
      </c>
      <c r="AU68" s="6">
        <v>5526000.0</v>
      </c>
      <c r="AV68" s="6">
        <v>5523000.0</v>
      </c>
      <c r="AW68" s="6">
        <v>5515000.0</v>
      </c>
      <c r="AX68" s="6">
        <v>5497000.0</v>
      </c>
      <c r="AY68" s="6">
        <v>5495000.0</v>
      </c>
      <c r="AZ68" s="6">
        <v>5484000.0</v>
      </c>
      <c r="BA68" s="6">
        <v>5480000.0</v>
      </c>
      <c r="BB68" s="6">
        <v>5471000.0</v>
      </c>
      <c r="BC68" s="8"/>
      <c r="BD68" s="6">
        <v>5462000.0</v>
      </c>
      <c r="BE68" s="6">
        <v>1.166914E9</v>
      </c>
      <c r="BF68" s="6">
        <v>1.163514E9</v>
      </c>
      <c r="BG68" s="6">
        <v>1.160185E9</v>
      </c>
      <c r="BH68" s="6">
        <v>1.15681E9</v>
      </c>
      <c r="BI68" s="6">
        <v>4828000.0</v>
      </c>
      <c r="BJ68" s="6">
        <v>4805000.0</v>
      </c>
      <c r="BK68" s="6">
        <v>4802000.0</v>
      </c>
      <c r="BL68" s="6">
        <v>4796000.0</v>
      </c>
      <c r="BM68" s="6">
        <v>4793000.0</v>
      </c>
      <c r="BN68" s="6">
        <v>4777000.0</v>
      </c>
      <c r="BO68" s="6">
        <v>4773000.0</v>
      </c>
      <c r="BP68" s="6">
        <v>100000.0</v>
      </c>
      <c r="BQ68" s="6">
        <v>100000.0</v>
      </c>
      <c r="BR68" s="6">
        <v>100000.0</v>
      </c>
      <c r="BS68" s="7">
        <v>4.5118E8</v>
      </c>
      <c r="BT68" s="7">
        <v>4.47617E8</v>
      </c>
      <c r="BU68" s="7">
        <v>4.41119E8</v>
      </c>
      <c r="BV68" s="7">
        <v>4.216E8</v>
      </c>
      <c r="BW68" s="7">
        <v>4.05003E8</v>
      </c>
      <c r="BX68" s="7">
        <v>3.95205E8</v>
      </c>
      <c r="BY68" s="7">
        <v>3.86158E8</v>
      </c>
      <c r="BZ68" s="7">
        <v>3.7693E8</v>
      </c>
      <c r="CA68" s="7">
        <v>3.63767E8</v>
      </c>
      <c r="CB68" s="7">
        <v>3.31185E8</v>
      </c>
      <c r="CC68" s="7">
        <v>3.14973E8</v>
      </c>
      <c r="CD68" s="7">
        <v>3.13269E8</v>
      </c>
      <c r="CE68" s="7">
        <v>3.13023E8</v>
      </c>
      <c r="CF68" s="7">
        <v>3.12589E8</v>
      </c>
      <c r="CG68" s="7">
        <v>3.022E8</v>
      </c>
      <c r="CH68" s="7">
        <v>3.01848E8</v>
      </c>
      <c r="CI68" s="7">
        <v>3.00622E8</v>
      </c>
      <c r="CJ68" s="7">
        <v>2.99149E8</v>
      </c>
      <c r="CK68" s="7">
        <v>2.94957E8</v>
      </c>
      <c r="CL68" s="7">
        <v>2.83925E8</v>
      </c>
      <c r="CM68" s="7">
        <v>2.63233E8</v>
      </c>
      <c r="CN68" s="7">
        <v>2.45341E8</v>
      </c>
      <c r="CO68" s="7">
        <v>2.35619E8</v>
      </c>
      <c r="CP68" s="7">
        <v>2.55581E8</v>
      </c>
      <c r="CQ68" s="7">
        <v>2.503E8</v>
      </c>
      <c r="CR68" s="7">
        <v>4.405E8</v>
      </c>
      <c r="CT68" s="7">
        <v>4.18039E8</v>
      </c>
      <c r="CX68" s="7">
        <v>3.79954E8</v>
      </c>
      <c r="DB68" s="7">
        <v>3.29948E8</v>
      </c>
      <c r="DF68" s="7">
        <v>3.03609E8</v>
      </c>
      <c r="DJ68" s="7">
        <v>2.83323E8</v>
      </c>
    </row>
    <row r="69">
      <c r="A69" s="1" t="s">
        <v>68</v>
      </c>
      <c r="B69" s="8"/>
      <c r="C69" s="6">
        <v>1.056E9</v>
      </c>
      <c r="D69" s="6">
        <v>1.056E9</v>
      </c>
      <c r="E69" s="6">
        <v>1.056E9</v>
      </c>
      <c r="F69" s="6">
        <v>1.056E9</v>
      </c>
      <c r="G69" s="6">
        <v>1.056E9</v>
      </c>
      <c r="H69" s="6">
        <v>1.056E9</v>
      </c>
      <c r="I69" s="6">
        <v>1.056E9</v>
      </c>
      <c r="J69" s="6">
        <v>1.056E9</v>
      </c>
      <c r="K69" s="6">
        <v>1.056E9</v>
      </c>
      <c r="L69" s="6">
        <v>1.056E9</v>
      </c>
      <c r="M69" s="6">
        <v>1.056E9</v>
      </c>
      <c r="N69" s="6">
        <v>1.056E9</v>
      </c>
      <c r="O69" s="6">
        <v>1.056E9</v>
      </c>
      <c r="P69" s="6">
        <v>5.63E8</v>
      </c>
      <c r="Q69" s="6">
        <v>5.63E8</v>
      </c>
      <c r="R69" s="6">
        <v>5.63E8</v>
      </c>
      <c r="S69" s="6">
        <v>5.63E8</v>
      </c>
      <c r="T69" s="6">
        <v>5.63E8</v>
      </c>
      <c r="U69" s="6">
        <v>5.63E8</v>
      </c>
      <c r="V69" s="6">
        <v>5.63E8</v>
      </c>
      <c r="W69" s="6">
        <v>5.63E8</v>
      </c>
      <c r="X69" s="6">
        <v>5.63E8</v>
      </c>
      <c r="Y69" s="6">
        <v>5.63E8</v>
      </c>
      <c r="Z69" s="6">
        <v>5.6E8</v>
      </c>
      <c r="AA69" s="6">
        <v>5.6E8</v>
      </c>
      <c r="AB69" s="6">
        <v>5.6E8</v>
      </c>
      <c r="AC69" s="6">
        <v>5.6E8</v>
      </c>
      <c r="AD69" s="6">
        <v>5.6E8</v>
      </c>
      <c r="AE69" s="6">
        <v>5.6E8</v>
      </c>
      <c r="AF69" s="6">
        <v>5.6E8</v>
      </c>
      <c r="AG69" s="6">
        <v>5.6E8</v>
      </c>
      <c r="AH69" s="6">
        <v>5.6E8</v>
      </c>
      <c r="AI69" s="6">
        <v>5.6E8</v>
      </c>
      <c r="AJ69" s="6">
        <v>5.6E8</v>
      </c>
      <c r="AK69" s="6">
        <v>5.6E8</v>
      </c>
      <c r="AL69" s="6">
        <v>5.6E8</v>
      </c>
      <c r="AM69" s="6">
        <v>5.6E8</v>
      </c>
      <c r="AN69" s="6">
        <v>5.6E8</v>
      </c>
      <c r="AO69" s="6">
        <v>5.6E8</v>
      </c>
      <c r="AP69" s="6">
        <v>5.6E8</v>
      </c>
      <c r="AQ69" s="6">
        <v>5.6E8</v>
      </c>
      <c r="AR69" s="6">
        <v>5.6E8</v>
      </c>
      <c r="AS69" s="8"/>
      <c r="AT69" s="6">
        <v>5.6E8</v>
      </c>
      <c r="AU69" s="8"/>
      <c r="AV69" s="8"/>
      <c r="AW69" s="8"/>
      <c r="AX69" s="8"/>
      <c r="AY69" s="8"/>
      <c r="AZ69" s="8"/>
      <c r="BA69" s="8"/>
      <c r="BB69" s="6">
        <v>0.0</v>
      </c>
      <c r="BC69" s="8"/>
      <c r="BD69" s="6">
        <v>0.0</v>
      </c>
      <c r="BE69" s="6">
        <v>1.161454E9</v>
      </c>
      <c r="BF69" s="6">
        <v>1.158066E9</v>
      </c>
      <c r="BG69" s="6">
        <v>1.154739E9</v>
      </c>
      <c r="BH69" s="6">
        <v>1.151979E9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7">
        <v>1.011019E9</v>
      </c>
      <c r="BT69" s="7">
        <v>1.04665E9</v>
      </c>
      <c r="BU69" s="7">
        <v>1.129626E9</v>
      </c>
      <c r="BV69" s="7">
        <v>1.102457E9</v>
      </c>
      <c r="BW69" s="7">
        <v>1.014969E9</v>
      </c>
      <c r="BX69" s="7">
        <v>9.85243E8</v>
      </c>
      <c r="BY69" s="7">
        <v>9.43404E8</v>
      </c>
      <c r="BZ69" s="7">
        <v>1.037409E9</v>
      </c>
      <c r="CA69" s="7">
        <v>9.75255E8</v>
      </c>
      <c r="CB69" s="7">
        <v>9.09114E8</v>
      </c>
      <c r="CC69" s="7">
        <v>8.60879E8</v>
      </c>
      <c r="CD69" s="7">
        <v>8.1222E8</v>
      </c>
      <c r="CE69" s="7">
        <v>7.148E8</v>
      </c>
      <c r="CF69" s="7">
        <v>6.56894E8</v>
      </c>
      <c r="CG69" s="7">
        <v>6.25193E8</v>
      </c>
      <c r="CH69" s="7">
        <v>5.79265E8</v>
      </c>
      <c r="CI69" s="7">
        <v>4.92473E8</v>
      </c>
      <c r="CJ69" s="7">
        <v>4.56383E8</v>
      </c>
      <c r="CK69" s="7">
        <v>4.39919E8</v>
      </c>
      <c r="CL69" s="7">
        <v>4.14318E8</v>
      </c>
      <c r="CM69" s="7">
        <v>5.76875E8</v>
      </c>
      <c r="CN69" s="7">
        <v>5.3647E8</v>
      </c>
      <c r="CO69" s="7">
        <v>5.07732E8</v>
      </c>
      <c r="CP69" s="7">
        <v>5.37994E8</v>
      </c>
      <c r="CQ69" s="7">
        <v>4.791E8</v>
      </c>
      <c r="CR69" s="7">
        <v>4.632E8</v>
      </c>
      <c r="CS69" s="7">
        <v>4.303E8</v>
      </c>
      <c r="CT69" s="7">
        <v>4.0227E8</v>
      </c>
      <c r="CU69" s="7">
        <v>3.664E8</v>
      </c>
      <c r="CV69" s="7">
        <v>3.322E8</v>
      </c>
      <c r="CW69" s="7">
        <v>3.167E8</v>
      </c>
      <c r="CX69" s="7">
        <v>3.20085E8</v>
      </c>
      <c r="CY69" s="7">
        <v>2.767E8</v>
      </c>
      <c r="CZ69" s="7">
        <v>3.226E8</v>
      </c>
      <c r="DA69" s="7">
        <v>3.15E8</v>
      </c>
      <c r="DB69" s="7">
        <v>3.02145E8</v>
      </c>
      <c r="DC69" s="7">
        <v>2.654E8</v>
      </c>
      <c r="DD69" s="7">
        <v>2.889E8</v>
      </c>
      <c r="DE69" s="7">
        <v>2.841E8</v>
      </c>
      <c r="DF69" s="7">
        <v>2.73309E8</v>
      </c>
      <c r="DG69" s="7">
        <v>2.466E8</v>
      </c>
      <c r="DH69" s="7">
        <v>2.299E8</v>
      </c>
      <c r="DI69" s="7">
        <v>2.252E8</v>
      </c>
      <c r="DJ69" s="7">
        <v>2.07436E8</v>
      </c>
      <c r="DK69" s="7">
        <v>1.84E8</v>
      </c>
      <c r="DL69" s="7">
        <v>2.719E8</v>
      </c>
      <c r="DM69" s="7">
        <v>1.58E8</v>
      </c>
      <c r="DN69" s="7">
        <v>1.564E8</v>
      </c>
      <c r="DO69" s="7">
        <v>1.365E8</v>
      </c>
      <c r="DP69" s="7">
        <v>1.277E8</v>
      </c>
      <c r="DQ69" s="7">
        <v>1.238E8</v>
      </c>
      <c r="DR69" s="7">
        <v>1.196E8</v>
      </c>
      <c r="DS69" s="7">
        <v>1.078E8</v>
      </c>
      <c r="DT69" s="7">
        <v>1.008E8</v>
      </c>
      <c r="DU69" s="7">
        <v>9.54E7</v>
      </c>
      <c r="DV69" s="7">
        <v>9.54E7</v>
      </c>
      <c r="DW69" s="7">
        <v>8.41E7</v>
      </c>
      <c r="DX69" s="7">
        <v>8.08E7</v>
      </c>
      <c r="DY69" s="7">
        <v>1.057E8</v>
      </c>
      <c r="DZ69" s="7">
        <v>1.054E8</v>
      </c>
      <c r="EA69" s="7">
        <v>9.74E7</v>
      </c>
      <c r="EB69" s="7">
        <v>9.56E7</v>
      </c>
      <c r="EC69" s="7">
        <v>9.4E7</v>
      </c>
      <c r="ED69" s="7">
        <v>9.45E7</v>
      </c>
      <c r="EE69" s="7">
        <v>8.82E7</v>
      </c>
      <c r="EF69" s="7">
        <v>8.64E7</v>
      </c>
      <c r="EG69" s="7">
        <v>8.58E7</v>
      </c>
      <c r="EH69" s="7">
        <v>8.21E7</v>
      </c>
      <c r="EI69" s="7">
        <v>7.94E7</v>
      </c>
      <c r="EJ69" s="7">
        <v>7.88E7</v>
      </c>
    </row>
    <row r="70">
      <c r="A70" s="1" t="s">
        <v>69</v>
      </c>
      <c r="B70" s="9"/>
      <c r="C70" s="6">
        <v>6000000.0</v>
      </c>
      <c r="D70" s="6">
        <v>6000000.0</v>
      </c>
      <c r="E70" s="6">
        <v>6000000.0</v>
      </c>
      <c r="F70" s="6">
        <v>6000000.0</v>
      </c>
      <c r="G70" s="6">
        <v>6000000.0</v>
      </c>
      <c r="H70" s="6">
        <v>6000000.0</v>
      </c>
      <c r="I70" s="6">
        <v>6000000.0</v>
      </c>
      <c r="J70" s="6">
        <v>6000000.0</v>
      </c>
      <c r="K70" s="6">
        <v>6000000.0</v>
      </c>
      <c r="L70" s="6">
        <v>6000000.0</v>
      </c>
      <c r="M70" s="6">
        <v>6000000.0</v>
      </c>
      <c r="N70" s="6">
        <v>6000000.0</v>
      </c>
      <c r="O70" s="6">
        <v>6000000.0</v>
      </c>
      <c r="P70" s="6">
        <v>6000000.0</v>
      </c>
      <c r="Q70" s="6">
        <v>6000000.0</v>
      </c>
      <c r="R70" s="6">
        <v>6000000.0</v>
      </c>
      <c r="S70" s="6">
        <v>6000000.0</v>
      </c>
      <c r="T70" s="6">
        <v>6000000.0</v>
      </c>
      <c r="U70" s="6">
        <v>6000000.0</v>
      </c>
      <c r="V70" s="6">
        <v>6000000.0</v>
      </c>
      <c r="W70" s="6">
        <v>6000000.0</v>
      </c>
      <c r="X70" s="6">
        <v>6000000.0</v>
      </c>
      <c r="Y70" s="6">
        <v>6000000.0</v>
      </c>
      <c r="Z70" s="6">
        <v>6000000.0</v>
      </c>
      <c r="AA70" s="6">
        <v>6000000.0</v>
      </c>
      <c r="AB70" s="6">
        <v>6000000.0</v>
      </c>
      <c r="AC70" s="6">
        <v>5000000.0</v>
      </c>
      <c r="AD70" s="6">
        <v>5000000.0</v>
      </c>
      <c r="AE70" s="6">
        <v>5000000.0</v>
      </c>
      <c r="AF70" s="6">
        <v>5000000.0</v>
      </c>
      <c r="AG70" s="6">
        <v>5000000.0</v>
      </c>
      <c r="AH70" s="6">
        <v>5000000.0</v>
      </c>
      <c r="AI70" s="6">
        <v>5000000.0</v>
      </c>
      <c r="AJ70" s="6">
        <v>5000000.0</v>
      </c>
      <c r="AK70" s="6">
        <v>5000000.0</v>
      </c>
      <c r="AL70" s="6">
        <v>5000000.0</v>
      </c>
      <c r="AM70" s="6">
        <v>5000000.0</v>
      </c>
      <c r="AN70" s="6">
        <v>5000000.0</v>
      </c>
      <c r="AO70" s="6">
        <v>5000000.0</v>
      </c>
      <c r="AP70" s="6">
        <v>5000000.0</v>
      </c>
      <c r="AQ70" s="6">
        <v>5000000.0</v>
      </c>
      <c r="AR70" s="6">
        <v>6000000.0</v>
      </c>
      <c r="AS70" s="9"/>
      <c r="AT70" s="6">
        <v>5000000.0</v>
      </c>
      <c r="AU70" s="6">
        <v>5526000.0</v>
      </c>
      <c r="AV70" s="6">
        <v>5523000.0</v>
      </c>
      <c r="AW70" s="6">
        <v>5515000.0</v>
      </c>
      <c r="AX70" s="6">
        <v>5497000.0</v>
      </c>
      <c r="AY70" s="6">
        <v>5495000.0</v>
      </c>
      <c r="AZ70" s="6">
        <v>5484000.0</v>
      </c>
      <c r="BA70" s="6">
        <v>5480000.0</v>
      </c>
      <c r="BB70" s="6">
        <v>5471000.0</v>
      </c>
      <c r="BC70" s="9"/>
      <c r="BD70" s="6">
        <v>5462000.0</v>
      </c>
      <c r="BE70" s="6">
        <v>5460000.0</v>
      </c>
      <c r="BF70" s="6">
        <v>5448000.0</v>
      </c>
      <c r="BG70" s="6">
        <v>5446000.0</v>
      </c>
      <c r="BH70" s="6">
        <v>4831000.0</v>
      </c>
      <c r="BI70" s="6">
        <v>4828000.0</v>
      </c>
      <c r="BJ70" s="6">
        <v>4805000.0</v>
      </c>
      <c r="BK70" s="6">
        <v>4802000.0</v>
      </c>
      <c r="BL70" s="6">
        <v>4796000.0</v>
      </c>
      <c r="BM70" s="6">
        <v>4793000.0</v>
      </c>
      <c r="BN70" s="6">
        <v>4777000.0</v>
      </c>
      <c r="BO70" s="6">
        <v>4773000.0</v>
      </c>
      <c r="BP70" s="6">
        <v>100000.0</v>
      </c>
      <c r="BQ70" s="6">
        <v>100000.0</v>
      </c>
      <c r="BR70" s="6">
        <v>100000.0</v>
      </c>
      <c r="BZ70" s="7">
        <v>2739000.0</v>
      </c>
      <c r="CD70" s="7">
        <v>2742000.0</v>
      </c>
      <c r="CH70" s="7">
        <v>2395000.0</v>
      </c>
      <c r="CI70" s="7">
        <v>2685000.0</v>
      </c>
      <c r="CJ70" s="7">
        <v>2690000.0</v>
      </c>
      <c r="CK70" s="7">
        <v>2469000.0</v>
      </c>
      <c r="CL70" s="7">
        <v>2126000.0</v>
      </c>
      <c r="CN70" s="11">
        <v>0.0</v>
      </c>
      <c r="CO70" s="11">
        <v>0.0</v>
      </c>
      <c r="CP70" s="11">
        <v>0.0</v>
      </c>
      <c r="CR70" s="7">
        <v>2.005E8</v>
      </c>
      <c r="CT70" s="7">
        <v>2.00527E8</v>
      </c>
      <c r="CX70" s="7">
        <v>2.00527E8</v>
      </c>
      <c r="DB70" s="7">
        <v>2.00527E8</v>
      </c>
      <c r="DF70" s="7">
        <v>2.00527E8</v>
      </c>
      <c r="DJ70" s="7">
        <v>2.01832E8</v>
      </c>
    </row>
    <row r="71">
      <c r="A71" s="1" t="s">
        <v>70</v>
      </c>
      <c r="B71" s="8"/>
      <c r="C71" s="6">
        <v>2.9761E10</v>
      </c>
      <c r="D71" s="6">
        <v>2.9292E10</v>
      </c>
      <c r="E71" s="6">
        <v>2.8453E10</v>
      </c>
      <c r="F71" s="6">
        <v>2.7585E10</v>
      </c>
      <c r="G71" s="6">
        <v>2.6776E10</v>
      </c>
      <c r="H71" s="6">
        <v>2.5833E10</v>
      </c>
      <c r="I71" s="6">
        <v>2.4766E10</v>
      </c>
      <c r="J71" s="6">
        <v>2.3846E10</v>
      </c>
      <c r="K71" s="6">
        <v>2.2936E10</v>
      </c>
      <c r="L71" s="6">
        <v>2.1373E10</v>
      </c>
      <c r="M71" s="6">
        <v>1.9955E10</v>
      </c>
      <c r="N71" s="6">
        <v>1.9292E10</v>
      </c>
      <c r="O71" s="6">
        <v>1.8673E10</v>
      </c>
      <c r="P71" s="6">
        <v>1.9175E10</v>
      </c>
      <c r="Q71" s="6">
        <v>2.129E10</v>
      </c>
      <c r="R71" s="6">
        <v>2.072E10</v>
      </c>
      <c r="S71" s="6">
        <v>2.0107E10</v>
      </c>
      <c r="T71" s="6">
        <v>1.9484E10</v>
      </c>
      <c r="U71" s="6">
        <v>1.8906E10</v>
      </c>
      <c r="V71" s="6">
        <v>1.8354E10</v>
      </c>
      <c r="W71" s="6">
        <v>1.7787E10</v>
      </c>
      <c r="X71" s="6">
        <v>1.7211E10</v>
      </c>
      <c r="Y71" s="6">
        <v>1.6687E10</v>
      </c>
      <c r="Z71" s="6">
        <v>1.6452E10</v>
      </c>
      <c r="AA71" s="6">
        <v>1.5989E10</v>
      </c>
      <c r="AB71" s="6">
        <v>1.5568E10</v>
      </c>
      <c r="AC71" s="6">
        <v>1.513E10</v>
      </c>
      <c r="AD71" s="6">
        <v>1.4696E10</v>
      </c>
      <c r="AE71" s="6">
        <v>1.4188E10</v>
      </c>
      <c r="AF71" s="6">
        <v>1.3698E10</v>
      </c>
      <c r="AG71" s="6">
        <v>1.325E10</v>
      </c>
      <c r="AH71" s="6">
        <v>1.288E10</v>
      </c>
      <c r="AI71" s="6">
        <v>1.24E10</v>
      </c>
      <c r="AJ71" s="6">
        <v>1.1936E10</v>
      </c>
      <c r="AK71" s="6">
        <v>1.1467E10</v>
      </c>
      <c r="AL71" s="6">
        <v>1.1182E10</v>
      </c>
      <c r="AM71" s="6">
        <v>1.0659E10</v>
      </c>
      <c r="AN71" s="6">
        <v>1.0138E10</v>
      </c>
      <c r="AO71" s="6">
        <v>9.611E9</v>
      </c>
      <c r="AP71" s="6">
        <v>9.115E9</v>
      </c>
      <c r="AQ71" s="6">
        <v>8.629E9</v>
      </c>
      <c r="AR71" s="6">
        <v>8.136E9</v>
      </c>
      <c r="AS71" s="8"/>
      <c r="AT71" s="6">
        <v>7.373E9</v>
      </c>
      <c r="AU71" s="6">
        <v>6.87799E9</v>
      </c>
      <c r="AV71" s="6">
        <v>6.303466E9</v>
      </c>
      <c r="AW71" s="6">
        <v>5.820609E9</v>
      </c>
      <c r="AX71" s="6">
        <v>5.243318E9</v>
      </c>
      <c r="AY71" s="6">
        <v>4.76318E9</v>
      </c>
      <c r="AZ71" s="6">
        <v>4.147598E9</v>
      </c>
      <c r="BA71" s="6">
        <v>3.580338E9</v>
      </c>
      <c r="BB71" s="6">
        <v>3.126488E9</v>
      </c>
      <c r="BC71" s="8"/>
      <c r="BD71" s="6">
        <v>2.538164E9</v>
      </c>
      <c r="BE71" s="6">
        <v>2.362685E9</v>
      </c>
      <c r="BF71" s="6">
        <v>3.873262E9</v>
      </c>
      <c r="BG71" s="6">
        <v>3.705608E9</v>
      </c>
      <c r="BH71" s="6">
        <v>3.296234E9</v>
      </c>
      <c r="BI71" s="6">
        <v>3.136977E9</v>
      </c>
      <c r="BJ71" s="6">
        <v>3.046956E9</v>
      </c>
      <c r="BK71" s="6">
        <v>3.116818E9</v>
      </c>
      <c r="BL71" s="6">
        <v>2.966053E9</v>
      </c>
      <c r="BM71" s="6">
        <v>2.761159E9</v>
      </c>
      <c r="BN71" s="6">
        <v>2.717905E9</v>
      </c>
      <c r="BO71" s="6">
        <v>2.803535E9</v>
      </c>
      <c r="BP71" s="6">
        <v>2.951295E9</v>
      </c>
      <c r="BQ71" s="6">
        <v>2.742053E9</v>
      </c>
      <c r="BR71" s="6">
        <v>3.008421E9</v>
      </c>
      <c r="BS71" s="7">
        <v>-839000.0</v>
      </c>
      <c r="BT71" s="7">
        <v>-883000.0</v>
      </c>
      <c r="BU71" s="7">
        <v>-928000.0</v>
      </c>
      <c r="BV71" s="7">
        <v>-973000.0</v>
      </c>
      <c r="BW71" s="7">
        <v>-1009000.0</v>
      </c>
      <c r="BX71" s="7">
        <v>-1054000.0</v>
      </c>
      <c r="BY71" s="7">
        <v>-1108000.0</v>
      </c>
      <c r="BZ71" s="7">
        <v>-1161000.0</v>
      </c>
      <c r="CA71" s="7">
        <v>-1206000.0</v>
      </c>
      <c r="CB71" s="7">
        <v>-1266000.0</v>
      </c>
      <c r="CC71" s="7">
        <v>-1311000.0</v>
      </c>
      <c r="CD71" s="7">
        <v>-1349000.0</v>
      </c>
      <c r="CE71" s="7">
        <v>-1382000.0</v>
      </c>
      <c r="CF71" s="7">
        <v>-2012000.0</v>
      </c>
      <c r="CG71" s="7">
        <v>-2677000.0</v>
      </c>
      <c r="CH71" s="7">
        <v>-3228000.0</v>
      </c>
      <c r="CI71" s="7">
        <v>-3552000.0</v>
      </c>
      <c r="CJ71" s="7">
        <v>-3044000.0</v>
      </c>
      <c r="CK71" s="7">
        <v>-2839000.0</v>
      </c>
    </row>
    <row r="72">
      <c r="A72" s="1" t="s">
        <v>71</v>
      </c>
      <c r="B72" s="8"/>
      <c r="C72" s="6">
        <v>4.508E9</v>
      </c>
      <c r="D72" s="6">
        <v>4.493E9</v>
      </c>
      <c r="E72" s="6">
        <v>4.468E9</v>
      </c>
      <c r="F72" s="6">
        <v>4.444E9</v>
      </c>
      <c r="G72" s="6">
        <v>4.417E9</v>
      </c>
      <c r="H72" s="6">
        <v>4.39E9</v>
      </c>
      <c r="I72" s="6">
        <v>4.369E9</v>
      </c>
      <c r="J72" s="6">
        <v>4.345E9</v>
      </c>
      <c r="K72" s="6">
        <v>4.319E9</v>
      </c>
      <c r="L72" s="6">
        <v>4.28E9</v>
      </c>
      <c r="M72" s="6">
        <v>4.257E9</v>
      </c>
      <c r="N72" s="6">
        <v>4.235E9</v>
      </c>
      <c r="O72" s="6">
        <v>4.216E9</v>
      </c>
      <c r="P72" s="6">
        <v>4.217E9</v>
      </c>
      <c r="Q72" s="6">
        <v>4.206E9</v>
      </c>
      <c r="R72" s="6">
        <v>4.188E9</v>
      </c>
      <c r="S72" s="6">
        <v>4.167E9</v>
      </c>
      <c r="T72" s="6">
        <v>4.148E9</v>
      </c>
      <c r="U72" s="6">
        <v>4.13E9</v>
      </c>
      <c r="V72" s="6">
        <v>4.107E9</v>
      </c>
      <c r="W72" s="6">
        <v>4.089E9</v>
      </c>
      <c r="X72" s="6">
        <v>4.068E9</v>
      </c>
      <c r="Y72" s="6">
        <v>4.042E9</v>
      </c>
      <c r="Z72" s="6">
        <v>4.016E9</v>
      </c>
      <c r="AA72" s="6">
        <v>3.997E9</v>
      </c>
      <c r="AB72" s="6">
        <v>3.979E9</v>
      </c>
      <c r="AC72" s="6">
        <v>3.962E9</v>
      </c>
      <c r="AD72" s="6">
        <v>3.946E9</v>
      </c>
      <c r="AE72" s="6">
        <v>3.932E9</v>
      </c>
      <c r="AF72" s="6">
        <v>3.913E9</v>
      </c>
      <c r="AG72" s="6">
        <v>3.885E9</v>
      </c>
      <c r="AH72" s="6">
        <v>3.868E9</v>
      </c>
      <c r="AI72" s="6">
        <v>3.853E9</v>
      </c>
      <c r="AJ72" s="6">
        <v>3.841E9</v>
      </c>
      <c r="AK72" s="6">
        <v>3.79E9</v>
      </c>
      <c r="AL72" s="6">
        <v>3.775E9</v>
      </c>
      <c r="AM72" s="6">
        <v>3.758E9</v>
      </c>
      <c r="AN72" s="6">
        <v>3.739E9</v>
      </c>
      <c r="AO72" s="6">
        <v>3.687E9</v>
      </c>
      <c r="AP72" s="6">
        <v>3.671E9</v>
      </c>
      <c r="AQ72" s="6">
        <v>3.65E9</v>
      </c>
      <c r="AR72" s="6">
        <v>3.632E9</v>
      </c>
      <c r="AS72" s="9"/>
      <c r="AT72" s="6">
        <v>3.593E9</v>
      </c>
      <c r="AU72" s="6">
        <v>3.570371E9</v>
      </c>
      <c r="AV72" s="6">
        <v>3.555104E9</v>
      </c>
      <c r="AW72" s="6">
        <v>3.52848E9</v>
      </c>
      <c r="AX72" s="6">
        <v>3.507754E9</v>
      </c>
      <c r="AY72" s="6">
        <v>3.492663E9</v>
      </c>
      <c r="AZ72" s="6">
        <v>3.469557E9</v>
      </c>
      <c r="BA72" s="6">
        <v>3.452513E9</v>
      </c>
      <c r="BB72" s="6">
        <v>3.435318E9</v>
      </c>
      <c r="BC72" s="9"/>
      <c r="BD72" s="6">
        <v>3.593692E9</v>
      </c>
      <c r="BE72" s="6">
        <v>3.584512E9</v>
      </c>
      <c r="BF72" s="6">
        <v>3.573231E9</v>
      </c>
      <c r="BG72" s="6">
        <v>3.563986E9</v>
      </c>
      <c r="BH72" s="6">
        <v>3.029992E9</v>
      </c>
      <c r="BI72" s="6">
        <v>2.938043E9</v>
      </c>
      <c r="BJ72" s="6">
        <v>2.938657E9</v>
      </c>
      <c r="BK72" s="6">
        <v>2.924923E9</v>
      </c>
      <c r="BL72" s="6">
        <v>2.908676E9</v>
      </c>
      <c r="BM72" s="6">
        <v>2.88561E9</v>
      </c>
      <c r="BN72" s="6">
        <v>2.846127E9</v>
      </c>
      <c r="BO72" s="6">
        <v>2.825662E9</v>
      </c>
      <c r="BP72" s="6">
        <v>2.698585E9</v>
      </c>
      <c r="BQ72" s="6">
        <v>2.6579E9</v>
      </c>
      <c r="BR72" s="6">
        <v>2.636265E9</v>
      </c>
    </row>
    <row r="73">
      <c r="A73" s="1" t="s">
        <v>72</v>
      </c>
      <c r="B73" s="9"/>
      <c r="C73" s="6">
        <v>2.1005E10</v>
      </c>
      <c r="D73" s="6">
        <v>2.0297E10</v>
      </c>
      <c r="E73" s="6">
        <v>1.9054E10</v>
      </c>
      <c r="F73" s="6">
        <v>1.8452E10</v>
      </c>
      <c r="G73" s="6">
        <v>1.824E10</v>
      </c>
      <c r="H73" s="6">
        <v>1.7639E10</v>
      </c>
      <c r="I73" s="6">
        <v>1.6695E10</v>
      </c>
      <c r="J73" s="6">
        <v>1.5922E10</v>
      </c>
      <c r="K73" s="6">
        <v>1.5107E10</v>
      </c>
      <c r="L73" s="6">
        <v>1.4554E10</v>
      </c>
      <c r="M73" s="6">
        <v>1.4435E10</v>
      </c>
      <c r="N73" s="6">
        <v>1.443E10</v>
      </c>
      <c r="O73" s="6">
        <v>1.443E10</v>
      </c>
      <c r="P73" s="6">
        <v>1.443E10</v>
      </c>
      <c r="Q73" s="6">
        <v>1.4087E10</v>
      </c>
      <c r="R73" s="6">
        <v>1.3686E10</v>
      </c>
      <c r="S73" s="6">
        <v>1.3267E10</v>
      </c>
      <c r="T73" s="6">
        <v>1.2806E10</v>
      </c>
      <c r="U73" s="6">
        <v>1.2319E10</v>
      </c>
      <c r="V73" s="6">
        <v>1.1854E10</v>
      </c>
      <c r="W73" s="6">
        <v>1.1394E10</v>
      </c>
      <c r="X73" s="6">
        <v>1.0838E10</v>
      </c>
      <c r="Y73" s="6">
        <v>1.0254E10</v>
      </c>
      <c r="Z73" s="6">
        <v>9.699E9</v>
      </c>
      <c r="AA73" s="6">
        <v>9.143E9</v>
      </c>
      <c r="AB73" s="6">
        <v>8.693E9</v>
      </c>
      <c r="AC73" s="6">
        <v>8.173E9</v>
      </c>
      <c r="AD73" s="6">
        <v>7.695E9</v>
      </c>
      <c r="AE73" s="6">
        <v>7.114E9</v>
      </c>
      <c r="AF73" s="6">
        <v>6.688E9</v>
      </c>
      <c r="AG73" s="6">
        <v>6.265E9</v>
      </c>
      <c r="AH73" s="6">
        <v>5.83E9</v>
      </c>
      <c r="AI73" s="6">
        <v>5.395E9</v>
      </c>
      <c r="AJ73" s="6">
        <v>4.97E9</v>
      </c>
      <c r="AK73" s="6">
        <v>4.55E9</v>
      </c>
      <c r="AL73" s="6">
        <v>4.151E9</v>
      </c>
      <c r="AM73" s="6">
        <v>3.529E9</v>
      </c>
      <c r="AN73" s="6">
        <v>3.351E9</v>
      </c>
      <c r="AO73" s="6">
        <v>2.986E9</v>
      </c>
      <c r="AP73" s="6">
        <v>2.64E9</v>
      </c>
      <c r="AQ73" s="6">
        <v>2.289E9</v>
      </c>
      <c r="AR73" s="6">
        <v>1.951E9</v>
      </c>
      <c r="AS73" s="9"/>
      <c r="AT73" s="6">
        <v>1.678E9</v>
      </c>
      <c r="AU73" s="6">
        <v>1.276648E9</v>
      </c>
      <c r="AV73" s="6">
        <v>9.24219E8</v>
      </c>
      <c r="AW73" s="6">
        <v>4.77048E8</v>
      </c>
      <c r="AX73" s="6">
        <v>4.62679E8</v>
      </c>
      <c r="AY73" s="6">
        <v>2.35443E8</v>
      </c>
      <c r="AZ73" s="6">
        <v>3.2981E7</v>
      </c>
      <c r="BA73" s="6">
        <v>3.2887E7</v>
      </c>
      <c r="BB73" s="6">
        <v>2.7883E7</v>
      </c>
      <c r="BC73" s="9"/>
      <c r="BD73" s="6">
        <v>2.5111E7</v>
      </c>
      <c r="BE73" s="6">
        <v>2.5025E7</v>
      </c>
      <c r="BF73" s="6">
        <v>1.9642E7</v>
      </c>
      <c r="BG73" s="6">
        <v>1.8605E7</v>
      </c>
      <c r="BH73" s="6">
        <v>1.4854E7</v>
      </c>
      <c r="BI73" s="6">
        <v>1.4418E7</v>
      </c>
      <c r="BJ73" s="6">
        <v>8257000.0</v>
      </c>
      <c r="BK73" s="6">
        <v>7167000.0</v>
      </c>
      <c r="BL73" s="6">
        <v>4405000.0</v>
      </c>
      <c r="BM73" s="6">
        <v>2412000.0</v>
      </c>
      <c r="BN73" s="6">
        <v>1419000.0</v>
      </c>
      <c r="BO73" s="8"/>
      <c r="BP73" s="8"/>
      <c r="BQ73" s="8"/>
      <c r="BR73" s="8"/>
      <c r="BS73" s="7">
        <v>-5510000.0</v>
      </c>
      <c r="BT73" s="7">
        <v>-6197000.0</v>
      </c>
      <c r="BU73" s="7">
        <v>-5922000.0</v>
      </c>
      <c r="BV73" s="7">
        <v>-2705000.0</v>
      </c>
      <c r="BW73" s="7">
        <v>-5258000.0</v>
      </c>
      <c r="BX73" s="7">
        <v>-4709000.0</v>
      </c>
      <c r="BY73" s="7">
        <v>-4725000.0</v>
      </c>
      <c r="BZ73" s="7">
        <v>-1614000.0</v>
      </c>
      <c r="CA73" s="7">
        <v>-4571000.0</v>
      </c>
      <c r="CB73" s="7">
        <v>-4233000.0</v>
      </c>
      <c r="CC73" s="7">
        <v>-3556000.0</v>
      </c>
      <c r="CE73" s="7">
        <v>-2781000.0</v>
      </c>
      <c r="CF73" s="7">
        <v>-2787000.0</v>
      </c>
      <c r="CG73" s="7">
        <v>-2518000.0</v>
      </c>
      <c r="CH73" s="7">
        <v>-131000.0</v>
      </c>
      <c r="CR73" s="7">
        <v>900000.0</v>
      </c>
      <c r="CS73" s="7">
        <v>3.572E8</v>
      </c>
      <c r="CU73" s="7">
        <v>2.856E8</v>
      </c>
      <c r="CV73" s="7">
        <v>3.116E8</v>
      </c>
      <c r="CW73" s="7">
        <v>2.8E8</v>
      </c>
      <c r="CY73" s="7">
        <v>2.402E8</v>
      </c>
      <c r="CZ73" s="7">
        <v>2.369E8</v>
      </c>
      <c r="DA73" s="7">
        <v>2.044E8</v>
      </c>
      <c r="DC73" s="7">
        <v>1.69E8</v>
      </c>
      <c r="DD73" s="7">
        <v>1.607E8</v>
      </c>
      <c r="DE73" s="7">
        <v>1.513E8</v>
      </c>
      <c r="DG73" s="7">
        <v>1.365E8</v>
      </c>
      <c r="DH73" s="7">
        <v>1.34E8</v>
      </c>
      <c r="DI73" s="7">
        <v>1.094E8</v>
      </c>
      <c r="DK73" s="7">
        <v>1.024E8</v>
      </c>
      <c r="DL73" s="7">
        <v>-2400000.0</v>
      </c>
      <c r="DM73" s="7">
        <v>9.85E7</v>
      </c>
      <c r="DN73" s="7">
        <v>8.43E7</v>
      </c>
      <c r="DO73" s="7">
        <v>8.29E7</v>
      </c>
      <c r="DP73" s="7">
        <v>7.88E7</v>
      </c>
      <c r="DQ73" s="7">
        <v>7.08E7</v>
      </c>
      <c r="DR73" s="7">
        <v>7.02E7</v>
      </c>
      <c r="DS73" s="7">
        <v>6.11E7</v>
      </c>
      <c r="DT73" s="7">
        <v>5.95E7</v>
      </c>
      <c r="DU73" s="7">
        <v>5.83E7</v>
      </c>
      <c r="DV73" s="7">
        <v>5.56E7</v>
      </c>
      <c r="DW73" s="7">
        <v>5.4E7</v>
      </c>
      <c r="DX73" s="7">
        <v>5.36E7</v>
      </c>
      <c r="DY73" s="7">
        <v>2.62E7</v>
      </c>
      <c r="DZ73" s="7">
        <v>2.63E7</v>
      </c>
      <c r="EA73" s="7">
        <v>2.62E7</v>
      </c>
      <c r="EB73" s="7">
        <v>2.62E7</v>
      </c>
      <c r="EC73" s="7">
        <v>2.61E7</v>
      </c>
      <c r="ED73" s="7">
        <v>2.61E7</v>
      </c>
      <c r="EE73" s="7">
        <v>2.61E7</v>
      </c>
      <c r="EF73" s="7">
        <v>2.59E7</v>
      </c>
      <c r="EG73" s="7">
        <v>2.58E7</v>
      </c>
      <c r="EH73" s="7">
        <v>2.74E7</v>
      </c>
      <c r="EI73" s="7">
        <v>2.94E7</v>
      </c>
      <c r="EJ73" s="7">
        <v>2.92E7</v>
      </c>
    </row>
    <row r="74">
      <c r="A74" s="1" t="s">
        <v>73</v>
      </c>
      <c r="B74" s="8"/>
      <c r="C74" s="6">
        <v>-4.7E8</v>
      </c>
      <c r="D74" s="6">
        <v>-2.35E8</v>
      </c>
      <c r="E74" s="6">
        <v>-3.39E8</v>
      </c>
      <c r="F74" s="6">
        <v>-3.53E8</v>
      </c>
      <c r="G74" s="6">
        <v>-2.51E8</v>
      </c>
      <c r="H74" s="6">
        <v>-2.13E8</v>
      </c>
      <c r="I74" s="6">
        <v>-9.4E7</v>
      </c>
      <c r="J74" s="6">
        <v>-6.8E7</v>
      </c>
      <c r="K74" s="6">
        <v>-3.9E7</v>
      </c>
      <c r="L74" s="6">
        <v>-7000000.0</v>
      </c>
      <c r="M74" s="6">
        <v>4.5E7</v>
      </c>
      <c r="N74" s="6">
        <v>9.3E7</v>
      </c>
      <c r="O74" s="6">
        <v>1.22E8</v>
      </c>
      <c r="P74" s="6">
        <v>1.34E8</v>
      </c>
      <c r="Q74" s="6">
        <v>-1.19E8</v>
      </c>
      <c r="R74" s="6">
        <v>-7.4E7</v>
      </c>
      <c r="S74" s="6">
        <v>-8.3E7</v>
      </c>
      <c r="T74" s="6">
        <v>-1.36E8</v>
      </c>
      <c r="U74" s="6">
        <v>-1.56E8</v>
      </c>
      <c r="V74" s="6">
        <v>-1.6E8</v>
      </c>
      <c r="W74" s="6">
        <v>-1.62E8</v>
      </c>
      <c r="X74" s="6">
        <v>-1.39E8</v>
      </c>
      <c r="Y74" s="6">
        <v>-1.52E8</v>
      </c>
      <c r="Z74" s="6">
        <v>-1.48E8</v>
      </c>
      <c r="AA74" s="6">
        <v>-1.5E8</v>
      </c>
      <c r="AB74" s="6">
        <v>-1.55E8</v>
      </c>
      <c r="AC74" s="6">
        <v>-1.61E8</v>
      </c>
      <c r="AD74" s="6">
        <v>-1.65E8</v>
      </c>
      <c r="AE74" s="6">
        <v>-1.74E8</v>
      </c>
      <c r="AF74" s="6">
        <v>-1.72E8</v>
      </c>
      <c r="AG74" s="6">
        <v>-1.6E8</v>
      </c>
      <c r="AH74" s="6">
        <v>-1.8E8</v>
      </c>
      <c r="AI74" s="6">
        <v>-1.6E8</v>
      </c>
      <c r="AJ74" s="6">
        <v>-1.61E8</v>
      </c>
      <c r="AK74" s="6">
        <v>-1.38E8</v>
      </c>
      <c r="AL74" s="6">
        <v>-7.0E7</v>
      </c>
      <c r="AM74" s="6">
        <v>-7.2E7</v>
      </c>
      <c r="AN74" s="6">
        <v>-7.0E7</v>
      </c>
      <c r="AO74" s="6">
        <v>-6.8E7</v>
      </c>
      <c r="AP74" s="6">
        <v>-1.09E8</v>
      </c>
      <c r="AQ74" s="6">
        <v>-1.07E8</v>
      </c>
      <c r="AR74" s="6">
        <v>-8.4E7</v>
      </c>
      <c r="AS74" s="8"/>
      <c r="AT74" s="6">
        <v>-7.5E7</v>
      </c>
      <c r="AU74" s="6">
        <v>-3.1326E7</v>
      </c>
      <c r="AV74" s="6">
        <v>-4.1016E7</v>
      </c>
      <c r="AW74" s="6">
        <v>-4.8604E7</v>
      </c>
      <c r="AX74" s="6">
        <v>-5.1679E7</v>
      </c>
      <c r="AY74" s="6">
        <v>-1.9979E7</v>
      </c>
      <c r="AZ74" s="6">
        <v>-6.6358E7</v>
      </c>
      <c r="BA74" s="6">
        <v>-1.06279E8</v>
      </c>
      <c r="BB74" s="6">
        <v>-8.2548E7</v>
      </c>
      <c r="BC74" s="8"/>
      <c r="BD74" s="6">
        <v>-7.394E7</v>
      </c>
      <c r="BE74" s="6">
        <v>-7.4038E7</v>
      </c>
      <c r="BF74" s="6">
        <v>-1.54818E8</v>
      </c>
      <c r="BG74" s="6">
        <v>-2.4972E7</v>
      </c>
      <c r="BH74" s="6">
        <v>-5.2542E7</v>
      </c>
      <c r="BI74" s="6">
        <v>-6.6079E7</v>
      </c>
      <c r="BJ74" s="6">
        <v>-6.6338E7</v>
      </c>
      <c r="BK74" s="6">
        <v>-3.8983E7</v>
      </c>
      <c r="BL74" s="6">
        <v>-2.5429E7</v>
      </c>
      <c r="BM74" s="6">
        <v>5191000.0</v>
      </c>
      <c r="BN74" s="6">
        <v>3.2032E7</v>
      </c>
      <c r="BO74" s="6">
        <v>3.3312E7</v>
      </c>
      <c r="BP74" s="6">
        <v>1.30304E8</v>
      </c>
      <c r="BQ74" s="6">
        <v>1.28605E8</v>
      </c>
      <c r="BR74" s="6">
        <v>1.29986E8</v>
      </c>
      <c r="BS74" s="7">
        <v>1.958723E9</v>
      </c>
      <c r="BT74" s="7">
        <v>1.903262E9</v>
      </c>
      <c r="BU74" s="7">
        <v>1.984418E9</v>
      </c>
      <c r="BV74" s="7">
        <v>1.942927E9</v>
      </c>
      <c r="BW74" s="7">
        <v>1.898684E9</v>
      </c>
      <c r="BX74" s="7">
        <v>1.797885E9</v>
      </c>
      <c r="BY74" s="7">
        <v>1.749704E9</v>
      </c>
      <c r="BZ74" s="7">
        <v>1.842257E9</v>
      </c>
      <c r="CA74" s="7">
        <v>1.770017E9</v>
      </c>
      <c r="CB74" s="7">
        <v>1.674565E9</v>
      </c>
      <c r="CC74" s="7">
        <v>1.663775E9</v>
      </c>
      <c r="CD74" s="7">
        <v>1.618405E9</v>
      </c>
      <c r="CE74" s="7">
        <v>1.692849E9</v>
      </c>
      <c r="CF74" s="7">
        <v>1.638061E9</v>
      </c>
      <c r="CG74" s="7">
        <v>1.424743E9</v>
      </c>
      <c r="CH74" s="7">
        <v>1.381188E9</v>
      </c>
      <c r="CI74" s="7">
        <v>1.300334E9</v>
      </c>
      <c r="CJ74" s="7">
        <v>1.651465E9</v>
      </c>
      <c r="CK74" s="7">
        <v>1.629146E9</v>
      </c>
      <c r="CL74" s="7">
        <v>1.582527E9</v>
      </c>
      <c r="CM74" s="7">
        <v>1.216296E9</v>
      </c>
      <c r="CN74" s="7">
        <v>1.151728E9</v>
      </c>
      <c r="CO74" s="7">
        <v>9.09746E8</v>
      </c>
      <c r="CP74" s="7">
        <v>9.27121E8</v>
      </c>
      <c r="CQ74" s="7">
        <v>8.636E8</v>
      </c>
      <c r="CR74" s="7">
        <v>8.387E8</v>
      </c>
      <c r="CS74" s="7">
        <v>7.881E8</v>
      </c>
      <c r="CT74" s="7">
        <v>7.26547E8</v>
      </c>
      <c r="CU74" s="7">
        <v>6.522E8</v>
      </c>
      <c r="CV74" s="7">
        <v>6.44E8</v>
      </c>
      <c r="CW74" s="7">
        <v>5.971E8</v>
      </c>
      <c r="CX74" s="7">
        <v>5.8519E8</v>
      </c>
      <c r="CY74" s="7">
        <v>5.183E8</v>
      </c>
      <c r="CZ74" s="7">
        <v>5.611E8</v>
      </c>
      <c r="DA74" s="7">
        <v>5.212E8</v>
      </c>
      <c r="DB74" s="7">
        <v>4.88111E8</v>
      </c>
      <c r="DC74" s="7">
        <v>4.371E8</v>
      </c>
      <c r="DD74" s="7">
        <v>4.517E8</v>
      </c>
      <c r="DE74" s="7">
        <v>4.377E8</v>
      </c>
      <c r="DF74" s="7">
        <v>4.23289E8</v>
      </c>
      <c r="DG74" s="7">
        <v>3.865E8</v>
      </c>
      <c r="DH74" s="7">
        <v>3.675E8</v>
      </c>
      <c r="DI74" s="7">
        <v>3.385E8</v>
      </c>
      <c r="DJ74" s="7">
        <v>3.28523E8</v>
      </c>
      <c r="DK74" s="7">
        <v>2.909E8</v>
      </c>
      <c r="DL74" s="7">
        <v>2.742E8</v>
      </c>
      <c r="DM74" s="7">
        <v>2.613E8</v>
      </c>
      <c r="DN74" s="7">
        <v>2.464E8</v>
      </c>
      <c r="DO74" s="7">
        <v>2.252E8</v>
      </c>
      <c r="DP74" s="7">
        <v>2.125E8</v>
      </c>
      <c r="DQ74" s="7">
        <v>2.007E8</v>
      </c>
      <c r="DR74" s="7">
        <v>1.968E8</v>
      </c>
      <c r="DS74" s="7">
        <v>1.76E8</v>
      </c>
      <c r="DT74" s="7">
        <v>1.976E8</v>
      </c>
      <c r="DU74" s="7">
        <v>1.772E8</v>
      </c>
      <c r="DV74" s="7">
        <v>1.722E8</v>
      </c>
      <c r="DW74" s="7">
        <v>1.838E8</v>
      </c>
      <c r="DX74" s="7">
        <v>1.727E8</v>
      </c>
      <c r="DY74" s="7">
        <v>1.56E8</v>
      </c>
      <c r="DZ74" s="7">
        <v>1.508E8</v>
      </c>
      <c r="EA74" s="7">
        <v>1.838E8</v>
      </c>
      <c r="EB74" s="7">
        <v>1.794E8</v>
      </c>
      <c r="EC74" s="7">
        <v>1.668E8</v>
      </c>
      <c r="ED74" s="7">
        <v>1.474E8</v>
      </c>
      <c r="EE74" s="7">
        <v>1.752E8</v>
      </c>
      <c r="EF74" s="7">
        <v>1.748E8</v>
      </c>
      <c r="EG74" s="7">
        <v>1.572E8</v>
      </c>
      <c r="EH74" s="7">
        <v>1.584E8</v>
      </c>
      <c r="EI74" s="7">
        <v>1.611E8</v>
      </c>
      <c r="EJ74" s="7">
        <v>1.723E8</v>
      </c>
    </row>
    <row r="75">
      <c r="A75" s="1" t="s">
        <v>74</v>
      </c>
      <c r="B75" s="9"/>
      <c r="C75" s="6">
        <v>-4.7E8</v>
      </c>
      <c r="D75" s="6">
        <v>-2.35E8</v>
      </c>
      <c r="E75" s="6">
        <v>-3.39E8</v>
      </c>
      <c r="F75" s="6">
        <v>-3.53E8</v>
      </c>
      <c r="G75" s="6">
        <v>-2.51E8</v>
      </c>
      <c r="H75" s="6">
        <v>-2.13E8</v>
      </c>
      <c r="I75" s="6">
        <v>-9.4E7</v>
      </c>
      <c r="J75" s="6">
        <v>-6.8E7</v>
      </c>
      <c r="K75" s="6">
        <v>-3.9E7</v>
      </c>
      <c r="L75" s="6">
        <v>-7000000.0</v>
      </c>
      <c r="M75" s="6">
        <v>4.5E7</v>
      </c>
      <c r="N75" s="6">
        <v>9.3E7</v>
      </c>
      <c r="O75" s="6">
        <v>1.22E8</v>
      </c>
      <c r="P75" s="6">
        <v>1.34E8</v>
      </c>
      <c r="Q75" s="6">
        <v>-1.19E8</v>
      </c>
      <c r="R75" s="6">
        <v>-7.4E7</v>
      </c>
      <c r="S75" s="6">
        <v>-8.3E7</v>
      </c>
      <c r="T75" s="6">
        <v>-1.36E8</v>
      </c>
      <c r="U75" s="6">
        <v>-1.56E8</v>
      </c>
      <c r="V75" s="6">
        <v>-1.6E8</v>
      </c>
      <c r="W75" s="6">
        <v>-1.62E8</v>
      </c>
      <c r="X75" s="6">
        <v>-1.39E8</v>
      </c>
      <c r="Y75" s="6">
        <v>-1.52E8</v>
      </c>
      <c r="Z75" s="6">
        <v>-1.48E8</v>
      </c>
      <c r="AA75" s="6">
        <v>-1.5E8</v>
      </c>
      <c r="AB75" s="6">
        <v>-1.55E8</v>
      </c>
      <c r="AC75" s="6">
        <v>-1.61E8</v>
      </c>
      <c r="AD75" s="6">
        <v>-1.65E8</v>
      </c>
      <c r="AE75" s="6">
        <v>-1.74E8</v>
      </c>
      <c r="AF75" s="6">
        <v>-1.72E8</v>
      </c>
      <c r="AG75" s="6">
        <v>-1.6E8</v>
      </c>
      <c r="AH75" s="6">
        <v>-1.8E8</v>
      </c>
      <c r="AI75" s="6">
        <v>-1.6E8</v>
      </c>
      <c r="AJ75" s="6">
        <v>-1.61E8</v>
      </c>
      <c r="AK75" s="6">
        <v>-1.38E8</v>
      </c>
      <c r="AL75" s="6">
        <v>-7.0E7</v>
      </c>
      <c r="AM75" s="6">
        <v>-7.2E7</v>
      </c>
      <c r="AN75" s="6">
        <v>-7.0E7</v>
      </c>
      <c r="AO75" s="6">
        <v>-6.8E7</v>
      </c>
      <c r="AP75" s="6">
        <v>-1.09E8</v>
      </c>
      <c r="AQ75" s="6">
        <v>-1.07E8</v>
      </c>
      <c r="AR75" s="6">
        <v>-8.4E7</v>
      </c>
      <c r="AS75" s="9"/>
      <c r="AT75" s="6">
        <v>-7.5E7</v>
      </c>
      <c r="AU75" s="9"/>
      <c r="AV75" s="9"/>
      <c r="AW75" s="9"/>
      <c r="AX75" s="6">
        <v>-5.1679E7</v>
      </c>
      <c r="AY75" s="9"/>
      <c r="AZ75" s="9"/>
      <c r="BA75" s="9"/>
      <c r="BB75" s="6">
        <v>-8.2548E7</v>
      </c>
      <c r="BC75" s="9"/>
      <c r="BD75" s="9"/>
      <c r="BE75" s="9"/>
      <c r="BF75" s="6">
        <v>-1.54818E8</v>
      </c>
      <c r="BG75" s="9"/>
      <c r="BH75" s="9"/>
      <c r="BI75" s="9"/>
      <c r="BJ75" s="6">
        <v>-6.6338E7</v>
      </c>
      <c r="BK75" s="9"/>
      <c r="BL75" s="9"/>
      <c r="BM75" s="9"/>
      <c r="BN75" s="6">
        <v>3.2032E7</v>
      </c>
      <c r="BO75" s="9"/>
      <c r="BP75" s="9"/>
      <c r="BQ75" s="9"/>
      <c r="BR75" s="6">
        <v>1.29986E8</v>
      </c>
      <c r="CT75" s="7">
        <v>858000.0</v>
      </c>
      <c r="CX75" s="7">
        <v>858000.0</v>
      </c>
      <c r="DB75" s="7">
        <v>858000.0</v>
      </c>
      <c r="DF75" s="7">
        <v>858000.0</v>
      </c>
      <c r="DJ75" s="7">
        <v>858000.0</v>
      </c>
    </row>
    <row r="76">
      <c r="A76" s="1" t="s">
        <v>75</v>
      </c>
      <c r="B76" s="6">
        <v>3.3703E10</v>
      </c>
      <c r="C76" s="6">
        <v>3.4132E10</v>
      </c>
      <c r="D76" s="6">
        <v>3.2478E10</v>
      </c>
      <c r="E76" s="6">
        <v>3.4698E10</v>
      </c>
      <c r="F76" s="6">
        <v>3.4463E10</v>
      </c>
      <c r="G76" s="6">
        <v>3.3749E10</v>
      </c>
      <c r="H76" s="6">
        <v>3.0565E10</v>
      </c>
      <c r="I76" s="6">
        <v>3.2385E10</v>
      </c>
      <c r="J76" s="6">
        <v>3.1779E10</v>
      </c>
      <c r="K76" s="6">
        <v>3.2521E10</v>
      </c>
      <c r="L76" s="6">
        <v>3.3165E10</v>
      </c>
      <c r="M76" s="6">
        <v>3.2125E10</v>
      </c>
      <c r="N76" s="6">
        <v>3.2093E10</v>
      </c>
      <c r="O76" s="6">
        <v>3.2837E10</v>
      </c>
      <c r="P76" s="6">
        <v>3.5763E10</v>
      </c>
      <c r="Q76" s="6">
        <v>3.756E10</v>
      </c>
      <c r="R76" s="6">
        <v>3.6171E10</v>
      </c>
      <c r="S76" s="6">
        <v>3.6656E10</v>
      </c>
      <c r="T76" s="6">
        <v>3.7535E10</v>
      </c>
      <c r="U76" s="6">
        <v>3.8358E10</v>
      </c>
      <c r="V76" s="6">
        <v>3.8014E10</v>
      </c>
      <c r="W76" s="6">
        <v>3.7141E10</v>
      </c>
      <c r="X76" s="6">
        <v>3.7115E10</v>
      </c>
      <c r="Y76" s="6">
        <v>3.7218E10</v>
      </c>
      <c r="Z76" s="6">
        <v>3.7924E10</v>
      </c>
      <c r="AA76" s="6">
        <v>3.7697E10</v>
      </c>
      <c r="AB76" s="6">
        <v>3.8088E10</v>
      </c>
      <c r="AC76" s="6">
        <v>3.6766E10</v>
      </c>
      <c r="AD76" s="6">
        <v>3.8177E10</v>
      </c>
      <c r="AE76" s="6">
        <v>3.6078E10</v>
      </c>
      <c r="AF76" s="6">
        <v>3.6068E10</v>
      </c>
      <c r="AG76" s="6">
        <v>3.5999E10</v>
      </c>
      <c r="AH76" s="6">
        <v>3.5103E10</v>
      </c>
      <c r="AI76" s="6">
        <v>3.5506E10</v>
      </c>
      <c r="AJ76" s="6">
        <v>3.4301E10</v>
      </c>
      <c r="AK76" s="6">
        <v>3.3791E10</v>
      </c>
      <c r="AL76" s="6">
        <v>3.2358E10</v>
      </c>
      <c r="AM76" s="6">
        <v>3.1558E10</v>
      </c>
      <c r="AN76" s="6">
        <v>3.1327E10</v>
      </c>
      <c r="AO76" s="6">
        <v>3.1423E10</v>
      </c>
      <c r="AP76" s="6">
        <v>2.9391E10</v>
      </c>
      <c r="AQ76" s="6">
        <v>2.8743E10</v>
      </c>
      <c r="AR76" s="6">
        <v>2.9819E10</v>
      </c>
      <c r="AS76" s="6">
        <v>2.7866E10</v>
      </c>
      <c r="AT76" s="6">
        <v>2.9505E10</v>
      </c>
      <c r="AU76" s="6">
        <v>2.8642E10</v>
      </c>
      <c r="AV76" s="6">
        <v>2.7583E10</v>
      </c>
      <c r="AW76" s="6">
        <v>2.7583E10</v>
      </c>
      <c r="AX76" s="6">
        <v>2.6579E10</v>
      </c>
      <c r="AY76" s="6">
        <v>2.5824E10</v>
      </c>
      <c r="AZ76" s="6">
        <v>2.5562E10</v>
      </c>
      <c r="BA76" s="6">
        <v>2.5989E10</v>
      </c>
      <c r="BB76" s="6">
        <v>2.4162186E10</v>
      </c>
      <c r="BC76" s="8"/>
      <c r="BD76" s="6">
        <v>2.4349394E10</v>
      </c>
      <c r="BE76" s="6">
        <v>2.9407248E10</v>
      </c>
      <c r="BF76" s="6">
        <v>1.086138E10</v>
      </c>
      <c r="BG76" s="6">
        <v>1.0181336E10</v>
      </c>
      <c r="BH76" s="6">
        <v>8.842683E9</v>
      </c>
      <c r="BI76" s="6">
        <v>7.431982E9</v>
      </c>
      <c r="BJ76" s="6">
        <v>7.64756E9</v>
      </c>
      <c r="BK76" s="6">
        <v>7.854656E9</v>
      </c>
      <c r="BL76" s="6">
        <v>7.7396E9</v>
      </c>
      <c r="BM76" s="6">
        <v>7.630488E9</v>
      </c>
      <c r="BN76" s="6">
        <v>7.728563E9</v>
      </c>
      <c r="BO76" s="6">
        <v>8.025326E9</v>
      </c>
      <c r="BP76" s="6">
        <v>6.728516E9</v>
      </c>
      <c r="BQ76" s="6">
        <v>7.035108E9</v>
      </c>
      <c r="BR76" s="6">
        <v>7.276171E9</v>
      </c>
      <c r="BS76" s="7">
        <v>1.614287E9</v>
      </c>
      <c r="BT76" s="7">
        <v>1.647817E9</v>
      </c>
      <c r="BU76" s="7">
        <v>1.727966E9</v>
      </c>
      <c r="BV76" s="7">
        <v>1.684465E9</v>
      </c>
      <c r="BW76" s="7">
        <v>1.57749E9</v>
      </c>
      <c r="BX76" s="7">
        <v>1.538876E9</v>
      </c>
      <c r="BY76" s="7">
        <v>1.488083E9</v>
      </c>
      <c r="BZ76" s="7">
        <v>1.57692E9</v>
      </c>
      <c r="CA76" s="7">
        <v>1.50166E9</v>
      </c>
      <c r="CB76" s="7">
        <v>1.402145E9</v>
      </c>
      <c r="CC76" s="7">
        <v>1.337747E9</v>
      </c>
      <c r="CD76" s="7">
        <v>1.288068E9</v>
      </c>
      <c r="CE76" s="7">
        <v>1.190351E9</v>
      </c>
      <c r="CF76" s="7">
        <v>1.131354E9</v>
      </c>
      <c r="CG76" s="7">
        <v>1.08866E9</v>
      </c>
      <c r="CH76" s="7">
        <v>1.041718E9</v>
      </c>
      <c r="CI76" s="7">
        <v>9.5316E8</v>
      </c>
      <c r="CJ76" s="7">
        <v>9.1603E8</v>
      </c>
      <c r="CK76" s="7">
        <v>8.9562E8</v>
      </c>
      <c r="CL76" s="7">
        <v>8.61763E8</v>
      </c>
      <c r="CM76" s="7">
        <v>1.005389E9</v>
      </c>
      <c r="CN76" s="7">
        <v>9.46359E8</v>
      </c>
      <c r="CO76" s="7">
        <v>9.07506E8</v>
      </c>
      <c r="CP76" s="7">
        <v>9.25921E8</v>
      </c>
      <c r="CQ76" s="7">
        <v>8.621E8</v>
      </c>
      <c r="CR76" s="7">
        <v>8.372E8</v>
      </c>
      <c r="CS76" s="7">
        <v>7.875E8</v>
      </c>
      <c r="CT76" s="7">
        <v>7.24903E8</v>
      </c>
      <c r="CU76" s="7">
        <v>6.52E8</v>
      </c>
      <c r="CV76" s="7">
        <v>6.438E8</v>
      </c>
      <c r="CW76" s="7">
        <v>5.967E8</v>
      </c>
      <c r="CX76" s="7">
        <v>5.83038E8</v>
      </c>
      <c r="CY76" s="7">
        <v>5.169E8</v>
      </c>
      <c r="CZ76" s="7">
        <v>5.595E8</v>
      </c>
      <c r="DA76" s="7">
        <v>5.194E8</v>
      </c>
      <c r="DB76" s="7">
        <v>4.84671E8</v>
      </c>
      <c r="DC76" s="7">
        <v>4.344E8</v>
      </c>
      <c r="DD76" s="7">
        <v>4.496E8</v>
      </c>
      <c r="DE76" s="7">
        <v>4.354E8</v>
      </c>
      <c r="DF76" s="7">
        <v>4.19153E8</v>
      </c>
      <c r="DG76" s="7">
        <v>3.831E8</v>
      </c>
      <c r="DH76" s="7">
        <v>3.639E8</v>
      </c>
      <c r="DI76" s="7">
        <v>3.346E8</v>
      </c>
      <c r="DJ76" s="7">
        <v>3.22898E8</v>
      </c>
      <c r="DK76" s="7">
        <v>2.864E8</v>
      </c>
      <c r="DL76" s="7">
        <v>2.695E8</v>
      </c>
      <c r="DM76" s="7">
        <v>2.565E8</v>
      </c>
      <c r="DN76" s="7">
        <v>2.407E8</v>
      </c>
      <c r="DO76" s="7">
        <v>2.194E8</v>
      </c>
      <c r="DP76" s="7">
        <v>2.065E8</v>
      </c>
      <c r="DQ76" s="7">
        <v>1.946E8</v>
      </c>
      <c r="DR76" s="7">
        <v>1.898E8</v>
      </c>
      <c r="DS76" s="7">
        <v>1.689E8</v>
      </c>
      <c r="DT76" s="7">
        <v>1.603E8</v>
      </c>
      <c r="DU76" s="7">
        <v>1.537E8</v>
      </c>
      <c r="DV76" s="7">
        <v>1.51E8</v>
      </c>
      <c r="DW76" s="7">
        <v>1.381E8</v>
      </c>
      <c r="DX76" s="7">
        <v>1.344E8</v>
      </c>
      <c r="DY76" s="7">
        <v>1.319E8</v>
      </c>
      <c r="DZ76" s="7">
        <v>1.317E8</v>
      </c>
      <c r="EA76" s="7">
        <v>1.236E8</v>
      </c>
      <c r="EB76" s="7">
        <v>1.218E8</v>
      </c>
      <c r="EC76" s="7">
        <v>1.201E8</v>
      </c>
      <c r="ED76" s="7">
        <v>1.206E8</v>
      </c>
      <c r="EE76" s="7">
        <v>1.143E8</v>
      </c>
      <c r="EF76" s="7">
        <v>1.123E8</v>
      </c>
      <c r="EG76" s="7">
        <v>1.116E8</v>
      </c>
      <c r="EH76" s="7">
        <v>1.095E8</v>
      </c>
      <c r="EI76" s="7">
        <v>1.088E8</v>
      </c>
      <c r="EJ76" s="7">
        <v>1.08E8</v>
      </c>
    </row>
    <row r="77">
      <c r="A77" s="1" t="s">
        <v>76</v>
      </c>
      <c r="B77" s="8"/>
      <c r="C77" s="6">
        <v>1.056E9</v>
      </c>
      <c r="D77" s="6">
        <v>1.056E9</v>
      </c>
      <c r="E77" s="6">
        <v>1.056E9</v>
      </c>
      <c r="F77" s="6">
        <v>1.056E9</v>
      </c>
      <c r="G77" s="6">
        <v>1.056E9</v>
      </c>
      <c r="H77" s="6">
        <v>1.056E9</v>
      </c>
      <c r="I77" s="6">
        <v>1.056E9</v>
      </c>
      <c r="J77" s="6">
        <v>1.056E9</v>
      </c>
      <c r="K77" s="6">
        <v>1.056E9</v>
      </c>
      <c r="L77" s="6">
        <v>1.056E9</v>
      </c>
      <c r="M77" s="6">
        <v>1.056E9</v>
      </c>
      <c r="N77" s="6">
        <v>1.056E9</v>
      </c>
      <c r="O77" s="6">
        <v>1.056E9</v>
      </c>
      <c r="P77" s="6">
        <v>5.63E8</v>
      </c>
      <c r="Q77" s="6">
        <v>5.63E8</v>
      </c>
      <c r="R77" s="6">
        <v>5.63E8</v>
      </c>
      <c r="S77" s="6">
        <v>5.63E8</v>
      </c>
      <c r="T77" s="6">
        <v>5.63E8</v>
      </c>
      <c r="U77" s="6">
        <v>5.63E8</v>
      </c>
      <c r="V77" s="6">
        <v>5.63E8</v>
      </c>
      <c r="W77" s="6">
        <v>5.63E8</v>
      </c>
      <c r="X77" s="6">
        <v>5.63E8</v>
      </c>
      <c r="Y77" s="6">
        <v>5.63E8</v>
      </c>
      <c r="Z77" s="6">
        <v>5.6E8</v>
      </c>
      <c r="AA77" s="6">
        <v>5.6E8</v>
      </c>
      <c r="AB77" s="6">
        <v>5.6E8</v>
      </c>
      <c r="AC77" s="6">
        <v>5.6E8</v>
      </c>
      <c r="AD77" s="6">
        <v>5.6E8</v>
      </c>
      <c r="AE77" s="6">
        <v>5.6E8</v>
      </c>
      <c r="AF77" s="6">
        <v>5.6E8</v>
      </c>
      <c r="AG77" s="6">
        <v>5.6E8</v>
      </c>
      <c r="AH77" s="6">
        <v>5.6E8</v>
      </c>
      <c r="AI77" s="6">
        <v>5.6E8</v>
      </c>
      <c r="AJ77" s="6">
        <v>5.6E8</v>
      </c>
      <c r="AK77" s="6">
        <v>5.6E8</v>
      </c>
      <c r="AL77" s="6">
        <v>5.6E8</v>
      </c>
      <c r="AM77" s="6">
        <v>5.6E8</v>
      </c>
      <c r="AN77" s="6">
        <v>5.6E8</v>
      </c>
      <c r="AO77" s="6">
        <v>5.6E8</v>
      </c>
      <c r="AP77" s="6">
        <v>5.6E8</v>
      </c>
      <c r="AQ77" s="6">
        <v>5.6E8</v>
      </c>
      <c r="AR77" s="6">
        <v>5.6E8</v>
      </c>
      <c r="AS77" s="9"/>
      <c r="AT77" s="6">
        <v>5.6E8</v>
      </c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6">
        <v>1.161454E9</v>
      </c>
      <c r="BF77" s="6">
        <v>1.158066E9</v>
      </c>
      <c r="BG77" s="6">
        <v>1.154739E9</v>
      </c>
      <c r="BH77" s="6">
        <v>1.151979E9</v>
      </c>
      <c r="BI77" s="9"/>
      <c r="BJ77" s="9"/>
      <c r="BK77" s="9"/>
      <c r="BL77" s="9"/>
      <c r="BM77" s="9"/>
      <c r="BN77" s="9"/>
      <c r="BO77" s="9"/>
      <c r="BP77" s="9"/>
      <c r="BQ77" s="9"/>
      <c r="BR77" s="9"/>
    </row>
    <row r="78">
      <c r="A78" s="1" t="s">
        <v>77</v>
      </c>
      <c r="B78" s="6">
        <v>1.4236E10</v>
      </c>
      <c r="C78" s="6">
        <v>1.3856E10</v>
      </c>
      <c r="D78" s="6">
        <v>1.4315E10</v>
      </c>
      <c r="E78" s="6">
        <v>1.459E10</v>
      </c>
      <c r="F78" s="6">
        <v>1.4286E10</v>
      </c>
      <c r="G78" s="6">
        <v>1.3764E10</v>
      </c>
      <c r="H78" s="6">
        <v>1.3433E10</v>
      </c>
      <c r="I78" s="6">
        <v>1.3408E10</v>
      </c>
      <c r="J78" s="6">
        <v>1.3263E10</v>
      </c>
      <c r="K78" s="6">
        <v>1.3171E10</v>
      </c>
      <c r="L78" s="6">
        <v>1.2154E10</v>
      </c>
      <c r="M78" s="6">
        <v>1.0884E10</v>
      </c>
      <c r="N78" s="6">
        <v>1.0252E10</v>
      </c>
      <c r="O78" s="6">
        <v>9.643E9</v>
      </c>
      <c r="P78" s="6">
        <v>9.665E9</v>
      </c>
      <c r="Q78" s="6">
        <v>1.1859E10</v>
      </c>
      <c r="R78" s="6">
        <v>1.1717E10</v>
      </c>
      <c r="S78" s="6">
        <v>1.1493E10</v>
      </c>
      <c r="T78" s="6">
        <v>1.1259E10</v>
      </c>
      <c r="U78" s="6">
        <v>1.113E10</v>
      </c>
      <c r="V78" s="6">
        <v>1.1016E10</v>
      </c>
      <c r="W78" s="6">
        <v>1.0889E10</v>
      </c>
      <c r="X78" s="6">
        <v>1.0871E10</v>
      </c>
      <c r="Y78" s="6">
        <v>1.0892E10</v>
      </c>
      <c r="Z78" s="6">
        <v>1.1187E10</v>
      </c>
      <c r="AA78" s="6">
        <v>1.1259E10</v>
      </c>
      <c r="AB78" s="6">
        <v>1.1265E10</v>
      </c>
      <c r="AC78" s="6">
        <v>1.1323E10</v>
      </c>
      <c r="AD78" s="6">
        <v>1.1347E10</v>
      </c>
      <c r="AE78" s="6">
        <v>1.1397E10</v>
      </c>
      <c r="AF78" s="6">
        <v>1.1316E10</v>
      </c>
      <c r="AG78" s="6">
        <v>1.1275E10</v>
      </c>
      <c r="AH78" s="6">
        <v>1.1303E10</v>
      </c>
      <c r="AI78" s="6">
        <v>1.1263E10</v>
      </c>
      <c r="AJ78" s="6">
        <v>1.1211E10</v>
      </c>
      <c r="AK78" s="6">
        <v>1.1134E10</v>
      </c>
      <c r="AL78" s="6">
        <v>1.1301E10</v>
      </c>
      <c r="AM78" s="6">
        <v>1.1381E10</v>
      </c>
      <c r="AN78" s="6">
        <v>1.1021E10</v>
      </c>
      <c r="AO78" s="6">
        <v>1.0809E10</v>
      </c>
      <c r="AP78" s="6">
        <v>1.0602E10</v>
      </c>
      <c r="AQ78" s="6">
        <v>1.0448E10</v>
      </c>
      <c r="AR78" s="6">
        <v>1.0299E10</v>
      </c>
      <c r="AS78" s="6">
        <v>9.873E9</v>
      </c>
      <c r="AT78" s="6">
        <v>9.218E9</v>
      </c>
      <c r="AU78" s="6">
        <v>9.146E9</v>
      </c>
      <c r="AV78" s="6">
        <v>8.829E9</v>
      </c>
      <c r="AW78" s="6">
        <v>8.829E9</v>
      </c>
      <c r="AX78" s="6">
        <v>8.242E9</v>
      </c>
      <c r="AY78" s="6">
        <v>8.006E9</v>
      </c>
      <c r="AZ78" s="6">
        <v>7.523E9</v>
      </c>
      <c r="BA78" s="6">
        <v>6.899E9</v>
      </c>
      <c r="BB78" s="6">
        <v>6.456846E9</v>
      </c>
      <c r="BC78" s="6">
        <v>6.111297E9</v>
      </c>
      <c r="BD78" s="6">
        <v>6.038267E9</v>
      </c>
      <c r="BE78" s="6">
        <v>7.015048E9</v>
      </c>
      <c r="BF78" s="6">
        <v>7.277481E9</v>
      </c>
      <c r="BG78" s="6">
        <v>7.231463E9</v>
      </c>
      <c r="BH78" s="6">
        <v>6.263661E9</v>
      </c>
      <c r="BI78" s="6">
        <v>5.999351E9</v>
      </c>
      <c r="BJ78" s="6">
        <v>5.915823E9</v>
      </c>
      <c r="BK78" s="6">
        <v>6.000393E9</v>
      </c>
      <c r="BL78" s="6">
        <v>5.849691E9</v>
      </c>
      <c r="BM78" s="6">
        <v>5.654341E9</v>
      </c>
      <c r="BN78" s="6">
        <v>5.599422E9</v>
      </c>
      <c r="BO78" s="6">
        <v>5.667282E9</v>
      </c>
      <c r="BP78" s="6">
        <v>5.780284E9</v>
      </c>
      <c r="BQ78" s="6">
        <v>5.528658E9</v>
      </c>
      <c r="BR78" s="6">
        <v>5.774772E9</v>
      </c>
      <c r="BS78" s="7">
        <v>1.614287E9</v>
      </c>
      <c r="BT78" s="7">
        <v>1.647817E9</v>
      </c>
      <c r="BU78" s="7">
        <v>1.727966E9</v>
      </c>
      <c r="BV78" s="7">
        <v>1.684465E9</v>
      </c>
      <c r="BW78" s="7">
        <v>1.57749E9</v>
      </c>
      <c r="BX78" s="7">
        <v>1.538876E9</v>
      </c>
      <c r="BY78" s="7">
        <v>1.488083E9</v>
      </c>
      <c r="BZ78" s="7">
        <v>1.57692E9</v>
      </c>
      <c r="CA78" s="7">
        <v>1.50166E9</v>
      </c>
      <c r="CB78" s="7">
        <v>1.402145E9</v>
      </c>
      <c r="CC78" s="7">
        <v>1.337747E9</v>
      </c>
      <c r="CD78" s="7">
        <v>1.288068E9</v>
      </c>
      <c r="CE78" s="7">
        <v>1.190351E9</v>
      </c>
      <c r="CF78" s="7">
        <v>1.131354E9</v>
      </c>
      <c r="CG78" s="7">
        <v>1.08866E9</v>
      </c>
      <c r="CH78" s="7">
        <v>1.041718E9</v>
      </c>
      <c r="CI78" s="7">
        <v>9.5316E8</v>
      </c>
      <c r="CJ78" s="7">
        <v>9.1603E8</v>
      </c>
      <c r="CK78" s="7">
        <v>8.9562E8</v>
      </c>
      <c r="CL78" s="7">
        <v>8.61763E8</v>
      </c>
      <c r="CM78" s="7">
        <v>1.005389E9</v>
      </c>
      <c r="CN78" s="7">
        <v>9.46359E8</v>
      </c>
      <c r="CO78" s="7">
        <v>9.07506E8</v>
      </c>
      <c r="CP78" s="7">
        <v>9.25921E8</v>
      </c>
      <c r="CQ78" s="7">
        <v>8.621E8</v>
      </c>
      <c r="CR78" s="7">
        <v>8.372E8</v>
      </c>
      <c r="CS78" s="7">
        <v>7.875E8</v>
      </c>
      <c r="CT78" s="7">
        <v>7.25761E8</v>
      </c>
      <c r="CU78" s="7">
        <v>6.52E8</v>
      </c>
      <c r="CV78" s="7">
        <v>6.438E8</v>
      </c>
      <c r="CW78" s="7">
        <v>5.967E8</v>
      </c>
      <c r="CX78" s="7">
        <v>5.83896E8</v>
      </c>
      <c r="CY78" s="7">
        <v>5.169E8</v>
      </c>
      <c r="CZ78" s="7">
        <v>5.595E8</v>
      </c>
      <c r="DA78" s="7">
        <v>5.194E8</v>
      </c>
      <c r="DB78" s="7">
        <v>4.85529E8</v>
      </c>
      <c r="DC78" s="7">
        <v>4.344E8</v>
      </c>
      <c r="DD78" s="7">
        <v>4.496E8</v>
      </c>
      <c r="DE78" s="7">
        <v>4.354E8</v>
      </c>
      <c r="DF78" s="7">
        <v>4.20011E8</v>
      </c>
      <c r="DG78" s="7">
        <v>3.831E8</v>
      </c>
      <c r="DH78" s="7">
        <v>3.639E8</v>
      </c>
      <c r="DI78" s="7">
        <v>3.346E8</v>
      </c>
      <c r="DJ78" s="7">
        <v>3.23756E8</v>
      </c>
      <c r="DK78" s="7">
        <v>2.864E8</v>
      </c>
      <c r="DL78" s="7">
        <v>2.695E8</v>
      </c>
      <c r="DM78" s="7">
        <v>2.565E8</v>
      </c>
      <c r="DN78" s="7">
        <v>2.407E8</v>
      </c>
      <c r="DO78" s="7">
        <v>2.194E8</v>
      </c>
      <c r="DP78" s="7">
        <v>2.065E8</v>
      </c>
      <c r="DQ78" s="7">
        <v>1.946E8</v>
      </c>
      <c r="DR78" s="7">
        <v>1.898E8</v>
      </c>
      <c r="DS78" s="7">
        <v>1.689E8</v>
      </c>
      <c r="DT78" s="7">
        <v>1.603E8</v>
      </c>
      <c r="DU78" s="7">
        <v>1.537E8</v>
      </c>
      <c r="DV78" s="7">
        <v>1.51E8</v>
      </c>
      <c r="DW78" s="7">
        <v>1.381E8</v>
      </c>
      <c r="DX78" s="7">
        <v>1.344E8</v>
      </c>
      <c r="DY78" s="7">
        <v>1.319E8</v>
      </c>
      <c r="DZ78" s="7">
        <v>1.317E8</v>
      </c>
      <c r="EA78" s="7">
        <v>1.236E8</v>
      </c>
      <c r="EB78" s="7">
        <v>1.218E8</v>
      </c>
      <c r="EC78" s="7">
        <v>1.201E8</v>
      </c>
      <c r="ED78" s="7">
        <v>1.206E8</v>
      </c>
      <c r="EE78" s="7">
        <v>1.143E8</v>
      </c>
      <c r="EF78" s="7">
        <v>1.123E8</v>
      </c>
      <c r="EG78" s="7">
        <v>1.116E8</v>
      </c>
      <c r="EH78" s="7">
        <v>1.095E8</v>
      </c>
      <c r="EI78" s="7">
        <v>1.088E8</v>
      </c>
      <c r="EJ78" s="7">
        <v>1.08E8</v>
      </c>
    </row>
    <row r="79">
      <c r="A79" s="1" t="s">
        <v>78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6">
        <v>1000000.0</v>
      </c>
      <c r="AK79" s="6">
        <v>1000000.0</v>
      </c>
      <c r="AL79" s="6">
        <v>1000000.0</v>
      </c>
      <c r="AM79" s="6">
        <v>1000000.0</v>
      </c>
      <c r="AN79" s="6">
        <v>1000000.0</v>
      </c>
      <c r="AO79" s="6">
        <v>1000000.0</v>
      </c>
      <c r="AP79" s="6">
        <v>2000000.0</v>
      </c>
      <c r="AQ79" s="6">
        <v>2000000.0</v>
      </c>
      <c r="AR79" s="6">
        <v>1000000.0</v>
      </c>
      <c r="AS79" s="8"/>
      <c r="AT79" s="6">
        <v>2000000.0</v>
      </c>
      <c r="AU79" s="8"/>
      <c r="AV79" s="8"/>
      <c r="AW79" s="8"/>
      <c r="AX79" s="6">
        <v>1987000.0</v>
      </c>
      <c r="AY79" s="8"/>
      <c r="AZ79" s="8"/>
      <c r="BA79" s="8"/>
      <c r="BB79" s="6">
        <v>388000.0</v>
      </c>
      <c r="BC79" s="8"/>
      <c r="BD79" s="8"/>
      <c r="BE79" s="8"/>
      <c r="BF79" s="6">
        <v>2268000.0</v>
      </c>
      <c r="BG79" s="8"/>
      <c r="BH79" s="8"/>
      <c r="BI79" s="8"/>
      <c r="BJ79" s="6">
        <v>3646000.0</v>
      </c>
      <c r="BK79" s="8"/>
      <c r="BL79" s="8"/>
      <c r="BM79" s="8"/>
      <c r="BN79" s="6">
        <v>4952000.0</v>
      </c>
      <c r="BO79" s="8"/>
      <c r="BP79" s="8"/>
      <c r="BQ79" s="8"/>
      <c r="BR79" s="6">
        <v>6179000.0</v>
      </c>
      <c r="BS79" s="7">
        <v>8.3471E8</v>
      </c>
      <c r="BT79" s="7">
        <v>8.29295E8</v>
      </c>
      <c r="BU79" s="7">
        <v>9.35417E8</v>
      </c>
      <c r="BV79" s="7">
        <v>9.0521E8</v>
      </c>
      <c r="BW79" s="7">
        <v>8.73575E8</v>
      </c>
      <c r="BX79" s="7">
        <v>8.05773E8</v>
      </c>
      <c r="BY79" s="7">
        <v>7.76241E8</v>
      </c>
      <c r="BZ79" s="7">
        <v>9.08413E8</v>
      </c>
      <c r="CA79" s="7">
        <v>8.38623E8</v>
      </c>
      <c r="CB79" s="7">
        <v>7.33425E8</v>
      </c>
      <c r="CC79" s="7">
        <v>7.14783E8</v>
      </c>
      <c r="CD79" s="7">
        <v>6.59407E8</v>
      </c>
      <c r="CE79" s="7">
        <v>7.17118E8</v>
      </c>
      <c r="CF79" s="7">
        <v>6.62967E8</v>
      </c>
      <c r="CG79" s="7">
        <v>4.77665E8</v>
      </c>
      <c r="CH79" s="7">
        <v>4.22496E8</v>
      </c>
      <c r="CI79" s="7">
        <v>1.78009E8</v>
      </c>
      <c r="CJ79" s="7">
        <v>6.2382E8</v>
      </c>
      <c r="CK79" s="7">
        <v>6.15788E8</v>
      </c>
      <c r="CL79" s="7">
        <v>5.86992E8</v>
      </c>
      <c r="CM79" s="7">
        <v>7.56211E8</v>
      </c>
      <c r="CN79" s="7">
        <v>7.40795E8</v>
      </c>
      <c r="CO79" s="7">
        <v>5.83966E8</v>
      </c>
      <c r="CP79" s="7">
        <v>6.23238E8</v>
      </c>
      <c r="CQ79" s="7">
        <v>5.402E8</v>
      </c>
      <c r="CR79" s="7">
        <v>5.435E8</v>
      </c>
      <c r="CS79" s="7">
        <v>4.864E8</v>
      </c>
      <c r="CT79" s="7">
        <v>4.23783E8</v>
      </c>
      <c r="CU79" s="7">
        <v>3.689E8</v>
      </c>
      <c r="CV79" s="7">
        <v>3.887E8</v>
      </c>
      <c r="CW79" s="7">
        <v>3.588E8</v>
      </c>
      <c r="CX79" s="7">
        <v>3.58998E8</v>
      </c>
      <c r="CY79" s="7">
        <v>2.8E8</v>
      </c>
      <c r="CZ79" s="7">
        <v>3.402E8</v>
      </c>
      <c r="DA79" s="7">
        <v>3.298E8</v>
      </c>
      <c r="DB79" s="7">
        <v>2.80134E8</v>
      </c>
      <c r="DC79" s="7">
        <v>2.562E8</v>
      </c>
      <c r="DD79" s="7">
        <v>2.876E8</v>
      </c>
      <c r="DE79" s="7">
        <v>2.791E8</v>
      </c>
      <c r="DF79" s="7">
        <v>2.62529E8</v>
      </c>
      <c r="DG79" s="7">
        <v>2.303E8</v>
      </c>
      <c r="DH79" s="7">
        <v>2.255E8</v>
      </c>
      <c r="DI79" s="7">
        <v>2.067E8</v>
      </c>
      <c r="DJ79" s="7">
        <v>2.0119E8</v>
      </c>
      <c r="DK79" s="7">
        <v>1.809E8</v>
      </c>
      <c r="DL79" s="7">
        <v>1.789E8</v>
      </c>
      <c r="DM79" s="7">
        <v>1.777E8</v>
      </c>
      <c r="DN79" s="7">
        <v>1.668E8</v>
      </c>
      <c r="DO79" s="7">
        <v>1.505E8</v>
      </c>
      <c r="DP79" s="7">
        <v>1.439E8</v>
      </c>
      <c r="DQ79" s="7">
        <v>1.39E8</v>
      </c>
      <c r="DR79" s="7">
        <v>1.387E8</v>
      </c>
      <c r="DS79" s="7">
        <v>1.226E8</v>
      </c>
      <c r="DT79" s="7">
        <v>1.491E8</v>
      </c>
      <c r="DU79" s="7">
        <v>1.32E8</v>
      </c>
      <c r="DV79" s="7">
        <v>1.3E8</v>
      </c>
      <c r="DW79" s="7">
        <v>1.429E8</v>
      </c>
      <c r="DX79" s="7">
        <v>1.333E8</v>
      </c>
      <c r="DY79" s="7">
        <v>1.178E8</v>
      </c>
      <c r="DZ79" s="7">
        <v>1.131E8</v>
      </c>
      <c r="EA79" s="7">
        <v>1.45E8</v>
      </c>
      <c r="EB79" s="7">
        <v>1.416E8</v>
      </c>
      <c r="EC79" s="7">
        <v>1.293E8</v>
      </c>
      <c r="ED79" s="7">
        <v>1.101E8</v>
      </c>
      <c r="EE79" s="7">
        <v>1.388E8</v>
      </c>
      <c r="EF79" s="7">
        <v>1.42E8</v>
      </c>
      <c r="EG79" s="7">
        <v>1.302E8</v>
      </c>
      <c r="EH79" s="7">
        <v>1.29E8</v>
      </c>
      <c r="EI79" s="7">
        <v>1.29E8</v>
      </c>
      <c r="EJ79" s="7">
        <v>1.392E8</v>
      </c>
    </row>
    <row r="80">
      <c r="A80" s="1" t="s">
        <v>79</v>
      </c>
      <c r="B80" s="6">
        <v>1.3981E10</v>
      </c>
      <c r="C80" s="6">
        <v>1.3601E10</v>
      </c>
      <c r="D80" s="6">
        <v>1.406E10</v>
      </c>
      <c r="E80" s="6">
        <v>1.4335E10</v>
      </c>
      <c r="F80" s="6">
        <v>1.4031E10</v>
      </c>
      <c r="G80" s="6">
        <v>1.3509E10</v>
      </c>
      <c r="H80" s="6">
        <v>1.3178E10</v>
      </c>
      <c r="I80" s="6">
        <v>1.3153E10</v>
      </c>
      <c r="J80" s="6">
        <v>1.3007E10</v>
      </c>
      <c r="K80" s="6">
        <v>1.2915E10</v>
      </c>
      <c r="L80" s="6">
        <v>1.1804E10</v>
      </c>
      <c r="M80" s="6">
        <v>1.0534E10</v>
      </c>
      <c r="N80" s="6">
        <v>9.902E9</v>
      </c>
      <c r="O80" s="6">
        <v>9.292E9</v>
      </c>
      <c r="P80" s="6">
        <v>9.255E9</v>
      </c>
      <c r="Q80" s="6">
        <v>1.1449E10</v>
      </c>
      <c r="R80" s="6">
        <v>1.1303E10</v>
      </c>
      <c r="S80" s="6">
        <v>1.1078E10</v>
      </c>
      <c r="T80" s="6">
        <v>1.0844E10</v>
      </c>
      <c r="U80" s="6">
        <v>1.0714E10</v>
      </c>
      <c r="V80" s="6">
        <v>1.0599E10</v>
      </c>
      <c r="W80" s="6">
        <v>1.0472E10</v>
      </c>
      <c r="X80" s="6">
        <v>1.0454E10</v>
      </c>
      <c r="Y80" s="6">
        <v>1.0474E10</v>
      </c>
      <c r="Z80" s="6">
        <v>1.0769E10</v>
      </c>
      <c r="AA80" s="6">
        <v>1.084E10</v>
      </c>
      <c r="AB80" s="6">
        <v>1.0845E10</v>
      </c>
      <c r="AC80" s="6">
        <v>1.0902E10</v>
      </c>
      <c r="AD80" s="6">
        <v>1.0926E10</v>
      </c>
      <c r="AE80" s="6">
        <v>1.0975E10</v>
      </c>
      <c r="AF80" s="6">
        <v>1.0894E10</v>
      </c>
      <c r="AG80" s="6">
        <v>1.0852E10</v>
      </c>
      <c r="AH80" s="6">
        <v>1.0879E10</v>
      </c>
      <c r="AI80" s="6">
        <v>1.0838E10</v>
      </c>
      <c r="AJ80" s="6">
        <v>1.0779E10</v>
      </c>
      <c r="AK80" s="6">
        <v>1.0701E10</v>
      </c>
      <c r="AL80" s="6">
        <v>1.084E10</v>
      </c>
      <c r="AM80" s="6">
        <v>1.0918E10</v>
      </c>
      <c r="AN80" s="6">
        <v>1.0555E10</v>
      </c>
      <c r="AO80" s="6">
        <v>1.034E10</v>
      </c>
      <c r="AP80" s="6">
        <v>1.013E10</v>
      </c>
      <c r="AQ80" s="6">
        <v>9.973E9</v>
      </c>
      <c r="AR80" s="6">
        <v>9.826E9</v>
      </c>
      <c r="AS80" s="6">
        <v>9.398E9</v>
      </c>
      <c r="AT80" s="6">
        <v>9.302E9</v>
      </c>
      <c r="AU80" s="6">
        <v>8.667E9</v>
      </c>
      <c r="AV80" s="6">
        <v>8.387E9</v>
      </c>
      <c r="AW80" s="6">
        <v>8.387E9</v>
      </c>
      <c r="AX80" s="6">
        <v>7.799E9</v>
      </c>
      <c r="AY80" s="6">
        <v>7.561E9</v>
      </c>
      <c r="AZ80" s="6">
        <v>7.076E9</v>
      </c>
      <c r="BA80" s="6">
        <v>6.45E9</v>
      </c>
      <c r="BB80" s="6">
        <v>6.012452E9</v>
      </c>
      <c r="BC80" s="6">
        <v>6.111297E9</v>
      </c>
      <c r="BD80" s="6">
        <v>5.590542E9</v>
      </c>
      <c r="BE80" s="6">
        <v>7.015048E9</v>
      </c>
      <c r="BF80" s="6">
        <v>7.98449E9</v>
      </c>
      <c r="BG80" s="6">
        <v>7.933225E9</v>
      </c>
      <c r="BH80" s="6">
        <v>6.960742E9</v>
      </c>
      <c r="BI80" s="6">
        <v>5.542532E9</v>
      </c>
      <c r="BJ80" s="6">
        <v>5.457083E9</v>
      </c>
      <c r="BK80" s="6">
        <v>5.690811E9</v>
      </c>
      <c r="BL80" s="6">
        <v>5.53824E9</v>
      </c>
      <c r="BM80" s="6">
        <v>5.34102E9</v>
      </c>
      <c r="BN80" s="6">
        <v>5.245958E9</v>
      </c>
      <c r="BO80" s="6">
        <v>4.927431E9</v>
      </c>
      <c r="BP80" s="6">
        <v>5.044586E9</v>
      </c>
      <c r="BQ80" s="6">
        <v>4.797784E9</v>
      </c>
      <c r="BR80" s="6">
        <v>5.039867E9</v>
      </c>
      <c r="BS80" s="7">
        <v>1.967587E9</v>
      </c>
      <c r="BT80" s="7">
        <v>1.912823E9</v>
      </c>
      <c r="BU80" s="7">
        <v>1.995155E9</v>
      </c>
      <c r="BV80" s="7">
        <v>1.955787E9</v>
      </c>
      <c r="BW80" s="7">
        <v>1.913388E9</v>
      </c>
      <c r="BX80" s="7">
        <v>1.813841E9</v>
      </c>
      <c r="BY80" s="7">
        <v>1.766584E9</v>
      </c>
      <c r="BZ80" s="7">
        <v>1.858927E9</v>
      </c>
      <c r="CA80" s="7">
        <v>1.787312E9</v>
      </c>
      <c r="CB80" s="7">
        <v>1.691522E9</v>
      </c>
      <c r="CC80" s="7">
        <v>1.680335E9</v>
      </c>
      <c r="CD80" s="7">
        <v>1.634614E9</v>
      </c>
      <c r="CE80" s="7">
        <v>1.708683E9</v>
      </c>
      <c r="CF80" s="7">
        <v>1.653193E9</v>
      </c>
      <c r="CG80" s="7">
        <v>1.82062E9</v>
      </c>
      <c r="CH80" s="7">
        <v>1.776863E9</v>
      </c>
      <c r="CI80" s="7">
        <v>1.691423E9</v>
      </c>
      <c r="CJ80" s="7">
        <v>1.659407E9</v>
      </c>
      <c r="CK80" s="7">
        <v>1.636229E9</v>
      </c>
      <c r="CL80" s="7">
        <v>1.591562E9</v>
      </c>
      <c r="CM80" s="7">
        <v>1.281287E9</v>
      </c>
      <c r="CN80" s="7">
        <v>1.176054E9</v>
      </c>
      <c r="CO80" s="7">
        <v>1.0927E9</v>
      </c>
      <c r="CP80" s="7">
        <v>9.28354E8</v>
      </c>
      <c r="CQ80" s="7">
        <v>1.0449E9</v>
      </c>
      <c r="CR80" s="7">
        <v>9.886E8</v>
      </c>
      <c r="CS80" s="7">
        <v>9.024E8</v>
      </c>
      <c r="CT80" s="7">
        <v>7.26414E8</v>
      </c>
      <c r="CU80" s="7">
        <v>9.125E8</v>
      </c>
      <c r="CV80" s="7">
        <v>8.056E8</v>
      </c>
      <c r="CW80" s="7">
        <v>7.175E8</v>
      </c>
      <c r="CX80" s="7">
        <v>6.07715E8</v>
      </c>
      <c r="CY80" s="7">
        <v>7.135E8</v>
      </c>
      <c r="CZ80" s="7">
        <v>6.207E8</v>
      </c>
      <c r="DA80" s="7">
        <v>5.731E8</v>
      </c>
      <c r="DB80" s="7">
        <v>5.27752E8</v>
      </c>
      <c r="DC80" s="7">
        <v>6.239E8</v>
      </c>
      <c r="DD80" s="7">
        <v>5.283E8</v>
      </c>
      <c r="DE80" s="7">
        <v>5.442E8</v>
      </c>
      <c r="DF80" s="7">
        <v>4.96113E8</v>
      </c>
      <c r="DG80" s="7">
        <v>5.881E8</v>
      </c>
      <c r="DH80" s="7">
        <v>4.935E8</v>
      </c>
      <c r="DI80" s="7">
        <v>4.364E8</v>
      </c>
      <c r="DJ80" s="7">
        <v>3.58706E8</v>
      </c>
      <c r="DK80" s="7">
        <v>4.049E8</v>
      </c>
      <c r="DL80" s="7">
        <v>3.375E8</v>
      </c>
      <c r="DM80" s="7">
        <v>2.896E8</v>
      </c>
      <c r="DN80" s="7">
        <v>2.657E8</v>
      </c>
      <c r="DO80" s="7">
        <v>2.943E8</v>
      </c>
      <c r="DP80" s="7">
        <v>2.478E8</v>
      </c>
      <c r="DQ80" s="7">
        <v>2.27E8</v>
      </c>
      <c r="DR80" s="7">
        <v>2.081E8</v>
      </c>
      <c r="DS80" s="7">
        <v>2.343E8</v>
      </c>
      <c r="DT80" s="7">
        <v>1.989E8</v>
      </c>
      <c r="DU80" s="7">
        <v>1.785E8</v>
      </c>
      <c r="DV80" s="7">
        <v>1.735E8</v>
      </c>
      <c r="DW80" s="7">
        <v>1.941E8</v>
      </c>
      <c r="DX80" s="7">
        <v>1.74E8</v>
      </c>
      <c r="DY80" s="7">
        <v>1.576E8</v>
      </c>
      <c r="DZ80" s="7">
        <v>1.524E8</v>
      </c>
      <c r="EA80" s="7">
        <v>1.942E8</v>
      </c>
      <c r="EB80" s="7">
        <v>1.872E8</v>
      </c>
      <c r="EC80" s="7">
        <v>1.746E8</v>
      </c>
      <c r="ED80" s="7">
        <v>1.552E8</v>
      </c>
      <c r="EE80" s="7">
        <v>1.83E8</v>
      </c>
      <c r="EF80" s="7">
        <v>1.786E8</v>
      </c>
      <c r="EG80" s="7">
        <v>1.58E8</v>
      </c>
      <c r="EH80" s="7">
        <v>1.747E8</v>
      </c>
      <c r="EI80" s="7">
        <v>1.676E8</v>
      </c>
      <c r="EJ80" s="7">
        <v>1.788E8</v>
      </c>
    </row>
    <row r="81">
      <c r="A81" s="1" t="s">
        <v>80</v>
      </c>
      <c r="B81" s="6">
        <v>1.9467E10</v>
      </c>
      <c r="C81" s="6">
        <v>2.0276E10</v>
      </c>
      <c r="D81" s="6">
        <v>1.8163E10</v>
      </c>
      <c r="E81" s="6">
        <v>2.0108E10</v>
      </c>
      <c r="F81" s="6">
        <v>2.0177E10</v>
      </c>
      <c r="G81" s="6">
        <v>1.9985E10</v>
      </c>
      <c r="H81" s="6">
        <v>1.7132E10</v>
      </c>
      <c r="I81" s="6">
        <v>2.0227E10</v>
      </c>
      <c r="J81" s="6">
        <v>1.8516E10</v>
      </c>
      <c r="K81" s="6">
        <v>1.935E10</v>
      </c>
      <c r="L81" s="6">
        <v>2.1011E10</v>
      </c>
      <c r="M81" s="6">
        <v>2.1241E10</v>
      </c>
      <c r="N81" s="6">
        <v>3.2541E10</v>
      </c>
      <c r="O81" s="6">
        <v>2.3194E10</v>
      </c>
      <c r="P81" s="6">
        <v>2.6098E10</v>
      </c>
      <c r="Q81" s="6">
        <v>2.5701E10</v>
      </c>
      <c r="R81" s="6">
        <v>2.4454E10</v>
      </c>
      <c r="S81" s="6">
        <v>2.5163E10</v>
      </c>
      <c r="T81" s="6">
        <v>2.6276E10</v>
      </c>
      <c r="U81" s="6">
        <v>2.7228E10</v>
      </c>
      <c r="V81" s="6">
        <v>2.6998E10</v>
      </c>
      <c r="W81" s="6">
        <v>2.6252E10</v>
      </c>
      <c r="X81" s="6">
        <v>2.6244E10</v>
      </c>
      <c r="Y81" s="6">
        <v>2.6326E10</v>
      </c>
      <c r="Z81" s="6">
        <v>2.6737E10</v>
      </c>
      <c r="AA81" s="6">
        <v>2.6438E10</v>
      </c>
      <c r="AB81" s="6">
        <v>2.6823E10</v>
      </c>
      <c r="AC81" s="6">
        <v>2.5443E10</v>
      </c>
      <c r="AD81" s="6">
        <v>2.683E10</v>
      </c>
      <c r="AE81" s="6">
        <v>2.4681E10</v>
      </c>
      <c r="AF81" s="6">
        <v>2.4752E10</v>
      </c>
      <c r="AG81" s="6">
        <v>2.4724E10</v>
      </c>
      <c r="AH81" s="6">
        <v>2.38E10</v>
      </c>
      <c r="AI81" s="6">
        <v>2.4243E10</v>
      </c>
      <c r="AJ81" s="6">
        <v>2.309E10</v>
      </c>
      <c r="AK81" s="6">
        <v>2.2657E10</v>
      </c>
      <c r="AL81" s="6">
        <v>2.1057E10</v>
      </c>
      <c r="AM81" s="6">
        <v>2.0177E10</v>
      </c>
      <c r="AN81" s="6">
        <v>2.0306E10</v>
      </c>
      <c r="AO81" s="6">
        <v>2.0614E10</v>
      </c>
      <c r="AP81" s="6">
        <v>1.8789E10</v>
      </c>
      <c r="AQ81" s="6">
        <v>1.8295E10</v>
      </c>
      <c r="AR81" s="6">
        <v>1.952E10</v>
      </c>
      <c r="AS81" s="6">
        <v>1.7993E10</v>
      </c>
      <c r="AT81" s="6">
        <v>2.9229E10</v>
      </c>
      <c r="AU81" s="6">
        <v>2.8642E10</v>
      </c>
      <c r="AV81" s="6">
        <v>2.7583E10</v>
      </c>
      <c r="AW81" s="6">
        <v>2.7583E10</v>
      </c>
      <c r="AX81" s="6">
        <v>1.8337E10</v>
      </c>
      <c r="AY81" s="6">
        <v>2.5824E10</v>
      </c>
      <c r="AZ81" s="6">
        <v>2.5562E10</v>
      </c>
      <c r="BA81" s="6">
        <v>2.5989E10</v>
      </c>
      <c r="BB81" s="6">
        <v>2.4162186E10</v>
      </c>
      <c r="BC81" s="8"/>
      <c r="BD81" s="6">
        <v>2.4349394E10</v>
      </c>
      <c r="BE81" s="6">
        <v>2.8245794E10</v>
      </c>
      <c r="BF81" s="6">
        <v>9.703314E9</v>
      </c>
      <c r="BG81" s="6">
        <v>9.026597E9</v>
      </c>
      <c r="BH81" s="6">
        <v>8.190704E9</v>
      </c>
      <c r="BI81" s="6">
        <v>9.806982E9</v>
      </c>
      <c r="BJ81" s="6">
        <v>7.64756E9</v>
      </c>
      <c r="BK81" s="6">
        <v>7.854656E9</v>
      </c>
      <c r="BL81" s="6">
        <v>7.7396E9</v>
      </c>
      <c r="BM81" s="6">
        <v>7.880488E9</v>
      </c>
      <c r="BN81" s="6">
        <v>1.0653989E10</v>
      </c>
      <c r="BO81" s="6">
        <v>1.1238065E10</v>
      </c>
      <c r="BP81" s="6">
        <v>1.0800669E10</v>
      </c>
      <c r="BQ81" s="6">
        <v>1.0207255E10</v>
      </c>
      <c r="BR81" s="6">
        <v>1.0915849E10</v>
      </c>
      <c r="BS81" s="7">
        <v>1.614287E9</v>
      </c>
      <c r="BT81" s="7">
        <v>1.647817E9</v>
      </c>
      <c r="BU81" s="7">
        <v>1.727966E9</v>
      </c>
      <c r="BV81" s="7">
        <v>1.684465E9</v>
      </c>
      <c r="BW81" s="7">
        <v>1.57749E9</v>
      </c>
      <c r="BX81" s="7">
        <v>1.538876E9</v>
      </c>
      <c r="BY81" s="7">
        <v>1.488083E9</v>
      </c>
      <c r="BZ81" s="7">
        <v>1.57692E9</v>
      </c>
      <c r="CA81" s="7">
        <v>1.50166E9</v>
      </c>
      <c r="CB81" s="7">
        <v>1.402145E9</v>
      </c>
      <c r="CC81" s="7">
        <v>1.337747E9</v>
      </c>
      <c r="CD81" s="7">
        <v>1.288068E9</v>
      </c>
      <c r="CE81" s="7">
        <v>1.190351E9</v>
      </c>
      <c r="CF81" s="7">
        <v>1.131354E9</v>
      </c>
      <c r="CG81" s="7">
        <v>1.08866E9</v>
      </c>
      <c r="CH81" s="7">
        <v>1.041718E9</v>
      </c>
      <c r="CI81" s="7">
        <v>9.5316E8</v>
      </c>
      <c r="CJ81" s="7">
        <v>9.1603E8</v>
      </c>
      <c r="CK81" s="7">
        <v>8.9562E8</v>
      </c>
      <c r="CL81" s="7">
        <v>8.61763E8</v>
      </c>
      <c r="CM81" s="7">
        <v>1.005389E9</v>
      </c>
      <c r="CN81" s="7">
        <v>9.46359E8</v>
      </c>
      <c r="CO81" s="7">
        <v>9.07506E8</v>
      </c>
      <c r="CP81" s="7">
        <v>9.25921E8</v>
      </c>
      <c r="CQ81" s="7">
        <v>8.621E8</v>
      </c>
      <c r="CR81" s="7">
        <v>8.372E8</v>
      </c>
      <c r="CS81" s="7">
        <v>7.875E8</v>
      </c>
      <c r="CT81" s="7">
        <v>7.24903E8</v>
      </c>
      <c r="CU81" s="7">
        <v>6.52E8</v>
      </c>
      <c r="CV81" s="7">
        <v>6.438E8</v>
      </c>
      <c r="CW81" s="7">
        <v>5.967E8</v>
      </c>
      <c r="CX81" s="7">
        <v>5.83038E8</v>
      </c>
      <c r="CY81" s="7">
        <v>5.169E8</v>
      </c>
      <c r="CZ81" s="7">
        <v>5.595E8</v>
      </c>
      <c r="DA81" s="7">
        <v>5.194E8</v>
      </c>
      <c r="DB81" s="7">
        <v>4.84671E8</v>
      </c>
      <c r="DC81" s="7">
        <v>4.344E8</v>
      </c>
      <c r="DD81" s="7">
        <v>4.496E8</v>
      </c>
      <c r="DE81" s="7">
        <v>4.354E8</v>
      </c>
      <c r="DF81" s="7">
        <v>4.19153E8</v>
      </c>
      <c r="DG81" s="7">
        <v>3.831E8</v>
      </c>
      <c r="DH81" s="7">
        <v>3.639E8</v>
      </c>
      <c r="DI81" s="7">
        <v>3.346E8</v>
      </c>
      <c r="DJ81" s="7">
        <v>3.22898E8</v>
      </c>
      <c r="DK81" s="7">
        <v>2.864E8</v>
      </c>
      <c r="DL81" s="7">
        <v>2.695E8</v>
      </c>
      <c r="DM81" s="7">
        <v>2.565E8</v>
      </c>
      <c r="DN81" s="7">
        <v>2.407E8</v>
      </c>
      <c r="DO81" s="7">
        <v>2.194E8</v>
      </c>
      <c r="DP81" s="7">
        <v>2.065E8</v>
      </c>
      <c r="DQ81" s="7">
        <v>1.946E8</v>
      </c>
      <c r="DR81" s="7">
        <v>1.898E8</v>
      </c>
      <c r="DS81" s="7">
        <v>1.689E8</v>
      </c>
      <c r="DT81" s="7">
        <v>1.603E8</v>
      </c>
      <c r="DU81" s="7">
        <v>1.537E8</v>
      </c>
      <c r="DV81" s="7">
        <v>1.51E8</v>
      </c>
      <c r="DW81" s="7">
        <v>1.381E8</v>
      </c>
      <c r="DX81" s="7">
        <v>1.344E8</v>
      </c>
      <c r="DY81" s="7">
        <v>1.319E8</v>
      </c>
      <c r="DZ81" s="7">
        <v>1.317E8</v>
      </c>
      <c r="EA81" s="7">
        <v>1.236E8</v>
      </c>
      <c r="EB81" s="7">
        <v>1.218E8</v>
      </c>
      <c r="EC81" s="7">
        <v>1.201E8</v>
      </c>
      <c r="ED81" s="7">
        <v>1.206E8</v>
      </c>
      <c r="EE81" s="7">
        <v>1.143E8</v>
      </c>
      <c r="EF81" s="7">
        <v>1.123E8</v>
      </c>
      <c r="EG81" s="7">
        <v>1.116E8</v>
      </c>
      <c r="EH81" s="7">
        <v>1.095E8</v>
      </c>
      <c r="EI81" s="7">
        <v>1.088E8</v>
      </c>
      <c r="EJ81" s="7">
        <v>1.08E8</v>
      </c>
    </row>
    <row r="82">
      <c r="A82" s="1" t="s">
        <v>81</v>
      </c>
      <c r="B82" s="6">
        <v>1.3981E10</v>
      </c>
      <c r="C82" s="6">
        <v>1.3601E10</v>
      </c>
      <c r="D82" s="6">
        <v>1.406E10</v>
      </c>
      <c r="E82" s="6">
        <v>1.4335E10</v>
      </c>
      <c r="F82" s="6">
        <v>1.4031E10</v>
      </c>
      <c r="G82" s="6">
        <v>1.3509E10</v>
      </c>
      <c r="H82" s="6">
        <v>1.3178E10</v>
      </c>
      <c r="I82" s="6">
        <v>1.3153E10</v>
      </c>
      <c r="J82" s="6">
        <v>1.3007E10</v>
      </c>
      <c r="K82" s="6">
        <v>1.2915E10</v>
      </c>
      <c r="L82" s="6">
        <v>1.1804E10</v>
      </c>
      <c r="M82" s="6">
        <v>1.0534E10</v>
      </c>
      <c r="N82" s="6">
        <v>9.902E9</v>
      </c>
      <c r="O82" s="6">
        <v>9.292E9</v>
      </c>
      <c r="P82" s="6">
        <v>9.255E9</v>
      </c>
      <c r="Q82" s="6">
        <v>1.1449E10</v>
      </c>
      <c r="R82" s="6">
        <v>1.1303E10</v>
      </c>
      <c r="S82" s="6">
        <v>1.1078E10</v>
      </c>
      <c r="T82" s="6">
        <v>1.0844E10</v>
      </c>
      <c r="U82" s="6">
        <v>1.0714E10</v>
      </c>
      <c r="V82" s="6">
        <v>1.0599E10</v>
      </c>
      <c r="W82" s="6">
        <v>1.0472E10</v>
      </c>
      <c r="X82" s="6">
        <v>1.0454E10</v>
      </c>
      <c r="Y82" s="6">
        <v>1.0474E10</v>
      </c>
      <c r="Z82" s="6">
        <v>1.0769E10</v>
      </c>
      <c r="AA82" s="6">
        <v>1.084E10</v>
      </c>
      <c r="AB82" s="6">
        <v>1.0845E10</v>
      </c>
      <c r="AC82" s="6">
        <v>1.0902E10</v>
      </c>
      <c r="AD82" s="6">
        <v>1.0926E10</v>
      </c>
      <c r="AE82" s="6">
        <v>1.0975E10</v>
      </c>
      <c r="AF82" s="6">
        <v>1.0894E10</v>
      </c>
      <c r="AG82" s="6">
        <v>1.0852E10</v>
      </c>
      <c r="AH82" s="6">
        <v>1.0879E10</v>
      </c>
      <c r="AI82" s="6">
        <v>1.0838E10</v>
      </c>
      <c r="AJ82" s="6">
        <v>1.0779E10</v>
      </c>
      <c r="AK82" s="6">
        <v>1.0701E10</v>
      </c>
      <c r="AL82" s="6">
        <v>1.084E10</v>
      </c>
      <c r="AM82" s="6">
        <v>1.0918E10</v>
      </c>
      <c r="AN82" s="6">
        <v>1.0555E10</v>
      </c>
      <c r="AO82" s="6">
        <v>1.034E10</v>
      </c>
      <c r="AP82" s="6">
        <v>1.013E10</v>
      </c>
      <c r="AQ82" s="6">
        <v>9.973E9</v>
      </c>
      <c r="AR82" s="6">
        <v>9.826E9</v>
      </c>
      <c r="AS82" s="6">
        <v>9.398E9</v>
      </c>
      <c r="AT82" s="6">
        <v>8.742E9</v>
      </c>
      <c r="AU82" s="6">
        <v>8.667E9</v>
      </c>
      <c r="AV82" s="6">
        <v>8.387E9</v>
      </c>
      <c r="AW82" s="6">
        <v>8.387E9</v>
      </c>
      <c r="AX82" s="6">
        <v>7.799E9</v>
      </c>
      <c r="AY82" s="6">
        <v>7.561E9</v>
      </c>
      <c r="AZ82" s="6">
        <v>7.076E9</v>
      </c>
      <c r="BA82" s="6">
        <v>6.45E9</v>
      </c>
      <c r="BB82" s="6">
        <v>6.012452E9</v>
      </c>
      <c r="BC82" s="6">
        <v>6.111297E9</v>
      </c>
      <c r="BD82" s="6">
        <v>5.590542E9</v>
      </c>
      <c r="BE82" s="6">
        <v>7.015048E9</v>
      </c>
      <c r="BF82" s="6">
        <v>6.826424E9</v>
      </c>
      <c r="BG82" s="6">
        <v>6.778486E9</v>
      </c>
      <c r="BH82" s="6">
        <v>5.808763E9</v>
      </c>
      <c r="BI82" s="6">
        <v>5.542532E9</v>
      </c>
      <c r="BJ82" s="6">
        <v>5.457083E9</v>
      </c>
      <c r="BK82" s="6">
        <v>5.690811E9</v>
      </c>
      <c r="BL82" s="6">
        <v>5.53824E9</v>
      </c>
      <c r="BM82" s="6">
        <v>5.34102E9</v>
      </c>
      <c r="BN82" s="6">
        <v>5.245958E9</v>
      </c>
      <c r="BO82" s="6">
        <v>4.927431E9</v>
      </c>
      <c r="BP82" s="6">
        <v>5.044586E9</v>
      </c>
      <c r="BQ82" s="6">
        <v>4.797784E9</v>
      </c>
      <c r="BR82" s="6">
        <v>5.039867E9</v>
      </c>
      <c r="BS82" s="7">
        <v>3.533E8</v>
      </c>
      <c r="BT82" s="7">
        <v>2.65006E8</v>
      </c>
      <c r="BU82" s="7">
        <v>2.67189E8</v>
      </c>
      <c r="BV82" s="7">
        <v>2.71322E8</v>
      </c>
      <c r="BW82" s="7">
        <v>3.35898E8</v>
      </c>
      <c r="BX82" s="7">
        <v>2.74965E8</v>
      </c>
      <c r="BY82" s="7">
        <v>2.78501E8</v>
      </c>
      <c r="BZ82" s="7">
        <v>2.82007E8</v>
      </c>
      <c r="CA82" s="7">
        <v>2.85652E8</v>
      </c>
      <c r="CB82" s="7">
        <v>2.89377E8</v>
      </c>
      <c r="CC82" s="7">
        <v>3.42588E8</v>
      </c>
      <c r="CD82" s="7">
        <v>3.46546E8</v>
      </c>
      <c r="CE82" s="7">
        <v>5.18332E8</v>
      </c>
      <c r="CF82" s="7">
        <v>5.21839E8</v>
      </c>
      <c r="CG82" s="7">
        <v>7.3196E8</v>
      </c>
      <c r="CH82" s="7">
        <v>7.35145E8</v>
      </c>
      <c r="CI82" s="7">
        <v>7.38263E8</v>
      </c>
      <c r="CJ82" s="7">
        <v>7.43377E8</v>
      </c>
      <c r="CK82" s="7">
        <v>7.40609E8</v>
      </c>
      <c r="CL82" s="7">
        <v>7.29799E8</v>
      </c>
      <c r="CM82" s="7">
        <v>2.75898E8</v>
      </c>
      <c r="CN82" s="7">
        <v>2.29695E8</v>
      </c>
      <c r="CO82" s="7">
        <v>1.85194E8</v>
      </c>
      <c r="CP82" s="7">
        <v>2433000.0</v>
      </c>
      <c r="CQ82" s="7">
        <v>1.828E8</v>
      </c>
      <c r="CR82" s="7">
        <v>1.514E8</v>
      </c>
      <c r="CS82" s="7">
        <v>1.149E8</v>
      </c>
      <c r="CT82" s="7">
        <v>1511000.0</v>
      </c>
      <c r="CU82" s="7">
        <v>2.605E8</v>
      </c>
      <c r="CV82" s="7">
        <v>1.618E8</v>
      </c>
      <c r="CW82" s="7">
        <v>1.208E8</v>
      </c>
      <c r="CX82" s="7">
        <v>2.4677E7</v>
      </c>
      <c r="CY82" s="7">
        <v>1.966E8</v>
      </c>
      <c r="CZ82" s="7">
        <v>6.12E7</v>
      </c>
      <c r="DA82" s="7">
        <v>5.37E7</v>
      </c>
      <c r="DB82" s="7">
        <v>4.3081E7</v>
      </c>
      <c r="DC82" s="7">
        <v>1.895E8</v>
      </c>
      <c r="DD82" s="7">
        <v>7.87E7</v>
      </c>
      <c r="DE82" s="7">
        <v>1.088E8</v>
      </c>
      <c r="DF82" s="7">
        <v>7.696E7</v>
      </c>
      <c r="DG82" s="7">
        <v>2.05E8</v>
      </c>
      <c r="DH82" s="7">
        <v>1.296E8</v>
      </c>
      <c r="DI82" s="7">
        <v>1.018E8</v>
      </c>
      <c r="DJ82" s="7">
        <v>3.5808E7</v>
      </c>
      <c r="DK82" s="7">
        <v>1.185E8</v>
      </c>
      <c r="DL82" s="7">
        <v>6.8E7</v>
      </c>
      <c r="DM82" s="7">
        <v>3.31E7</v>
      </c>
      <c r="DN82" s="7">
        <v>2.5E7</v>
      </c>
      <c r="DO82" s="7">
        <v>7.49E7</v>
      </c>
      <c r="DP82" s="7">
        <v>4.13E7</v>
      </c>
      <c r="DQ82" s="7">
        <v>3.24E7</v>
      </c>
      <c r="DR82" s="7">
        <v>1.83E7</v>
      </c>
      <c r="DS82" s="7">
        <v>6.54E7</v>
      </c>
      <c r="DT82" s="7">
        <v>3.86E7</v>
      </c>
      <c r="DU82" s="7">
        <v>2.48E7</v>
      </c>
      <c r="DV82" s="7">
        <v>2.25E7</v>
      </c>
      <c r="DW82" s="7">
        <v>5.6E7</v>
      </c>
      <c r="DX82" s="7">
        <v>3.96E7</v>
      </c>
      <c r="DY82" s="7">
        <v>2.57E7</v>
      </c>
      <c r="DZ82" s="7">
        <v>2.07E7</v>
      </c>
      <c r="EA82" s="7">
        <v>7.06E7</v>
      </c>
      <c r="EB82" s="7">
        <v>6.54E7</v>
      </c>
      <c r="EC82" s="7">
        <v>5.45E7</v>
      </c>
      <c r="ED82" s="7">
        <v>3.46E7</v>
      </c>
      <c r="EE82" s="7">
        <v>6.87E7</v>
      </c>
      <c r="EF82" s="7">
        <v>6.63E7</v>
      </c>
      <c r="EG82" s="7">
        <v>4.64E7</v>
      </c>
      <c r="EH82" s="7">
        <v>6.52E7</v>
      </c>
      <c r="EI82" s="7">
        <v>5.88E7</v>
      </c>
      <c r="EJ82" s="7">
        <v>7.08E7</v>
      </c>
    </row>
    <row r="83">
      <c r="A83" s="1" t="s">
        <v>82</v>
      </c>
      <c r="B83" s="6">
        <v>1.9467E10</v>
      </c>
      <c r="C83" s="6">
        <v>2.0276E10</v>
      </c>
      <c r="D83" s="6">
        <v>1.8163E10</v>
      </c>
      <c r="E83" s="6">
        <v>2.0108E10</v>
      </c>
      <c r="F83" s="6">
        <v>2.0177E10</v>
      </c>
      <c r="G83" s="6">
        <v>1.9985E10</v>
      </c>
      <c r="H83" s="6">
        <v>1.7132E10</v>
      </c>
      <c r="I83" s="6">
        <v>2.0227E10</v>
      </c>
      <c r="J83" s="6">
        <v>1.8516E10</v>
      </c>
      <c r="K83" s="6">
        <v>1.935E10</v>
      </c>
      <c r="L83" s="6">
        <v>2.1011E10</v>
      </c>
      <c r="M83" s="6">
        <v>2.1241E10</v>
      </c>
      <c r="N83" s="6">
        <v>3.2541E10</v>
      </c>
      <c r="O83" s="6">
        <v>2.3194E10</v>
      </c>
      <c r="P83" s="6">
        <v>2.6098E10</v>
      </c>
      <c r="Q83" s="6">
        <v>2.5701E10</v>
      </c>
      <c r="R83" s="6">
        <v>2.4454E10</v>
      </c>
      <c r="S83" s="6">
        <v>2.5163E10</v>
      </c>
      <c r="T83" s="6">
        <v>2.6276E10</v>
      </c>
      <c r="U83" s="6">
        <v>2.7228E10</v>
      </c>
      <c r="V83" s="6">
        <v>2.6998E10</v>
      </c>
      <c r="W83" s="6">
        <v>2.6252E10</v>
      </c>
      <c r="X83" s="6">
        <v>2.6244E10</v>
      </c>
      <c r="Y83" s="6">
        <v>2.6326E10</v>
      </c>
      <c r="Z83" s="6">
        <v>2.6737E10</v>
      </c>
      <c r="AA83" s="6">
        <v>2.6438E10</v>
      </c>
      <c r="AB83" s="6">
        <v>2.6823E10</v>
      </c>
      <c r="AC83" s="6">
        <v>2.5443E10</v>
      </c>
      <c r="AD83" s="6">
        <v>2.683E10</v>
      </c>
      <c r="AE83" s="6">
        <v>2.4681E10</v>
      </c>
      <c r="AF83" s="6">
        <v>2.4752E10</v>
      </c>
      <c r="AG83" s="6">
        <v>2.4724E10</v>
      </c>
      <c r="AH83" s="6">
        <v>2.38E10</v>
      </c>
      <c r="AI83" s="6">
        <v>2.4243E10</v>
      </c>
      <c r="AJ83" s="6">
        <v>2.309E10</v>
      </c>
      <c r="AK83" s="6">
        <v>2.2657E10</v>
      </c>
      <c r="AL83" s="6">
        <v>2.1057E10</v>
      </c>
      <c r="AM83" s="6">
        <v>2.0177E10</v>
      </c>
      <c r="AN83" s="6">
        <v>2.0306E10</v>
      </c>
      <c r="AO83" s="6">
        <v>2.0614E10</v>
      </c>
      <c r="AP83" s="6">
        <v>1.8789E10</v>
      </c>
      <c r="AQ83" s="6">
        <v>1.8295E10</v>
      </c>
      <c r="AR83" s="6">
        <v>1.952E10</v>
      </c>
      <c r="AS83" s="6">
        <v>1.7993E10</v>
      </c>
      <c r="AT83" s="6">
        <v>2.0013E10</v>
      </c>
      <c r="AU83" s="6">
        <v>1.9496E10</v>
      </c>
      <c r="AV83" s="6">
        <v>1.8754E10</v>
      </c>
      <c r="AW83" s="6">
        <v>1.8754E10</v>
      </c>
      <c r="AX83" s="6">
        <v>1.8337E10</v>
      </c>
      <c r="AY83" s="6">
        <v>1.7818E10</v>
      </c>
      <c r="AZ83" s="6">
        <v>1.8039E10</v>
      </c>
      <c r="BA83" s="6">
        <v>1.909E10</v>
      </c>
      <c r="BB83" s="6">
        <v>1.7705728E10</v>
      </c>
      <c r="BC83" s="8"/>
      <c r="BD83" s="6">
        <v>1.8311127E10</v>
      </c>
      <c r="BE83" s="6">
        <v>2.23922E10</v>
      </c>
      <c r="BF83" s="6">
        <v>2.428101E9</v>
      </c>
      <c r="BG83" s="6">
        <v>1.795134E9</v>
      </c>
      <c r="BH83" s="6">
        <v>1.927043E9</v>
      </c>
      <c r="BI83" s="6">
        <v>3.807631E9</v>
      </c>
      <c r="BJ83" s="6">
        <v>1.735383E9</v>
      </c>
      <c r="BK83" s="6">
        <v>1.854263E9</v>
      </c>
      <c r="BL83" s="6">
        <v>1.889909E9</v>
      </c>
      <c r="BM83" s="6">
        <v>2.226147E9</v>
      </c>
      <c r="BN83" s="6">
        <v>5.059519E9</v>
      </c>
      <c r="BO83" s="6">
        <v>5.570783E9</v>
      </c>
      <c r="BP83" s="6">
        <v>5.020385E9</v>
      </c>
      <c r="BQ83" s="6">
        <v>4.678597E9</v>
      </c>
      <c r="BR83" s="6">
        <v>5.147256E9</v>
      </c>
      <c r="BS83" s="7">
        <v>2.60531E8</v>
      </c>
      <c r="BT83" s="7">
        <v>1.19056E8</v>
      </c>
      <c r="BU83" s="7">
        <v>3.0666E7</v>
      </c>
      <c r="BV83" s="7">
        <v>3.8492E7</v>
      </c>
      <c r="BW83" s="7">
        <v>2.90066E8</v>
      </c>
      <c r="BX83" s="7">
        <v>1.735E8</v>
      </c>
      <c r="BY83" s="7">
        <v>2.1618E7</v>
      </c>
      <c r="CA83" s="7">
        <v>1.47182E8</v>
      </c>
      <c r="CB83" s="7">
        <v>1.87101E8</v>
      </c>
      <c r="CC83" s="7">
        <v>2.66642E8</v>
      </c>
      <c r="CD83" s="7">
        <v>2.25228E8</v>
      </c>
      <c r="CE83" s="7">
        <v>4.81231E8</v>
      </c>
      <c r="CF83" s="7">
        <v>4.82322E8</v>
      </c>
      <c r="CG83" s="7">
        <v>4.44536E8</v>
      </c>
      <c r="CH83" s="7">
        <v>4.7362E8</v>
      </c>
      <c r="CI83" s="7">
        <v>6.63444E8</v>
      </c>
      <c r="CJ83" s="7">
        <v>6.61747E8</v>
      </c>
      <c r="CK83" s="7">
        <v>5.79715E8</v>
      </c>
      <c r="CL83" s="7">
        <v>5.67489E8</v>
      </c>
      <c r="CM83" s="7">
        <v>2.62818E8</v>
      </c>
      <c r="CN83" s="7">
        <v>2.15655E8</v>
      </c>
      <c r="CO83" s="7">
        <v>1.56797E8</v>
      </c>
      <c r="CQ83" s="7">
        <v>1.471E8</v>
      </c>
      <c r="CR83" s="7">
        <v>1.261E8</v>
      </c>
      <c r="CS83" s="7">
        <v>8.93E7</v>
      </c>
      <c r="CU83" s="7">
        <v>2.422E8</v>
      </c>
      <c r="CV83" s="7">
        <v>1.286E8</v>
      </c>
      <c r="CW83" s="7">
        <v>8.36E7</v>
      </c>
      <c r="CX83" s="7">
        <v>1.7549E7</v>
      </c>
      <c r="CY83" s="7">
        <v>1.834E8</v>
      </c>
      <c r="CZ83" s="7">
        <v>3.63E7</v>
      </c>
      <c r="DA83" s="7">
        <v>2.03E7</v>
      </c>
      <c r="DB83" s="7">
        <v>3.6518E7</v>
      </c>
      <c r="DC83" s="7">
        <v>1.807E8</v>
      </c>
      <c r="DD83" s="7">
        <v>6.57E7</v>
      </c>
      <c r="DE83" s="7">
        <v>8.94E7</v>
      </c>
      <c r="DF83" s="7">
        <v>7.2616E7</v>
      </c>
      <c r="DG83" s="7">
        <v>2.009E8</v>
      </c>
      <c r="DH83" s="7">
        <v>1.156E8</v>
      </c>
      <c r="DI83" s="7">
        <v>6.07E7</v>
      </c>
      <c r="DJ83" s="7">
        <v>2763000.0</v>
      </c>
      <c r="DK83" s="7">
        <v>9.29E7</v>
      </c>
      <c r="DL83" s="7">
        <v>4.12E7</v>
      </c>
      <c r="DM83" s="7">
        <v>2800000.0</v>
      </c>
      <c r="DO83" s="7">
        <v>4.17E7</v>
      </c>
      <c r="DP83" s="7">
        <v>1.87E7</v>
      </c>
      <c r="DQ83" s="7">
        <v>1.5E7</v>
      </c>
      <c r="DS83" s="7">
        <v>3.61E7</v>
      </c>
      <c r="DT83" s="7">
        <v>2.05E7</v>
      </c>
      <c r="DU83" s="7">
        <v>1.09E7</v>
      </c>
      <c r="DV83" s="7">
        <v>1.46E7</v>
      </c>
      <c r="DW83" s="7">
        <v>4.84E7</v>
      </c>
      <c r="DX83" s="7">
        <v>3.08E7</v>
      </c>
      <c r="DY83" s="7">
        <v>1.98E7</v>
      </c>
      <c r="DZ83" s="7">
        <v>1.68E7</v>
      </c>
      <c r="EA83" s="7">
        <v>5.8E7</v>
      </c>
      <c r="EB83" s="7">
        <v>5.81E7</v>
      </c>
      <c r="EC83" s="7">
        <v>4.61E7</v>
      </c>
      <c r="ED83" s="7">
        <v>2.81E7</v>
      </c>
      <c r="EE83" s="7">
        <v>6.6E7</v>
      </c>
      <c r="EF83" s="7">
        <v>6.28E7</v>
      </c>
      <c r="EG83" s="7">
        <v>4.07E7</v>
      </c>
      <c r="EH83" s="7">
        <v>5.79E7</v>
      </c>
      <c r="EI83" s="7">
        <v>5.36E7</v>
      </c>
      <c r="EJ83" s="7">
        <v>6.4E7</v>
      </c>
    </row>
    <row r="84">
      <c r="A84" s="1" t="s">
        <v>83</v>
      </c>
      <c r="B84" s="8"/>
      <c r="C84" s="6">
        <v>1.1671E10</v>
      </c>
      <c r="D84" s="6">
        <v>8.033E9</v>
      </c>
      <c r="E84" s="6">
        <v>1.1252E10</v>
      </c>
      <c r="F84" s="6">
        <v>1.41E9</v>
      </c>
      <c r="G84" s="6">
        <v>2.978E9</v>
      </c>
      <c r="H84" s="6">
        <v>1.512E9</v>
      </c>
      <c r="I84" s="6">
        <v>1.991E9</v>
      </c>
      <c r="J84" s="6">
        <v>5.8E9</v>
      </c>
      <c r="K84" s="6">
        <v>3.905E9</v>
      </c>
      <c r="L84" s="6">
        <v>6.63E8</v>
      </c>
      <c r="M84" s="6">
        <v>7.677E9</v>
      </c>
      <c r="N84" s="6">
        <v>2.3028E10</v>
      </c>
      <c r="O84" s="6">
        <v>8.056E9</v>
      </c>
      <c r="P84" s="6">
        <v>4.105E9</v>
      </c>
      <c r="Q84" s="6">
        <v>8.142E9</v>
      </c>
      <c r="R84" s="6">
        <v>6.693E9</v>
      </c>
      <c r="S84" s="6">
        <v>5.229E9</v>
      </c>
      <c r="T84" s="6">
        <v>4.82E9</v>
      </c>
      <c r="U84" s="6">
        <v>8.713E9</v>
      </c>
      <c r="V84" s="6">
        <v>8.588E9</v>
      </c>
      <c r="W84" s="6">
        <v>8.811E9</v>
      </c>
      <c r="X84" s="6">
        <v>7.603E9</v>
      </c>
      <c r="Y84" s="6">
        <v>1.1371E10</v>
      </c>
      <c r="Z84" s="6">
        <v>1.0582E10</v>
      </c>
      <c r="AA84" s="6">
        <v>1.1716E10</v>
      </c>
      <c r="AB84" s="6">
        <v>8.842E9</v>
      </c>
      <c r="AC84" s="6">
        <v>1.1677E10</v>
      </c>
      <c r="AD84" s="6">
        <v>1.1102E10</v>
      </c>
      <c r="AE84" s="6">
        <v>1.0445E10</v>
      </c>
      <c r="AF84" s="6">
        <v>8.651E9</v>
      </c>
      <c r="AG84" s="6">
        <v>1.1969E10</v>
      </c>
      <c r="AH84" s="6">
        <v>1.015E10</v>
      </c>
      <c r="AI84" s="6">
        <v>1.0193E10</v>
      </c>
      <c r="AJ84" s="6">
        <v>8.389E9</v>
      </c>
      <c r="AK84" s="6">
        <v>1.1318E10</v>
      </c>
      <c r="AL84" s="6">
        <v>9.577E9</v>
      </c>
      <c r="AM84" s="6">
        <v>8.923E9</v>
      </c>
      <c r="AN84" s="6">
        <v>6.448E9</v>
      </c>
      <c r="AO84" s="6">
        <v>8.887E9</v>
      </c>
      <c r="AP84" s="6">
        <v>7.969E9</v>
      </c>
      <c r="AQ84" s="6">
        <v>7.071E9</v>
      </c>
      <c r="AR84" s="6">
        <v>5.701E9</v>
      </c>
      <c r="AS84" s="6">
        <v>8.887E9</v>
      </c>
      <c r="AT84" s="6">
        <v>1.6085E10</v>
      </c>
      <c r="AU84" s="6">
        <v>6.489E9</v>
      </c>
      <c r="AV84" s="6">
        <v>5.808E9</v>
      </c>
      <c r="AW84" s="6">
        <v>5.808E9</v>
      </c>
      <c r="AX84" s="6">
        <v>7.995E9</v>
      </c>
      <c r="AY84" s="6">
        <v>6.971E9</v>
      </c>
      <c r="AZ84" s="6">
        <v>7.695E9</v>
      </c>
      <c r="BA84" s="6">
        <v>1.909E10</v>
      </c>
      <c r="BB84" s="6">
        <v>1.2606607E10</v>
      </c>
      <c r="BC84" s="8"/>
      <c r="BD84" s="6">
        <v>7.975398E9</v>
      </c>
      <c r="BE84" s="6">
        <v>9.663879E9</v>
      </c>
      <c r="BF84" s="8"/>
      <c r="BG84" s="8"/>
      <c r="BH84" s="8"/>
      <c r="BI84" s="8"/>
      <c r="BJ84" s="8"/>
      <c r="BK84" s="8"/>
      <c r="BL84" s="8"/>
      <c r="BM84" s="8"/>
      <c r="BN84" s="6">
        <v>2.538072E9</v>
      </c>
      <c r="BO84" s="6">
        <v>4.431239E9</v>
      </c>
      <c r="BP84" s="6">
        <v>4.661179E9</v>
      </c>
      <c r="BQ84" s="6">
        <v>4.364499E9</v>
      </c>
      <c r="BR84" s="6">
        <v>4.79172E9</v>
      </c>
      <c r="BS84" s="7">
        <v>3.40644825E8</v>
      </c>
      <c r="BT84" s="7">
        <v>3.40644825E8</v>
      </c>
      <c r="BU84" s="7">
        <v>3.40644825E8</v>
      </c>
      <c r="BV84" s="7">
        <v>3.40644825E8</v>
      </c>
      <c r="BW84" s="7">
        <v>3.40644825E8</v>
      </c>
      <c r="BX84" s="7">
        <v>3.40644825E8</v>
      </c>
      <c r="BY84" s="7">
        <v>3.40644825E8</v>
      </c>
      <c r="BZ84" s="7">
        <v>3.40644825E8</v>
      </c>
      <c r="CA84" s="7">
        <v>3.40644825E8</v>
      </c>
      <c r="CB84" s="7">
        <v>3.40644825E8</v>
      </c>
      <c r="CC84" s="7">
        <v>3.40644825E8</v>
      </c>
      <c r="CD84" s="7">
        <v>3.40644825E8</v>
      </c>
      <c r="CE84" s="7">
        <v>3.40644825E8</v>
      </c>
      <c r="CF84" s="7">
        <v>3.40644825E8</v>
      </c>
      <c r="CG84" s="7">
        <v>3.40644825E8</v>
      </c>
      <c r="CH84" s="7">
        <v>3.40644825E8</v>
      </c>
      <c r="CI84" s="7">
        <v>3.40644825E8</v>
      </c>
      <c r="CJ84" s="7">
        <v>3.40644825E8</v>
      </c>
      <c r="CK84" s="7">
        <v>3.40644825E8</v>
      </c>
      <c r="CL84" s="7">
        <v>3.40644825E8</v>
      </c>
      <c r="CM84" s="7">
        <v>3.40644825E8</v>
      </c>
      <c r="CN84" s="7">
        <v>3.40644825E8</v>
      </c>
      <c r="CO84" s="7">
        <v>3.40644825E8</v>
      </c>
      <c r="CP84" s="7">
        <v>3.40644825E8</v>
      </c>
      <c r="CQ84" s="7">
        <v>3.40644825E8</v>
      </c>
      <c r="CR84" s="7">
        <v>3.40644825E8</v>
      </c>
      <c r="CS84" s="7">
        <v>3.40644825E8</v>
      </c>
      <c r="CT84" s="7">
        <v>3.40644825E8</v>
      </c>
      <c r="CU84" s="7">
        <v>3.40644825E8</v>
      </c>
      <c r="CV84" s="7">
        <v>3.40644825E8</v>
      </c>
      <c r="CW84" s="7">
        <v>3.40644825E8</v>
      </c>
      <c r="CX84" s="7">
        <v>3.40644825E8</v>
      </c>
      <c r="CY84" s="7">
        <v>3.40644825E8</v>
      </c>
      <c r="CZ84" s="7">
        <v>3.40644825E8</v>
      </c>
      <c r="DA84" s="7">
        <v>3.40644825E8</v>
      </c>
      <c r="DB84" s="7">
        <v>3.40644825E8</v>
      </c>
      <c r="DC84" s="7">
        <v>3.40644825E8</v>
      </c>
      <c r="DD84" s="7">
        <v>3.40644825E8</v>
      </c>
      <c r="DE84" s="7">
        <v>3.40644825E8</v>
      </c>
      <c r="DF84" s="7">
        <v>3.40644825E8</v>
      </c>
      <c r="DG84" s="7">
        <v>3.40644825E8</v>
      </c>
      <c r="DH84" s="7">
        <v>3.40644825E8</v>
      </c>
      <c r="DI84" s="7">
        <v>3.40644825E8</v>
      </c>
      <c r="DJ84" s="7">
        <v>3.40644825E8</v>
      </c>
      <c r="DK84" s="7">
        <v>3.40644825E8</v>
      </c>
      <c r="DL84" s="7">
        <v>3.40644825E8</v>
      </c>
      <c r="DM84" s="7">
        <v>3.40644825E8</v>
      </c>
      <c r="DN84" s="7">
        <v>3.40644825E8</v>
      </c>
      <c r="DO84" s="7">
        <v>3.40644825E8</v>
      </c>
      <c r="DP84" s="7">
        <v>3.40644825E8</v>
      </c>
      <c r="DQ84" s="7">
        <v>3.40644825E8</v>
      </c>
      <c r="DR84" s="7">
        <v>3.40644825E8</v>
      </c>
      <c r="DS84" s="7">
        <v>3.40644825E8</v>
      </c>
      <c r="DT84" s="7">
        <v>3.40644825E8</v>
      </c>
      <c r="DU84" s="7">
        <v>3.40644825E8</v>
      </c>
      <c r="DV84" s="7">
        <v>3.40644825E8</v>
      </c>
      <c r="DW84" s="7">
        <v>3.40644825E8</v>
      </c>
      <c r="DX84" s="7">
        <v>3.40644825E8</v>
      </c>
      <c r="DY84" s="7">
        <v>3.40644825E8</v>
      </c>
      <c r="DZ84" s="7">
        <v>3.40644825E8</v>
      </c>
      <c r="EA84" s="7">
        <v>3.40644825E8</v>
      </c>
      <c r="EB84" s="7">
        <v>3.40644825E8</v>
      </c>
      <c r="EC84" s="7">
        <v>3.40644825E8</v>
      </c>
      <c r="ED84" s="7">
        <v>3.40644825E8</v>
      </c>
      <c r="EE84" s="7">
        <v>3.40644825E8</v>
      </c>
      <c r="EF84" s="7">
        <v>3.40644825E8</v>
      </c>
      <c r="EG84" s="7">
        <v>3.40644825E8</v>
      </c>
      <c r="EH84" s="7">
        <v>3.40644825E8</v>
      </c>
      <c r="EI84" s="7">
        <v>3.40644825E8</v>
      </c>
      <c r="EJ84" s="7">
        <v>3.40644825E8</v>
      </c>
    </row>
    <row r="85">
      <c r="A85" s="1" t="s">
        <v>84</v>
      </c>
      <c r="B85" s="6">
        <v>5.70631938E8</v>
      </c>
      <c r="C85" s="6">
        <v>5.70627982E8</v>
      </c>
      <c r="D85" s="6">
        <v>5.70857601E8</v>
      </c>
      <c r="E85" s="6">
        <v>5.69689007E8</v>
      </c>
      <c r="F85" s="6">
        <v>5.69412179E8</v>
      </c>
      <c r="G85" s="6">
        <v>5.69563917E8</v>
      </c>
      <c r="H85" s="6">
        <v>5.69504031E8</v>
      </c>
      <c r="I85" s="6">
        <v>5.68830897E8</v>
      </c>
      <c r="J85" s="6">
        <v>5.68761125E8</v>
      </c>
      <c r="K85" s="6">
        <v>5.68693082E8</v>
      </c>
      <c r="L85" s="6">
        <v>5.6857961E8</v>
      </c>
      <c r="M85" s="6">
        <v>5.67898063E8</v>
      </c>
      <c r="N85" s="6">
        <v>5.67743876E8</v>
      </c>
      <c r="O85" s="6">
        <v>5.67653357E8</v>
      </c>
      <c r="P85" s="6">
        <v>5.6752999E8</v>
      </c>
      <c r="Q85" s="6">
        <v>5.6665365E8</v>
      </c>
      <c r="R85" s="6">
        <v>5.66604226E8</v>
      </c>
      <c r="S85" s="6">
        <v>5.6601868E8</v>
      </c>
      <c r="T85" s="6">
        <v>5.65973417E8</v>
      </c>
      <c r="U85" s="6">
        <v>5.64851848E8</v>
      </c>
      <c r="V85" s="6">
        <v>5.64614022E8</v>
      </c>
      <c r="W85" s="6">
        <v>5.64557895E8</v>
      </c>
      <c r="X85" s="6">
        <v>5.64510213E8</v>
      </c>
      <c r="Y85" s="6">
        <v>5.63497702E8</v>
      </c>
      <c r="Z85" s="6">
        <v>5.63475745E8</v>
      </c>
      <c r="AA85" s="6">
        <v>5.63441961E8</v>
      </c>
      <c r="AB85" s="6">
        <v>5.63401588E8</v>
      </c>
      <c r="AC85" s="6">
        <v>5.6241404E8</v>
      </c>
      <c r="AD85" s="6">
        <v>5.6239147E8</v>
      </c>
      <c r="AE85" s="6">
        <v>5.62355187E8</v>
      </c>
      <c r="AF85" s="6">
        <v>5.62210058E8</v>
      </c>
      <c r="AG85" s="6">
        <v>5.60679352E8</v>
      </c>
      <c r="AH85" s="6">
        <v>5.6063702E8</v>
      </c>
      <c r="AI85" s="6">
        <v>5.60610832E8</v>
      </c>
      <c r="AJ85" s="6">
        <v>5.60542486E8</v>
      </c>
      <c r="AK85" s="6">
        <v>5.58194324E8</v>
      </c>
      <c r="AL85" s="6">
        <v>5.58160815E8</v>
      </c>
      <c r="AM85" s="6">
        <v>5.58095924E8</v>
      </c>
      <c r="AN85" s="6">
        <v>5.58034622E8</v>
      </c>
      <c r="AO85" s="6">
        <v>5.55349629E8</v>
      </c>
      <c r="AP85" s="6">
        <v>5.55277116E8</v>
      </c>
      <c r="AQ85" s="6">
        <v>5.54994351E8</v>
      </c>
      <c r="AR85" s="6">
        <v>5.54855707E8</v>
      </c>
      <c r="AS85" s="6">
        <v>4.97503969E8</v>
      </c>
      <c r="AT85" s="6">
        <v>5.53049298E8</v>
      </c>
      <c r="AU85" s="6">
        <v>5.52572624E8</v>
      </c>
      <c r="AV85" s="6">
        <v>5.52287795E8</v>
      </c>
      <c r="AW85" s="6">
        <v>5.51538212E8</v>
      </c>
      <c r="AX85" s="6">
        <v>5.49748783E8</v>
      </c>
      <c r="AY85" s="6">
        <v>5.49475683E8</v>
      </c>
      <c r="AZ85" s="6">
        <v>5.48373523E8</v>
      </c>
      <c r="BA85" s="6">
        <v>5.4798567E8</v>
      </c>
      <c r="BB85" s="6">
        <v>5.4712827E8</v>
      </c>
      <c r="BC85" s="6">
        <v>5.46991067E8</v>
      </c>
      <c r="BD85" s="6">
        <v>5.46242968E8</v>
      </c>
      <c r="BE85" s="6">
        <v>5.46021858E8</v>
      </c>
      <c r="BF85" s="6">
        <v>5.44799041E8</v>
      </c>
      <c r="BG85" s="6">
        <v>5.44554807E8</v>
      </c>
      <c r="BH85" s="6">
        <v>4.84516083E8</v>
      </c>
      <c r="BI85" s="6">
        <v>4.82979972E8</v>
      </c>
      <c r="BJ85" s="6">
        <v>4.80517188E8</v>
      </c>
      <c r="BK85" s="6">
        <v>4.80227524E8</v>
      </c>
      <c r="BL85" s="6">
        <v>4.79346225E8</v>
      </c>
      <c r="BM85" s="6">
        <v>4.79126909E8</v>
      </c>
      <c r="BN85" s="6">
        <v>4.77688223E8</v>
      </c>
      <c r="BO85" s="6">
        <v>4.77554488E8</v>
      </c>
      <c r="BP85" s="6">
        <v>4.77554488E8</v>
      </c>
      <c r="BQ85" s="6">
        <v>4.77554488E8</v>
      </c>
      <c r="BR85" s="6">
        <v>4.77554488E8</v>
      </c>
      <c r="BS85" s="7">
        <v>3.40644825E8</v>
      </c>
      <c r="BT85" s="7">
        <v>3.40644825E8</v>
      </c>
      <c r="BU85" s="7">
        <v>3.40644825E8</v>
      </c>
      <c r="BV85" s="7">
        <v>3.40644825E8</v>
      </c>
      <c r="BW85" s="7">
        <v>3.40644825E8</v>
      </c>
      <c r="BX85" s="7">
        <v>3.40644825E8</v>
      </c>
      <c r="BY85" s="7">
        <v>3.40644825E8</v>
      </c>
      <c r="BZ85" s="7">
        <v>3.40644825E8</v>
      </c>
      <c r="CA85" s="7">
        <v>3.40644825E8</v>
      </c>
      <c r="CB85" s="7">
        <v>3.40644825E8</v>
      </c>
      <c r="CC85" s="7">
        <v>3.40644825E8</v>
      </c>
      <c r="CD85" s="7">
        <v>3.40644825E8</v>
      </c>
      <c r="CE85" s="7">
        <v>3.40644825E8</v>
      </c>
      <c r="CF85" s="7">
        <v>3.40644825E8</v>
      </c>
      <c r="CG85" s="7">
        <v>3.40644825E8</v>
      </c>
      <c r="CH85" s="7">
        <v>3.40644825E8</v>
      </c>
      <c r="CI85" s="7">
        <v>3.40644825E8</v>
      </c>
      <c r="CJ85" s="7">
        <v>3.40644825E8</v>
      </c>
      <c r="CK85" s="7">
        <v>3.40644825E8</v>
      </c>
      <c r="CL85" s="7">
        <v>3.40644825E8</v>
      </c>
      <c r="CM85" s="7">
        <v>3.40644825E8</v>
      </c>
      <c r="CN85" s="7">
        <v>3.40644825E8</v>
      </c>
      <c r="CO85" s="7">
        <v>3.40644825E8</v>
      </c>
      <c r="CP85" s="7">
        <v>3.40644825E8</v>
      </c>
      <c r="CQ85" s="7">
        <v>3.40644825E8</v>
      </c>
      <c r="CR85" s="7">
        <v>3.40644825E8</v>
      </c>
      <c r="CS85" s="7">
        <v>3.40644825E8</v>
      </c>
      <c r="CT85" s="7">
        <v>3.40644825E8</v>
      </c>
      <c r="CU85" s="7">
        <v>3.40644825E8</v>
      </c>
      <c r="CV85" s="7">
        <v>3.40644825E8</v>
      </c>
      <c r="CW85" s="7">
        <v>3.40644825E8</v>
      </c>
      <c r="CX85" s="7">
        <v>3.40644825E8</v>
      </c>
      <c r="CY85" s="7">
        <v>3.40644825E8</v>
      </c>
      <c r="CZ85" s="7">
        <v>3.40644825E8</v>
      </c>
      <c r="DA85" s="7">
        <v>3.40644825E8</v>
      </c>
      <c r="DB85" s="7">
        <v>3.40644825E8</v>
      </c>
      <c r="DC85" s="7">
        <v>3.40644825E8</v>
      </c>
      <c r="DD85" s="7">
        <v>3.40644825E8</v>
      </c>
      <c r="DE85" s="7">
        <v>3.40644825E8</v>
      </c>
      <c r="DF85" s="7">
        <v>3.40644825E8</v>
      </c>
      <c r="DG85" s="7">
        <v>3.40644825E8</v>
      </c>
      <c r="DH85" s="7">
        <v>3.40644825E8</v>
      </c>
      <c r="DI85" s="7">
        <v>3.40644825E8</v>
      </c>
      <c r="DJ85" s="7">
        <v>3.40644825E8</v>
      </c>
      <c r="DK85" s="7">
        <v>3.40644825E8</v>
      </c>
      <c r="DL85" s="7">
        <v>3.40644825E8</v>
      </c>
      <c r="DM85" s="7">
        <v>3.40644825E8</v>
      </c>
      <c r="DN85" s="7">
        <v>3.40644825E8</v>
      </c>
      <c r="DO85" s="7">
        <v>3.40644825E8</v>
      </c>
      <c r="DP85" s="7">
        <v>3.40644825E8</v>
      </c>
      <c r="DQ85" s="7">
        <v>3.40644825E8</v>
      </c>
      <c r="DR85" s="7">
        <v>3.40644825E8</v>
      </c>
      <c r="DS85" s="7">
        <v>3.40644825E8</v>
      </c>
      <c r="DT85" s="7">
        <v>3.40644825E8</v>
      </c>
      <c r="DU85" s="7">
        <v>3.40644825E8</v>
      </c>
      <c r="DV85" s="7">
        <v>3.40644825E8</v>
      </c>
      <c r="DW85" s="7">
        <v>3.40644825E8</v>
      </c>
      <c r="DX85" s="7">
        <v>3.40644825E8</v>
      </c>
      <c r="DY85" s="7">
        <v>3.40644825E8</v>
      </c>
      <c r="DZ85" s="7">
        <v>3.40644825E8</v>
      </c>
      <c r="EA85" s="7">
        <v>3.40644825E8</v>
      </c>
      <c r="EB85" s="7">
        <v>3.40644825E8</v>
      </c>
      <c r="EC85" s="7">
        <v>3.40644825E8</v>
      </c>
      <c r="ED85" s="7">
        <v>3.40644825E8</v>
      </c>
      <c r="EE85" s="7">
        <v>3.40644825E8</v>
      </c>
      <c r="EF85" s="7">
        <v>3.40644825E8</v>
      </c>
      <c r="EG85" s="7">
        <v>3.40644825E8</v>
      </c>
      <c r="EH85" s="7">
        <v>3.40644825E8</v>
      </c>
      <c r="EI85" s="7">
        <v>3.40644825E8</v>
      </c>
      <c r="EJ85" s="7">
        <v>3.40644825E8</v>
      </c>
    </row>
    <row r="86">
      <c r="A86" s="1" t="s">
        <v>85</v>
      </c>
      <c r="B86" s="6">
        <v>2.49947996E8</v>
      </c>
      <c r="C86" s="6">
        <v>2.4994404E8</v>
      </c>
      <c r="D86" s="6">
        <v>2.57E8</v>
      </c>
      <c r="E86" s="6">
        <v>2.67383791E8</v>
      </c>
      <c r="F86" s="6">
        <v>2.73E8</v>
      </c>
      <c r="G86" s="6">
        <v>2.75268353E8</v>
      </c>
      <c r="H86" s="6">
        <v>2.8096416E8</v>
      </c>
      <c r="I86" s="6">
        <v>2.8832832E8</v>
      </c>
      <c r="J86" s="6">
        <v>2.94760041E8</v>
      </c>
      <c r="K86" s="6">
        <v>3.01232543E8</v>
      </c>
      <c r="L86" s="6">
        <v>3.05985029E8</v>
      </c>
      <c r="M86" s="6">
        <v>3.06597298E8</v>
      </c>
      <c r="N86" s="6">
        <v>3.0649636E8</v>
      </c>
      <c r="O86" s="6">
        <v>3.0642009E8</v>
      </c>
      <c r="P86" s="6">
        <v>3.06302155E8</v>
      </c>
      <c r="Q86" s="6">
        <v>3.10157158E8</v>
      </c>
      <c r="R86" s="6">
        <v>3.14981225E8</v>
      </c>
      <c r="S86" s="6">
        <v>3.19475479E8</v>
      </c>
      <c r="T86" s="6">
        <v>3.25385527E8</v>
      </c>
      <c r="U86" s="6">
        <v>3.31445843E8</v>
      </c>
      <c r="V86" s="6">
        <v>3.37919873E8</v>
      </c>
      <c r="W86" s="6">
        <v>3.43900671E8</v>
      </c>
      <c r="X86" s="6">
        <v>3.51416439E8</v>
      </c>
      <c r="Y86" s="6">
        <v>3.57920195E8</v>
      </c>
      <c r="Z86" s="6">
        <v>3.66042934E8</v>
      </c>
      <c r="AA86" s="6">
        <v>3.75163431E8</v>
      </c>
      <c r="AB86" s="6">
        <v>3.82351578E8</v>
      </c>
      <c r="AC86" s="6">
        <v>3.88766017E8</v>
      </c>
      <c r="AD86" s="6">
        <v>3.96436783E8</v>
      </c>
      <c r="AE86" s="6">
        <v>4.06531802E8</v>
      </c>
      <c r="AF86" s="6">
        <v>4.14226699E8</v>
      </c>
      <c r="AG86" s="6">
        <v>4.21678929E8</v>
      </c>
      <c r="AH86" s="6">
        <v>4.29517236E8</v>
      </c>
      <c r="AI86" s="6">
        <v>4.3738231E8</v>
      </c>
      <c r="AJ86" s="6">
        <v>4.44569425E8</v>
      </c>
      <c r="AK86" s="6">
        <v>4.49188286E8</v>
      </c>
      <c r="AL86" s="6">
        <v>4.55397374E8</v>
      </c>
      <c r="AM86" s="6">
        <v>4.65302111E8</v>
      </c>
      <c r="AN86" s="6">
        <v>4.68383523E8</v>
      </c>
      <c r="AO86" s="6">
        <v>4.72244051E8</v>
      </c>
      <c r="AP86" s="6">
        <v>4.78793648E8</v>
      </c>
      <c r="AQ86" s="6">
        <v>4.85544485E8</v>
      </c>
      <c r="AR86" s="6">
        <v>4.92846862E8</v>
      </c>
      <c r="AS86" s="6">
        <v>4.97503969E8</v>
      </c>
      <c r="AT86" s="6">
        <v>4.97871361E8</v>
      </c>
      <c r="AU86" s="6">
        <v>5.07485864E8</v>
      </c>
      <c r="AV86" s="6">
        <v>5.17240754E8</v>
      </c>
      <c r="AW86" s="6">
        <v>5.30020729E8</v>
      </c>
      <c r="AX86" s="6">
        <v>5.28830429E8</v>
      </c>
      <c r="AY86" s="6">
        <v>5.38197357E8</v>
      </c>
      <c r="AZ86" s="6">
        <v>5.45652337E8</v>
      </c>
      <c r="BA86" s="6">
        <v>5.45269138E8</v>
      </c>
      <c r="BB86" s="6">
        <v>5.44681764E8</v>
      </c>
      <c r="BC86" s="6">
        <v>5.44550435E8</v>
      </c>
      <c r="BD86" s="6">
        <v>5.439931E8</v>
      </c>
      <c r="BE86" s="6">
        <v>5.43776766E8</v>
      </c>
      <c r="BF86" s="6">
        <v>5.42922246E8</v>
      </c>
      <c r="BG86" s="6">
        <v>5.42748515E8</v>
      </c>
      <c r="BH86" s="6">
        <v>4.83081101E8</v>
      </c>
      <c r="BI86" s="6">
        <v>4.81601773E8</v>
      </c>
      <c r="BJ86" s="6">
        <v>4.79986639E8</v>
      </c>
      <c r="BK86" s="6">
        <v>4.79764391E8</v>
      </c>
      <c r="BL86" s="6">
        <v>4.79346225E8</v>
      </c>
      <c r="BM86" s="6">
        <v>4.79126909E8</v>
      </c>
      <c r="BN86" s="6">
        <v>4.77688223E8</v>
      </c>
      <c r="BO86" s="6">
        <v>4.77554488E8</v>
      </c>
      <c r="BP86" s="6">
        <v>4.77554488E8</v>
      </c>
      <c r="BQ86" s="6">
        <v>4.77554488E8</v>
      </c>
      <c r="BR86" s="6">
        <v>4.77554488E8</v>
      </c>
    </row>
    <row r="87">
      <c r="A87" s="1" t="s">
        <v>86</v>
      </c>
      <c r="B87" s="9"/>
      <c r="C87" s="9"/>
      <c r="D87" s="9"/>
      <c r="E87" s="9"/>
      <c r="F87" s="9"/>
      <c r="G87" s="9"/>
      <c r="H87" s="9"/>
      <c r="I87" s="9"/>
      <c r="J87" s="6">
        <v>10700.0</v>
      </c>
      <c r="K87" s="6">
        <v>10700.0</v>
      </c>
      <c r="L87" s="6">
        <v>10700.0</v>
      </c>
      <c r="M87" s="6">
        <v>10700.0</v>
      </c>
      <c r="N87" s="6">
        <v>10700.0</v>
      </c>
      <c r="O87" s="6">
        <v>10700.0</v>
      </c>
      <c r="P87" s="6">
        <v>5700.0</v>
      </c>
      <c r="Q87" s="6">
        <v>5700.0</v>
      </c>
      <c r="R87" s="6">
        <v>5700.0</v>
      </c>
      <c r="S87" s="6">
        <v>5700.0</v>
      </c>
      <c r="T87" s="6">
        <v>5700.0</v>
      </c>
      <c r="U87" s="6">
        <v>5700.0</v>
      </c>
      <c r="V87" s="6">
        <v>5700.0</v>
      </c>
      <c r="W87" s="6">
        <v>5700.0</v>
      </c>
      <c r="X87" s="6">
        <v>5700.0</v>
      </c>
      <c r="Y87" s="6">
        <v>5700.0</v>
      </c>
      <c r="Z87" s="6">
        <v>2.3E7</v>
      </c>
      <c r="AA87" s="6">
        <v>2.3E7</v>
      </c>
      <c r="AB87" s="6">
        <v>2.3E7</v>
      </c>
      <c r="AC87" s="6">
        <v>2.3E7</v>
      </c>
      <c r="AD87" s="6">
        <v>2.3E7</v>
      </c>
      <c r="AE87" s="6">
        <v>2.3E7</v>
      </c>
      <c r="AF87" s="6">
        <v>2.3E7</v>
      </c>
      <c r="AG87" s="6">
        <v>2.3E7</v>
      </c>
      <c r="AH87" s="6">
        <v>2.3E7</v>
      </c>
      <c r="AI87" s="6">
        <v>2.3E7</v>
      </c>
      <c r="AJ87" s="6">
        <v>2.3E7</v>
      </c>
      <c r="AK87" s="6">
        <v>2.3E7</v>
      </c>
      <c r="AL87" s="6">
        <v>2.3E7</v>
      </c>
      <c r="AM87" s="6">
        <v>2.3E7</v>
      </c>
      <c r="AN87" s="6">
        <v>2.3E7</v>
      </c>
      <c r="AO87" s="6">
        <v>2.3E7</v>
      </c>
      <c r="AP87" s="6">
        <v>2.3E7</v>
      </c>
      <c r="AQ87" s="6">
        <v>2.3E7</v>
      </c>
      <c r="AR87" s="6">
        <v>575000.0</v>
      </c>
      <c r="AS87" s="9"/>
      <c r="AT87" s="6">
        <v>575000.0</v>
      </c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6">
        <v>1224558.0</v>
      </c>
      <c r="BF87" s="6">
        <v>1224558.0</v>
      </c>
      <c r="BG87" s="6">
        <v>1224558.0</v>
      </c>
      <c r="BH87" s="6">
        <v>1224558.0</v>
      </c>
      <c r="BI87" s="9"/>
      <c r="BJ87" s="9"/>
      <c r="BK87" s="9"/>
      <c r="BL87" s="9"/>
      <c r="BM87" s="9"/>
      <c r="BN87" s="9"/>
      <c r="BO87" s="9"/>
      <c r="BP87" s="9"/>
      <c r="BQ87" s="9"/>
      <c r="BR87" s="9"/>
    </row>
    <row r="88">
      <c r="A88" s="1" t="s">
        <v>87</v>
      </c>
      <c r="B88" s="6">
        <v>3.20683942E8</v>
      </c>
      <c r="C88" s="6">
        <v>3.20683942E8</v>
      </c>
      <c r="D88" s="6">
        <v>3.13857601E8</v>
      </c>
      <c r="E88" s="6">
        <v>3.02305216E8</v>
      </c>
      <c r="F88" s="6">
        <v>2.96412179E8</v>
      </c>
      <c r="G88" s="6">
        <v>2.94295564E8</v>
      </c>
      <c r="H88" s="6">
        <v>2.88539871E8</v>
      </c>
      <c r="I88" s="6">
        <v>2.80502577E8</v>
      </c>
      <c r="J88" s="6">
        <v>2.74001084E8</v>
      </c>
      <c r="K88" s="6">
        <v>2.67460539E8</v>
      </c>
      <c r="L88" s="6">
        <v>2.62594581E8</v>
      </c>
      <c r="M88" s="6">
        <v>2.61300765E8</v>
      </c>
      <c r="N88" s="6">
        <v>2.61247516E8</v>
      </c>
      <c r="O88" s="6">
        <v>2.61233267E8</v>
      </c>
      <c r="P88" s="6">
        <v>2.61227835E8</v>
      </c>
      <c r="Q88" s="6">
        <v>2.56496492E8</v>
      </c>
      <c r="R88" s="6">
        <v>2.51623001E8</v>
      </c>
      <c r="S88" s="6">
        <v>2.46543201E8</v>
      </c>
      <c r="T88" s="6">
        <v>2.4058789E8</v>
      </c>
      <c r="U88" s="6">
        <v>2.33406005E8</v>
      </c>
      <c r="V88" s="6">
        <v>2.26694149E8</v>
      </c>
      <c r="W88" s="6">
        <v>2.20657224E8</v>
      </c>
      <c r="X88" s="6">
        <v>2.13093774E8</v>
      </c>
      <c r="Y88" s="6">
        <v>2.05577507E8</v>
      </c>
      <c r="Z88" s="6">
        <v>1.97432811E8</v>
      </c>
      <c r="AA88" s="6">
        <v>1.8827853E8</v>
      </c>
      <c r="AB88" s="6">
        <v>1.8105001E8</v>
      </c>
      <c r="AC88" s="6">
        <v>1.73648023E8</v>
      </c>
      <c r="AD88" s="6">
        <v>1.65954687E8</v>
      </c>
      <c r="AE88" s="6">
        <v>1.55823385E8</v>
      </c>
      <c r="AF88" s="6">
        <v>1.47983359E8</v>
      </c>
      <c r="AG88" s="6">
        <v>1.39000423E8</v>
      </c>
      <c r="AH88" s="6">
        <v>1.31119784E8</v>
      </c>
      <c r="AI88" s="6">
        <v>1.23228522E8</v>
      </c>
      <c r="AJ88" s="6">
        <v>1.15973061E8</v>
      </c>
      <c r="AK88" s="6">
        <v>1.09006038E8</v>
      </c>
      <c r="AL88" s="6">
        <v>1.02763441E8</v>
      </c>
      <c r="AM88" s="6">
        <v>9.2793813E7</v>
      </c>
      <c r="AN88" s="6">
        <v>8.9651099E7</v>
      </c>
      <c r="AO88" s="6">
        <v>8.3105578E7</v>
      </c>
      <c r="AP88" s="6">
        <v>7.6483468E7</v>
      </c>
      <c r="AQ88" s="6">
        <v>6.9449866E7</v>
      </c>
      <c r="AR88" s="6">
        <v>6.2008845E7</v>
      </c>
      <c r="AS88" s="9"/>
      <c r="AT88" s="6">
        <v>5.5177937E7</v>
      </c>
      <c r="AU88" s="6">
        <v>4.508676E7</v>
      </c>
      <c r="AV88" s="6">
        <v>3.5047041E7</v>
      </c>
      <c r="AW88" s="6">
        <v>2.1517483E7</v>
      </c>
      <c r="AX88" s="6">
        <v>2.0918354E7</v>
      </c>
      <c r="AY88" s="6">
        <v>1.1278326E7</v>
      </c>
      <c r="AZ88" s="6">
        <v>2721186.0</v>
      </c>
      <c r="BA88" s="6">
        <v>2716532.0</v>
      </c>
      <c r="BB88" s="6">
        <v>2446506.0</v>
      </c>
      <c r="BC88" s="6">
        <v>2440632.0</v>
      </c>
      <c r="BD88" s="6">
        <v>2249868.0</v>
      </c>
      <c r="BE88" s="6">
        <v>2245092.0</v>
      </c>
      <c r="BF88" s="6">
        <v>1876795.0</v>
      </c>
      <c r="BG88" s="6">
        <v>1806292.0</v>
      </c>
      <c r="BH88" s="6">
        <v>1434982.0</v>
      </c>
      <c r="BI88" s="6">
        <v>1378199.0</v>
      </c>
      <c r="BJ88" s="6">
        <v>530549.0</v>
      </c>
      <c r="BK88" s="6">
        <v>463133.0</v>
      </c>
      <c r="BL88" s="9"/>
      <c r="BM88" s="9"/>
      <c r="BN88" s="9"/>
      <c r="BO88" s="9"/>
      <c r="BP88" s="9"/>
      <c r="BQ88" s="9"/>
      <c r="BR8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</cols>
  <sheetData>
    <row r="1">
      <c r="A1" s="1" t="s">
        <v>0</v>
      </c>
      <c r="B1" s="1" t="s">
        <v>88</v>
      </c>
      <c r="C1" s="2">
        <v>45199.0</v>
      </c>
      <c r="D1" s="2">
        <v>45107.0</v>
      </c>
      <c r="E1" s="2">
        <v>45016.0</v>
      </c>
      <c r="F1" s="3">
        <v>44926.0</v>
      </c>
      <c r="G1" s="2">
        <v>44834.0</v>
      </c>
      <c r="H1" s="2">
        <v>44742.0</v>
      </c>
      <c r="I1" s="2">
        <v>44651.0</v>
      </c>
      <c r="J1" s="3">
        <v>44561.0</v>
      </c>
      <c r="K1" s="2">
        <v>44469.0</v>
      </c>
      <c r="L1" s="2">
        <v>44377.0</v>
      </c>
      <c r="M1" s="2">
        <v>44286.0</v>
      </c>
      <c r="N1" s="3">
        <v>44196.0</v>
      </c>
      <c r="O1" s="2">
        <v>44104.0</v>
      </c>
      <c r="P1" s="2">
        <v>44012.0</v>
      </c>
      <c r="Q1" s="2">
        <v>43921.0</v>
      </c>
      <c r="R1" s="3">
        <v>43830.0</v>
      </c>
      <c r="S1" s="2">
        <v>43738.0</v>
      </c>
      <c r="T1" s="2">
        <v>43646.0</v>
      </c>
      <c r="U1" s="2">
        <v>43555.0</v>
      </c>
      <c r="V1" s="3">
        <v>43465.0</v>
      </c>
      <c r="W1" s="2">
        <v>43373.0</v>
      </c>
      <c r="X1" s="2">
        <v>43281.0</v>
      </c>
      <c r="Y1" s="2">
        <v>43190.0</v>
      </c>
      <c r="Z1" s="3">
        <v>43100.0</v>
      </c>
      <c r="AA1" s="2">
        <v>43008.0</v>
      </c>
      <c r="AB1" s="2">
        <v>42916.0</v>
      </c>
      <c r="AC1" s="2">
        <v>42825.0</v>
      </c>
      <c r="AD1" s="3">
        <v>42735.0</v>
      </c>
      <c r="AE1" s="2">
        <v>42643.0</v>
      </c>
      <c r="AF1" s="2">
        <v>42551.0</v>
      </c>
      <c r="AG1" s="2">
        <v>42460.0</v>
      </c>
      <c r="AH1" s="3">
        <v>42369.0</v>
      </c>
      <c r="AI1" s="2">
        <v>42277.0</v>
      </c>
      <c r="AJ1" s="2">
        <v>42185.0</v>
      </c>
      <c r="AK1" s="2">
        <v>42094.0</v>
      </c>
      <c r="AL1" s="3">
        <v>42004.0</v>
      </c>
      <c r="AM1" s="2">
        <v>41912.0</v>
      </c>
      <c r="AN1" s="2">
        <v>41820.0</v>
      </c>
      <c r="AO1" s="2">
        <v>41729.0</v>
      </c>
      <c r="AP1" s="3">
        <v>41639.0</v>
      </c>
      <c r="AQ1" s="2">
        <v>41547.0</v>
      </c>
      <c r="AR1" s="2">
        <v>41455.0</v>
      </c>
      <c r="AS1" s="2">
        <v>41364.0</v>
      </c>
      <c r="AT1" s="3">
        <v>41274.0</v>
      </c>
      <c r="AU1" s="2">
        <v>41243.0</v>
      </c>
      <c r="AV1" s="2">
        <v>41152.0</v>
      </c>
      <c r="AW1" s="2">
        <v>41060.0</v>
      </c>
      <c r="AX1" s="3">
        <v>40968.0</v>
      </c>
      <c r="AY1" s="2">
        <v>40877.0</v>
      </c>
      <c r="AZ1" s="2">
        <v>40786.0</v>
      </c>
      <c r="BA1" s="2">
        <v>40694.0</v>
      </c>
      <c r="BB1" s="3">
        <v>40602.0</v>
      </c>
      <c r="BC1" s="2">
        <v>40512.0</v>
      </c>
      <c r="BD1" s="2">
        <v>40421.0</v>
      </c>
      <c r="BE1" s="2">
        <v>40329.0</v>
      </c>
      <c r="BF1" s="3">
        <v>40237.0</v>
      </c>
      <c r="BG1" s="2">
        <v>40147.0</v>
      </c>
      <c r="BH1" s="2">
        <v>40056.0</v>
      </c>
      <c r="BI1" s="2">
        <v>39964.0</v>
      </c>
      <c r="BJ1" s="3">
        <v>39872.0</v>
      </c>
      <c r="BK1" s="2">
        <v>39782.0</v>
      </c>
      <c r="BL1" s="2">
        <v>39691.0</v>
      </c>
      <c r="BM1" s="2">
        <v>39599.0</v>
      </c>
      <c r="BN1" s="3">
        <v>39507.0</v>
      </c>
      <c r="BO1" s="2">
        <v>39416.0</v>
      </c>
      <c r="BP1" s="2">
        <v>39325.0</v>
      </c>
      <c r="BQ1" s="2">
        <v>39233.0</v>
      </c>
      <c r="BR1" s="3">
        <v>39141.0</v>
      </c>
      <c r="BS1" s="2">
        <v>39051.0</v>
      </c>
      <c r="BT1" s="2">
        <v>38960.0</v>
      </c>
      <c r="BU1" s="2">
        <v>38868.0</v>
      </c>
      <c r="BV1" s="13">
        <v>38656.0</v>
      </c>
      <c r="BW1" s="14">
        <v>38564.0</v>
      </c>
      <c r="BX1" s="14">
        <v>38472.0</v>
      </c>
      <c r="BY1" s="14">
        <v>38383.0</v>
      </c>
      <c r="BZ1" s="13">
        <v>38291.0</v>
      </c>
      <c r="CA1" s="14">
        <v>38199.0</v>
      </c>
      <c r="CB1" s="14">
        <v>38107.0</v>
      </c>
      <c r="CC1" s="14">
        <v>38017.0</v>
      </c>
      <c r="CD1" s="13">
        <v>37925.0</v>
      </c>
      <c r="CE1" s="14">
        <v>37833.0</v>
      </c>
      <c r="CF1" s="14">
        <v>37741.0</v>
      </c>
      <c r="CG1" s="14">
        <v>37652.0</v>
      </c>
      <c r="CH1" s="13">
        <v>37560.0</v>
      </c>
      <c r="CI1" s="14">
        <v>37468.0</v>
      </c>
      <c r="CJ1" s="14">
        <v>37376.0</v>
      </c>
      <c r="CK1" s="14">
        <v>37287.0</v>
      </c>
      <c r="CL1" s="13">
        <v>37195.0</v>
      </c>
      <c r="CM1" s="14">
        <v>37103.0</v>
      </c>
      <c r="CN1" s="14">
        <v>37011.0</v>
      </c>
      <c r="CO1" s="14">
        <v>36922.0</v>
      </c>
      <c r="CP1" s="13">
        <v>36830.0</v>
      </c>
      <c r="CQ1" s="14">
        <v>36738.0</v>
      </c>
      <c r="CR1" s="14">
        <v>36646.0</v>
      </c>
      <c r="CS1" s="14">
        <v>36556.0</v>
      </c>
      <c r="CT1" s="13">
        <v>36464.0</v>
      </c>
      <c r="CU1" s="14">
        <v>36372.0</v>
      </c>
      <c r="CV1" s="14">
        <v>36280.0</v>
      </c>
      <c r="CW1" s="14">
        <v>36191.0</v>
      </c>
      <c r="CX1" s="13">
        <v>36099.0</v>
      </c>
      <c r="CY1" s="14">
        <v>36007.0</v>
      </c>
      <c r="CZ1" s="14">
        <v>35915.0</v>
      </c>
      <c r="DA1" s="14">
        <v>35826.0</v>
      </c>
      <c r="DB1" s="13">
        <v>35734.0</v>
      </c>
      <c r="DC1" s="14">
        <v>35642.0</v>
      </c>
      <c r="DD1" s="14">
        <v>35550.0</v>
      </c>
      <c r="DE1" s="14">
        <v>35461.0</v>
      </c>
      <c r="DF1" s="13">
        <v>35369.0</v>
      </c>
      <c r="DG1" s="14">
        <v>35277.0</v>
      </c>
      <c r="DH1" s="14">
        <v>35185.0</v>
      </c>
      <c r="DI1" s="14">
        <v>35095.0</v>
      </c>
      <c r="DJ1" s="13">
        <v>35003.0</v>
      </c>
      <c r="DK1" s="14">
        <v>34911.0</v>
      </c>
      <c r="DL1" s="14">
        <v>34819.0</v>
      </c>
      <c r="DM1" s="14">
        <v>34730.0</v>
      </c>
      <c r="DN1" s="13">
        <v>34638.0</v>
      </c>
      <c r="DO1" s="14">
        <v>34546.0</v>
      </c>
      <c r="DP1" s="14">
        <v>34454.0</v>
      </c>
      <c r="DQ1" s="14">
        <v>34365.0</v>
      </c>
      <c r="DR1" s="13">
        <v>34273.0</v>
      </c>
      <c r="DS1" s="14">
        <v>34181.0</v>
      </c>
      <c r="DT1" s="14">
        <v>34089.0</v>
      </c>
      <c r="DU1" s="14">
        <v>34000.0</v>
      </c>
      <c r="DV1" s="13">
        <v>33908.0</v>
      </c>
      <c r="DW1" s="14">
        <v>33816.0</v>
      </c>
      <c r="DX1" s="14">
        <v>33724.0</v>
      </c>
      <c r="DY1" s="14">
        <v>33634.0</v>
      </c>
      <c r="DZ1" s="13">
        <v>33542.0</v>
      </c>
      <c r="EA1" s="14">
        <v>33450.0</v>
      </c>
      <c r="EB1" s="14">
        <v>33358.0</v>
      </c>
      <c r="EC1" s="14">
        <v>33269.0</v>
      </c>
      <c r="ED1" s="13">
        <v>33177.0</v>
      </c>
      <c r="EE1" s="14">
        <v>33085.0</v>
      </c>
      <c r="EF1" s="14">
        <v>32993.0</v>
      </c>
      <c r="EG1" s="14">
        <v>32904.0</v>
      </c>
      <c r="EH1" s="13">
        <v>32812.0</v>
      </c>
      <c r="EI1" s="14">
        <v>32720.0</v>
      </c>
      <c r="EJ1" s="14">
        <v>32628.0</v>
      </c>
      <c r="EK1" s="14">
        <v>32539.0</v>
      </c>
      <c r="EL1" s="13">
        <v>32447.0</v>
      </c>
      <c r="EM1" s="14">
        <v>32355.0</v>
      </c>
      <c r="EN1" s="14">
        <v>32263.0</v>
      </c>
      <c r="EO1" s="13">
        <v>32142.0</v>
      </c>
      <c r="EP1" s="14">
        <v>32050.0</v>
      </c>
      <c r="EQ1" s="14">
        <v>31958.0</v>
      </c>
      <c r="ER1" s="14">
        <v>31867.0</v>
      </c>
      <c r="ES1" s="13">
        <v>31777.0</v>
      </c>
      <c r="ET1" s="14">
        <v>31685.0</v>
      </c>
      <c r="EU1" s="14">
        <v>31593.0</v>
      </c>
      <c r="EV1" s="14">
        <v>31502.0</v>
      </c>
      <c r="EW1" s="13">
        <v>31412.0</v>
      </c>
      <c r="EX1" s="14">
        <v>31320.0</v>
      </c>
      <c r="EY1" s="15"/>
      <c r="EZ1" s="15"/>
    </row>
    <row r="2">
      <c r="A2" s="1" t="s">
        <v>89</v>
      </c>
      <c r="B2" s="6">
        <v>1.5396E10</v>
      </c>
      <c r="C2" s="6">
        <v>4.044E9</v>
      </c>
      <c r="D2" s="6">
        <v>3.878E9</v>
      </c>
      <c r="E2" s="6">
        <v>3.753E9</v>
      </c>
      <c r="F2" s="6">
        <v>3.732E9</v>
      </c>
      <c r="G2" s="6">
        <v>3.479E9</v>
      </c>
      <c r="H2" s="6">
        <v>3.224E9</v>
      </c>
      <c r="I2" s="6">
        <v>2.902E9</v>
      </c>
      <c r="J2" s="6">
        <v>2.936E9</v>
      </c>
      <c r="K2" s="6">
        <v>2.777E9</v>
      </c>
      <c r="L2" s="6">
        <v>3.579E9</v>
      </c>
      <c r="M2" s="6">
        <v>2.795E9</v>
      </c>
      <c r="N2" s="6">
        <v>2.824E9</v>
      </c>
      <c r="O2" s="6">
        <v>2.714E9</v>
      </c>
      <c r="P2" s="6">
        <v>2.662E9</v>
      </c>
      <c r="Q2" s="6">
        <v>2.888E9</v>
      </c>
      <c r="R2" s="6">
        <v>2.944E9</v>
      </c>
      <c r="S2" s="6">
        <v>2.9E9</v>
      </c>
      <c r="T2" s="6">
        <v>2.852E9</v>
      </c>
      <c r="U2" s="6">
        <v>2.763E9</v>
      </c>
      <c r="V2" s="6">
        <v>2.807E9</v>
      </c>
      <c r="W2" s="6">
        <v>2.724E9</v>
      </c>
      <c r="X2" s="6">
        <v>2.603E9</v>
      </c>
      <c r="Y2" s="6">
        <v>2.575E9</v>
      </c>
      <c r="Z2" s="6">
        <v>2.614E9</v>
      </c>
      <c r="AA2" s="6">
        <v>2.525E9</v>
      </c>
      <c r="AB2" s="6">
        <v>2.419E9</v>
      </c>
      <c r="AC2" s="6">
        <v>2.339E9</v>
      </c>
      <c r="AD2" s="6">
        <v>2.358E9</v>
      </c>
      <c r="AE2" s="6">
        <v>2.301E9</v>
      </c>
      <c r="AF2" s="6">
        <v>2.216E9</v>
      </c>
      <c r="AG2" s="6">
        <v>2.224E9</v>
      </c>
      <c r="AH2" s="6">
        <v>2.205E9</v>
      </c>
      <c r="AI2" s="6">
        <v>2.188E9</v>
      </c>
      <c r="AJ2" s="6">
        <v>2.175E9</v>
      </c>
      <c r="AK2" s="6">
        <v>2.171E9</v>
      </c>
      <c r="AL2" s="6">
        <v>2.037E9</v>
      </c>
      <c r="AM2" s="6">
        <v>2.19E9</v>
      </c>
      <c r="AN2" s="6">
        <v>2.172E9</v>
      </c>
      <c r="AO2" s="6">
        <v>2.078E9</v>
      </c>
      <c r="AP2" s="6">
        <v>2.129E9</v>
      </c>
      <c r="AQ2" s="6">
        <v>2.062E9</v>
      </c>
      <c r="AR2" s="6">
        <v>2.041E9</v>
      </c>
      <c r="AS2" s="6">
        <v>1.992E9</v>
      </c>
      <c r="AT2" s="6">
        <v>2.016E9</v>
      </c>
      <c r="AU2" s="6">
        <v>1.99807E9</v>
      </c>
      <c r="AV2" s="6">
        <v>1.964E9</v>
      </c>
      <c r="AW2" s="6">
        <v>1.848E9</v>
      </c>
      <c r="AX2" s="6">
        <v>1.843E9</v>
      </c>
      <c r="AY2" s="6">
        <v>1.806E9</v>
      </c>
      <c r="AZ2" s="6">
        <v>1.789E9</v>
      </c>
      <c r="BA2" s="6">
        <v>1.968E9</v>
      </c>
      <c r="BB2" s="6">
        <v>1.625E9</v>
      </c>
      <c r="BC2" s="6">
        <v>1.595976E9</v>
      </c>
      <c r="BD2" s="6">
        <v>1.710946E9</v>
      </c>
      <c r="BE2" s="6">
        <v>1.660005E9</v>
      </c>
      <c r="BF2" s="6">
        <v>1.691302E9</v>
      </c>
      <c r="BG2" s="6">
        <v>1.704434E9</v>
      </c>
      <c r="BH2" s="6">
        <v>1.844776E9</v>
      </c>
      <c r="BI2" s="6">
        <v>1.619099E9</v>
      </c>
      <c r="BJ2" s="6">
        <v>1.218188E9</v>
      </c>
      <c r="BK2" s="6">
        <v>2.606652E9</v>
      </c>
      <c r="BL2" s="6">
        <v>1.25117E9</v>
      </c>
      <c r="BM2" s="6">
        <v>1.143707E9</v>
      </c>
      <c r="BN2" s="6">
        <v>1.298905E9</v>
      </c>
      <c r="BO2" s="6">
        <v>2.594019E9</v>
      </c>
      <c r="BP2" s="6">
        <v>1.239639E9</v>
      </c>
      <c r="BQ2" s="6">
        <v>1.238805E9</v>
      </c>
      <c r="BR2" s="6">
        <v>1.222023E9</v>
      </c>
      <c r="BS2" s="6">
        <v>2.996189E9</v>
      </c>
      <c r="BT2" s="6">
        <v>1.120988E9</v>
      </c>
      <c r="BU2" s="6">
        <v>1.061529E9</v>
      </c>
      <c r="BV2" s="16">
        <v>2.057888E9</v>
      </c>
      <c r="BW2" s="16">
        <v>2.066016E9</v>
      </c>
      <c r="BX2" s="16">
        <v>1.977829E9</v>
      </c>
      <c r="BY2" s="16">
        <v>2.197538E9</v>
      </c>
      <c r="BZ2" s="16">
        <v>1.879187E9</v>
      </c>
      <c r="CA2" s="16">
        <v>1.836243E9</v>
      </c>
      <c r="CB2" s="16">
        <v>1.747959E9</v>
      </c>
      <c r="CC2" s="16">
        <v>1.966488E9</v>
      </c>
      <c r="CD2" s="16">
        <v>1.685346E9</v>
      </c>
      <c r="CE2" s="16">
        <v>1.651094E9</v>
      </c>
      <c r="CF2" s="16">
        <v>1.569064E9</v>
      </c>
      <c r="CG2" s="16">
        <v>1.759563E9</v>
      </c>
      <c r="CH2" s="16">
        <v>1.497702E9</v>
      </c>
      <c r="CI2" s="16">
        <v>1.453727E9</v>
      </c>
      <c r="CJ2" s="16">
        <v>1.389412E9</v>
      </c>
      <c r="CK2" s="16">
        <v>1.586012E9</v>
      </c>
      <c r="CL2" s="16">
        <v>1.309125E9</v>
      </c>
      <c r="CM2" s="16">
        <v>1.225254E9</v>
      </c>
      <c r="CN2" s="16">
        <v>1.202504E9</v>
      </c>
      <c r="CO2" s="16">
        <v>1.441714E9</v>
      </c>
      <c r="CP2" s="16">
        <v>1.09436E9</v>
      </c>
      <c r="CQ2" s="16">
        <v>1.017418E9</v>
      </c>
      <c r="CR2" s="16">
        <v>9.97079E8</v>
      </c>
      <c r="CS2" s="16">
        <v>1.177764E9</v>
      </c>
      <c r="CT2" s="16">
        <v>9.504E8</v>
      </c>
      <c r="CU2" s="16">
        <v>9.152E8</v>
      </c>
      <c r="CV2" s="16">
        <v>8.446E8</v>
      </c>
      <c r="CW2" s="16">
        <v>9.92989E8</v>
      </c>
      <c r="CX2" s="16">
        <v>7.814E8</v>
      </c>
      <c r="CY2" s="16">
        <v>7.414E8</v>
      </c>
      <c r="CZ2" s="16">
        <v>7.053E8</v>
      </c>
      <c r="DA2" s="16">
        <v>8.61125E8</v>
      </c>
      <c r="DB2" s="16">
        <v>6.494E8</v>
      </c>
      <c r="DC2" s="16">
        <v>5.968E8</v>
      </c>
      <c r="DD2" s="16">
        <v>5.2E8</v>
      </c>
      <c r="DE2" s="16">
        <v>6.75198E8</v>
      </c>
      <c r="DF2" s="16">
        <v>5.09E8</v>
      </c>
      <c r="DG2" s="16">
        <v>4.944E8</v>
      </c>
      <c r="DH2" s="16">
        <v>4.559E8</v>
      </c>
      <c r="DI2" s="16">
        <v>5.75388E8</v>
      </c>
      <c r="DJ2" s="16">
        <v>4.372E8</v>
      </c>
      <c r="DK2" s="16">
        <v>4.082E8</v>
      </c>
      <c r="DL2" s="16">
        <v>3.434E8</v>
      </c>
      <c r="DM2" s="16">
        <v>4.84809E8</v>
      </c>
      <c r="DN2" s="16">
        <v>3.594E8</v>
      </c>
      <c r="DO2" s="16">
        <v>3.173E8</v>
      </c>
      <c r="DP2" s="16">
        <v>2.871E8</v>
      </c>
      <c r="DQ2" s="16">
        <v>3.831E8</v>
      </c>
      <c r="DR2" s="16">
        <v>2.726E8</v>
      </c>
      <c r="DS2" s="16">
        <v>2.556E8</v>
      </c>
      <c r="DT2" s="16">
        <v>2.218E8</v>
      </c>
      <c r="DU2" s="16">
        <v>2.917E8</v>
      </c>
      <c r="DV2" s="16">
        <v>2.235E8</v>
      </c>
      <c r="DW2" s="16">
        <v>2.169E8</v>
      </c>
      <c r="DX2" s="16">
        <v>1.886E8</v>
      </c>
      <c r="DY2" s="16">
        <v>2.43E8</v>
      </c>
      <c r="DZ2" s="16">
        <v>1.897E8</v>
      </c>
      <c r="EA2" s="16">
        <v>1.733E8</v>
      </c>
      <c r="EB2" s="16">
        <v>1.483E8</v>
      </c>
      <c r="EC2" s="16">
        <v>2.019E8</v>
      </c>
      <c r="ED2" s="16">
        <v>1.646E8</v>
      </c>
      <c r="EE2" s="16">
        <v>1.53E8</v>
      </c>
      <c r="EF2" s="16">
        <v>1.338E8</v>
      </c>
      <c r="EG2" s="16">
        <v>1.92E8</v>
      </c>
      <c r="EH2" s="16">
        <v>1.456E8</v>
      </c>
      <c r="EI2" s="16">
        <v>1.476E8</v>
      </c>
      <c r="EJ2" s="16">
        <v>1.299E8</v>
      </c>
      <c r="EK2" s="16">
        <v>1.901E8</v>
      </c>
      <c r="EL2" s="16">
        <v>1.531E8</v>
      </c>
      <c r="EM2" s="16">
        <v>1.456E8</v>
      </c>
      <c r="EN2" s="16">
        <v>1.242E8</v>
      </c>
      <c r="EO2" s="16">
        <v>1.895E8</v>
      </c>
      <c r="EP2" s="16">
        <v>1.369E8</v>
      </c>
      <c r="EQ2" s="16">
        <v>1.46E8</v>
      </c>
      <c r="ER2" s="16">
        <v>1.16E8</v>
      </c>
      <c r="ES2" s="16">
        <v>1.862E8</v>
      </c>
      <c r="ET2" s="16">
        <v>1.34E8</v>
      </c>
      <c r="EU2" s="16">
        <v>1.359E8</v>
      </c>
      <c r="EV2" s="16">
        <v>1.087E8</v>
      </c>
      <c r="EW2" s="16">
        <v>1.82E8</v>
      </c>
      <c r="EX2" s="16">
        <v>1.387E8</v>
      </c>
      <c r="EY2" s="15"/>
      <c r="EZ2" s="15"/>
    </row>
    <row r="3">
      <c r="A3" s="1" t="s">
        <v>90</v>
      </c>
      <c r="B3" s="6">
        <v>1.2698E10</v>
      </c>
      <c r="C3" s="6">
        <v>3.322E9</v>
      </c>
      <c r="D3" s="6">
        <v>3.177E9</v>
      </c>
      <c r="E3" s="6">
        <v>3.132E9</v>
      </c>
      <c r="F3" s="6">
        <v>3.067E9</v>
      </c>
      <c r="G3" s="6">
        <v>2.843E9</v>
      </c>
      <c r="H3" s="6">
        <v>2.61E9</v>
      </c>
      <c r="I3" s="6">
        <v>2.479E9</v>
      </c>
      <c r="J3" s="6">
        <v>2.483E9</v>
      </c>
      <c r="K3" s="6">
        <v>2.405E9</v>
      </c>
      <c r="L3" s="6">
        <v>2.299E9</v>
      </c>
      <c r="M3" s="6">
        <v>2.33E9</v>
      </c>
      <c r="N3" s="6">
        <v>2.377E9</v>
      </c>
      <c r="O3" s="6">
        <v>2.265E9</v>
      </c>
      <c r="P3" s="6">
        <v>2.19E9</v>
      </c>
      <c r="Q3" s="6">
        <v>2.398E9</v>
      </c>
      <c r="R3" s="6">
        <v>2.424E9</v>
      </c>
      <c r="S3" s="6">
        <v>2.402E9</v>
      </c>
      <c r="T3" s="6">
        <v>2.332E9</v>
      </c>
      <c r="U3" s="6">
        <v>2.305E9</v>
      </c>
      <c r="V3" s="6">
        <v>2.302E9</v>
      </c>
      <c r="W3" s="6">
        <v>2.223E9</v>
      </c>
      <c r="X3" s="6">
        <v>2.129E9</v>
      </c>
      <c r="Y3" s="6">
        <v>2.1E9</v>
      </c>
      <c r="Z3" s="6">
        <v>2.12E9</v>
      </c>
      <c r="AA3" s="6">
        <v>2.05E9</v>
      </c>
      <c r="AB3" s="6">
        <v>1.938E9</v>
      </c>
      <c r="AC3" s="6">
        <v>1.892E9</v>
      </c>
      <c r="AD3" s="6">
        <v>1.892E9</v>
      </c>
      <c r="AE3" s="6">
        <v>1.825E9</v>
      </c>
      <c r="AF3" s="6">
        <v>1.751E9</v>
      </c>
      <c r="AG3" s="6">
        <v>1.75E9</v>
      </c>
      <c r="AH3" s="6">
        <v>1.732E9</v>
      </c>
      <c r="AI3" s="6">
        <v>1.685E9</v>
      </c>
      <c r="AJ3" s="6">
        <v>1.636E9</v>
      </c>
      <c r="AK3" s="6">
        <v>1.629E9</v>
      </c>
      <c r="AL3" s="6">
        <v>1.672E9</v>
      </c>
      <c r="AM3" s="6">
        <v>1.638E9</v>
      </c>
      <c r="AN3" s="6">
        <v>1.589E9</v>
      </c>
      <c r="AO3" s="6">
        <v>1.563E9</v>
      </c>
      <c r="AP3" s="6">
        <v>1.569E9</v>
      </c>
      <c r="AQ3" s="6">
        <v>1.509E9</v>
      </c>
      <c r="AR3" s="6">
        <v>1.43E9</v>
      </c>
      <c r="AS3" s="6">
        <v>1.41E9</v>
      </c>
      <c r="AT3" s="6">
        <v>1.428E9</v>
      </c>
      <c r="AU3" s="6">
        <v>1.393963E9</v>
      </c>
      <c r="AV3" s="6">
        <v>1.37E9</v>
      </c>
      <c r="AW3" s="6">
        <v>1.315E9</v>
      </c>
      <c r="AX3" s="6">
        <v>1.293E9</v>
      </c>
      <c r="AY3" s="6">
        <v>1.26E9</v>
      </c>
      <c r="AZ3" s="6">
        <v>1.237E9</v>
      </c>
      <c r="BA3" s="6">
        <v>1.193E9</v>
      </c>
      <c r="BB3" s="6">
        <v>1.17E9</v>
      </c>
      <c r="BC3" s="6">
        <v>1.123841E9</v>
      </c>
      <c r="BD3" s="6">
        <v>1.146802E9</v>
      </c>
      <c r="BE3" s="6">
        <v>1.147161E9</v>
      </c>
      <c r="BF3" s="6">
        <v>1.145426E9</v>
      </c>
      <c r="BG3" s="6">
        <v>3.242784E9</v>
      </c>
      <c r="BH3" s="6">
        <v>5.28816E8</v>
      </c>
      <c r="BI3" s="6">
        <v>5.37979E8</v>
      </c>
      <c r="BJ3" s="6">
        <v>5.03073E8</v>
      </c>
      <c r="BK3" s="6">
        <v>3.190685E9</v>
      </c>
      <c r="BL3" s="6">
        <v>3.76049E8</v>
      </c>
      <c r="BM3" s="6">
        <v>2.98815E8</v>
      </c>
      <c r="BN3" s="6">
        <v>3.23361E8</v>
      </c>
      <c r="BO3" s="6">
        <v>2.727132E9</v>
      </c>
      <c r="BP3" s="6">
        <v>3.94141E8</v>
      </c>
      <c r="BQ3" s="6">
        <v>3.67112E8</v>
      </c>
      <c r="BR3" s="6">
        <v>3.96346E8</v>
      </c>
      <c r="BS3" s="6">
        <v>2.690058E9</v>
      </c>
      <c r="BT3" s="6">
        <v>3.92308E8</v>
      </c>
      <c r="BU3" s="6">
        <v>3.89845E8</v>
      </c>
      <c r="BV3" s="16">
        <v>2.057888E9</v>
      </c>
      <c r="BW3" s="16">
        <v>2.066016E9</v>
      </c>
      <c r="BX3" s="16">
        <v>1.977829E9</v>
      </c>
      <c r="BY3" s="16">
        <v>2.197538E9</v>
      </c>
      <c r="BZ3" s="16">
        <v>1.879187E9</v>
      </c>
      <c r="CA3" s="16">
        <v>1.836243E9</v>
      </c>
      <c r="CB3" s="16">
        <v>1.747959E9</v>
      </c>
      <c r="CC3" s="16">
        <v>1.966488E9</v>
      </c>
      <c r="CD3" s="16">
        <v>1.685346E9</v>
      </c>
      <c r="CE3" s="16">
        <v>1.651094E9</v>
      </c>
      <c r="CF3" s="16">
        <v>1.569064E9</v>
      </c>
      <c r="CG3" s="16">
        <v>1.759563E9</v>
      </c>
      <c r="CH3" s="16">
        <v>1.497702E9</v>
      </c>
      <c r="CI3" s="16">
        <v>1.453727E9</v>
      </c>
      <c r="CJ3" s="16">
        <v>1.389412E9</v>
      </c>
      <c r="CK3" s="16">
        <v>1.586012E9</v>
      </c>
      <c r="CL3" s="16">
        <v>1.309125E9</v>
      </c>
      <c r="CM3" s="16">
        <v>1.225254E9</v>
      </c>
      <c r="CN3" s="16">
        <v>1.202504E9</v>
      </c>
      <c r="CO3" s="16">
        <v>1.441714E9</v>
      </c>
      <c r="CP3" s="16">
        <v>1.09436E9</v>
      </c>
      <c r="CQ3" s="16">
        <v>1.017418E9</v>
      </c>
      <c r="CR3" s="16">
        <v>9.97079E8</v>
      </c>
      <c r="CS3" s="16">
        <v>1.177764E9</v>
      </c>
      <c r="CT3" s="16">
        <v>9.504E8</v>
      </c>
      <c r="CU3" s="16">
        <v>9.152E8</v>
      </c>
      <c r="CV3" s="16">
        <v>8.446E8</v>
      </c>
      <c r="CW3" s="16">
        <v>9.92989E8</v>
      </c>
      <c r="CX3" s="16">
        <v>7.814E8</v>
      </c>
      <c r="CY3" s="16">
        <v>7.414E8</v>
      </c>
      <c r="CZ3" s="16">
        <v>7.053E8</v>
      </c>
      <c r="DA3" s="16">
        <v>8.61125E8</v>
      </c>
      <c r="DB3" s="16">
        <v>6.494E8</v>
      </c>
      <c r="DC3" s="16">
        <v>5.968E8</v>
      </c>
      <c r="DD3" s="16">
        <v>5.2E8</v>
      </c>
      <c r="DE3" s="16">
        <v>6.75198E8</v>
      </c>
      <c r="DF3" s="16">
        <v>5.09E8</v>
      </c>
      <c r="DG3" s="16">
        <v>4.944E8</v>
      </c>
      <c r="DH3" s="16">
        <v>4.559E8</v>
      </c>
      <c r="DI3" s="16">
        <v>5.75388E8</v>
      </c>
      <c r="DJ3" s="16">
        <v>4.372E8</v>
      </c>
      <c r="DK3" s="16">
        <v>4.082E8</v>
      </c>
      <c r="DL3" s="16">
        <v>3.434E8</v>
      </c>
      <c r="DM3" s="16">
        <v>4.84809E8</v>
      </c>
      <c r="DN3" s="16">
        <v>3.594E8</v>
      </c>
      <c r="DO3" s="16">
        <v>3.173E8</v>
      </c>
      <c r="DP3" s="16">
        <v>2.871E8</v>
      </c>
      <c r="DQ3" s="16">
        <v>3.831E8</v>
      </c>
      <c r="DR3" s="16">
        <v>2.726E8</v>
      </c>
      <c r="DS3" s="16">
        <v>2.556E8</v>
      </c>
      <c r="DT3" s="16">
        <v>2.218E8</v>
      </c>
      <c r="DU3" s="16">
        <v>2.917E8</v>
      </c>
      <c r="DV3" s="16">
        <v>2.235E8</v>
      </c>
      <c r="DW3" s="16">
        <v>2.169E8</v>
      </c>
      <c r="DX3" s="16">
        <v>1.886E8</v>
      </c>
      <c r="DY3" s="16">
        <v>2.43E8</v>
      </c>
      <c r="DZ3" s="16">
        <v>1.897E8</v>
      </c>
      <c r="EA3" s="16">
        <v>1.733E8</v>
      </c>
      <c r="EB3" s="16">
        <v>1.483E8</v>
      </c>
      <c r="EC3" s="16">
        <v>2.019E8</v>
      </c>
      <c r="ED3" s="16">
        <v>1.646E8</v>
      </c>
      <c r="EE3" s="16">
        <v>1.53E8</v>
      </c>
      <c r="EF3" s="16">
        <v>1.338E8</v>
      </c>
      <c r="EG3" s="16">
        <v>1.92E8</v>
      </c>
      <c r="EH3" s="16">
        <v>1.456E8</v>
      </c>
      <c r="EI3" s="16">
        <v>1.476E8</v>
      </c>
      <c r="EJ3" s="16">
        <v>1.299E8</v>
      </c>
      <c r="EK3" s="16">
        <v>1.901E8</v>
      </c>
      <c r="EL3" s="16">
        <v>1.531E8</v>
      </c>
      <c r="EM3" s="16">
        <v>1.456E8</v>
      </c>
      <c r="EN3" s="16">
        <v>1.242E8</v>
      </c>
      <c r="EO3" s="16">
        <v>1.895E8</v>
      </c>
      <c r="EP3" s="16">
        <v>1.369E8</v>
      </c>
      <c r="EQ3" s="16">
        <v>1.46E8</v>
      </c>
      <c r="ER3" s="16">
        <v>1.16E8</v>
      </c>
      <c r="ES3" s="16">
        <v>1.862E8</v>
      </c>
      <c r="ET3" s="16">
        <v>1.34E8</v>
      </c>
      <c r="EU3" s="16">
        <v>1.359E8</v>
      </c>
      <c r="EV3" s="16">
        <v>1.087E8</v>
      </c>
      <c r="EW3" s="16">
        <v>1.82E8</v>
      </c>
      <c r="EX3" s="16">
        <v>1.387E8</v>
      </c>
      <c r="EY3" s="15"/>
      <c r="EZ3" s="15"/>
    </row>
    <row r="4">
      <c r="A4" s="1" t="s">
        <v>91</v>
      </c>
      <c r="B4" s="6">
        <v>1.6833E10</v>
      </c>
      <c r="C4" s="6">
        <v>4.61E9</v>
      </c>
      <c r="D4" s="6">
        <v>4.29E9</v>
      </c>
      <c r="E4" s="6">
        <v>4.077E9</v>
      </c>
      <c r="F4" s="6">
        <v>3.856E9</v>
      </c>
      <c r="G4" s="6">
        <v>3.357E9</v>
      </c>
      <c r="H4" s="6">
        <v>2.915E9</v>
      </c>
      <c r="I4" s="6">
        <v>2.736E9</v>
      </c>
      <c r="J4" s="6">
        <v>2.742E9</v>
      </c>
      <c r="K4" s="6">
        <v>2.674E9</v>
      </c>
      <c r="L4" s="6">
        <v>2.589E9</v>
      </c>
      <c r="M4" s="6">
        <v>2.646E9</v>
      </c>
      <c r="N4" s="6">
        <v>2.76E9</v>
      </c>
      <c r="O4" s="6">
        <v>2.681E9</v>
      </c>
      <c r="P4" s="6">
        <v>2.672E9</v>
      </c>
      <c r="Q4" s="6">
        <v>2.982E9</v>
      </c>
      <c r="R4" s="6">
        <v>3.039E9</v>
      </c>
      <c r="S4" s="6">
        <v>3.04E9</v>
      </c>
      <c r="T4" s="6">
        <v>2.977E9</v>
      </c>
      <c r="U4" s="6">
        <v>2.937E9</v>
      </c>
      <c r="V4" s="6">
        <v>2.907E9</v>
      </c>
      <c r="W4" s="6">
        <v>2.781E9</v>
      </c>
      <c r="X4" s="6">
        <v>2.636E9</v>
      </c>
      <c r="Y4" s="6">
        <v>2.569E9</v>
      </c>
      <c r="Z4" s="6">
        <v>2.556E9</v>
      </c>
      <c r="AA4" s="6">
        <v>2.476E9</v>
      </c>
      <c r="AB4" s="6">
        <v>2.338E9</v>
      </c>
      <c r="AC4" s="6">
        <v>2.278E9</v>
      </c>
      <c r="AD4" s="6">
        <v>2.258E9</v>
      </c>
      <c r="AE4" s="6">
        <v>2.184E9</v>
      </c>
      <c r="AF4" s="6">
        <v>2.09E9</v>
      </c>
      <c r="AG4" s="6">
        <v>2.084E9</v>
      </c>
      <c r="AH4" s="6">
        <v>2.061E9</v>
      </c>
      <c r="AI4" s="6">
        <v>2.008E9</v>
      </c>
      <c r="AJ4" s="6">
        <v>1.947E9</v>
      </c>
      <c r="AK4" s="6">
        <v>1.929E9</v>
      </c>
      <c r="AL4" s="6">
        <v>1.974E9</v>
      </c>
      <c r="AM4" s="6">
        <v>1.926E9</v>
      </c>
      <c r="AN4" s="6">
        <v>1.863E9</v>
      </c>
      <c r="AO4" s="6">
        <v>1.833E9</v>
      </c>
      <c r="AP4" s="6">
        <v>1.842E9</v>
      </c>
      <c r="AQ4" s="6">
        <v>1.787E9</v>
      </c>
      <c r="AR4" s="6">
        <v>1.727E9</v>
      </c>
      <c r="AS4" s="6">
        <v>1.708E9</v>
      </c>
      <c r="AT4" s="6">
        <v>1.74E9</v>
      </c>
      <c r="AU4" s="6">
        <v>1.705854E9</v>
      </c>
      <c r="AV4" s="6">
        <v>1.695E9</v>
      </c>
      <c r="AW4" s="6">
        <v>1.656E9</v>
      </c>
      <c r="AX4" s="6">
        <v>1.646E9</v>
      </c>
      <c r="AY4" s="6">
        <v>1.62E9</v>
      </c>
      <c r="AZ4" s="6">
        <v>1.599E9</v>
      </c>
      <c r="BA4" s="6">
        <v>1.573E9</v>
      </c>
      <c r="BB4" s="6">
        <v>1.553E9</v>
      </c>
      <c r="BC4" s="6">
        <v>1.499347E9</v>
      </c>
      <c r="BD4" s="6">
        <v>1.535939E9</v>
      </c>
      <c r="BE4" s="6">
        <v>1.551782E9</v>
      </c>
      <c r="BF4" s="6">
        <v>1.55915E9</v>
      </c>
      <c r="BG4" s="6">
        <v>3.954078E9</v>
      </c>
      <c r="BH4" s="6">
        <v>8.33217E8</v>
      </c>
      <c r="BI4" s="6">
        <v>8.57984E8</v>
      </c>
      <c r="BJ4" s="6">
        <v>8.15793E8</v>
      </c>
      <c r="BK4" s="6">
        <v>4.589272E9</v>
      </c>
      <c r="BL4" s="6">
        <v>6.81692E8</v>
      </c>
      <c r="BM4" s="6">
        <v>6.12063E8</v>
      </c>
      <c r="BN4" s="6">
        <v>6.62802E8</v>
      </c>
      <c r="BO4" s="6">
        <v>4.721239E9</v>
      </c>
      <c r="BP4" s="6">
        <v>7.5561E8</v>
      </c>
      <c r="BQ4" s="6">
        <v>7.03365E8</v>
      </c>
      <c r="BR4" s="6">
        <v>6.80305E8</v>
      </c>
      <c r="BS4" s="6">
        <v>4.331125E9</v>
      </c>
      <c r="BT4" s="6">
        <v>6.42748E8</v>
      </c>
      <c r="BU4" s="6">
        <v>6.07181E8</v>
      </c>
      <c r="BV4" s="16">
        <v>1.478872E9</v>
      </c>
      <c r="BW4" s="16">
        <v>1.474486E9</v>
      </c>
      <c r="BX4" s="16">
        <v>1.41448E9</v>
      </c>
      <c r="BY4" s="16">
        <v>1.537561E9</v>
      </c>
      <c r="BZ4" s="16">
        <v>1.325202E9</v>
      </c>
      <c r="CA4" s="16">
        <v>1.299263E9</v>
      </c>
      <c r="CB4" s="16">
        <v>1.235709E9</v>
      </c>
      <c r="CC4" s="16">
        <v>1.389992E9</v>
      </c>
      <c r="CD4" s="16">
        <v>1.168449E9</v>
      </c>
      <c r="CE4" s="16">
        <v>1.178264E9</v>
      </c>
      <c r="CF4" s="16">
        <v>1.117158E9</v>
      </c>
      <c r="CG4" s="16">
        <v>1.231599E9</v>
      </c>
      <c r="CH4" s="16">
        <v>1.069119E9</v>
      </c>
      <c r="CI4" s="16">
        <v>1.0663E9</v>
      </c>
      <c r="CJ4" s="16">
        <v>1.00912E9</v>
      </c>
      <c r="CK4" s="16">
        <v>1.110489E9</v>
      </c>
      <c r="CL4" s="16">
        <v>9.27944E8</v>
      </c>
      <c r="CM4" s="16">
        <v>8.93971E8</v>
      </c>
      <c r="CN4" s="16">
        <v>8.81079E8</v>
      </c>
      <c r="CO4" s="16">
        <v>1.066857E9</v>
      </c>
      <c r="CP4" s="16">
        <v>7.72996E8</v>
      </c>
      <c r="CQ4" s="16">
        <v>7.35445E8</v>
      </c>
      <c r="CR4" s="16">
        <v>7.2437E8</v>
      </c>
      <c r="CS4" s="16">
        <v>8.80073E8</v>
      </c>
      <c r="CT4" s="16">
        <v>6.561E8</v>
      </c>
      <c r="CU4" s="16">
        <v>6.501E8</v>
      </c>
      <c r="CV4" s="16">
        <v>6.038E8</v>
      </c>
      <c r="CW4" s="16">
        <v>7.46412E8</v>
      </c>
      <c r="CX4" s="16">
        <v>5.432E8</v>
      </c>
      <c r="CY4" s="16">
        <v>5.23E8</v>
      </c>
      <c r="CZ4" s="16">
        <v>5.026E8</v>
      </c>
      <c r="DA4" s="16">
        <v>6.3259E8</v>
      </c>
      <c r="DB4" s="16">
        <v>4.556E8</v>
      </c>
      <c r="DC4" s="16">
        <v>4.275E8</v>
      </c>
      <c r="DD4" s="16">
        <v>3.696E8</v>
      </c>
      <c r="DE4" s="16">
        <v>4.99103E8</v>
      </c>
      <c r="DF4" s="16">
        <v>3.522E8</v>
      </c>
      <c r="DG4" s="16">
        <v>3.531E8</v>
      </c>
      <c r="DH4" s="16">
        <v>3.252E8</v>
      </c>
      <c r="DI4" s="16">
        <v>4.28269E8</v>
      </c>
      <c r="DJ4" s="16">
        <v>3.024E8</v>
      </c>
      <c r="DK4" s="16">
        <v>2.883E8</v>
      </c>
      <c r="DL4" s="16">
        <v>2.417E8</v>
      </c>
      <c r="DM4" s="16">
        <v>3.4173E8</v>
      </c>
      <c r="DN4" s="16">
        <v>2.517E8</v>
      </c>
      <c r="DO4" s="16">
        <v>2.257E8</v>
      </c>
      <c r="DP4" s="16">
        <v>2.034E8</v>
      </c>
      <c r="DQ4" s="16">
        <v>2.771E8</v>
      </c>
      <c r="DR4" s="16">
        <v>1.873E8</v>
      </c>
      <c r="DS4" s="16">
        <v>1.799E8</v>
      </c>
      <c r="DT4" s="16">
        <v>1.568E8</v>
      </c>
      <c r="DU4" s="16">
        <v>2.003E8</v>
      </c>
      <c r="DV4" s="16">
        <v>1.57E8</v>
      </c>
      <c r="DW4" s="16">
        <v>1.539E8</v>
      </c>
      <c r="DX4" s="16">
        <v>1.342E8</v>
      </c>
      <c r="DY4" s="16">
        <v>1.718E8</v>
      </c>
      <c r="DZ4" s="16">
        <v>1.332E8</v>
      </c>
      <c r="EA4" s="16">
        <v>1.222E8</v>
      </c>
      <c r="EB4" s="16">
        <v>1.05E8</v>
      </c>
      <c r="EC4" s="16">
        <v>1.414E8</v>
      </c>
      <c r="ED4" s="16">
        <v>1.152E8</v>
      </c>
      <c r="EE4" s="16">
        <v>1.078E8</v>
      </c>
      <c r="EF4" s="16">
        <v>9.48E7</v>
      </c>
      <c r="EG4" s="16">
        <v>1.298E8</v>
      </c>
      <c r="EH4" s="16">
        <v>1.018E8</v>
      </c>
      <c r="EI4" s="16">
        <v>1.038E8</v>
      </c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</row>
    <row r="5">
      <c r="A5" s="1" t="s">
        <v>92</v>
      </c>
      <c r="B5" s="8"/>
      <c r="C5" s="8"/>
      <c r="D5" s="6">
        <v>4.072E9</v>
      </c>
      <c r="E5" s="6">
        <v>3.885E9</v>
      </c>
      <c r="F5" s="6">
        <v>3.684E9</v>
      </c>
      <c r="G5" s="6">
        <v>3.259E9</v>
      </c>
      <c r="H5" s="6">
        <v>2.863E9</v>
      </c>
      <c r="I5" s="6">
        <v>2.696E9</v>
      </c>
      <c r="J5" s="6">
        <v>2.698E9</v>
      </c>
      <c r="K5" s="6">
        <v>2.626E9</v>
      </c>
      <c r="L5" s="6">
        <v>2.536E9</v>
      </c>
      <c r="M5" s="6">
        <v>2.591E9</v>
      </c>
      <c r="N5" s="6">
        <v>2.673E9</v>
      </c>
      <c r="O5" s="6">
        <v>2.617E9</v>
      </c>
      <c r="P5" s="6">
        <v>2.612E9</v>
      </c>
      <c r="Q5" s="6">
        <v>2.9E9</v>
      </c>
      <c r="R5" s="6">
        <v>2.949E9</v>
      </c>
      <c r="S5" s="6">
        <v>2.937E9</v>
      </c>
      <c r="T5" s="6">
        <v>2.856E9</v>
      </c>
      <c r="U5" s="6">
        <v>2.819E9</v>
      </c>
      <c r="V5" s="6">
        <v>2.799E9</v>
      </c>
      <c r="W5" s="6">
        <v>2.695E9</v>
      </c>
      <c r="X5" s="6">
        <v>2.56E9</v>
      </c>
      <c r="Y5" s="6">
        <v>2.507E9</v>
      </c>
      <c r="Z5" s="6">
        <v>2.503E9</v>
      </c>
      <c r="AA5" s="6">
        <v>2.426E9</v>
      </c>
      <c r="AB5" s="6">
        <v>2.295E9</v>
      </c>
      <c r="AC5" s="6">
        <v>2.243E9</v>
      </c>
      <c r="AD5" s="6">
        <v>2.233E9</v>
      </c>
      <c r="AE5" s="6">
        <v>2.159E9</v>
      </c>
      <c r="AF5" s="6">
        <v>2.065E9</v>
      </c>
      <c r="AG5" s="6">
        <v>2.059E9</v>
      </c>
      <c r="AH5" s="6">
        <v>2.041E9</v>
      </c>
      <c r="AI5" s="6">
        <v>1.99E9</v>
      </c>
      <c r="AJ5" s="6">
        <v>1.928E9</v>
      </c>
      <c r="AK5" s="6">
        <v>1.91E9</v>
      </c>
      <c r="AL5" s="6">
        <v>1.952E9</v>
      </c>
      <c r="AM5" s="6">
        <v>1.904E9</v>
      </c>
      <c r="AN5" s="6">
        <v>1.842E9</v>
      </c>
      <c r="AO5" s="6">
        <v>1.812E9</v>
      </c>
      <c r="AP5" s="6">
        <v>1.818E9</v>
      </c>
      <c r="AQ5" s="6">
        <v>1.768E9</v>
      </c>
      <c r="AR5" s="6">
        <v>1.704E9</v>
      </c>
      <c r="AS5" s="6">
        <v>1.685E9</v>
      </c>
      <c r="AT5" s="8"/>
      <c r="AU5" s="6">
        <v>1.67993E9</v>
      </c>
      <c r="AV5" s="6">
        <v>1.669269E9</v>
      </c>
      <c r="AW5" s="6">
        <v>1.631158E9</v>
      </c>
      <c r="AX5" s="6">
        <v>1.626643E9</v>
      </c>
      <c r="AY5" s="6">
        <v>1.600329E9</v>
      </c>
      <c r="AZ5" s="6">
        <v>1.58092E9</v>
      </c>
      <c r="BA5" s="6">
        <v>1.554993E9</v>
      </c>
      <c r="BB5" s="6">
        <v>1.536652E9</v>
      </c>
      <c r="BC5" s="6">
        <v>1.483019E9</v>
      </c>
      <c r="BD5" s="6">
        <v>1.523495E9</v>
      </c>
      <c r="BE5" s="6">
        <v>1.538754E9</v>
      </c>
      <c r="BF5" s="6">
        <v>1.544555E9</v>
      </c>
      <c r="BG5" s="6">
        <v>3.924853E9</v>
      </c>
      <c r="BH5" s="6">
        <v>8.04874E8</v>
      </c>
      <c r="BI5" s="6">
        <v>8.21817E8</v>
      </c>
      <c r="BJ5" s="6">
        <v>7.68732E8</v>
      </c>
      <c r="BK5" s="6">
        <v>4.501409E9</v>
      </c>
      <c r="BL5" s="6">
        <v>6.04047E8</v>
      </c>
      <c r="BM5" s="6">
        <v>5.19926E8</v>
      </c>
      <c r="BN5" s="6">
        <v>5.53298E8</v>
      </c>
      <c r="BO5" s="6">
        <v>4.558078E9</v>
      </c>
      <c r="BP5" s="6">
        <v>6.28835E8</v>
      </c>
      <c r="BQ5" s="6">
        <v>5.68469E8</v>
      </c>
      <c r="BR5" s="6">
        <v>6.37298E8</v>
      </c>
      <c r="BS5" s="8"/>
      <c r="BT5" s="8"/>
      <c r="BU5" s="8"/>
      <c r="BV5" s="16">
        <v>5.79016E8</v>
      </c>
      <c r="BW5" s="16">
        <v>5.9153E8</v>
      </c>
      <c r="BX5" s="16">
        <v>5.63349E8</v>
      </c>
      <c r="BY5" s="16">
        <v>6.59977E8</v>
      </c>
      <c r="BZ5" s="16">
        <v>5.53985E8</v>
      </c>
      <c r="CA5" s="16">
        <v>5.3698E8</v>
      </c>
      <c r="CB5" s="16">
        <v>5.1225E8</v>
      </c>
      <c r="CC5" s="16">
        <v>5.76496E8</v>
      </c>
      <c r="CD5" s="16">
        <v>5.16897E8</v>
      </c>
      <c r="CE5" s="16">
        <v>4.7283E8</v>
      </c>
      <c r="CF5" s="16">
        <v>4.51906E8</v>
      </c>
      <c r="CG5" s="16">
        <v>5.27964E8</v>
      </c>
      <c r="CH5" s="16">
        <v>4.28583E8</v>
      </c>
      <c r="CI5" s="16">
        <v>3.87427E8</v>
      </c>
      <c r="CJ5" s="16">
        <v>3.80292E8</v>
      </c>
      <c r="CK5" s="16">
        <v>4.75523E8</v>
      </c>
      <c r="CL5" s="16">
        <v>3.81181E8</v>
      </c>
      <c r="CM5" s="16">
        <v>3.31283E8</v>
      </c>
      <c r="CN5" s="16">
        <v>3.21425E8</v>
      </c>
      <c r="CO5" s="16">
        <v>3.74857E8</v>
      </c>
      <c r="CP5" s="16">
        <v>3.21364E8</v>
      </c>
      <c r="CQ5" s="16">
        <v>2.81973E8</v>
      </c>
      <c r="CR5" s="16">
        <v>2.72709E8</v>
      </c>
      <c r="CS5" s="16">
        <v>2.97691E8</v>
      </c>
      <c r="CT5" s="16">
        <v>2.943E8</v>
      </c>
      <c r="CU5" s="16">
        <v>2.651E8</v>
      </c>
      <c r="CV5" s="16">
        <v>2.408E8</v>
      </c>
      <c r="CW5" s="16">
        <v>2.46577E8</v>
      </c>
      <c r="CX5" s="16">
        <v>2.382E8</v>
      </c>
      <c r="CY5" s="16">
        <v>2.184E8</v>
      </c>
      <c r="CZ5" s="16">
        <v>2.027E8</v>
      </c>
      <c r="DA5" s="16">
        <v>2.28535E8</v>
      </c>
      <c r="DB5" s="16">
        <v>1.938E8</v>
      </c>
      <c r="DC5" s="16">
        <v>1.693E8</v>
      </c>
      <c r="DD5" s="16">
        <v>1.504E8</v>
      </c>
      <c r="DE5" s="16">
        <v>1.76095E8</v>
      </c>
      <c r="DF5" s="16">
        <v>1.568E8</v>
      </c>
      <c r="DG5" s="16">
        <v>1.413E8</v>
      </c>
      <c r="DH5" s="16">
        <v>1.307E8</v>
      </c>
      <c r="DI5" s="16">
        <v>1.47119E8</v>
      </c>
      <c r="DJ5" s="16">
        <v>1.348E8</v>
      </c>
      <c r="DK5" s="16">
        <v>1.199E8</v>
      </c>
      <c r="DL5" s="16">
        <v>1.017E8</v>
      </c>
      <c r="DM5" s="16">
        <v>1.43079E8</v>
      </c>
      <c r="DN5" s="16">
        <v>1.077E8</v>
      </c>
      <c r="DO5" s="16">
        <v>9.16E7</v>
      </c>
      <c r="DP5" s="16">
        <v>8.37E7</v>
      </c>
      <c r="DQ5" s="16">
        <v>1.06E8</v>
      </c>
      <c r="DR5" s="16">
        <v>8.53E7</v>
      </c>
      <c r="DS5" s="16">
        <v>7.57E7</v>
      </c>
      <c r="DT5" s="16">
        <v>6.5E7</v>
      </c>
      <c r="DU5" s="16">
        <v>9.14E7</v>
      </c>
      <c r="DV5" s="16">
        <v>6.65E7</v>
      </c>
      <c r="DW5" s="16">
        <v>6.3E7</v>
      </c>
      <c r="DX5" s="16">
        <v>5.44E7</v>
      </c>
      <c r="DY5" s="16">
        <v>7.12E7</v>
      </c>
      <c r="DZ5" s="16">
        <v>5.65E7</v>
      </c>
      <c r="EA5" s="16">
        <v>5.11E7</v>
      </c>
      <c r="EB5" s="16">
        <v>4.33E7</v>
      </c>
      <c r="EC5" s="16">
        <v>6.05E7</v>
      </c>
      <c r="ED5" s="16">
        <v>4.94E7</v>
      </c>
      <c r="EE5" s="16">
        <v>4.52E7</v>
      </c>
      <c r="EF5" s="16">
        <v>3.9E7</v>
      </c>
      <c r="EG5" s="16">
        <v>6.22E7</v>
      </c>
      <c r="EH5" s="16">
        <v>4.38E7</v>
      </c>
      <c r="EI5" s="16">
        <v>4.38E7</v>
      </c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</row>
    <row r="6">
      <c r="A6" s="1" t="s">
        <v>93</v>
      </c>
      <c r="B6" s="8"/>
      <c r="C6" s="8"/>
      <c r="D6" s="6">
        <v>4.072E9</v>
      </c>
      <c r="E6" s="6">
        <v>3.885E9</v>
      </c>
      <c r="F6" s="6">
        <v>3.684E9</v>
      </c>
      <c r="G6" s="6">
        <v>3.259E9</v>
      </c>
      <c r="H6" s="6">
        <v>2.863E9</v>
      </c>
      <c r="I6" s="6">
        <v>2.696E9</v>
      </c>
      <c r="J6" s="6">
        <v>2.698E9</v>
      </c>
      <c r="K6" s="6">
        <v>2.626E9</v>
      </c>
      <c r="L6" s="6">
        <v>2.536E9</v>
      </c>
      <c r="M6" s="6">
        <v>2.591E9</v>
      </c>
      <c r="N6" s="6">
        <v>2.673E9</v>
      </c>
      <c r="O6" s="6">
        <v>2.617E9</v>
      </c>
      <c r="P6" s="6">
        <v>2.612E9</v>
      </c>
      <c r="Q6" s="6">
        <v>2.9E9</v>
      </c>
      <c r="R6" s="6">
        <v>2.949E9</v>
      </c>
      <c r="S6" s="6">
        <v>2.937E9</v>
      </c>
      <c r="T6" s="6">
        <v>2.856E9</v>
      </c>
      <c r="U6" s="6">
        <v>2.819E9</v>
      </c>
      <c r="V6" s="6">
        <v>2.799E9</v>
      </c>
      <c r="W6" s="6">
        <v>2.695E9</v>
      </c>
      <c r="X6" s="6">
        <v>2.56E9</v>
      </c>
      <c r="Y6" s="6">
        <v>2.507E9</v>
      </c>
      <c r="Z6" s="6">
        <v>2.503E9</v>
      </c>
      <c r="AA6" s="6">
        <v>2.426E9</v>
      </c>
      <c r="AB6" s="6">
        <v>2.295E9</v>
      </c>
      <c r="AC6" s="6">
        <v>2.243E9</v>
      </c>
      <c r="AD6" s="6">
        <v>2.233E9</v>
      </c>
      <c r="AE6" s="6">
        <v>2.159E9</v>
      </c>
      <c r="AF6" s="6">
        <v>2.065E9</v>
      </c>
      <c r="AG6" s="6">
        <v>2.059E9</v>
      </c>
      <c r="AH6" s="6">
        <v>2.041E9</v>
      </c>
      <c r="AI6" s="6">
        <v>1.99E9</v>
      </c>
      <c r="AJ6" s="6">
        <v>1.928E9</v>
      </c>
      <c r="AK6" s="6">
        <v>1.91E9</v>
      </c>
      <c r="AL6" s="6">
        <v>1.952E9</v>
      </c>
      <c r="AM6" s="6">
        <v>1.904E9</v>
      </c>
      <c r="AN6" s="6">
        <v>1.842E9</v>
      </c>
      <c r="AO6" s="6">
        <v>1.812E9</v>
      </c>
      <c r="AP6" s="6">
        <v>1.818E9</v>
      </c>
      <c r="AQ6" s="6">
        <v>1.768E9</v>
      </c>
      <c r="AR6" s="6">
        <v>1.704E9</v>
      </c>
      <c r="AS6" s="6">
        <v>1.685E9</v>
      </c>
      <c r="AT6" s="8"/>
      <c r="AU6" s="6">
        <v>1.67993E9</v>
      </c>
      <c r="AV6" s="6">
        <v>1.669269E9</v>
      </c>
      <c r="AW6" s="6">
        <v>1.631158E9</v>
      </c>
      <c r="AX6" s="6">
        <v>1.626643E9</v>
      </c>
      <c r="AY6" s="6">
        <v>1.600329E9</v>
      </c>
      <c r="AZ6" s="6">
        <v>1.58092E9</v>
      </c>
      <c r="BA6" s="6">
        <v>1.554993E9</v>
      </c>
      <c r="BB6" s="6">
        <v>1.536652E9</v>
      </c>
      <c r="BC6" s="6">
        <v>1.483019E9</v>
      </c>
      <c r="BD6" s="6">
        <v>1.523495E9</v>
      </c>
      <c r="BE6" s="6">
        <v>1.538754E9</v>
      </c>
      <c r="BF6" s="6">
        <v>1.544555E9</v>
      </c>
      <c r="BG6" s="6">
        <v>3.924853E9</v>
      </c>
      <c r="BH6" s="6">
        <v>8.04874E8</v>
      </c>
      <c r="BI6" s="6">
        <v>8.21817E8</v>
      </c>
      <c r="BJ6" s="6">
        <v>7.68732E8</v>
      </c>
      <c r="BK6" s="6">
        <v>4.501409E9</v>
      </c>
      <c r="BL6" s="6">
        <v>6.04047E8</v>
      </c>
      <c r="BM6" s="6">
        <v>5.19926E8</v>
      </c>
      <c r="BN6" s="6">
        <v>5.53298E8</v>
      </c>
      <c r="BO6" s="6">
        <v>4.558078E9</v>
      </c>
      <c r="BP6" s="6">
        <v>6.28835E8</v>
      </c>
      <c r="BQ6" s="6">
        <v>5.68469E8</v>
      </c>
      <c r="BR6" s="6">
        <v>6.37298E8</v>
      </c>
      <c r="BS6" s="8"/>
      <c r="BT6" s="8"/>
      <c r="BU6" s="8"/>
      <c r="BV6" s="16">
        <v>4.77404E8</v>
      </c>
      <c r="BW6" s="16">
        <v>4.7046E8</v>
      </c>
      <c r="BX6" s="16">
        <v>4.56428E8</v>
      </c>
      <c r="BY6" s="16">
        <v>4.39633E8</v>
      </c>
      <c r="BZ6" s="16">
        <v>4.40029E8</v>
      </c>
      <c r="CA6" s="16">
        <v>4.28854E8</v>
      </c>
      <c r="CB6" s="16">
        <v>3.977E8</v>
      </c>
      <c r="CC6" s="16">
        <v>3.91373E8</v>
      </c>
      <c r="CD6" s="16">
        <v>3.85551E8</v>
      </c>
      <c r="CE6" s="16">
        <v>3.70987E8</v>
      </c>
      <c r="CF6" s="16">
        <v>3.48955E8</v>
      </c>
      <c r="CG6" s="16">
        <v>3.50419E8</v>
      </c>
      <c r="CH6" s="16">
        <v>3.35152E8</v>
      </c>
      <c r="CI6" s="16">
        <v>3.13667E8</v>
      </c>
      <c r="CJ6" s="16">
        <v>2.97304E8</v>
      </c>
      <c r="CK6" s="16">
        <v>3.12639E8</v>
      </c>
      <c r="CL6" s="16">
        <v>2.95103E8</v>
      </c>
      <c r="CM6" s="16">
        <v>2.76069E8</v>
      </c>
      <c r="CN6" s="16">
        <v>2.5199E8</v>
      </c>
      <c r="CO6" s="16">
        <v>2.80512E8</v>
      </c>
      <c r="CP6" s="16">
        <v>2.36524E8</v>
      </c>
      <c r="CQ6" s="16">
        <v>2.15985E8</v>
      </c>
      <c r="CR6" s="16">
        <v>2.01878E8</v>
      </c>
      <c r="CS6" s="16">
        <v>1.55489E8</v>
      </c>
      <c r="CT6" s="16">
        <v>2.123E8</v>
      </c>
      <c r="CU6" s="16">
        <v>1.979E8</v>
      </c>
      <c r="CV6" s="16">
        <v>1.829E8</v>
      </c>
      <c r="CW6" s="16">
        <v>1.28013E8</v>
      </c>
      <c r="CX6" s="16">
        <v>1.719E8</v>
      </c>
      <c r="CY6" s="16">
        <v>1.633E8</v>
      </c>
      <c r="CZ6" s="16">
        <v>1.533E8</v>
      </c>
      <c r="DA6" s="16">
        <v>1.23492E8</v>
      </c>
      <c r="DB6" s="16">
        <v>1.382E8</v>
      </c>
      <c r="DC6" s="16">
        <v>1.259E8</v>
      </c>
      <c r="DD6" s="16">
        <v>1.189E8</v>
      </c>
      <c r="DE6" s="16">
        <v>9.2719E7</v>
      </c>
      <c r="DF6" s="16">
        <v>1.123E8</v>
      </c>
      <c r="DG6" s="16">
        <v>1.049E8</v>
      </c>
      <c r="DH6" s="16">
        <v>1.052E8</v>
      </c>
      <c r="DI6" s="16">
        <v>8.3812E7</v>
      </c>
      <c r="DJ6" s="16">
        <v>9.98E7</v>
      </c>
      <c r="DK6" s="16">
        <v>8.94E7</v>
      </c>
      <c r="DL6" s="16">
        <v>8.17E7</v>
      </c>
      <c r="DM6" s="16">
        <v>8.9592E7</v>
      </c>
      <c r="DN6" s="16">
        <v>7.88E7</v>
      </c>
      <c r="DO6" s="16">
        <v>6.85E7</v>
      </c>
      <c r="DP6" s="16">
        <v>6.8E7</v>
      </c>
      <c r="DQ6" s="16">
        <v>7.0E7</v>
      </c>
      <c r="DR6" s="16">
        <v>6.76E7</v>
      </c>
      <c r="DS6" s="16">
        <v>5.94E7</v>
      </c>
      <c r="DT6" s="16">
        <v>5.49E7</v>
      </c>
      <c r="DU6" s="16">
        <v>6.32E7</v>
      </c>
      <c r="DV6" s="16">
        <v>5.21E7</v>
      </c>
      <c r="DW6" s="16">
        <v>5.16E7</v>
      </c>
      <c r="DX6" s="16">
        <v>4.75E7</v>
      </c>
      <c r="DY6" s="16">
        <v>5.1E7</v>
      </c>
      <c r="DZ6" s="16">
        <v>4.84E7</v>
      </c>
      <c r="EA6" s="16">
        <v>4.43E7</v>
      </c>
      <c r="EB6" s="16">
        <v>4.07E7</v>
      </c>
      <c r="EC6" s="16">
        <v>4.57E7</v>
      </c>
      <c r="ED6" s="16">
        <v>4.33E7</v>
      </c>
      <c r="EE6" s="16">
        <v>3.95E7</v>
      </c>
      <c r="EF6" s="16">
        <v>3.73E7</v>
      </c>
      <c r="EG6" s="16">
        <v>4.91E7</v>
      </c>
      <c r="EH6" s="16">
        <v>3.78E7</v>
      </c>
      <c r="EI6" s="16">
        <v>3.78E7</v>
      </c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</row>
    <row r="7">
      <c r="A7" s="1" t="s">
        <v>94</v>
      </c>
      <c r="B7" s="8"/>
      <c r="C7" s="8"/>
      <c r="D7" s="6">
        <v>1.06E8</v>
      </c>
      <c r="E7" s="6">
        <v>1.01E8</v>
      </c>
      <c r="F7" s="6">
        <v>7.5E7</v>
      </c>
      <c r="G7" s="6">
        <v>3.5E7</v>
      </c>
      <c r="H7" s="6">
        <v>3.3E7</v>
      </c>
      <c r="I7" s="6">
        <v>3.6E7</v>
      </c>
      <c r="J7" s="6">
        <v>4.0E7</v>
      </c>
      <c r="K7" s="6">
        <v>4.5E7</v>
      </c>
      <c r="L7" s="6">
        <v>4.7E7</v>
      </c>
      <c r="M7" s="6">
        <v>5.0E7</v>
      </c>
      <c r="N7" s="6">
        <v>8.1E7</v>
      </c>
      <c r="O7" s="6">
        <v>5.8E7</v>
      </c>
      <c r="P7" s="6">
        <v>5.5E7</v>
      </c>
      <c r="Q7" s="6">
        <v>5.8E7</v>
      </c>
      <c r="R7" s="6">
        <v>5.9E7</v>
      </c>
      <c r="S7" s="6">
        <v>5.3E7</v>
      </c>
      <c r="T7" s="6">
        <v>3.9E7</v>
      </c>
      <c r="U7" s="6">
        <v>2.8E7</v>
      </c>
      <c r="V7" s="6">
        <v>1.7E7</v>
      </c>
      <c r="W7" s="6">
        <v>1.0E7</v>
      </c>
      <c r="X7" s="6">
        <v>6000000.0</v>
      </c>
      <c r="Y7" s="6">
        <v>7000000.0</v>
      </c>
      <c r="Z7" s="6">
        <v>7000000.0</v>
      </c>
      <c r="AA7" s="6">
        <v>6000000.0</v>
      </c>
      <c r="AB7" s="6">
        <v>7000000.0</v>
      </c>
      <c r="AC7" s="6">
        <v>7000000.0</v>
      </c>
      <c r="AD7" s="6">
        <v>8000000.0</v>
      </c>
      <c r="AE7" s="6">
        <v>9000000.0</v>
      </c>
      <c r="AF7" s="6">
        <v>1.0E7</v>
      </c>
      <c r="AG7" s="6">
        <v>1.1E7</v>
      </c>
      <c r="AH7" s="6">
        <v>1.3E7</v>
      </c>
      <c r="AI7" s="6">
        <v>1.1E7</v>
      </c>
      <c r="AJ7" s="6">
        <v>1.2E7</v>
      </c>
      <c r="AK7" s="6">
        <v>1.3E7</v>
      </c>
      <c r="AL7" s="6">
        <v>1.7E7</v>
      </c>
      <c r="AM7" s="6">
        <v>1.7E7</v>
      </c>
      <c r="AN7" s="6">
        <v>1.7E7</v>
      </c>
      <c r="AO7" s="6">
        <v>1.6E7</v>
      </c>
      <c r="AP7" s="6">
        <v>1.9E7</v>
      </c>
      <c r="AQ7" s="6">
        <v>1.6E7</v>
      </c>
      <c r="AR7" s="6">
        <v>1.9E7</v>
      </c>
      <c r="AS7" s="6">
        <v>2.0E7</v>
      </c>
      <c r="AT7" s="8"/>
      <c r="AU7" s="6">
        <v>2.1131E7</v>
      </c>
      <c r="AV7" s="6">
        <v>2.1371E7</v>
      </c>
      <c r="AW7" s="6">
        <v>1.9987E7</v>
      </c>
      <c r="AX7" s="6">
        <v>1.7511E7</v>
      </c>
      <c r="AY7" s="6">
        <v>1.683E7</v>
      </c>
      <c r="AZ7" s="6">
        <v>1.5676E7</v>
      </c>
      <c r="BA7" s="6">
        <v>1.4644E7</v>
      </c>
      <c r="BB7" s="6">
        <v>1.2215E7</v>
      </c>
      <c r="BC7" s="6">
        <v>1.0256E7</v>
      </c>
      <c r="BD7" s="6">
        <v>5574000.0</v>
      </c>
      <c r="BE7" s="6">
        <v>5064000.0</v>
      </c>
      <c r="BF7" s="6">
        <v>5328000.0</v>
      </c>
      <c r="BG7" s="6">
        <v>1.7088E7</v>
      </c>
      <c r="BH7" s="6">
        <v>1.8062E7</v>
      </c>
      <c r="BI7" s="6">
        <v>1.796E7</v>
      </c>
      <c r="BJ7" s="6">
        <v>1.5584E7</v>
      </c>
      <c r="BK7" s="6">
        <v>1.9437E7</v>
      </c>
      <c r="BL7" s="6">
        <v>1.4372E7</v>
      </c>
      <c r="BM7" s="6">
        <v>1.1626E7</v>
      </c>
      <c r="BN7" s="6">
        <v>5987000.0</v>
      </c>
      <c r="BO7" s="6">
        <v>7471000.0</v>
      </c>
      <c r="BP7" s="6">
        <v>1366000.0</v>
      </c>
      <c r="BQ7" s="6">
        <v>1294000.0</v>
      </c>
      <c r="BR7" s="6">
        <v>1183000.0</v>
      </c>
      <c r="BS7" s="6">
        <v>-1.808295E9</v>
      </c>
      <c r="BT7" s="6">
        <v>5.64924E8</v>
      </c>
      <c r="BU7" s="6">
        <v>6.51224E8</v>
      </c>
      <c r="BV7" s="16">
        <v>4.77404E8</v>
      </c>
      <c r="BW7" s="16">
        <v>4.7046E8</v>
      </c>
      <c r="BX7" s="16">
        <v>4.56428E8</v>
      </c>
      <c r="BY7" s="16">
        <v>4.39633E8</v>
      </c>
      <c r="BZ7" s="16">
        <v>4.40029E8</v>
      </c>
      <c r="CA7" s="16">
        <v>4.28854E8</v>
      </c>
      <c r="CB7" s="16">
        <v>3.977E8</v>
      </c>
      <c r="CC7" s="16">
        <v>3.91373E8</v>
      </c>
      <c r="CD7" s="16">
        <v>3.85551E8</v>
      </c>
      <c r="CE7" s="16">
        <v>3.70987E8</v>
      </c>
      <c r="CF7" s="16">
        <v>3.48955E8</v>
      </c>
      <c r="CG7" s="16">
        <v>3.50419E8</v>
      </c>
      <c r="CH7" s="16">
        <v>3.35152E8</v>
      </c>
      <c r="CI7" s="16">
        <v>3.13667E8</v>
      </c>
      <c r="CJ7" s="16">
        <v>2.97304E8</v>
      </c>
      <c r="CK7" s="16">
        <v>3.12639E8</v>
      </c>
      <c r="CL7" s="16">
        <v>2.95103E8</v>
      </c>
      <c r="CM7" s="16">
        <v>2.76069E8</v>
      </c>
      <c r="CN7" s="16">
        <v>2.5199E8</v>
      </c>
      <c r="CO7" s="16">
        <v>2.80512E8</v>
      </c>
      <c r="CP7" s="16">
        <v>2.36524E8</v>
      </c>
      <c r="CQ7" s="16">
        <v>2.15985E8</v>
      </c>
      <c r="CR7" s="16">
        <v>2.01878E8</v>
      </c>
      <c r="CS7" s="16">
        <v>2.02289E8</v>
      </c>
      <c r="CT7" s="16">
        <v>1.958E8</v>
      </c>
      <c r="CU7" s="16">
        <v>1.824E8</v>
      </c>
      <c r="CV7" s="16">
        <v>1.681E8</v>
      </c>
      <c r="CW7" s="16">
        <v>1.66813E8</v>
      </c>
      <c r="CX7" s="16">
        <v>1.584E8</v>
      </c>
      <c r="CY7" s="16">
        <v>1.504E8</v>
      </c>
      <c r="CZ7" s="16">
        <v>1.409E8</v>
      </c>
      <c r="DA7" s="16">
        <v>1.51292E8</v>
      </c>
      <c r="DB7" s="16">
        <v>1.282E8</v>
      </c>
      <c r="DC7" s="16">
        <v>1.167E8</v>
      </c>
      <c r="DD7" s="16">
        <v>1.103E8</v>
      </c>
      <c r="DE7" s="16">
        <v>1.15719E8</v>
      </c>
      <c r="DF7" s="16">
        <v>1.042E8</v>
      </c>
      <c r="DG7" s="16">
        <v>9.73E7</v>
      </c>
      <c r="DH7" s="16">
        <v>9.79E7</v>
      </c>
      <c r="DI7" s="16">
        <v>1.01712E8</v>
      </c>
      <c r="DJ7" s="16">
        <v>9.33E7</v>
      </c>
      <c r="DK7" s="16">
        <v>8.34E7</v>
      </c>
      <c r="DL7" s="16">
        <v>7.63E7</v>
      </c>
      <c r="DM7" s="16">
        <v>9.3992E7</v>
      </c>
      <c r="DN7" s="16">
        <v>7.66E7</v>
      </c>
      <c r="DO7" s="16">
        <v>6.46E7</v>
      </c>
      <c r="DP7" s="16">
        <v>6.43E7</v>
      </c>
      <c r="DQ7" s="16">
        <v>7.48E7</v>
      </c>
      <c r="DR7" s="16">
        <v>6.2E7</v>
      </c>
      <c r="DS7" s="16">
        <v>5.67E7</v>
      </c>
      <c r="DT7" s="16">
        <v>5.24E7</v>
      </c>
      <c r="DU7" s="16">
        <v>6.1E7</v>
      </c>
      <c r="DV7" s="16">
        <v>4.99E7</v>
      </c>
      <c r="DW7" s="16">
        <v>4.97E7</v>
      </c>
      <c r="DX7" s="16">
        <v>4.56E7</v>
      </c>
      <c r="DY7" s="16">
        <v>4.91E7</v>
      </c>
      <c r="DZ7" s="16">
        <v>4.67E7</v>
      </c>
      <c r="EA7" s="16">
        <v>4.27E7</v>
      </c>
      <c r="EB7" s="16">
        <v>3.92E7</v>
      </c>
      <c r="EC7" s="16">
        <v>4.4E7</v>
      </c>
      <c r="ED7" s="16">
        <v>4.16E7</v>
      </c>
      <c r="EE7" s="16">
        <v>3.79E7</v>
      </c>
      <c r="EF7" s="16">
        <v>3.58E7</v>
      </c>
      <c r="EG7" s="16">
        <v>4.72E7</v>
      </c>
      <c r="EH7" s="16">
        <v>3.64E7</v>
      </c>
      <c r="EI7" s="16">
        <v>3.64E7</v>
      </c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</row>
    <row r="8">
      <c r="A8" s="1" t="s">
        <v>95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6">
        <v>6283000.0</v>
      </c>
      <c r="BI8" s="6">
        <v>1.4559E7</v>
      </c>
      <c r="BJ8" s="6">
        <v>2.05E7</v>
      </c>
      <c r="BK8" s="6">
        <v>3.5218E7</v>
      </c>
      <c r="BL8" s="6">
        <v>3.1551E7</v>
      </c>
      <c r="BM8" s="6">
        <v>3.4239E7</v>
      </c>
      <c r="BN8" s="6">
        <v>2.2437E7</v>
      </c>
      <c r="BO8" s="6">
        <v>1.6833E7</v>
      </c>
      <c r="BP8" s="6">
        <v>8281000.0</v>
      </c>
      <c r="BQ8" s="9"/>
      <c r="BR8" s="9"/>
      <c r="BS8" s="9"/>
      <c r="BT8" s="9"/>
      <c r="BU8" s="9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6">
        <v>1.65E7</v>
      </c>
      <c r="CU8" s="16">
        <v>1.55E7</v>
      </c>
      <c r="CV8" s="16">
        <v>1.48E7</v>
      </c>
      <c r="CW8" s="15"/>
      <c r="CX8" s="16">
        <v>1.35E7</v>
      </c>
      <c r="CY8" s="16">
        <v>1.29E7</v>
      </c>
      <c r="CZ8" s="16">
        <v>1.24E7</v>
      </c>
      <c r="DA8" s="15"/>
      <c r="DB8" s="16">
        <v>1.0E7</v>
      </c>
      <c r="DC8" s="16">
        <v>9200000.0</v>
      </c>
      <c r="DD8" s="16">
        <v>8600000.0</v>
      </c>
      <c r="DE8" s="15"/>
      <c r="DF8" s="16">
        <v>8100000.0</v>
      </c>
      <c r="DG8" s="16">
        <v>7600000.0</v>
      </c>
      <c r="DH8" s="16">
        <v>7300000.0</v>
      </c>
      <c r="DI8" s="15"/>
      <c r="DJ8" s="16">
        <v>6500000.0</v>
      </c>
      <c r="DK8" s="16">
        <v>6000000.0</v>
      </c>
      <c r="DL8" s="16">
        <v>5400000.0</v>
      </c>
      <c r="DM8" s="15"/>
      <c r="DN8" s="16">
        <v>2200000.0</v>
      </c>
      <c r="DO8" s="16">
        <v>3900000.0</v>
      </c>
      <c r="DP8" s="16">
        <v>3700000.0</v>
      </c>
      <c r="DQ8" s="16">
        <v>-4800000.0</v>
      </c>
      <c r="DR8" s="16">
        <v>5600000.0</v>
      </c>
      <c r="DS8" s="16">
        <v>2700000.0</v>
      </c>
      <c r="DT8" s="16">
        <v>2500000.0</v>
      </c>
      <c r="DU8" s="16">
        <v>2200000.0</v>
      </c>
      <c r="DV8" s="16">
        <v>2200000.0</v>
      </c>
      <c r="DW8" s="16">
        <v>1900000.0</v>
      </c>
      <c r="DX8" s="16">
        <v>1900000.0</v>
      </c>
      <c r="DY8" s="16">
        <v>1900000.0</v>
      </c>
      <c r="DZ8" s="16">
        <v>1700000.0</v>
      </c>
      <c r="EA8" s="16">
        <v>1600000.0</v>
      </c>
      <c r="EB8" s="16">
        <v>1500000.0</v>
      </c>
      <c r="EC8" s="16">
        <v>1700000.0</v>
      </c>
      <c r="ED8" s="16">
        <v>1700000.0</v>
      </c>
      <c r="EE8" s="16">
        <v>1600000.0</v>
      </c>
      <c r="EF8" s="16">
        <v>1500000.0</v>
      </c>
      <c r="EG8" s="16">
        <v>1900000.0</v>
      </c>
      <c r="EH8" s="16">
        <v>1400000.0</v>
      </c>
      <c r="EI8" s="16">
        <v>1400000.0</v>
      </c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>
      <c r="A9" s="1" t="s">
        <v>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2">
        <v>0.0</v>
      </c>
      <c r="BI9" s="12">
        <v>0.0</v>
      </c>
      <c r="BJ9" s="6">
        <v>3262000.0</v>
      </c>
      <c r="BK9" s="6">
        <v>1.3354E7</v>
      </c>
      <c r="BL9" s="6">
        <v>1.6527E7</v>
      </c>
      <c r="BM9" s="6">
        <v>2.6062E7</v>
      </c>
      <c r="BN9" s="6">
        <v>4.1279E7</v>
      </c>
      <c r="BO9" s="6">
        <v>8.6593E7</v>
      </c>
      <c r="BP9" s="6">
        <v>7.4424E7</v>
      </c>
      <c r="BQ9" s="6">
        <v>7.5689E7</v>
      </c>
      <c r="BR9" s="6">
        <v>5021000.0</v>
      </c>
      <c r="BS9" s="9"/>
      <c r="BT9" s="9"/>
      <c r="BU9" s="9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6">
        <v>1.65E7</v>
      </c>
      <c r="CU9" s="16">
        <v>1.55E7</v>
      </c>
      <c r="CV9" s="16">
        <v>1.48E7</v>
      </c>
      <c r="CW9" s="15"/>
      <c r="CX9" s="16">
        <v>1.35E7</v>
      </c>
      <c r="CY9" s="16">
        <v>1.29E7</v>
      </c>
      <c r="CZ9" s="16">
        <v>1.24E7</v>
      </c>
      <c r="DA9" s="15"/>
      <c r="DB9" s="16">
        <v>1.0E7</v>
      </c>
      <c r="DC9" s="16">
        <v>9200000.0</v>
      </c>
      <c r="DD9" s="16">
        <v>8600000.0</v>
      </c>
      <c r="DE9" s="15"/>
      <c r="DF9" s="16">
        <v>8100000.0</v>
      </c>
      <c r="DG9" s="16">
        <v>7600000.0</v>
      </c>
      <c r="DH9" s="16">
        <v>7300000.0</v>
      </c>
      <c r="DI9" s="15"/>
      <c r="DJ9" s="16">
        <v>6500000.0</v>
      </c>
      <c r="DK9" s="16">
        <v>6000000.0</v>
      </c>
      <c r="DL9" s="16">
        <v>5400000.0</v>
      </c>
      <c r="DM9" s="15"/>
      <c r="DN9" s="16">
        <v>2200000.0</v>
      </c>
      <c r="DO9" s="16">
        <v>3900000.0</v>
      </c>
      <c r="DP9" s="16">
        <v>3700000.0</v>
      </c>
      <c r="DQ9" s="16">
        <v>-4800000.0</v>
      </c>
      <c r="DR9" s="16">
        <v>5600000.0</v>
      </c>
      <c r="DS9" s="16">
        <v>2700000.0</v>
      </c>
      <c r="DT9" s="16">
        <v>2500000.0</v>
      </c>
      <c r="DU9" s="16">
        <v>2200000.0</v>
      </c>
      <c r="DV9" s="16">
        <v>2200000.0</v>
      </c>
      <c r="DW9" s="16">
        <v>1900000.0</v>
      </c>
      <c r="DX9" s="16">
        <v>1900000.0</v>
      </c>
      <c r="DY9" s="16">
        <v>1900000.0</v>
      </c>
      <c r="DZ9" s="16">
        <v>1700000.0</v>
      </c>
      <c r="EA9" s="16">
        <v>1600000.0</v>
      </c>
      <c r="EB9" s="16">
        <v>1500000.0</v>
      </c>
      <c r="EC9" s="16">
        <v>1700000.0</v>
      </c>
      <c r="ED9" s="16">
        <v>1700000.0</v>
      </c>
      <c r="EE9" s="16">
        <v>1600000.0</v>
      </c>
      <c r="EF9" s="16">
        <v>1500000.0</v>
      </c>
      <c r="EG9" s="16">
        <v>1900000.0</v>
      </c>
      <c r="EH9" s="16">
        <v>1400000.0</v>
      </c>
      <c r="EI9" s="16">
        <v>1400000.0</v>
      </c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</row>
    <row r="10">
      <c r="A10" s="1" t="s">
        <v>97</v>
      </c>
      <c r="B10" s="9"/>
      <c r="C10" s="9"/>
      <c r="D10" s="6">
        <v>1.12E8</v>
      </c>
      <c r="E10" s="6">
        <v>9.1E7</v>
      </c>
      <c r="F10" s="6">
        <v>9.7E7</v>
      </c>
      <c r="G10" s="6">
        <v>6.3E7</v>
      </c>
      <c r="H10" s="6">
        <v>1.9E7</v>
      </c>
      <c r="I10" s="6">
        <v>4000000.0</v>
      </c>
      <c r="J10" s="6">
        <v>4000000.0</v>
      </c>
      <c r="K10" s="6">
        <v>3000000.0</v>
      </c>
      <c r="L10" s="6">
        <v>6000000.0</v>
      </c>
      <c r="M10" s="6">
        <v>5000000.0</v>
      </c>
      <c r="N10" s="6">
        <v>6000000.0</v>
      </c>
      <c r="O10" s="6">
        <v>6000000.0</v>
      </c>
      <c r="P10" s="6">
        <v>5000000.0</v>
      </c>
      <c r="Q10" s="6">
        <v>2.4E7</v>
      </c>
      <c r="R10" s="6">
        <v>3.1E7</v>
      </c>
      <c r="S10" s="6">
        <v>5.0E7</v>
      </c>
      <c r="T10" s="6">
        <v>8.2E7</v>
      </c>
      <c r="U10" s="6">
        <v>9.0E7</v>
      </c>
      <c r="V10" s="6">
        <v>9.1E7</v>
      </c>
      <c r="W10" s="6">
        <v>7.6E7</v>
      </c>
      <c r="X10" s="6">
        <v>7.0E7</v>
      </c>
      <c r="Y10" s="6">
        <v>5.5E7</v>
      </c>
      <c r="Z10" s="6">
        <v>4.6E7</v>
      </c>
      <c r="AA10" s="6">
        <v>4.4E7</v>
      </c>
      <c r="AB10" s="6">
        <v>3.6E7</v>
      </c>
      <c r="AC10" s="6">
        <v>2.8E7</v>
      </c>
      <c r="AD10" s="6">
        <v>1.7E7</v>
      </c>
      <c r="AE10" s="6">
        <v>1.6E7</v>
      </c>
      <c r="AF10" s="6">
        <v>1.5E7</v>
      </c>
      <c r="AG10" s="6">
        <v>1.4E7</v>
      </c>
      <c r="AH10" s="6">
        <v>7000000.0</v>
      </c>
      <c r="AI10" s="6">
        <v>7000000.0</v>
      </c>
      <c r="AJ10" s="6">
        <v>7000000.0</v>
      </c>
      <c r="AK10" s="6">
        <v>6000000.0</v>
      </c>
      <c r="AL10" s="6">
        <v>5000000.0</v>
      </c>
      <c r="AM10" s="6">
        <v>5000000.0</v>
      </c>
      <c r="AN10" s="6">
        <v>4000000.0</v>
      </c>
      <c r="AO10" s="6">
        <v>5000000.0</v>
      </c>
      <c r="AP10" s="6">
        <v>5000000.0</v>
      </c>
      <c r="AQ10" s="6">
        <v>3000000.0</v>
      </c>
      <c r="AR10" s="6">
        <v>4000000.0</v>
      </c>
      <c r="AS10" s="6">
        <v>3000000.0</v>
      </c>
      <c r="AT10" s="9"/>
      <c r="AU10" s="6">
        <v>4793000.0</v>
      </c>
      <c r="AV10" s="6">
        <v>4329000.0</v>
      </c>
      <c r="AW10" s="6">
        <v>4473000.0</v>
      </c>
      <c r="AX10" s="6">
        <v>2405000.0</v>
      </c>
      <c r="AY10" s="6">
        <v>2646000.0</v>
      </c>
      <c r="AZ10" s="6">
        <v>2496000.0</v>
      </c>
      <c r="BA10" s="6">
        <v>3641000.0</v>
      </c>
      <c r="BB10" s="6">
        <v>4097000.0</v>
      </c>
      <c r="BC10" s="6">
        <v>6072000.0</v>
      </c>
      <c r="BD10" s="6">
        <v>6870000.0</v>
      </c>
      <c r="BE10" s="6">
        <v>7964000.0</v>
      </c>
      <c r="BF10" s="6">
        <v>9267000.0</v>
      </c>
      <c r="BG10" s="6">
        <v>5.6741E7</v>
      </c>
      <c r="BH10" s="6">
        <v>3998000.0</v>
      </c>
      <c r="BI10" s="6">
        <v>3648000.0</v>
      </c>
      <c r="BJ10" s="6">
        <v>7715000.0</v>
      </c>
      <c r="BK10" s="6">
        <v>1.9854E7</v>
      </c>
      <c r="BL10" s="6">
        <v>1.5195E7</v>
      </c>
      <c r="BM10" s="6">
        <v>2.021E7</v>
      </c>
      <c r="BN10" s="6">
        <v>3.9801E7</v>
      </c>
      <c r="BO10" s="6">
        <v>5.2264E7</v>
      </c>
      <c r="BP10" s="6">
        <v>4.2704E7</v>
      </c>
      <c r="BQ10" s="6">
        <v>5.7913E7</v>
      </c>
      <c r="BR10" s="6">
        <v>3.6803E7</v>
      </c>
      <c r="BS10" s="6">
        <v>1.51881E8</v>
      </c>
      <c r="BT10" s="6">
        <v>7.7824E7</v>
      </c>
      <c r="BU10" s="6">
        <v>-4.4043E7</v>
      </c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6">
        <v>1.65E7</v>
      </c>
      <c r="CU10" s="16">
        <v>1.55E7</v>
      </c>
      <c r="CV10" s="16">
        <v>1.48E7</v>
      </c>
      <c r="CW10" s="15"/>
      <c r="CX10" s="16">
        <v>1.35E7</v>
      </c>
      <c r="CY10" s="16">
        <v>1.29E7</v>
      </c>
      <c r="CZ10" s="16">
        <v>1.24E7</v>
      </c>
      <c r="DA10" s="15"/>
      <c r="DB10" s="16">
        <v>1.0E7</v>
      </c>
      <c r="DC10" s="16">
        <v>9200000.0</v>
      </c>
      <c r="DD10" s="16">
        <v>8600000.0</v>
      </c>
      <c r="DE10" s="15"/>
      <c r="DF10" s="16">
        <v>8100000.0</v>
      </c>
      <c r="DG10" s="16">
        <v>7600000.0</v>
      </c>
      <c r="DH10" s="16">
        <v>7300000.0</v>
      </c>
      <c r="DI10" s="15"/>
      <c r="DJ10" s="16">
        <v>6500000.0</v>
      </c>
      <c r="DK10" s="16">
        <v>6000000.0</v>
      </c>
      <c r="DL10" s="16">
        <v>5400000.0</v>
      </c>
      <c r="DM10" s="15"/>
      <c r="DN10" s="16">
        <v>2200000.0</v>
      </c>
      <c r="DO10" s="16">
        <v>3900000.0</v>
      </c>
      <c r="DP10" s="16">
        <v>3700000.0</v>
      </c>
      <c r="DQ10" s="16">
        <v>-4800000.0</v>
      </c>
      <c r="DR10" s="16">
        <v>5600000.0</v>
      </c>
      <c r="DS10" s="16">
        <v>2700000.0</v>
      </c>
      <c r="DT10" s="16">
        <v>2500000.0</v>
      </c>
      <c r="DU10" s="16">
        <v>2200000.0</v>
      </c>
      <c r="DV10" s="16">
        <v>2200000.0</v>
      </c>
      <c r="DW10" s="16">
        <v>1900000.0</v>
      </c>
      <c r="DX10" s="16">
        <v>1900000.0</v>
      </c>
      <c r="DY10" s="16">
        <v>1900000.0</v>
      </c>
      <c r="DZ10" s="16">
        <v>1700000.0</v>
      </c>
      <c r="EA10" s="16">
        <v>1600000.0</v>
      </c>
      <c r="EB10" s="16">
        <v>1500000.0</v>
      </c>
      <c r="EC10" s="16">
        <v>1700000.0</v>
      </c>
      <c r="ED10" s="16">
        <v>1700000.0</v>
      </c>
      <c r="EE10" s="16">
        <v>1600000.0</v>
      </c>
      <c r="EF10" s="16">
        <v>1500000.0</v>
      </c>
      <c r="EG10" s="16">
        <v>1900000.0</v>
      </c>
      <c r="EH10" s="16">
        <v>1400000.0</v>
      </c>
      <c r="EI10" s="16">
        <v>1400000.0</v>
      </c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>
      <c r="A11" s="1" t="s">
        <v>98</v>
      </c>
      <c r="B11" s="6">
        <v>4.135E9</v>
      </c>
      <c r="C11" s="6">
        <v>1.288E9</v>
      </c>
      <c r="D11" s="6">
        <v>1.113E9</v>
      </c>
      <c r="E11" s="6">
        <v>9.45E8</v>
      </c>
      <c r="F11" s="6">
        <v>7.89E8</v>
      </c>
      <c r="G11" s="6">
        <v>5.14E8</v>
      </c>
      <c r="H11" s="6">
        <v>3.05E8</v>
      </c>
      <c r="I11" s="6">
        <v>2.57E8</v>
      </c>
      <c r="J11" s="6">
        <v>2.59E8</v>
      </c>
      <c r="K11" s="6">
        <v>2.69E8</v>
      </c>
      <c r="L11" s="6">
        <v>2.9E8</v>
      </c>
      <c r="M11" s="6">
        <v>3.16E8</v>
      </c>
      <c r="N11" s="6">
        <v>3.83E8</v>
      </c>
      <c r="O11" s="6">
        <v>4.16E8</v>
      </c>
      <c r="P11" s="6">
        <v>4.82E8</v>
      </c>
      <c r="Q11" s="6">
        <v>5.84E8</v>
      </c>
      <c r="R11" s="6">
        <v>6.15E8</v>
      </c>
      <c r="S11" s="6">
        <v>6.38E8</v>
      </c>
      <c r="T11" s="6">
        <v>6.45E8</v>
      </c>
      <c r="U11" s="6">
        <v>6.32E8</v>
      </c>
      <c r="V11" s="6">
        <v>6.05E8</v>
      </c>
      <c r="W11" s="6">
        <v>5.58E8</v>
      </c>
      <c r="X11" s="6">
        <v>5.07E8</v>
      </c>
      <c r="Y11" s="6">
        <v>4.69E8</v>
      </c>
      <c r="Z11" s="6">
        <v>4.36E8</v>
      </c>
      <c r="AA11" s="6">
        <v>4.26E8</v>
      </c>
      <c r="AB11" s="6">
        <v>4.0E8</v>
      </c>
      <c r="AC11" s="6">
        <v>3.86E8</v>
      </c>
      <c r="AD11" s="6">
        <v>3.66E8</v>
      </c>
      <c r="AE11" s="6">
        <v>3.59E8</v>
      </c>
      <c r="AF11" s="6">
        <v>3.39E8</v>
      </c>
      <c r="AG11" s="6">
        <v>3.34E8</v>
      </c>
      <c r="AH11" s="6">
        <v>3.29E8</v>
      </c>
      <c r="AI11" s="6">
        <v>3.23E8</v>
      </c>
      <c r="AJ11" s="6">
        <v>3.11E8</v>
      </c>
      <c r="AK11" s="6">
        <v>3.0E8</v>
      </c>
      <c r="AL11" s="6">
        <v>3.02E8</v>
      </c>
      <c r="AM11" s="6">
        <v>2.88E8</v>
      </c>
      <c r="AN11" s="6">
        <v>2.74E8</v>
      </c>
      <c r="AO11" s="6">
        <v>2.7E8</v>
      </c>
      <c r="AP11" s="6">
        <v>2.73E8</v>
      </c>
      <c r="AQ11" s="6">
        <v>2.78E8</v>
      </c>
      <c r="AR11" s="6">
        <v>2.97E8</v>
      </c>
      <c r="AS11" s="6">
        <v>2.98E8</v>
      </c>
      <c r="AT11" s="6">
        <v>3.12E8</v>
      </c>
      <c r="AU11" s="6">
        <v>3.11891E8</v>
      </c>
      <c r="AV11" s="6">
        <v>3.25E8</v>
      </c>
      <c r="AW11" s="6">
        <v>3.41E8</v>
      </c>
      <c r="AX11" s="6">
        <v>3.53E8</v>
      </c>
      <c r="AY11" s="6">
        <v>3.6E8</v>
      </c>
      <c r="AZ11" s="6">
        <v>3.62E8</v>
      </c>
      <c r="BA11" s="6">
        <v>3.8E8</v>
      </c>
      <c r="BB11" s="6">
        <v>3.83E8</v>
      </c>
      <c r="BC11" s="6">
        <v>3.75506E8</v>
      </c>
      <c r="BD11" s="6">
        <v>3.89137E8</v>
      </c>
      <c r="BE11" s="6">
        <v>4.04621E8</v>
      </c>
      <c r="BF11" s="6">
        <v>4.13724E8</v>
      </c>
      <c r="BG11" s="6">
        <v>7.11294E8</v>
      </c>
      <c r="BH11" s="6">
        <v>3.04401E8</v>
      </c>
      <c r="BI11" s="6">
        <v>3.20005E8</v>
      </c>
      <c r="BJ11" s="6">
        <v>3.1272E8</v>
      </c>
      <c r="BK11" s="6">
        <v>1.398587E9</v>
      </c>
      <c r="BL11" s="6">
        <v>3.05643E8</v>
      </c>
      <c r="BM11" s="6">
        <v>3.13248E8</v>
      </c>
      <c r="BN11" s="6">
        <v>3.39441E8</v>
      </c>
      <c r="BO11" s="6">
        <v>1.994107E9</v>
      </c>
      <c r="BP11" s="6">
        <v>3.61469E8</v>
      </c>
      <c r="BQ11" s="6">
        <v>3.36253E8</v>
      </c>
      <c r="BR11" s="6">
        <v>2.83959E8</v>
      </c>
      <c r="BS11" s="6">
        <v>1.641067E9</v>
      </c>
      <c r="BT11" s="6">
        <v>2.5044E8</v>
      </c>
      <c r="BU11" s="6">
        <v>2.17336E8</v>
      </c>
      <c r="BV11" s="16">
        <v>1.01612E8</v>
      </c>
      <c r="BW11" s="16">
        <v>1.2107E8</v>
      </c>
      <c r="BX11" s="16">
        <v>1.06921E8</v>
      </c>
      <c r="BY11" s="16">
        <v>2.20344E8</v>
      </c>
      <c r="BZ11" s="16">
        <v>1.13956E8</v>
      </c>
      <c r="CA11" s="16">
        <v>1.08126E8</v>
      </c>
      <c r="CB11" s="16">
        <v>1.1455E8</v>
      </c>
      <c r="CC11" s="16">
        <v>1.85123E8</v>
      </c>
      <c r="CD11" s="16">
        <v>1.31346E8</v>
      </c>
      <c r="CE11" s="16">
        <v>1.01843E8</v>
      </c>
      <c r="CF11" s="16">
        <v>1.02951E8</v>
      </c>
      <c r="CG11" s="16">
        <v>1.77545E8</v>
      </c>
      <c r="CH11" s="16">
        <v>9.3431E7</v>
      </c>
      <c r="CI11" s="16">
        <v>7.376E7</v>
      </c>
      <c r="CJ11" s="16">
        <v>8.2988E7</v>
      </c>
      <c r="CK11" s="16">
        <v>1.62884E8</v>
      </c>
      <c r="CL11" s="16">
        <v>8.6078E7</v>
      </c>
      <c r="CM11" s="16">
        <v>5.5214E7</v>
      </c>
      <c r="CN11" s="16">
        <v>6.9435E7</v>
      </c>
      <c r="CO11" s="16">
        <v>9.4345E7</v>
      </c>
      <c r="CP11" s="16">
        <v>8.484E7</v>
      </c>
      <c r="CQ11" s="16">
        <v>6.5988E7</v>
      </c>
      <c r="CR11" s="16">
        <v>7.0831E7</v>
      </c>
      <c r="CS11" s="16">
        <v>1.42202E8</v>
      </c>
      <c r="CT11" s="16">
        <v>8.2E7</v>
      </c>
      <c r="CU11" s="16">
        <v>6.72E7</v>
      </c>
      <c r="CV11" s="16">
        <v>5.79E7</v>
      </c>
      <c r="CW11" s="16">
        <v>1.18564E8</v>
      </c>
      <c r="CX11" s="16">
        <v>6.63E7</v>
      </c>
      <c r="CY11" s="16">
        <v>5.51E7</v>
      </c>
      <c r="CZ11" s="16">
        <v>4.94E7</v>
      </c>
      <c r="DA11" s="16">
        <v>1.05043E8</v>
      </c>
      <c r="DB11" s="16">
        <v>5.56E7</v>
      </c>
      <c r="DC11" s="16">
        <v>4.34E7</v>
      </c>
      <c r="DD11" s="16">
        <v>3.15E7</v>
      </c>
      <c r="DE11" s="16">
        <v>8.3376E7</v>
      </c>
      <c r="DF11" s="16">
        <v>4.45E7</v>
      </c>
      <c r="DG11" s="16">
        <v>3.64E7</v>
      </c>
      <c r="DH11" s="16">
        <v>2.55E7</v>
      </c>
      <c r="DI11" s="16">
        <v>6.3307E7</v>
      </c>
      <c r="DJ11" s="16">
        <v>3.5E7</v>
      </c>
      <c r="DK11" s="16">
        <v>3.05E7</v>
      </c>
      <c r="DL11" s="16">
        <v>2.0E7</v>
      </c>
      <c r="DM11" s="16">
        <v>5.3487E7</v>
      </c>
      <c r="DN11" s="16">
        <v>2.89E7</v>
      </c>
      <c r="DO11" s="16">
        <v>2.31E7</v>
      </c>
      <c r="DP11" s="16">
        <v>1.57E7</v>
      </c>
      <c r="DQ11" s="16">
        <v>3.6E7</v>
      </c>
      <c r="DR11" s="16">
        <v>1.77E7</v>
      </c>
      <c r="DS11" s="16">
        <v>1.63E7</v>
      </c>
      <c r="DT11" s="16">
        <v>1.01E7</v>
      </c>
      <c r="DU11" s="16">
        <v>2.82E7</v>
      </c>
      <c r="DV11" s="16">
        <v>1.44E7</v>
      </c>
      <c r="DW11" s="16">
        <v>1.14E7</v>
      </c>
      <c r="DX11" s="16">
        <v>6900000.0</v>
      </c>
      <c r="DY11" s="16">
        <v>2.02E7</v>
      </c>
      <c r="DZ11" s="16">
        <v>8100000.0</v>
      </c>
      <c r="EA11" s="16">
        <v>6800000.0</v>
      </c>
      <c r="EB11" s="16">
        <v>2600000.0</v>
      </c>
      <c r="EC11" s="16">
        <v>1.48E7</v>
      </c>
      <c r="ED11" s="16">
        <v>6100000.0</v>
      </c>
      <c r="EE11" s="16">
        <v>5700000.0</v>
      </c>
      <c r="EF11" s="16">
        <v>1700000.0</v>
      </c>
      <c r="EG11" s="16">
        <v>1.31E7</v>
      </c>
      <c r="EH11" s="16">
        <v>6000000.0</v>
      </c>
      <c r="EI11" s="16">
        <v>6000000.0</v>
      </c>
      <c r="EJ11" s="16">
        <v>1.299E8</v>
      </c>
      <c r="EK11" s="16">
        <v>-4.004E8</v>
      </c>
      <c r="EL11" s="16">
        <v>1.531E8</v>
      </c>
      <c r="EM11" s="16">
        <v>1.456E8</v>
      </c>
      <c r="EN11" s="16">
        <v>1.242E8</v>
      </c>
      <c r="EO11" s="16">
        <v>-3.806E8</v>
      </c>
      <c r="EP11" s="16">
        <v>1.369E8</v>
      </c>
      <c r="EQ11" s="16">
        <v>1.46E8</v>
      </c>
      <c r="ER11" s="16">
        <v>1.16E8</v>
      </c>
      <c r="ES11" s="16">
        <v>-3.641E8</v>
      </c>
      <c r="ET11" s="16">
        <v>1.34E8</v>
      </c>
      <c r="EU11" s="16">
        <v>1.359E8</v>
      </c>
      <c r="EV11" s="16">
        <v>1.087E8</v>
      </c>
      <c r="EW11" s="16">
        <v>-3.603E8</v>
      </c>
      <c r="EX11" s="16">
        <v>1.387E8</v>
      </c>
      <c r="EY11" s="15"/>
      <c r="EZ11" s="15"/>
    </row>
    <row r="12">
      <c r="A12" s="1" t="s">
        <v>99</v>
      </c>
      <c r="B12" s="8"/>
      <c r="C12" s="8"/>
      <c r="D12" s="6">
        <v>9.05E8</v>
      </c>
      <c r="E12" s="6">
        <v>7.56E8</v>
      </c>
      <c r="F12" s="6">
        <v>5.99E8</v>
      </c>
      <c r="G12" s="6">
        <v>3.45E8</v>
      </c>
      <c r="H12" s="6">
        <v>1.74E8</v>
      </c>
      <c r="I12" s="6">
        <v>1.39E8</v>
      </c>
      <c r="J12" s="6">
        <v>1.42E8</v>
      </c>
      <c r="K12" s="6">
        <v>1.56E8</v>
      </c>
      <c r="L12" s="6">
        <v>1.7E8</v>
      </c>
      <c r="M12" s="6">
        <v>1.93E8</v>
      </c>
      <c r="N12" s="6">
        <v>2.31E8</v>
      </c>
      <c r="O12" s="6">
        <v>2.87E8</v>
      </c>
      <c r="P12" s="6">
        <v>3.4E8</v>
      </c>
      <c r="Q12" s="6">
        <v>3.73E8</v>
      </c>
      <c r="R12" s="6">
        <v>3.93E8</v>
      </c>
      <c r="S12" s="6">
        <v>4.07E8</v>
      </c>
      <c r="T12" s="6">
        <v>4.01E8</v>
      </c>
      <c r="U12" s="6">
        <v>3.86E8</v>
      </c>
      <c r="V12" s="6">
        <v>3.6E8</v>
      </c>
      <c r="W12" s="6">
        <v>3.29E8</v>
      </c>
      <c r="X12" s="6">
        <v>2.87E8</v>
      </c>
      <c r="Y12" s="6">
        <v>2.62E8</v>
      </c>
      <c r="Z12" s="6">
        <v>2.38E8</v>
      </c>
      <c r="AA12" s="6">
        <v>2.18E8</v>
      </c>
      <c r="AB12" s="6">
        <v>1.99E8</v>
      </c>
      <c r="AC12" s="6">
        <v>1.91E8</v>
      </c>
      <c r="AD12" s="6">
        <v>1.81E8</v>
      </c>
      <c r="AE12" s="6">
        <v>1.78E8</v>
      </c>
      <c r="AF12" s="6">
        <v>1.66E8</v>
      </c>
      <c r="AG12" s="6">
        <v>1.62E8</v>
      </c>
      <c r="AH12" s="6">
        <v>1.59E8</v>
      </c>
      <c r="AI12" s="6">
        <v>1.57E8</v>
      </c>
      <c r="AJ12" s="6">
        <v>1.55E8</v>
      </c>
      <c r="AK12" s="6">
        <v>1.52E8</v>
      </c>
      <c r="AL12" s="6">
        <v>1.57E8</v>
      </c>
      <c r="AM12" s="6">
        <v>1.53E8</v>
      </c>
      <c r="AN12" s="6">
        <v>1.51E8</v>
      </c>
      <c r="AO12" s="6">
        <v>1.53E8</v>
      </c>
      <c r="AP12" s="6">
        <v>1.59E8</v>
      </c>
      <c r="AQ12" s="6">
        <v>1.69E8</v>
      </c>
      <c r="AR12" s="6">
        <v>1.84E8</v>
      </c>
      <c r="AS12" s="6">
        <v>1.86E8</v>
      </c>
      <c r="AT12" s="8"/>
      <c r="AU12" s="6">
        <v>1.94787E8</v>
      </c>
      <c r="AV12" s="6">
        <v>2.04982E8</v>
      </c>
      <c r="AW12" s="6">
        <v>2.16458E8</v>
      </c>
      <c r="AX12" s="6">
        <v>2.28773E8</v>
      </c>
      <c r="AY12" s="6">
        <v>2.37192E8</v>
      </c>
      <c r="AZ12" s="6">
        <v>2.41719E8</v>
      </c>
      <c r="BA12" s="6">
        <v>2.5117E8</v>
      </c>
      <c r="BB12" s="6">
        <v>2.56695E8</v>
      </c>
      <c r="BC12" s="6">
        <v>2.67583E8</v>
      </c>
      <c r="BD12" s="6">
        <v>2.79137E8</v>
      </c>
      <c r="BE12" s="6">
        <v>2.98335E8</v>
      </c>
      <c r="BF12" s="6">
        <v>3.05449E8</v>
      </c>
      <c r="BG12" s="6">
        <v>2.081851E9</v>
      </c>
      <c r="BH12" s="6">
        <v>-2.89518E8</v>
      </c>
      <c r="BI12" s="6">
        <v>-3.08123E8</v>
      </c>
      <c r="BJ12" s="6">
        <v>2.97126E8</v>
      </c>
      <c r="BK12" s="6">
        <v>3.10335E8</v>
      </c>
      <c r="BL12" s="6">
        <v>2.86861E8</v>
      </c>
      <c r="BM12" s="6">
        <v>2.92441E8</v>
      </c>
      <c r="BN12" s="6">
        <v>3.09799E8</v>
      </c>
      <c r="BO12" s="6">
        <v>3.13619E8</v>
      </c>
      <c r="BP12" s="6">
        <v>2.75768E8</v>
      </c>
      <c r="BQ12" s="6">
        <v>2.67929E8</v>
      </c>
      <c r="BR12" s="6">
        <v>1.87258E8</v>
      </c>
      <c r="BS12" s="8"/>
      <c r="BT12" s="8"/>
      <c r="BU12" s="8"/>
      <c r="BV12" s="16">
        <v>-3651000.0</v>
      </c>
      <c r="BW12" s="16">
        <v>-5188000.0</v>
      </c>
      <c r="BX12" s="16">
        <v>-3352000.0</v>
      </c>
      <c r="BY12" s="16">
        <v>-5372000.0</v>
      </c>
      <c r="BZ12" s="16">
        <v>-6364000.0</v>
      </c>
      <c r="CA12" s="16">
        <v>-4041000.0</v>
      </c>
      <c r="CB12" s="16">
        <v>-6442000.0</v>
      </c>
      <c r="CC12" s="16">
        <v>-6217000.0</v>
      </c>
      <c r="CD12" s="16">
        <v>-7976000.0</v>
      </c>
      <c r="CE12" s="16">
        <v>-7899000.0</v>
      </c>
      <c r="CF12" s="16">
        <v>-9411000.0</v>
      </c>
      <c r="CG12" s="16">
        <v>-9333000.0</v>
      </c>
      <c r="CH12" s="16">
        <v>-1.1537E7</v>
      </c>
      <c r="CI12" s="16">
        <v>-1.1337E7</v>
      </c>
      <c r="CJ12" s="16">
        <v>-1.0432E7</v>
      </c>
      <c r="CK12" s="16">
        <v>-1.0752E7</v>
      </c>
      <c r="CL12" s="16">
        <v>-1.148E7</v>
      </c>
      <c r="CM12" s="16">
        <v>-1.1957E7</v>
      </c>
      <c r="CN12" s="16">
        <v>-1.16E7</v>
      </c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</row>
    <row r="13">
      <c r="A13" s="1" t="s">
        <v>100</v>
      </c>
      <c r="B13" s="9"/>
      <c r="C13" s="9"/>
      <c r="D13" s="12">
        <v>0.0</v>
      </c>
      <c r="E13" s="12">
        <v>0.0</v>
      </c>
      <c r="F13" s="12">
        <v>0.0</v>
      </c>
      <c r="G13" s="6">
        <v>1000000.0</v>
      </c>
      <c r="H13" s="12">
        <v>0.0</v>
      </c>
      <c r="I13" s="6">
        <v>1000000.0</v>
      </c>
      <c r="J13" s="12">
        <v>0.0</v>
      </c>
      <c r="K13" s="12">
        <v>0.0</v>
      </c>
      <c r="L13" s="9"/>
      <c r="M13" s="9"/>
      <c r="N13" s="6">
        <v>2.9E7</v>
      </c>
      <c r="O13" s="6">
        <v>3000000.0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6">
        <v>1000000.0</v>
      </c>
      <c r="AL13" s="6">
        <v>1000000.0</v>
      </c>
      <c r="AM13" s="12">
        <v>0.0</v>
      </c>
      <c r="AN13" s="12">
        <v>0.0</v>
      </c>
      <c r="AO13" s="6">
        <v>1000000.0</v>
      </c>
      <c r="AP13" s="12">
        <v>0.0</v>
      </c>
      <c r="AQ13" s="6">
        <v>1000000.0</v>
      </c>
      <c r="AR13" s="6">
        <v>1000000.0</v>
      </c>
      <c r="AS13" s="6">
        <v>1000000.0</v>
      </c>
      <c r="AT13" s="9"/>
      <c r="AU13" s="6">
        <v>576000.0</v>
      </c>
      <c r="AV13" s="6">
        <v>423000.0</v>
      </c>
      <c r="AW13" s="6">
        <v>0.0</v>
      </c>
      <c r="AX13" s="6">
        <v>1000.0</v>
      </c>
      <c r="AY13" s="6">
        <v>17000.0</v>
      </c>
      <c r="AZ13" s="6">
        <v>33000.0</v>
      </c>
      <c r="BA13" s="6">
        <v>37000.0</v>
      </c>
      <c r="BB13" s="6">
        <v>46000.0</v>
      </c>
      <c r="BC13" s="8"/>
      <c r="BD13" s="6">
        <v>0.0</v>
      </c>
      <c r="BE13" s="6">
        <v>0.0</v>
      </c>
      <c r="BF13" s="6">
        <v>0.0</v>
      </c>
      <c r="BG13" s="6">
        <v>5076000.0</v>
      </c>
      <c r="BH13" s="6">
        <v>-10000.0</v>
      </c>
      <c r="BI13" s="6">
        <v>-1345000.0</v>
      </c>
      <c r="BJ13" s="6">
        <v>1183000.0</v>
      </c>
      <c r="BK13" s="6">
        <v>208000.0</v>
      </c>
      <c r="BL13" s="8"/>
      <c r="BM13" s="6">
        <v>45000.0</v>
      </c>
      <c r="BN13" s="6">
        <v>90000.0</v>
      </c>
      <c r="BO13" s="6">
        <v>5.1632E7</v>
      </c>
      <c r="BP13" s="6">
        <v>5.3943E7</v>
      </c>
      <c r="BQ13" s="6">
        <v>5.0153E7</v>
      </c>
      <c r="BR13" s="6">
        <v>7.6469E7</v>
      </c>
      <c r="BS13" s="8"/>
      <c r="BT13" s="8"/>
      <c r="BU13" s="8"/>
      <c r="BV13" s="16">
        <v>1670000.0</v>
      </c>
      <c r="BW13" s="16">
        <v>2156000.0</v>
      </c>
      <c r="BX13" s="16">
        <v>2616000.0</v>
      </c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</row>
    <row r="14">
      <c r="A14" s="1" t="s">
        <v>101</v>
      </c>
      <c r="B14" s="8"/>
      <c r="C14" s="8"/>
      <c r="D14" s="6">
        <v>2.08E8</v>
      </c>
      <c r="E14" s="6">
        <v>1.89E8</v>
      </c>
      <c r="F14" s="6">
        <v>1.9E8</v>
      </c>
      <c r="G14" s="6">
        <v>1.68E8</v>
      </c>
      <c r="H14" s="6">
        <v>1.31E8</v>
      </c>
      <c r="I14" s="6">
        <v>1.17E8</v>
      </c>
      <c r="J14" s="6">
        <v>1.17E8</v>
      </c>
      <c r="K14" s="6">
        <v>1.13E8</v>
      </c>
      <c r="L14" s="6">
        <v>1.2E8</v>
      </c>
      <c r="M14" s="6">
        <v>1.23E8</v>
      </c>
      <c r="N14" s="6">
        <v>1.23E8</v>
      </c>
      <c r="O14" s="6">
        <v>1.26E8</v>
      </c>
      <c r="P14" s="6">
        <v>1.42E8</v>
      </c>
      <c r="Q14" s="6">
        <v>2.11E8</v>
      </c>
      <c r="R14" s="6">
        <v>2.22E8</v>
      </c>
      <c r="S14" s="6">
        <v>2.31E8</v>
      </c>
      <c r="T14" s="6">
        <v>2.44E8</v>
      </c>
      <c r="U14" s="6">
        <v>2.46E8</v>
      </c>
      <c r="V14" s="6">
        <v>2.45E8</v>
      </c>
      <c r="W14" s="6">
        <v>2.29E8</v>
      </c>
      <c r="X14" s="6">
        <v>2.2E8</v>
      </c>
      <c r="Y14" s="6">
        <v>2.07E8</v>
      </c>
      <c r="Z14" s="6">
        <v>1.98E8</v>
      </c>
      <c r="AA14" s="6">
        <v>2.08E8</v>
      </c>
      <c r="AB14" s="6">
        <v>2.01E8</v>
      </c>
      <c r="AC14" s="6">
        <v>1.95E8</v>
      </c>
      <c r="AD14" s="6">
        <v>1.85E8</v>
      </c>
      <c r="AE14" s="6">
        <v>1.81E8</v>
      </c>
      <c r="AF14" s="6">
        <v>1.73E8</v>
      </c>
      <c r="AG14" s="6">
        <v>1.72E8</v>
      </c>
      <c r="AH14" s="6">
        <v>1.7E8</v>
      </c>
      <c r="AI14" s="6">
        <v>1.66E8</v>
      </c>
      <c r="AJ14" s="6">
        <v>1.56E8</v>
      </c>
      <c r="AK14" s="6">
        <v>1.47E8</v>
      </c>
      <c r="AL14" s="6">
        <v>1.44E8</v>
      </c>
      <c r="AM14" s="6">
        <v>1.35E8</v>
      </c>
      <c r="AN14" s="6">
        <v>1.23E8</v>
      </c>
      <c r="AO14" s="6">
        <v>1.16E8</v>
      </c>
      <c r="AP14" s="6">
        <v>1.14E8</v>
      </c>
      <c r="AQ14" s="6">
        <v>1.08E8</v>
      </c>
      <c r="AR14" s="6">
        <v>1.12E8</v>
      </c>
      <c r="AS14" s="6">
        <v>1.11E8</v>
      </c>
      <c r="AT14" s="8"/>
      <c r="AU14" s="6">
        <v>1.16528E8</v>
      </c>
      <c r="AV14" s="6">
        <v>1.19905E8</v>
      </c>
      <c r="AW14" s="6">
        <v>1.24081E8</v>
      </c>
      <c r="AX14" s="6">
        <v>1.24486E8</v>
      </c>
      <c r="AY14" s="6">
        <v>1.22583E8</v>
      </c>
      <c r="AZ14" s="6">
        <v>1.20301E8</v>
      </c>
      <c r="BA14" s="6">
        <v>1.28772E8</v>
      </c>
      <c r="BB14" s="6">
        <v>1.25987E8</v>
      </c>
      <c r="BC14" s="6">
        <v>1.07922E8</v>
      </c>
      <c r="BD14" s="6">
        <v>1.1E8</v>
      </c>
      <c r="BE14" s="6">
        <v>1.06286E8</v>
      </c>
      <c r="BF14" s="6">
        <v>1.08275E8</v>
      </c>
      <c r="BG14" s="6">
        <v>2.1841E7</v>
      </c>
      <c r="BH14" s="6">
        <v>1.4873E7</v>
      </c>
      <c r="BI14" s="6">
        <v>1.0537E7</v>
      </c>
      <c r="BJ14" s="6">
        <v>1.4411E7</v>
      </c>
      <c r="BK14" s="6">
        <v>1.9129E7</v>
      </c>
      <c r="BL14" s="6">
        <v>1.8782E7</v>
      </c>
      <c r="BM14" s="6">
        <v>2.0762E7</v>
      </c>
      <c r="BN14" s="6">
        <v>2.9552E7</v>
      </c>
      <c r="BO14" s="6">
        <v>3.5483E7</v>
      </c>
      <c r="BP14" s="6">
        <v>3.1758E7</v>
      </c>
      <c r="BQ14" s="6">
        <v>1.8171E7</v>
      </c>
      <c r="BR14" s="6">
        <v>2.0232E7</v>
      </c>
      <c r="BS14" s="8"/>
      <c r="BT14" s="8"/>
      <c r="BU14" s="8"/>
      <c r="BV14" s="16">
        <v>5321000.0</v>
      </c>
      <c r="BW14" s="16">
        <v>7344000.0</v>
      </c>
      <c r="BX14" s="16">
        <v>5968000.0</v>
      </c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6">
        <v>1.1337E7</v>
      </c>
      <c r="CJ14" s="16">
        <v>1.0432E7</v>
      </c>
      <c r="CK14" s="16">
        <v>1.0752E7</v>
      </c>
      <c r="CL14" s="16">
        <v>1.148E7</v>
      </c>
      <c r="CM14" s="16">
        <v>1.1957E7</v>
      </c>
      <c r="CN14" s="16">
        <v>1.16E7</v>
      </c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>
      <c r="A15" s="1" t="s">
        <v>102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6">
        <v>-1.397474E9</v>
      </c>
      <c r="BH15" s="6">
        <v>5.79056E8</v>
      </c>
      <c r="BI15" s="6">
        <v>6.18936E8</v>
      </c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15"/>
      <c r="BW15" s="15"/>
      <c r="BX15" s="15"/>
      <c r="BY15" s="15"/>
      <c r="BZ15" s="16">
        <v>6364000.0</v>
      </c>
      <c r="CA15" s="16">
        <v>4041000.0</v>
      </c>
      <c r="CB15" s="16">
        <v>6442000.0</v>
      </c>
      <c r="CC15" s="16">
        <v>6217000.0</v>
      </c>
      <c r="CD15" s="16">
        <v>7976000.0</v>
      </c>
      <c r="CE15" s="16">
        <v>7899000.0</v>
      </c>
      <c r="CF15" s="16">
        <v>9411000.0</v>
      </c>
      <c r="CG15" s="15"/>
      <c r="CH15" s="16">
        <v>1.1537E7</v>
      </c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</row>
    <row r="16">
      <c r="A16" s="1" t="s">
        <v>103</v>
      </c>
      <c r="B16" s="6">
        <v>2.698E9</v>
      </c>
      <c r="C16" s="6">
        <v>7.22E8</v>
      </c>
      <c r="D16" s="6">
        <v>7.01E8</v>
      </c>
      <c r="E16" s="6">
        <v>6.21E8</v>
      </c>
      <c r="F16" s="6">
        <v>6.65E8</v>
      </c>
      <c r="G16" s="6">
        <v>6.36E8</v>
      </c>
      <c r="H16" s="6">
        <v>6.14E8</v>
      </c>
      <c r="I16" s="6">
        <v>4.23E8</v>
      </c>
      <c r="J16" s="6">
        <v>4.53E8</v>
      </c>
      <c r="K16" s="6">
        <v>3.72E8</v>
      </c>
      <c r="L16" s="6">
        <v>1.28E9</v>
      </c>
      <c r="M16" s="6">
        <v>4.65E8</v>
      </c>
      <c r="N16" s="6">
        <v>4.47E8</v>
      </c>
      <c r="O16" s="6">
        <v>4.49E8</v>
      </c>
      <c r="P16" s="6">
        <v>4.72E8</v>
      </c>
      <c r="Q16" s="6">
        <v>4.9E8</v>
      </c>
      <c r="R16" s="6">
        <v>5.2E8</v>
      </c>
      <c r="S16" s="6">
        <v>4.98E8</v>
      </c>
      <c r="T16" s="6">
        <v>5.2E8</v>
      </c>
      <c r="U16" s="6">
        <v>4.58E8</v>
      </c>
      <c r="V16" s="6">
        <v>5.05E8</v>
      </c>
      <c r="W16" s="6">
        <v>5.01E8</v>
      </c>
      <c r="X16" s="6">
        <v>4.74E8</v>
      </c>
      <c r="Y16" s="6">
        <v>4.75E8</v>
      </c>
      <c r="Z16" s="6">
        <v>4.94E8</v>
      </c>
      <c r="AA16" s="6">
        <v>4.75E8</v>
      </c>
      <c r="AB16" s="6">
        <v>4.81E8</v>
      </c>
      <c r="AC16" s="6">
        <v>4.47E8</v>
      </c>
      <c r="AD16" s="6">
        <v>4.66E8</v>
      </c>
      <c r="AE16" s="6">
        <v>4.76E8</v>
      </c>
      <c r="AF16" s="6">
        <v>4.65E8</v>
      </c>
      <c r="AG16" s="6">
        <v>4.74E8</v>
      </c>
      <c r="AH16" s="6">
        <v>4.73E8</v>
      </c>
      <c r="AI16" s="6">
        <v>5.03E8</v>
      </c>
      <c r="AJ16" s="6">
        <v>5.39E8</v>
      </c>
      <c r="AK16" s="6">
        <v>5.42E8</v>
      </c>
      <c r="AL16" s="6">
        <v>3.65E8</v>
      </c>
      <c r="AM16" s="6">
        <v>5.52E8</v>
      </c>
      <c r="AN16" s="6">
        <v>5.83E8</v>
      </c>
      <c r="AO16" s="6">
        <v>5.15E8</v>
      </c>
      <c r="AP16" s="6">
        <v>5.6E8</v>
      </c>
      <c r="AQ16" s="6">
        <v>5.53E8</v>
      </c>
      <c r="AR16" s="6">
        <v>6.11E8</v>
      </c>
      <c r="AS16" s="6">
        <v>5.82E8</v>
      </c>
      <c r="AT16" s="6">
        <v>5.88E8</v>
      </c>
      <c r="AU16" s="6">
        <v>6.04107E8</v>
      </c>
      <c r="AV16" s="6">
        <v>5.94E8</v>
      </c>
      <c r="AW16" s="6">
        <v>5.33E8</v>
      </c>
      <c r="AX16" s="6">
        <v>5.5E8</v>
      </c>
      <c r="AY16" s="6">
        <v>5.46E8</v>
      </c>
      <c r="AZ16" s="6">
        <v>5.52E8</v>
      </c>
      <c r="BA16" s="6">
        <v>7.75E8</v>
      </c>
      <c r="BB16" s="6">
        <v>4.55E8</v>
      </c>
      <c r="BC16" s="6">
        <v>4.72135E8</v>
      </c>
      <c r="BD16" s="6">
        <v>5.64144E8</v>
      </c>
      <c r="BE16" s="6">
        <v>5.12844E8</v>
      </c>
      <c r="BF16" s="6">
        <v>5.45876E8</v>
      </c>
      <c r="BG16" s="6">
        <v>-1.53835E9</v>
      </c>
      <c r="BH16" s="6">
        <v>1.31596E9</v>
      </c>
      <c r="BI16" s="6">
        <v>1.08112E9</v>
      </c>
      <c r="BJ16" s="6">
        <v>7.15115E8</v>
      </c>
      <c r="BK16" s="6">
        <v>-5.84033E8</v>
      </c>
      <c r="BL16" s="6">
        <v>8.75121E8</v>
      </c>
      <c r="BM16" s="6">
        <v>8.44892E8</v>
      </c>
      <c r="BN16" s="6">
        <v>9.75544E8</v>
      </c>
      <c r="BO16" s="6">
        <v>-1.33113E8</v>
      </c>
      <c r="BP16" s="6">
        <v>8.45498E8</v>
      </c>
      <c r="BQ16" s="6">
        <v>8.71693E8</v>
      </c>
      <c r="BR16" s="6">
        <v>8.25677E8</v>
      </c>
      <c r="BS16" s="6">
        <v>3.06131E8</v>
      </c>
      <c r="BT16" s="6">
        <v>7.2868E8</v>
      </c>
      <c r="BU16" s="6">
        <v>6.71684E8</v>
      </c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7">
        <v>0.0</v>
      </c>
      <c r="CH16" s="16">
        <v>2.5041E7</v>
      </c>
      <c r="CI16" s="16">
        <v>4500000.0</v>
      </c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>
      <c r="A17" s="1" t="s">
        <v>104</v>
      </c>
      <c r="B17" s="6">
        <v>1.015E9</v>
      </c>
      <c r="C17" s="6">
        <v>2.76E8</v>
      </c>
      <c r="D17" s="6">
        <v>2.58E8</v>
      </c>
      <c r="E17" s="6">
        <v>2.33E8</v>
      </c>
      <c r="F17" s="6">
        <v>2.48E8</v>
      </c>
      <c r="G17" s="6">
        <v>2.33E8</v>
      </c>
      <c r="H17" s="6">
        <v>2.03E8</v>
      </c>
      <c r="I17" s="6">
        <v>1.97E8</v>
      </c>
      <c r="J17" s="6">
        <v>1.91E8</v>
      </c>
      <c r="K17" s="6">
        <v>1.79E8</v>
      </c>
      <c r="L17" s="6">
        <v>1.63E8</v>
      </c>
      <c r="M17" s="6">
        <v>1.58E8</v>
      </c>
      <c r="N17" s="6">
        <v>1.62E8</v>
      </c>
      <c r="O17" s="6">
        <v>1.5E8</v>
      </c>
      <c r="P17" s="6">
        <v>1.34E8</v>
      </c>
      <c r="Q17" s="6">
        <v>1.63E8</v>
      </c>
      <c r="R17" s="6">
        <v>1.74E8</v>
      </c>
      <c r="S17" s="6">
        <v>1.72E8</v>
      </c>
      <c r="T17" s="6">
        <v>1.5E8</v>
      </c>
      <c r="U17" s="6">
        <v>1.5E8</v>
      </c>
      <c r="V17" s="6">
        <v>1.54E8</v>
      </c>
      <c r="W17" s="6">
        <v>1.5E8</v>
      </c>
      <c r="X17" s="6">
        <v>1.37E8</v>
      </c>
      <c r="Y17" s="6">
        <v>1.39E8</v>
      </c>
      <c r="Z17" s="6">
        <v>1.39E8</v>
      </c>
      <c r="AA17" s="6">
        <v>1.38E8</v>
      </c>
      <c r="AB17" s="6">
        <v>1.25E8</v>
      </c>
      <c r="AC17" s="6">
        <v>1.28E8</v>
      </c>
      <c r="AD17" s="6">
        <v>1.33E8</v>
      </c>
      <c r="AE17" s="6">
        <v>1.31E8</v>
      </c>
      <c r="AF17" s="6">
        <v>1.18E8</v>
      </c>
      <c r="AG17" s="6">
        <v>1.16E8</v>
      </c>
      <c r="AH17" s="6">
        <v>1.25E8</v>
      </c>
      <c r="AI17" s="6">
        <v>1.26E8</v>
      </c>
      <c r="AJ17" s="6">
        <v>1.2E8</v>
      </c>
      <c r="AK17" s="6">
        <v>1.23E8</v>
      </c>
      <c r="AL17" s="6">
        <v>1.32E8</v>
      </c>
      <c r="AM17" s="6">
        <v>1.31E8</v>
      </c>
      <c r="AN17" s="6">
        <v>1.26E8</v>
      </c>
      <c r="AO17" s="6">
        <v>1.27E8</v>
      </c>
      <c r="AP17" s="6">
        <v>1.31E8</v>
      </c>
      <c r="AQ17" s="6">
        <v>1.24E8</v>
      </c>
      <c r="AR17" s="6">
        <v>1.23E8</v>
      </c>
      <c r="AS17" s="6">
        <v>1.34E8</v>
      </c>
      <c r="AT17" s="6">
        <v>1.38E8</v>
      </c>
      <c r="AU17" s="6">
        <v>3.18627E8</v>
      </c>
      <c r="AV17" s="6">
        <v>1.84E8</v>
      </c>
      <c r="AW17" s="6">
        <v>1.78E8</v>
      </c>
      <c r="AX17" s="6">
        <v>1.9E8</v>
      </c>
      <c r="AY17" s="6">
        <v>1.35E8</v>
      </c>
      <c r="AZ17" s="6">
        <v>1.92E8</v>
      </c>
      <c r="BA17" s="6">
        <v>1.86E8</v>
      </c>
      <c r="BB17" s="6">
        <v>8.6E7</v>
      </c>
      <c r="BC17" s="6">
        <v>-4.74672E8</v>
      </c>
      <c r="BD17" s="6">
        <v>2.03817E8</v>
      </c>
      <c r="BE17" s="6">
        <v>1.78522E8</v>
      </c>
      <c r="BF17" s="6">
        <v>2.17825E8</v>
      </c>
      <c r="BG17" s="6">
        <v>-1.058684E9</v>
      </c>
      <c r="BH17" s="6">
        <v>7.32407E8</v>
      </c>
      <c r="BI17" s="6">
        <v>4.64541E8</v>
      </c>
      <c r="BJ17" s="6">
        <v>1.55635E8</v>
      </c>
      <c r="BK17" s="6">
        <v>4.43835E8</v>
      </c>
      <c r="BL17" s="6">
        <v>7.2697E7</v>
      </c>
      <c r="BM17" s="6">
        <v>7.1688E7</v>
      </c>
      <c r="BN17" s="6">
        <v>1.07102E8</v>
      </c>
      <c r="BO17" s="6">
        <v>2.24367E8</v>
      </c>
      <c r="BP17" s="6">
        <v>1.23012E8</v>
      </c>
      <c r="BQ17" s="6">
        <v>1.05923E8</v>
      </c>
      <c r="BR17" s="6">
        <v>1.00746E8</v>
      </c>
      <c r="BS17" s="9"/>
      <c r="BT17" s="9"/>
      <c r="BU17" s="9"/>
      <c r="BV17" s="15"/>
      <c r="BW17" s="15"/>
      <c r="BX17" s="15"/>
      <c r="BY17" s="15"/>
      <c r="BZ17" s="15"/>
      <c r="CA17" s="15"/>
      <c r="CB17" s="15"/>
      <c r="CC17" s="16">
        <v>-1.0E7</v>
      </c>
      <c r="CD17" s="17">
        <v>0.0</v>
      </c>
      <c r="CE17" s="17">
        <v>0.0</v>
      </c>
      <c r="CF17" s="15"/>
      <c r="CG17" s="17">
        <v>0.0</v>
      </c>
      <c r="CH17" s="16">
        <v>2.5041E7</v>
      </c>
      <c r="CI17" s="16">
        <v>4500000.0</v>
      </c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>
      <c r="A18" s="1" t="s">
        <v>105</v>
      </c>
      <c r="B18" s="6">
        <v>1.015E9</v>
      </c>
      <c r="C18" s="6">
        <v>2.76E8</v>
      </c>
      <c r="D18" s="6">
        <v>2.58E8</v>
      </c>
      <c r="E18" s="6">
        <v>2.33E8</v>
      </c>
      <c r="F18" s="6">
        <v>2.48E8</v>
      </c>
      <c r="G18" s="6">
        <v>2.33E8</v>
      </c>
      <c r="H18" s="6">
        <v>2.03E8</v>
      </c>
      <c r="I18" s="6">
        <v>1.97E8</v>
      </c>
      <c r="J18" s="6">
        <v>1.91E8</v>
      </c>
      <c r="K18" s="6">
        <v>1.79E8</v>
      </c>
      <c r="L18" s="6">
        <v>1.63E8</v>
      </c>
      <c r="M18" s="6">
        <v>1.58E8</v>
      </c>
      <c r="N18" s="6">
        <v>1.62E8</v>
      </c>
      <c r="O18" s="6">
        <v>1.5E8</v>
      </c>
      <c r="P18" s="6">
        <v>1.34E8</v>
      </c>
      <c r="Q18" s="6">
        <v>1.63E8</v>
      </c>
      <c r="R18" s="6">
        <v>1.74E8</v>
      </c>
      <c r="S18" s="6">
        <v>1.72E8</v>
      </c>
      <c r="T18" s="6">
        <v>1.5E8</v>
      </c>
      <c r="U18" s="6">
        <v>1.5E8</v>
      </c>
      <c r="V18" s="6">
        <v>1.54E8</v>
      </c>
      <c r="W18" s="6">
        <v>1.5E8</v>
      </c>
      <c r="X18" s="6">
        <v>1.37E8</v>
      </c>
      <c r="Y18" s="6">
        <v>1.39E8</v>
      </c>
      <c r="Z18" s="6">
        <v>1.39E8</v>
      </c>
      <c r="AA18" s="6">
        <v>1.38E8</v>
      </c>
      <c r="AB18" s="6">
        <v>1.25E8</v>
      </c>
      <c r="AC18" s="6">
        <v>1.28E8</v>
      </c>
      <c r="AD18" s="6">
        <v>1.33E8</v>
      </c>
      <c r="AE18" s="6">
        <v>1.31E8</v>
      </c>
      <c r="AF18" s="6">
        <v>1.18E8</v>
      </c>
      <c r="AG18" s="6">
        <v>1.16E8</v>
      </c>
      <c r="AH18" s="6">
        <v>1.25E8</v>
      </c>
      <c r="AI18" s="6">
        <v>1.26E8</v>
      </c>
      <c r="AJ18" s="6">
        <v>1.2E8</v>
      </c>
      <c r="AK18" s="6">
        <v>1.23E8</v>
      </c>
      <c r="AL18" s="6">
        <v>1.32E8</v>
      </c>
      <c r="AM18" s="6">
        <v>1.31E8</v>
      </c>
      <c r="AN18" s="6">
        <v>1.26E8</v>
      </c>
      <c r="AO18" s="6">
        <v>1.27E8</v>
      </c>
      <c r="AP18" s="6">
        <v>1.31E8</v>
      </c>
      <c r="AQ18" s="6">
        <v>1.24E8</v>
      </c>
      <c r="AR18" s="6">
        <v>1.23E8</v>
      </c>
      <c r="AS18" s="6">
        <v>1.34E8</v>
      </c>
      <c r="AT18" s="6">
        <v>1.38E8</v>
      </c>
      <c r="AU18" s="6">
        <v>3.18627E8</v>
      </c>
      <c r="AV18" s="6">
        <v>1.84E8</v>
      </c>
      <c r="AW18" s="6">
        <v>1.78E8</v>
      </c>
      <c r="AX18" s="6">
        <v>1.9E8</v>
      </c>
      <c r="AY18" s="6">
        <v>1.35E8</v>
      </c>
      <c r="AZ18" s="6">
        <v>1.92E8</v>
      </c>
      <c r="BA18" s="6">
        <v>1.86E8</v>
      </c>
      <c r="BB18" s="6">
        <v>8.6E7</v>
      </c>
      <c r="BC18" s="6">
        <v>-4.74672E8</v>
      </c>
      <c r="BD18" s="6">
        <v>2.03817E8</v>
      </c>
      <c r="BE18" s="6">
        <v>1.78522E8</v>
      </c>
      <c r="BF18" s="6">
        <v>2.17825E8</v>
      </c>
      <c r="BG18" s="6">
        <v>-1.058684E9</v>
      </c>
      <c r="BH18" s="6">
        <v>7.32407E8</v>
      </c>
      <c r="BI18" s="6">
        <v>4.64541E8</v>
      </c>
      <c r="BJ18" s="6">
        <v>1.55635E8</v>
      </c>
      <c r="BK18" s="6">
        <v>4.43835E8</v>
      </c>
      <c r="BL18" s="6">
        <v>7.2697E7</v>
      </c>
      <c r="BM18" s="6">
        <v>7.1688E7</v>
      </c>
      <c r="BN18" s="6">
        <v>1.07102E8</v>
      </c>
      <c r="BO18" s="6">
        <v>2.24367E8</v>
      </c>
      <c r="BP18" s="6">
        <v>1.23012E8</v>
      </c>
      <c r="BQ18" s="6">
        <v>1.05923E8</v>
      </c>
      <c r="BR18" s="6">
        <v>1.00746E8</v>
      </c>
      <c r="BS18" s="9"/>
      <c r="BT18" s="9"/>
      <c r="BU18" s="9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>
      <c r="A19" s="1" t="s">
        <v>106</v>
      </c>
      <c r="B19" s="6">
        <v>1.015E9</v>
      </c>
      <c r="C19" s="6">
        <v>2.76E8</v>
      </c>
      <c r="D19" s="6">
        <v>2.58E8</v>
      </c>
      <c r="E19" s="6">
        <v>2.33E8</v>
      </c>
      <c r="F19" s="6">
        <v>2.48E8</v>
      </c>
      <c r="G19" s="6">
        <v>2.33E8</v>
      </c>
      <c r="H19" s="6">
        <v>2.03E8</v>
      </c>
      <c r="I19" s="6">
        <v>1.97E8</v>
      </c>
      <c r="J19" s="6">
        <v>1.91E8</v>
      </c>
      <c r="K19" s="6">
        <v>1.79E8</v>
      </c>
      <c r="L19" s="6">
        <v>1.63E8</v>
      </c>
      <c r="M19" s="6">
        <v>1.58E8</v>
      </c>
      <c r="N19" s="6">
        <v>1.62E8</v>
      </c>
      <c r="O19" s="6">
        <v>1.5E8</v>
      </c>
      <c r="P19" s="6">
        <v>1.34E8</v>
      </c>
      <c r="Q19" s="6">
        <v>1.63E8</v>
      </c>
      <c r="R19" s="6">
        <v>1.74E8</v>
      </c>
      <c r="S19" s="6">
        <v>1.72E8</v>
      </c>
      <c r="T19" s="6">
        <v>1.5E8</v>
      </c>
      <c r="U19" s="6">
        <v>1.5E8</v>
      </c>
      <c r="V19" s="6">
        <v>1.54E8</v>
      </c>
      <c r="W19" s="6">
        <v>1.5E8</v>
      </c>
      <c r="X19" s="6">
        <v>1.37E8</v>
      </c>
      <c r="Y19" s="6">
        <v>1.39E8</v>
      </c>
      <c r="Z19" s="6">
        <v>1.39E8</v>
      </c>
      <c r="AA19" s="6">
        <v>1.38E8</v>
      </c>
      <c r="AB19" s="6">
        <v>1.25E8</v>
      </c>
      <c r="AC19" s="6">
        <v>1.28E8</v>
      </c>
      <c r="AD19" s="6">
        <v>1.33E8</v>
      </c>
      <c r="AE19" s="6">
        <v>1.31E8</v>
      </c>
      <c r="AF19" s="6">
        <v>1.18E8</v>
      </c>
      <c r="AG19" s="6">
        <v>1.16E8</v>
      </c>
      <c r="AH19" s="6">
        <v>1.25E8</v>
      </c>
      <c r="AI19" s="6">
        <v>1.26E8</v>
      </c>
      <c r="AJ19" s="6">
        <v>1.2E8</v>
      </c>
      <c r="AK19" s="6">
        <v>1.23E8</v>
      </c>
      <c r="AL19" s="6">
        <v>1.32E8</v>
      </c>
      <c r="AM19" s="6">
        <v>1.31E8</v>
      </c>
      <c r="AN19" s="6">
        <v>1.26E8</v>
      </c>
      <c r="AO19" s="6">
        <v>1.27E8</v>
      </c>
      <c r="AP19" s="6">
        <v>1.31E8</v>
      </c>
      <c r="AQ19" s="6">
        <v>1.24E8</v>
      </c>
      <c r="AR19" s="6">
        <v>1.23E8</v>
      </c>
      <c r="AS19" s="6">
        <v>1.34E8</v>
      </c>
      <c r="AT19" s="6">
        <v>1.38E8</v>
      </c>
      <c r="AU19" s="9"/>
      <c r="AV19" s="9"/>
      <c r="AW19" s="9"/>
      <c r="AX19" s="9"/>
      <c r="AY19" s="6">
        <v>1.35E8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</row>
    <row r="20">
      <c r="A20" s="1" t="s">
        <v>107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6">
        <v>5.9E7</v>
      </c>
      <c r="AW20" s="6">
        <v>5.2E7</v>
      </c>
      <c r="AX20" s="6">
        <v>5.3E7</v>
      </c>
      <c r="AY20" s="6">
        <v>4.8197E7</v>
      </c>
      <c r="AZ20" s="6">
        <v>4.4E7</v>
      </c>
      <c r="BA20" s="6">
        <v>4.5E7</v>
      </c>
      <c r="BB20" s="6">
        <v>3.04E8</v>
      </c>
      <c r="BC20" s="6">
        <v>4.0376E7</v>
      </c>
      <c r="BD20" s="6">
        <v>4.0184E7</v>
      </c>
      <c r="BE20" s="6">
        <v>3.05754E8</v>
      </c>
      <c r="BF20" s="6">
        <v>2.94909E8</v>
      </c>
      <c r="BG20" s="6">
        <v>4.5925E7</v>
      </c>
      <c r="BH20" s="6">
        <v>8.348E7</v>
      </c>
      <c r="BI20" s="6">
        <v>1.14498E8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16">
        <v>9.7961E7</v>
      </c>
      <c r="BW20" s="16">
        <v>1.15882E8</v>
      </c>
      <c r="BX20" s="16">
        <v>1.03569E8</v>
      </c>
      <c r="BY20" s="16">
        <v>2.14972E8</v>
      </c>
      <c r="BZ20" s="16">
        <v>1.07592E8</v>
      </c>
      <c r="CA20" s="16">
        <v>1.04085E8</v>
      </c>
      <c r="CB20" s="16">
        <v>1.08108E8</v>
      </c>
      <c r="CC20" s="16">
        <v>1.68906E8</v>
      </c>
      <c r="CD20" s="16">
        <v>1.2337E8</v>
      </c>
      <c r="CE20" s="16">
        <v>9.3944E7</v>
      </c>
      <c r="CF20" s="16">
        <v>9.354E7</v>
      </c>
      <c r="CG20" s="16">
        <v>1.68212E8</v>
      </c>
      <c r="CH20" s="16">
        <v>1.06935E8</v>
      </c>
      <c r="CI20" s="16">
        <v>6.6923E7</v>
      </c>
      <c r="CJ20" s="16">
        <v>7.2556E7</v>
      </c>
      <c r="CK20" s="16">
        <v>1.52132E8</v>
      </c>
      <c r="CL20" s="16">
        <v>7.4598E7</v>
      </c>
      <c r="CM20" s="16">
        <v>4.3257E7</v>
      </c>
      <c r="CN20" s="16">
        <v>5.7835E7</v>
      </c>
      <c r="CO20" s="16">
        <v>-1.02553E8</v>
      </c>
      <c r="CP20" s="16">
        <v>7.9985E7</v>
      </c>
      <c r="CQ20" s="16">
        <v>6.1662E7</v>
      </c>
      <c r="CR20" s="16">
        <v>6.9553E7</v>
      </c>
      <c r="CS20" s="16">
        <v>1.42045E8</v>
      </c>
      <c r="CT20" s="16">
        <v>7.98E7</v>
      </c>
      <c r="CU20" s="16">
        <v>6.53E7</v>
      </c>
      <c r="CV20" s="16">
        <v>5.7E7</v>
      </c>
      <c r="CW20" s="16">
        <v>1.16515E8</v>
      </c>
      <c r="CX20" s="16">
        <v>6.29E7</v>
      </c>
      <c r="CY20" s="16">
        <v>5.31E7</v>
      </c>
      <c r="CZ20" s="16">
        <v>4.84E7</v>
      </c>
      <c r="DA20" s="16">
        <v>1.03879E8</v>
      </c>
      <c r="DB20" s="16">
        <v>5.4E7</v>
      </c>
      <c r="DC20" s="16">
        <v>4.29E7</v>
      </c>
      <c r="DD20" s="16">
        <v>3.1E7</v>
      </c>
      <c r="DE20" s="16">
        <v>8.2417E7</v>
      </c>
      <c r="DF20" s="16">
        <v>4.29E7</v>
      </c>
      <c r="DG20" s="16">
        <v>3.53E7</v>
      </c>
      <c r="DH20" s="16">
        <v>2.42E7</v>
      </c>
      <c r="DI20" s="16">
        <v>6.1446E7</v>
      </c>
      <c r="DJ20" s="16">
        <v>3.25E7</v>
      </c>
      <c r="DK20" s="16">
        <v>2.88E7</v>
      </c>
      <c r="DL20" s="16">
        <v>1.27E7</v>
      </c>
      <c r="DM20" s="16">
        <v>5.2788E7</v>
      </c>
      <c r="DN20" s="16">
        <v>2.78E7</v>
      </c>
      <c r="DO20" s="16">
        <v>2.25E7</v>
      </c>
      <c r="DP20" s="16">
        <v>1.53E7</v>
      </c>
      <c r="DQ20" s="16">
        <v>3.55E7</v>
      </c>
      <c r="DR20" s="16">
        <v>1.72E7</v>
      </c>
      <c r="DS20" s="16">
        <v>1.56E7</v>
      </c>
      <c r="DT20" s="16">
        <v>9600000.0</v>
      </c>
      <c r="DU20" s="16">
        <v>2.79E7</v>
      </c>
      <c r="DV20" s="16">
        <v>1.34E7</v>
      </c>
      <c r="DW20" s="16">
        <v>1.08E7</v>
      </c>
      <c r="DX20" s="16">
        <v>6300000.0</v>
      </c>
      <c r="DY20" s="16">
        <v>1.96E7</v>
      </c>
      <c r="DZ20" s="16">
        <v>7000000.0</v>
      </c>
      <c r="EA20" s="16">
        <v>6200000.0</v>
      </c>
      <c r="EB20" s="16">
        <v>1900000.0</v>
      </c>
      <c r="EC20" s="16">
        <v>1.38E7</v>
      </c>
      <c r="ED20" s="16">
        <v>4600000.0</v>
      </c>
      <c r="EE20" s="16">
        <v>4100000.0</v>
      </c>
      <c r="EF20" s="16">
        <v>600000.0</v>
      </c>
      <c r="EG20" s="16">
        <v>1.18E7</v>
      </c>
      <c r="EH20" s="16">
        <v>4700000.0</v>
      </c>
      <c r="EI20" s="16">
        <v>4600000.0</v>
      </c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>
      <c r="A21" s="1" t="s">
        <v>108</v>
      </c>
      <c r="B21" s="6">
        <v>-1.7E7</v>
      </c>
      <c r="C21" s="6">
        <v>6000000.0</v>
      </c>
      <c r="D21" s="6">
        <v>1000000.0</v>
      </c>
      <c r="E21" s="6">
        <v>-1.8E7</v>
      </c>
      <c r="F21" s="6">
        <v>-6000000.0</v>
      </c>
      <c r="G21" s="6">
        <v>-4000000.0</v>
      </c>
      <c r="H21" s="6">
        <v>-4.2E7</v>
      </c>
      <c r="I21" s="6">
        <v>-1.62E8</v>
      </c>
      <c r="J21" s="6">
        <v>-1.38E8</v>
      </c>
      <c r="K21" s="6">
        <v>-1.67E8</v>
      </c>
      <c r="L21" s="6">
        <v>7.29E8</v>
      </c>
      <c r="M21" s="6">
        <v>0.0</v>
      </c>
      <c r="N21" s="6">
        <v>1000000.0</v>
      </c>
      <c r="O21" s="6">
        <v>0.0</v>
      </c>
      <c r="P21" s="6">
        <v>4.3E7</v>
      </c>
      <c r="Q21" s="6">
        <v>3.6E7</v>
      </c>
      <c r="R21" s="8"/>
      <c r="S21" s="8"/>
      <c r="T21" s="8"/>
      <c r="U21" s="8"/>
      <c r="V21" s="8"/>
      <c r="W21" s="8"/>
      <c r="X21" s="8"/>
      <c r="Y21" s="8"/>
      <c r="Z21" s="6">
        <v>0.0</v>
      </c>
      <c r="AA21" s="6">
        <v>3000000.0</v>
      </c>
      <c r="AB21" s="8"/>
      <c r="AC21" s="8"/>
      <c r="AD21" s="6">
        <v>0.0</v>
      </c>
      <c r="AE21" s="6">
        <v>0.0</v>
      </c>
      <c r="AF21" s="6">
        <v>0.0</v>
      </c>
      <c r="AG21" s="6">
        <v>0.0</v>
      </c>
      <c r="AH21" s="6">
        <v>1000000.0</v>
      </c>
      <c r="AI21" s="6">
        <v>2000000.0</v>
      </c>
      <c r="AJ21" s="6">
        <v>2.6E7</v>
      </c>
      <c r="AK21" s="6">
        <v>4.8E7</v>
      </c>
      <c r="AL21" s="6">
        <v>2.4E7</v>
      </c>
      <c r="AM21" s="6">
        <v>1.9E7</v>
      </c>
      <c r="AN21" s="6">
        <v>2.2E7</v>
      </c>
      <c r="AO21" s="6">
        <v>2.0E7</v>
      </c>
      <c r="AP21" s="6">
        <v>1.9E7</v>
      </c>
      <c r="AQ21" s="6">
        <v>2.5E7</v>
      </c>
      <c r="AR21" s="6">
        <v>5.1E7</v>
      </c>
      <c r="AS21" s="6">
        <v>5.4E7</v>
      </c>
      <c r="AT21" s="8"/>
      <c r="AU21" s="6">
        <v>1.32972E8</v>
      </c>
      <c r="AV21" s="6">
        <v>0.0</v>
      </c>
      <c r="AW21" s="6">
        <v>0.0</v>
      </c>
      <c r="AX21" s="6">
        <v>0.0</v>
      </c>
      <c r="AY21" s="6">
        <v>1.5201E7</v>
      </c>
      <c r="AZ21" s="6">
        <v>0.0</v>
      </c>
      <c r="BA21" s="6">
        <v>0.0</v>
      </c>
      <c r="BB21" s="6">
        <v>0.0</v>
      </c>
      <c r="BC21" s="6">
        <v>-9619000.0</v>
      </c>
      <c r="BD21" s="6">
        <v>1.8951E7</v>
      </c>
      <c r="BE21" s="6">
        <v>0.0</v>
      </c>
      <c r="BF21" s="6">
        <v>180000.0</v>
      </c>
      <c r="BG21" s="6">
        <v>-1.37163E8</v>
      </c>
      <c r="BH21" s="6">
        <v>-7422000.0</v>
      </c>
      <c r="BI21" s="6">
        <v>-1012000.0</v>
      </c>
      <c r="BJ21" s="6">
        <v>-805000.0</v>
      </c>
      <c r="BK21" s="6">
        <v>-9.7505E7</v>
      </c>
      <c r="BL21" s="6">
        <v>-5325000.0</v>
      </c>
      <c r="BM21" s="6">
        <v>-3.128E7</v>
      </c>
      <c r="BN21" s="8"/>
      <c r="BO21" s="8"/>
      <c r="BP21" s="8"/>
      <c r="BQ21" s="8"/>
      <c r="BR21" s="8"/>
      <c r="BS21" s="8"/>
      <c r="BT21" s="8"/>
      <c r="BU21" s="8"/>
      <c r="BV21" s="16">
        <v>3.3536E7</v>
      </c>
      <c r="BW21" s="16">
        <v>4.0324E7</v>
      </c>
      <c r="BX21" s="16">
        <v>3.8669E7</v>
      </c>
      <c r="BY21" s="16">
        <v>8.1079E7</v>
      </c>
      <c r="BZ21" s="16">
        <v>3.6466E7</v>
      </c>
      <c r="CA21" s="16">
        <v>3.2763E7</v>
      </c>
      <c r="CB21" s="16">
        <v>4.0259E7</v>
      </c>
      <c r="CC21" s="16">
        <v>6.6077E7</v>
      </c>
      <c r="CD21" s="16">
        <v>4.5467E7</v>
      </c>
      <c r="CE21" s="16">
        <v>3.4008E7</v>
      </c>
      <c r="CF21" s="16">
        <v>3.3208E7</v>
      </c>
      <c r="CG21" s="16">
        <v>6.0126E7</v>
      </c>
      <c r="CH21" s="16">
        <v>3.8365E7</v>
      </c>
      <c r="CI21" s="16">
        <v>2.4561E7</v>
      </c>
      <c r="CJ21" s="16">
        <v>2.6628E7</v>
      </c>
      <c r="CK21" s="16">
        <v>5.4689E7</v>
      </c>
      <c r="CL21" s="16">
        <v>2.7861E7</v>
      </c>
      <c r="CM21" s="16">
        <v>1.6157E7</v>
      </c>
      <c r="CN21" s="16">
        <v>2.1602E7</v>
      </c>
      <c r="CO21" s="16">
        <v>-3.8555E7</v>
      </c>
      <c r="CP21" s="16">
        <v>2.8995E7</v>
      </c>
      <c r="CQ21" s="16">
        <v>2.2352E7</v>
      </c>
      <c r="CR21" s="16">
        <v>2.5213E7</v>
      </c>
      <c r="CS21" s="16">
        <v>5.1418E7</v>
      </c>
      <c r="CT21" s="16">
        <v>2.89E7</v>
      </c>
      <c r="CU21" s="16">
        <v>2.37E7</v>
      </c>
      <c r="CV21" s="16">
        <v>2.07E7</v>
      </c>
      <c r="CW21" s="16">
        <v>3.8482E7</v>
      </c>
      <c r="CX21" s="16">
        <v>2.26E7</v>
      </c>
      <c r="CY21" s="16">
        <v>1.98E7</v>
      </c>
      <c r="CZ21" s="16">
        <v>1.8E7</v>
      </c>
      <c r="DA21" s="16">
        <v>3.8851E7</v>
      </c>
      <c r="DB21" s="16">
        <v>2.04E7</v>
      </c>
      <c r="DC21" s="16">
        <v>1.62E7</v>
      </c>
      <c r="DD21" s="16">
        <v>1.17E7</v>
      </c>
      <c r="DE21" s="16">
        <v>3.0917E7</v>
      </c>
      <c r="DF21" s="16">
        <v>1.63E7</v>
      </c>
      <c r="DG21" s="16">
        <v>1.34E7</v>
      </c>
      <c r="DH21" s="16">
        <v>9200000.0</v>
      </c>
      <c r="DI21" s="16">
        <v>2.2928E7</v>
      </c>
      <c r="DJ21" s="16">
        <v>1.25E7</v>
      </c>
      <c r="DK21" s="16">
        <v>1.11E7</v>
      </c>
      <c r="DL21" s="16">
        <v>1100000.0</v>
      </c>
      <c r="DM21" s="16">
        <v>1.9954E7</v>
      </c>
      <c r="DN21" s="16">
        <v>1.05E7</v>
      </c>
      <c r="DO21" s="16">
        <v>8500000.0</v>
      </c>
      <c r="DP21" s="16">
        <v>5800000.0</v>
      </c>
      <c r="DQ21" s="16">
        <v>1.34E7</v>
      </c>
      <c r="DR21" s="16">
        <v>6200000.0</v>
      </c>
      <c r="DS21" s="16">
        <v>6000000.0</v>
      </c>
      <c r="DT21" s="16">
        <v>3700000.0</v>
      </c>
      <c r="DU21" s="16">
        <v>1.11E7</v>
      </c>
      <c r="DV21" s="16">
        <v>5100000.0</v>
      </c>
      <c r="DW21" s="16">
        <v>4100000.0</v>
      </c>
      <c r="DX21" s="16">
        <v>2400000.0</v>
      </c>
      <c r="DY21" s="16">
        <v>7300000.0</v>
      </c>
      <c r="DZ21" s="16">
        <v>2700000.0</v>
      </c>
      <c r="EA21" s="16">
        <v>2400000.0</v>
      </c>
      <c r="EB21" s="16">
        <v>700000.0</v>
      </c>
      <c r="EC21" s="16">
        <v>4900000.0</v>
      </c>
      <c r="ED21" s="16">
        <v>1800000.0</v>
      </c>
      <c r="EE21" s="16">
        <v>1600000.0</v>
      </c>
      <c r="EF21" s="16">
        <v>200000.0</v>
      </c>
      <c r="EG21" s="16">
        <v>4500000.0</v>
      </c>
      <c r="EH21" s="16">
        <v>1900000.0</v>
      </c>
      <c r="EI21" s="16">
        <v>1800000.0</v>
      </c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>
      <c r="A22" s="1" t="s">
        <v>109</v>
      </c>
      <c r="B22" s="6">
        <v>-1.7E7</v>
      </c>
      <c r="C22" s="6">
        <v>6000000.0</v>
      </c>
      <c r="D22" s="6">
        <v>1000000.0</v>
      </c>
      <c r="E22" s="6">
        <v>-1.8E7</v>
      </c>
      <c r="F22" s="6">
        <v>-6000000.0</v>
      </c>
      <c r="G22" s="6">
        <v>-4000000.0</v>
      </c>
      <c r="H22" s="6">
        <v>-4.2E7</v>
      </c>
      <c r="I22" s="6">
        <v>-1.62E8</v>
      </c>
      <c r="J22" s="6">
        <v>-1.38E8</v>
      </c>
      <c r="K22" s="6">
        <v>-1.67E8</v>
      </c>
      <c r="L22" s="6">
        <v>7.29E8</v>
      </c>
      <c r="M22" s="6">
        <v>0.0</v>
      </c>
      <c r="N22" s="6">
        <v>1000000.0</v>
      </c>
      <c r="O22" s="6">
        <v>0.0</v>
      </c>
      <c r="P22" s="6">
        <v>4.3E7</v>
      </c>
      <c r="Q22" s="6">
        <v>3.6E7</v>
      </c>
      <c r="R22" s="8"/>
      <c r="S22" s="8"/>
      <c r="T22" s="8"/>
      <c r="U22" s="8"/>
      <c r="V22" s="8"/>
      <c r="W22" s="8"/>
      <c r="X22" s="8"/>
      <c r="Y22" s="8"/>
      <c r="Z22" s="6">
        <v>0.0</v>
      </c>
      <c r="AA22" s="6">
        <v>3000000.0</v>
      </c>
      <c r="AB22" s="8"/>
      <c r="AC22" s="8"/>
      <c r="AD22" s="6">
        <v>0.0</v>
      </c>
      <c r="AE22" s="6">
        <v>0.0</v>
      </c>
      <c r="AF22" s="6">
        <v>0.0</v>
      </c>
      <c r="AG22" s="6">
        <v>0.0</v>
      </c>
      <c r="AH22" s="6">
        <v>1000000.0</v>
      </c>
      <c r="AI22" s="6">
        <v>0.0</v>
      </c>
      <c r="AJ22" s="6">
        <v>0.0</v>
      </c>
      <c r="AK22" s="6">
        <v>8000000.0</v>
      </c>
      <c r="AL22" s="6">
        <v>0.0</v>
      </c>
      <c r="AM22" s="6">
        <v>0.0</v>
      </c>
      <c r="AN22" s="6">
        <v>0.0</v>
      </c>
      <c r="AO22" s="6">
        <v>4000000.0</v>
      </c>
      <c r="AP22" s="6">
        <v>2000000.0</v>
      </c>
      <c r="AQ22" s="6">
        <v>0.0</v>
      </c>
      <c r="AR22" s="6">
        <v>0.0</v>
      </c>
      <c r="AS22" s="6">
        <v>3000000.0</v>
      </c>
      <c r="AT22" s="8"/>
      <c r="AU22" s="6">
        <v>2.5972E7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1.8951E7</v>
      </c>
      <c r="BE22" s="6">
        <v>0.0</v>
      </c>
      <c r="BF22" s="6">
        <v>180000.0</v>
      </c>
      <c r="BG22" s="6">
        <v>-1.54674E8</v>
      </c>
      <c r="BH22" s="6">
        <v>-7422000.0</v>
      </c>
      <c r="BI22" s="6">
        <v>-1012000.0</v>
      </c>
      <c r="BJ22" s="6">
        <v>-805000.0</v>
      </c>
      <c r="BK22" s="6">
        <v>-1.31829E8</v>
      </c>
      <c r="BL22" s="6">
        <v>-5325000.0</v>
      </c>
      <c r="BM22" s="6">
        <v>-3.128E7</v>
      </c>
      <c r="BN22" s="8"/>
      <c r="BO22" s="8"/>
      <c r="BP22" s="8"/>
      <c r="BQ22" s="8"/>
      <c r="BR22" s="8"/>
      <c r="BS22" s="8"/>
      <c r="BT22" s="8"/>
      <c r="BU22" s="8"/>
      <c r="BV22" s="16">
        <v>6.4425E7</v>
      </c>
      <c r="BW22" s="16">
        <v>7.5558E7</v>
      </c>
      <c r="BX22" s="16">
        <v>6.49E7</v>
      </c>
      <c r="BY22" s="16">
        <v>1.33893E8</v>
      </c>
      <c r="BZ22" s="16">
        <v>7.1126E7</v>
      </c>
      <c r="CA22" s="16">
        <v>7.1322E7</v>
      </c>
      <c r="CB22" s="16">
        <v>6.7849E7</v>
      </c>
      <c r="CC22" s="16">
        <v>1.02829E8</v>
      </c>
      <c r="CD22" s="16">
        <v>7.7903E7</v>
      </c>
      <c r="CE22" s="16">
        <v>5.9936E7</v>
      </c>
      <c r="CF22" s="16">
        <v>6.0332E7</v>
      </c>
      <c r="CG22" s="16">
        <v>1.08086E8</v>
      </c>
      <c r="CH22" s="16">
        <v>6.857E7</v>
      </c>
      <c r="CI22" s="16">
        <v>4.2362E7</v>
      </c>
      <c r="CJ22" s="16">
        <v>4.5928E7</v>
      </c>
      <c r="CK22" s="16">
        <v>9.7443E7</v>
      </c>
      <c r="CL22" s="16">
        <v>4.6737E7</v>
      </c>
      <c r="CM22" s="16">
        <v>2.71E7</v>
      </c>
      <c r="CN22" s="16">
        <v>3.6233E7</v>
      </c>
      <c r="CO22" s="16">
        <v>-6.3998E7</v>
      </c>
      <c r="CP22" s="16">
        <v>5.099E7</v>
      </c>
      <c r="CQ22" s="16">
        <v>3.931E7</v>
      </c>
      <c r="CR22" s="16">
        <v>4.434E7</v>
      </c>
      <c r="CS22" s="16">
        <v>9.1805E7</v>
      </c>
      <c r="CT22" s="16">
        <v>5.09E7</v>
      </c>
      <c r="CU22" s="16">
        <v>4.16E7</v>
      </c>
      <c r="CV22" s="16">
        <v>3.5122E7</v>
      </c>
      <c r="CW22" s="16">
        <v>8.0633E7</v>
      </c>
      <c r="CX22" s="16">
        <v>3.94E7</v>
      </c>
      <c r="CY22" s="16">
        <v>3.23E7</v>
      </c>
      <c r="CZ22" s="16">
        <v>2.94E7</v>
      </c>
      <c r="DA22" s="16">
        <v>6.7428E7</v>
      </c>
      <c r="DB22" s="16">
        <v>3.36E7</v>
      </c>
      <c r="DC22" s="16">
        <v>2.59E7</v>
      </c>
      <c r="DD22" s="16">
        <v>1.85E7</v>
      </c>
      <c r="DE22" s="16">
        <v>5.15E7</v>
      </c>
      <c r="DF22" s="16">
        <v>2.66E7</v>
      </c>
      <c r="DG22" s="16">
        <v>2.19E7</v>
      </c>
      <c r="DH22" s="16">
        <v>1.44E7</v>
      </c>
      <c r="DI22" s="16">
        <v>3.8518E7</v>
      </c>
      <c r="DJ22" s="16">
        <v>2.0E7</v>
      </c>
      <c r="DK22" s="16">
        <v>1.77E7</v>
      </c>
      <c r="DL22" s="16">
        <v>1.16E7</v>
      </c>
      <c r="DM22" s="16">
        <v>3.2834E7</v>
      </c>
      <c r="DN22" s="16">
        <v>1.73E7</v>
      </c>
      <c r="DO22" s="16">
        <v>1.4E7</v>
      </c>
      <c r="DP22" s="16">
        <v>9500000.0</v>
      </c>
      <c r="DQ22" s="16">
        <v>2.21E7</v>
      </c>
      <c r="DR22" s="16">
        <v>1.1E7</v>
      </c>
      <c r="DS22" s="16">
        <v>9600000.0</v>
      </c>
      <c r="DT22" s="16">
        <v>5900000.0</v>
      </c>
      <c r="DU22" s="16">
        <v>1.68E7</v>
      </c>
      <c r="DV22" s="16">
        <v>8300000.0</v>
      </c>
      <c r="DW22" s="16">
        <v>6700000.0</v>
      </c>
      <c r="DX22" s="16">
        <v>3900000.0</v>
      </c>
      <c r="DY22" s="16">
        <v>1.23E7</v>
      </c>
      <c r="DZ22" s="16">
        <v>4300000.0</v>
      </c>
      <c r="EA22" s="16">
        <v>3800000.0</v>
      </c>
      <c r="EB22" s="16">
        <v>1200000.0</v>
      </c>
      <c r="EC22" s="16">
        <v>8900000.0</v>
      </c>
      <c r="ED22" s="16">
        <v>2800000.0</v>
      </c>
      <c r="EE22" s="16">
        <v>2500000.0</v>
      </c>
      <c r="EF22" s="16">
        <v>400000.0</v>
      </c>
      <c r="EG22" s="16">
        <v>7300000.0</v>
      </c>
      <c r="EH22" s="16">
        <v>2800000.0</v>
      </c>
      <c r="EI22" s="16">
        <v>2800000.0</v>
      </c>
      <c r="EJ22" s="16">
        <v>-400000.0</v>
      </c>
      <c r="EK22" s="16">
        <v>6200000.0</v>
      </c>
      <c r="EL22" s="16">
        <v>2500000.0</v>
      </c>
      <c r="EM22" s="16">
        <v>2400000.0</v>
      </c>
      <c r="EN22" s="16">
        <v>-800000.0</v>
      </c>
      <c r="EO22" s="16">
        <v>5300000.0</v>
      </c>
      <c r="EP22" s="16">
        <v>700000.0</v>
      </c>
      <c r="EQ22" s="16">
        <v>2000000.0</v>
      </c>
      <c r="ER22" s="16">
        <v>-1500000.0</v>
      </c>
      <c r="ES22" s="16">
        <v>2500000.0</v>
      </c>
      <c r="ET22" s="16">
        <v>1100000.0</v>
      </c>
      <c r="EU22" s="16">
        <v>2400000.0</v>
      </c>
      <c r="EV22" s="16">
        <v>-1700000.0</v>
      </c>
      <c r="EW22" s="16">
        <v>7600000.0</v>
      </c>
      <c r="EX22" s="16">
        <v>4100000.0</v>
      </c>
      <c r="EY22" s="15"/>
      <c r="EZ22" s="15"/>
    </row>
    <row r="23">
      <c r="A23" s="1" t="s">
        <v>110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2000000.0</v>
      </c>
      <c r="AJ23" s="6">
        <v>2.6E7</v>
      </c>
      <c r="AK23" s="6">
        <v>4.0E7</v>
      </c>
      <c r="AL23" s="6">
        <v>2.4E7</v>
      </c>
      <c r="AM23" s="6">
        <v>1.9E7</v>
      </c>
      <c r="AN23" s="6">
        <v>2.2E7</v>
      </c>
      <c r="AO23" s="6">
        <v>1.6E7</v>
      </c>
      <c r="AP23" s="6">
        <v>1.7E7</v>
      </c>
      <c r="AQ23" s="6">
        <v>2.5E7</v>
      </c>
      <c r="AR23" s="6">
        <v>5.1E7</v>
      </c>
      <c r="AS23" s="6">
        <v>5.1E7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16">
        <v>6.4425E7</v>
      </c>
      <c r="BW23" s="16">
        <v>7.5558E7</v>
      </c>
      <c r="BX23" s="16">
        <v>6.49E7</v>
      </c>
      <c r="BY23" s="16">
        <v>1.33893E8</v>
      </c>
      <c r="BZ23" s="16">
        <v>7.1126E7</v>
      </c>
      <c r="CA23" s="16">
        <v>7.1322E7</v>
      </c>
      <c r="CB23" s="16">
        <v>6.7849E7</v>
      </c>
      <c r="CC23" s="16">
        <v>1.02829E8</v>
      </c>
      <c r="CD23" s="16">
        <v>7.7903E7</v>
      </c>
      <c r="CE23" s="16">
        <v>5.9936E7</v>
      </c>
      <c r="CF23" s="16">
        <v>6.0332E7</v>
      </c>
      <c r="CG23" s="16">
        <v>1.08086E8</v>
      </c>
      <c r="CH23" s="16">
        <v>6.857E7</v>
      </c>
      <c r="CI23" s="16">
        <v>4.2362E7</v>
      </c>
      <c r="CJ23" s="16">
        <v>4.5928E7</v>
      </c>
      <c r="CK23" s="16">
        <v>9.7443E7</v>
      </c>
      <c r="CL23" s="16">
        <v>4.6737E7</v>
      </c>
      <c r="CM23" s="16">
        <v>2.71E7</v>
      </c>
      <c r="CN23" s="16">
        <v>3.6233E7</v>
      </c>
      <c r="CO23" s="16">
        <v>-6.3998E7</v>
      </c>
      <c r="CP23" s="16">
        <v>5.099E7</v>
      </c>
      <c r="CQ23" s="16">
        <v>3.931E7</v>
      </c>
      <c r="CR23" s="16">
        <v>4.434E7</v>
      </c>
      <c r="CS23" s="16">
        <v>9.0627E7</v>
      </c>
      <c r="CT23" s="16">
        <v>5.09E7</v>
      </c>
      <c r="CU23" s="16">
        <v>4.16E7</v>
      </c>
      <c r="CV23" s="16">
        <v>3.63E7</v>
      </c>
      <c r="CW23" s="16">
        <v>7.8033E7</v>
      </c>
      <c r="CX23" s="16">
        <v>4.03E7</v>
      </c>
      <c r="CY23" s="16">
        <v>3.33E7</v>
      </c>
      <c r="CZ23" s="16">
        <v>3.04E7</v>
      </c>
      <c r="DA23" s="16">
        <v>6.5028E7</v>
      </c>
      <c r="DB23" s="16">
        <v>3.36E7</v>
      </c>
      <c r="DC23" s="16">
        <v>2.67E7</v>
      </c>
      <c r="DD23" s="16">
        <v>1.93E7</v>
      </c>
      <c r="DE23" s="16">
        <v>5.15E7</v>
      </c>
      <c r="DF23" s="16">
        <v>2.66E7</v>
      </c>
      <c r="DG23" s="16">
        <v>2.19E7</v>
      </c>
      <c r="DH23" s="16">
        <v>1.5E7</v>
      </c>
      <c r="DI23" s="16">
        <v>3.8518E7</v>
      </c>
      <c r="DJ23" s="16">
        <v>2.0E7</v>
      </c>
      <c r="DK23" s="16">
        <v>1.77E7</v>
      </c>
      <c r="DL23" s="16">
        <v>1.16E7</v>
      </c>
      <c r="DM23" s="16">
        <v>3.2834E7</v>
      </c>
      <c r="DN23" s="16">
        <v>1.73E7</v>
      </c>
      <c r="DO23" s="16">
        <v>1.4E7</v>
      </c>
      <c r="DP23" s="16">
        <v>9500000.0</v>
      </c>
      <c r="DQ23" s="16">
        <v>2.21E7</v>
      </c>
      <c r="DR23" s="16">
        <v>1.1E7</v>
      </c>
      <c r="DS23" s="16">
        <v>9600000.0</v>
      </c>
      <c r="DT23" s="16">
        <v>5900000.0</v>
      </c>
      <c r="DU23" s="16">
        <v>1.68E7</v>
      </c>
      <c r="DV23" s="16">
        <v>8300000.0</v>
      </c>
      <c r="DW23" s="16">
        <v>6700000.0</v>
      </c>
      <c r="DX23" s="16">
        <v>3900000.0</v>
      </c>
      <c r="DY23" s="16">
        <v>1.23E7</v>
      </c>
      <c r="DZ23" s="16">
        <v>4300000.0</v>
      </c>
      <c r="EA23" s="16">
        <v>3800000.0</v>
      </c>
      <c r="EB23" s="16">
        <v>1200000.0</v>
      </c>
      <c r="EC23" s="16">
        <v>8900000.0</v>
      </c>
      <c r="ED23" s="16">
        <v>2800000.0</v>
      </c>
      <c r="EE23" s="16">
        <v>2500000.0</v>
      </c>
      <c r="EF23" s="16">
        <v>400000.0</v>
      </c>
      <c r="EG23" s="16">
        <v>7300000.0</v>
      </c>
      <c r="EH23" s="16">
        <v>2800000.0</v>
      </c>
      <c r="EI23" s="16">
        <v>2800000.0</v>
      </c>
      <c r="EJ23" s="16">
        <v>-400000.0</v>
      </c>
      <c r="EK23" s="16">
        <v>6200000.0</v>
      </c>
      <c r="EL23" s="16">
        <v>2500000.0</v>
      </c>
      <c r="EM23" s="16">
        <v>2400000.0</v>
      </c>
      <c r="EN23" s="16">
        <v>-800000.0</v>
      </c>
      <c r="EO23" s="16">
        <v>5300000.0</v>
      </c>
      <c r="EP23" s="16">
        <v>700000.0</v>
      </c>
      <c r="EQ23" s="16">
        <v>2000000.0</v>
      </c>
      <c r="ER23" s="16">
        <v>-1500000.0</v>
      </c>
      <c r="ES23" s="16">
        <v>2500000.0</v>
      </c>
      <c r="ET23" s="16">
        <v>1100000.0</v>
      </c>
      <c r="EU23" s="16">
        <v>2400000.0</v>
      </c>
      <c r="EV23" s="16">
        <v>-1700000.0</v>
      </c>
      <c r="EW23" s="16">
        <v>7600000.0</v>
      </c>
      <c r="EX23" s="16">
        <v>4100000.0</v>
      </c>
      <c r="EY23" s="15"/>
      <c r="EZ23" s="15"/>
    </row>
    <row r="24">
      <c r="A24" s="1" t="s">
        <v>111</v>
      </c>
      <c r="B24" s="6">
        <v>1.7E9</v>
      </c>
      <c r="C24" s="6">
        <v>4.4E8</v>
      </c>
      <c r="D24" s="6">
        <v>4.42E8</v>
      </c>
      <c r="E24" s="6">
        <v>4.06E8</v>
      </c>
      <c r="F24" s="6">
        <v>4.23E8</v>
      </c>
      <c r="G24" s="6">
        <v>4.07E8</v>
      </c>
      <c r="H24" s="6">
        <v>4.53E8</v>
      </c>
      <c r="I24" s="6">
        <v>3.88E8</v>
      </c>
      <c r="J24" s="6">
        <v>4.0E8</v>
      </c>
      <c r="K24" s="6">
        <v>3.6E8</v>
      </c>
      <c r="L24" s="6">
        <v>3.88E8</v>
      </c>
      <c r="M24" s="6">
        <v>3.07E8</v>
      </c>
      <c r="N24" s="6">
        <v>2.85E8</v>
      </c>
      <c r="O24" s="6">
        <v>2.99E8</v>
      </c>
      <c r="P24" s="6">
        <v>3.38E8</v>
      </c>
      <c r="Q24" s="6">
        <v>3.27E8</v>
      </c>
      <c r="R24" s="6">
        <v>3.46E8</v>
      </c>
      <c r="S24" s="6">
        <v>3.26E8</v>
      </c>
      <c r="T24" s="6">
        <v>3.7E8</v>
      </c>
      <c r="U24" s="6">
        <v>3.08E8</v>
      </c>
      <c r="V24" s="6">
        <v>3.51E8</v>
      </c>
      <c r="W24" s="6">
        <v>3.51E8</v>
      </c>
      <c r="X24" s="6">
        <v>3.37E8</v>
      </c>
      <c r="Y24" s="6">
        <v>3.36E8</v>
      </c>
      <c r="Z24" s="6">
        <v>3.55E8</v>
      </c>
      <c r="AA24" s="6">
        <v>3.37E8</v>
      </c>
      <c r="AB24" s="6">
        <v>3.56E8</v>
      </c>
      <c r="AC24" s="6">
        <v>3.19E8</v>
      </c>
      <c r="AD24" s="6">
        <v>3.33E8</v>
      </c>
      <c r="AE24" s="6">
        <v>3.45E8</v>
      </c>
      <c r="AF24" s="6">
        <v>3.47E8</v>
      </c>
      <c r="AG24" s="6">
        <v>3.58E8</v>
      </c>
      <c r="AH24" s="6">
        <v>3.48E8</v>
      </c>
      <c r="AI24" s="6">
        <v>3.77E8</v>
      </c>
      <c r="AJ24" s="6">
        <v>4.19E8</v>
      </c>
      <c r="AK24" s="6">
        <v>4.19E8</v>
      </c>
      <c r="AL24" s="6">
        <v>2.33E8</v>
      </c>
      <c r="AM24" s="6">
        <v>4.21E8</v>
      </c>
      <c r="AN24" s="6">
        <v>4.57E8</v>
      </c>
      <c r="AO24" s="6">
        <v>3.88E8</v>
      </c>
      <c r="AP24" s="6">
        <v>4.29E8</v>
      </c>
      <c r="AQ24" s="6">
        <v>4.29E8</v>
      </c>
      <c r="AR24" s="6">
        <v>4.88E8</v>
      </c>
      <c r="AS24" s="6">
        <v>4.48E8</v>
      </c>
      <c r="AT24" s="6">
        <v>4.5E8</v>
      </c>
      <c r="AU24" s="6">
        <v>3.16331E8</v>
      </c>
      <c r="AV24" s="6">
        <v>3.51E8</v>
      </c>
      <c r="AW24" s="6">
        <v>3.03E8</v>
      </c>
      <c r="AX24" s="6">
        <v>3.07E8</v>
      </c>
      <c r="AY24" s="6">
        <v>4.11E8</v>
      </c>
      <c r="AZ24" s="6">
        <v>3.16E8</v>
      </c>
      <c r="BA24" s="6">
        <v>5.44E8</v>
      </c>
      <c r="BB24" s="6">
        <v>6.5E7</v>
      </c>
      <c r="BC24" s="6">
        <v>1.065996E9</v>
      </c>
      <c r="BD24" s="6">
        <v>5.64144E8</v>
      </c>
      <c r="BE24" s="6">
        <v>2.8568E7</v>
      </c>
      <c r="BF24" s="6">
        <v>5.45876E8</v>
      </c>
      <c r="BG24" s="6">
        <v>-4.0392E7</v>
      </c>
      <c r="BH24" s="6">
        <v>5.07495E8</v>
      </c>
      <c r="BI24" s="6">
        <v>5.03093E8</v>
      </c>
      <c r="BJ24" s="6">
        <v>5.60285E8</v>
      </c>
      <c r="BK24" s="6">
        <v>-9.30363E8</v>
      </c>
      <c r="BL24" s="6">
        <v>8.07749E8</v>
      </c>
      <c r="BM24" s="6">
        <v>8.04484E8</v>
      </c>
      <c r="BN24" s="6">
        <v>8.68442E8</v>
      </c>
      <c r="BO24" s="6">
        <v>-6.04522E8</v>
      </c>
      <c r="BP24" s="6">
        <v>7.22486E8</v>
      </c>
      <c r="BQ24" s="6">
        <v>7.6577E8</v>
      </c>
      <c r="BR24" s="6">
        <v>7.24931E8</v>
      </c>
      <c r="BS24" s="6">
        <v>-6.14622E8</v>
      </c>
      <c r="BT24" s="6">
        <v>7.2868E8</v>
      </c>
      <c r="BU24" s="6">
        <v>6.71684E8</v>
      </c>
      <c r="BV24" s="16">
        <v>6.4425E7</v>
      </c>
      <c r="BW24" s="16">
        <v>7.5558E7</v>
      </c>
      <c r="BX24" s="16">
        <v>6.49E7</v>
      </c>
      <c r="BY24" s="16">
        <v>1.33893E8</v>
      </c>
      <c r="BZ24" s="16">
        <v>7.1126E7</v>
      </c>
      <c r="CA24" s="16">
        <v>7.1322E7</v>
      </c>
      <c r="CB24" s="16">
        <v>6.7849E7</v>
      </c>
      <c r="CC24" s="16">
        <v>1.02829E8</v>
      </c>
      <c r="CD24" s="16">
        <v>7.7903E7</v>
      </c>
      <c r="CE24" s="16">
        <v>5.9936E7</v>
      </c>
      <c r="CF24" s="16">
        <v>6.0332E7</v>
      </c>
      <c r="CG24" s="16">
        <v>1.08086E8</v>
      </c>
      <c r="CH24" s="16">
        <v>6.857E7</v>
      </c>
      <c r="CI24" s="16">
        <v>4.2362E7</v>
      </c>
      <c r="CJ24" s="16">
        <v>4.5928E7</v>
      </c>
      <c r="CK24" s="16">
        <v>9.7443E7</v>
      </c>
      <c r="CL24" s="16">
        <v>4.6737E7</v>
      </c>
      <c r="CM24" s="16">
        <v>2.71E7</v>
      </c>
      <c r="CN24" s="16">
        <v>3.6233E7</v>
      </c>
      <c r="CO24" s="16">
        <v>-6.3998E7</v>
      </c>
      <c r="CP24" s="16">
        <v>5.099E7</v>
      </c>
      <c r="CQ24" s="16">
        <v>3.931E7</v>
      </c>
      <c r="CR24" s="16">
        <v>4.434E7</v>
      </c>
      <c r="CS24" s="16">
        <v>9.0627E7</v>
      </c>
      <c r="CT24" s="16">
        <v>5.09E7</v>
      </c>
      <c r="CU24" s="16">
        <v>4.16E7</v>
      </c>
      <c r="CV24" s="16">
        <v>3.63E7</v>
      </c>
      <c r="CW24" s="16">
        <v>7.8033E7</v>
      </c>
      <c r="CX24" s="16">
        <v>4.03E7</v>
      </c>
      <c r="CY24" s="16">
        <v>3.33E7</v>
      </c>
      <c r="CZ24" s="16">
        <v>3.04E7</v>
      </c>
      <c r="DA24" s="16">
        <v>6.5028E7</v>
      </c>
      <c r="DB24" s="16">
        <v>3.36E7</v>
      </c>
      <c r="DC24" s="16">
        <v>2.67E7</v>
      </c>
      <c r="DD24" s="16">
        <v>1.93E7</v>
      </c>
      <c r="DE24" s="16">
        <v>5.15E7</v>
      </c>
      <c r="DF24" s="16">
        <v>2.66E7</v>
      </c>
      <c r="DG24" s="16">
        <v>2.19E7</v>
      </c>
      <c r="DH24" s="16">
        <v>1.5E7</v>
      </c>
      <c r="DI24" s="16">
        <v>3.8518E7</v>
      </c>
      <c r="DJ24" s="16">
        <v>2.0E7</v>
      </c>
      <c r="DK24" s="16">
        <v>1.77E7</v>
      </c>
      <c r="DL24" s="16">
        <v>1.16E7</v>
      </c>
      <c r="DM24" s="16">
        <v>3.2834E7</v>
      </c>
      <c r="DN24" s="16">
        <v>1.73E7</v>
      </c>
      <c r="DO24" s="16">
        <v>1.4E7</v>
      </c>
      <c r="DP24" s="16">
        <v>9500000.0</v>
      </c>
      <c r="DQ24" s="16">
        <v>2.21E7</v>
      </c>
      <c r="DR24" s="16">
        <v>1.1E7</v>
      </c>
      <c r="DS24" s="16">
        <v>9600000.0</v>
      </c>
      <c r="DT24" s="16">
        <v>5900000.0</v>
      </c>
      <c r="DU24" s="16">
        <v>1.68E7</v>
      </c>
      <c r="DV24" s="16">
        <v>8300000.0</v>
      </c>
      <c r="DW24" s="16">
        <v>6700000.0</v>
      </c>
      <c r="DX24" s="16">
        <v>3900000.0</v>
      </c>
      <c r="DY24" s="16">
        <v>1.23E7</v>
      </c>
      <c r="DZ24" s="16">
        <v>4300000.0</v>
      </c>
      <c r="EA24" s="16">
        <v>3800000.0</v>
      </c>
      <c r="EB24" s="16">
        <v>1200000.0</v>
      </c>
      <c r="EC24" s="16">
        <v>8900000.0</v>
      </c>
      <c r="ED24" s="16">
        <v>2800000.0</v>
      </c>
      <c r="EE24" s="16">
        <v>2500000.0</v>
      </c>
      <c r="EF24" s="16">
        <v>400000.0</v>
      </c>
      <c r="EG24" s="16">
        <v>7300000.0</v>
      </c>
      <c r="EH24" s="16">
        <v>2800000.0</v>
      </c>
      <c r="EI24" s="16">
        <v>2800000.0</v>
      </c>
      <c r="EJ24" s="16">
        <v>-400000.0</v>
      </c>
      <c r="EK24" s="16">
        <v>6200000.0</v>
      </c>
      <c r="EL24" s="16">
        <v>2500000.0</v>
      </c>
      <c r="EM24" s="16">
        <v>2400000.0</v>
      </c>
      <c r="EN24" s="16">
        <v>-800000.0</v>
      </c>
      <c r="EO24" s="16">
        <v>5300000.0</v>
      </c>
      <c r="EP24" s="16">
        <v>700000.0</v>
      </c>
      <c r="EQ24" s="16">
        <v>2000000.0</v>
      </c>
      <c r="ER24" s="16">
        <v>-1500000.0</v>
      </c>
      <c r="ES24" s="16">
        <v>2500000.0</v>
      </c>
      <c r="ET24" s="16">
        <v>1100000.0</v>
      </c>
      <c r="EU24" s="16">
        <v>2400000.0</v>
      </c>
      <c r="EV24" s="16">
        <v>-1700000.0</v>
      </c>
      <c r="EW24" s="16">
        <v>7600000.0</v>
      </c>
      <c r="EX24" s="16">
        <v>4100000.0</v>
      </c>
      <c r="EY24" s="15"/>
      <c r="EZ24" s="15"/>
    </row>
    <row r="25">
      <c r="A25" s="1" t="s">
        <v>112</v>
      </c>
      <c r="B25" s="6">
        <v>-4.992E9</v>
      </c>
      <c r="C25" s="6">
        <v>-1.702E9</v>
      </c>
      <c r="D25" s="6">
        <v>-1.305E9</v>
      </c>
      <c r="E25" s="6">
        <v>-1.102E9</v>
      </c>
      <c r="F25" s="6">
        <v>-8.83E8</v>
      </c>
      <c r="G25" s="6">
        <v>-7.73E8</v>
      </c>
      <c r="H25" s="6">
        <v>-5.49E8</v>
      </c>
      <c r="I25" s="6">
        <v>-1.54E8</v>
      </c>
      <c r="J25" s="6">
        <v>-2.63E8</v>
      </c>
      <c r="K25" s="6">
        <v>-1.85E8</v>
      </c>
      <c r="L25" s="6">
        <v>-1.35E8</v>
      </c>
      <c r="M25" s="6">
        <v>3.65E8</v>
      </c>
      <c r="N25" s="6">
        <v>-5.31E8</v>
      </c>
      <c r="O25" s="6">
        <v>-7.5E8</v>
      </c>
      <c r="P25" s="6">
        <v>-2.046E9</v>
      </c>
      <c r="Q25" s="6">
        <v>-1.807E9</v>
      </c>
      <c r="R25" s="6">
        <v>-8.36E8</v>
      </c>
      <c r="S25" s="6">
        <v>-7.99E8</v>
      </c>
      <c r="T25" s="6">
        <v>-7.87E8</v>
      </c>
      <c r="U25" s="6">
        <v>-8.09E8</v>
      </c>
      <c r="V25" s="6">
        <v>-8.0E8</v>
      </c>
      <c r="W25" s="6">
        <v>-7.42E8</v>
      </c>
      <c r="X25" s="6">
        <v>-7.42E8</v>
      </c>
      <c r="Y25" s="6">
        <v>-7.51E8</v>
      </c>
      <c r="Z25" s="6">
        <v>-6.79E8</v>
      </c>
      <c r="AA25" s="6">
        <v>-6.74E8</v>
      </c>
      <c r="AB25" s="6">
        <v>-6.4E8</v>
      </c>
      <c r="AC25" s="6">
        <v>-5.86E8</v>
      </c>
      <c r="AD25" s="6">
        <v>-5.78E8</v>
      </c>
      <c r="AE25" s="6">
        <v>-4.45E8</v>
      </c>
      <c r="AF25" s="6">
        <v>-4.12E8</v>
      </c>
      <c r="AG25" s="6">
        <v>-4.24E8</v>
      </c>
      <c r="AH25" s="6">
        <v>-4.84E8</v>
      </c>
      <c r="AI25" s="6">
        <v>-3.32E8</v>
      </c>
      <c r="AJ25" s="6">
        <v>-3.06E8</v>
      </c>
      <c r="AK25" s="6">
        <v>-3.9E8</v>
      </c>
      <c r="AL25" s="6">
        <v>-4.57E8</v>
      </c>
      <c r="AM25" s="6">
        <v>-3.54E8</v>
      </c>
      <c r="AN25" s="6">
        <v>-3.6E8</v>
      </c>
      <c r="AO25" s="6">
        <v>-2.72E8</v>
      </c>
      <c r="AP25" s="6">
        <v>-3.54E8</v>
      </c>
      <c r="AQ25" s="6">
        <v>-3.33E8</v>
      </c>
      <c r="AR25" s="6">
        <v>-2.4E8</v>
      </c>
      <c r="AS25" s="6">
        <v>-1.59E8</v>
      </c>
      <c r="AT25" s="6">
        <v>-3.7E8</v>
      </c>
      <c r="AU25" s="6">
        <v>-3.37599E8</v>
      </c>
      <c r="AV25" s="6">
        <v>-1.26E8</v>
      </c>
      <c r="AW25" s="6">
        <v>-2.32E8</v>
      </c>
      <c r="AX25" s="6">
        <v>-1.52E8</v>
      </c>
      <c r="AY25" s="6">
        <v>-3.19E8</v>
      </c>
      <c r="AZ25" s="6">
        <v>-1.0E8</v>
      </c>
      <c r="BA25" s="6">
        <v>-1.76E8</v>
      </c>
      <c r="BB25" s="6">
        <v>-4.18E8</v>
      </c>
      <c r="BC25" s="6">
        <v>-3.8267E8</v>
      </c>
      <c r="BD25" s="6">
        <v>-7.12565E8</v>
      </c>
      <c r="BE25" s="6">
        <v>-7.24264E8</v>
      </c>
      <c r="BF25" s="6">
        <v>-1.387206E9</v>
      </c>
      <c r="BG25" s="6">
        <v>-3.99732E8</v>
      </c>
      <c r="BH25" s="6">
        <v>-3.80999E8</v>
      </c>
      <c r="BI25" s="6">
        <v>-6.43861E8</v>
      </c>
      <c r="BJ25" s="6">
        <v>-9.37813E8</v>
      </c>
      <c r="BK25" s="6">
        <v>-7.14176E8</v>
      </c>
      <c r="BL25" s="6">
        <v>-3.64838E8</v>
      </c>
      <c r="BM25" s="6">
        <v>-2.10969E8</v>
      </c>
      <c r="BN25" s="6">
        <v>-3.05632E8</v>
      </c>
      <c r="BO25" s="6">
        <v>-3.39916E8</v>
      </c>
      <c r="BP25" s="6">
        <v>-2.11576E8</v>
      </c>
      <c r="BQ25" s="6">
        <v>-2.03287E8</v>
      </c>
      <c r="BR25" s="6">
        <v>-1.95386E8</v>
      </c>
      <c r="BS25" s="6">
        <v>-2.39693E8</v>
      </c>
      <c r="BT25" s="6">
        <v>-2.31614E8</v>
      </c>
      <c r="BU25" s="6">
        <v>-1.29502E8</v>
      </c>
      <c r="BV25" s="16">
        <v>6.4425E7</v>
      </c>
      <c r="BW25" s="16">
        <v>7.5558E7</v>
      </c>
      <c r="BX25" s="16">
        <v>6.49E7</v>
      </c>
      <c r="BY25" s="16">
        <v>1.33893E8</v>
      </c>
      <c r="BZ25" s="16">
        <v>7.1126E7</v>
      </c>
      <c r="CA25" s="16">
        <v>7.1322E7</v>
      </c>
      <c r="CB25" s="16">
        <v>6.7849E7</v>
      </c>
      <c r="CC25" s="16">
        <v>1.02829E8</v>
      </c>
      <c r="CD25" s="16">
        <v>7.7903E7</v>
      </c>
      <c r="CE25" s="16">
        <v>5.9936E7</v>
      </c>
      <c r="CF25" s="16">
        <v>6.0332E7</v>
      </c>
      <c r="CG25" s="16">
        <v>1.08086E8</v>
      </c>
      <c r="CH25" s="16">
        <v>6.857E7</v>
      </c>
      <c r="CI25" s="16">
        <v>4.2362E7</v>
      </c>
      <c r="CJ25" s="16">
        <v>4.5928E7</v>
      </c>
      <c r="CK25" s="16">
        <v>9.7443E7</v>
      </c>
      <c r="CL25" s="16">
        <v>4.6737E7</v>
      </c>
      <c r="CM25" s="16">
        <v>2.71E7</v>
      </c>
      <c r="CN25" s="16">
        <v>3.6233E7</v>
      </c>
      <c r="CO25" s="16">
        <v>-6.3998E7</v>
      </c>
      <c r="CP25" s="16">
        <v>5.099E7</v>
      </c>
      <c r="CQ25" s="16">
        <v>3.931E7</v>
      </c>
      <c r="CR25" s="16">
        <v>4.434E7</v>
      </c>
      <c r="CS25" s="16">
        <v>9.0627E7</v>
      </c>
      <c r="CT25" s="16">
        <v>5.09E7</v>
      </c>
      <c r="CU25" s="16">
        <v>4.16E7</v>
      </c>
      <c r="CV25" s="16">
        <v>3.63E7</v>
      </c>
      <c r="CW25" s="16">
        <v>7.8033E7</v>
      </c>
      <c r="CX25" s="16">
        <v>4.03E7</v>
      </c>
      <c r="CY25" s="16">
        <v>3.33E7</v>
      </c>
      <c r="CZ25" s="16">
        <v>3.04E7</v>
      </c>
      <c r="DA25" s="16">
        <v>6.5028E7</v>
      </c>
      <c r="DB25" s="16">
        <v>3.36E7</v>
      </c>
      <c r="DC25" s="16">
        <v>2.67E7</v>
      </c>
      <c r="DD25" s="16">
        <v>1.93E7</v>
      </c>
      <c r="DE25" s="16">
        <v>5.15E7</v>
      </c>
      <c r="DF25" s="16">
        <v>2.66E7</v>
      </c>
      <c r="DG25" s="16">
        <v>2.19E7</v>
      </c>
      <c r="DH25" s="16">
        <v>1.5E7</v>
      </c>
      <c r="DI25" s="16">
        <v>3.8518E7</v>
      </c>
      <c r="DJ25" s="16">
        <v>2.0E7</v>
      </c>
      <c r="DK25" s="16">
        <v>1.77E7</v>
      </c>
      <c r="DL25" s="16">
        <v>1.16E7</v>
      </c>
      <c r="DM25" s="16">
        <v>3.2834E7</v>
      </c>
      <c r="DN25" s="16">
        <v>1.73E7</v>
      </c>
      <c r="DO25" s="16">
        <v>1.4E7</v>
      </c>
      <c r="DP25" s="16">
        <v>9500000.0</v>
      </c>
      <c r="DQ25" s="16">
        <v>2.21E7</v>
      </c>
      <c r="DR25" s="16">
        <v>1.1E7</v>
      </c>
      <c r="DS25" s="16">
        <v>9600000.0</v>
      </c>
      <c r="DT25" s="16">
        <v>5900000.0</v>
      </c>
      <c r="DU25" s="16">
        <v>1.68E7</v>
      </c>
      <c r="DV25" s="16">
        <v>8300000.0</v>
      </c>
      <c r="DW25" s="16">
        <v>6700000.0</v>
      </c>
      <c r="DX25" s="16">
        <v>3900000.0</v>
      </c>
      <c r="DY25" s="16">
        <v>1.23E7</v>
      </c>
      <c r="DZ25" s="16">
        <v>4300000.0</v>
      </c>
      <c r="EA25" s="16">
        <v>3800000.0</v>
      </c>
      <c r="EB25" s="16">
        <v>1200000.0</v>
      </c>
      <c r="EC25" s="16">
        <v>8900000.0</v>
      </c>
      <c r="ED25" s="16">
        <v>2800000.0</v>
      </c>
      <c r="EE25" s="16">
        <v>2500000.0</v>
      </c>
      <c r="EF25" s="16">
        <v>400000.0</v>
      </c>
      <c r="EG25" s="16">
        <v>7300000.0</v>
      </c>
      <c r="EH25" s="16">
        <v>2800000.0</v>
      </c>
      <c r="EI25" s="16">
        <v>2800000.0</v>
      </c>
      <c r="EJ25" s="16">
        <v>-400000.0</v>
      </c>
      <c r="EK25" s="16">
        <v>6200000.0</v>
      </c>
      <c r="EL25" s="16">
        <v>2500000.0</v>
      </c>
      <c r="EM25" s="16">
        <v>2400000.0</v>
      </c>
      <c r="EN25" s="16">
        <v>-800000.0</v>
      </c>
      <c r="EO25" s="16">
        <v>5300000.0</v>
      </c>
      <c r="EP25" s="16">
        <v>700000.0</v>
      </c>
      <c r="EQ25" s="16">
        <v>2000000.0</v>
      </c>
      <c r="ER25" s="16">
        <v>-1500000.0</v>
      </c>
      <c r="ES25" s="16">
        <v>2500000.0</v>
      </c>
      <c r="ET25" s="16">
        <v>1100000.0</v>
      </c>
      <c r="EU25" s="16">
        <v>2400000.0</v>
      </c>
      <c r="EV25" s="16">
        <v>-1700000.0</v>
      </c>
      <c r="EW25" s="16">
        <v>7600000.0</v>
      </c>
      <c r="EX25" s="16">
        <v>4100000.0</v>
      </c>
      <c r="EY25" s="15"/>
      <c r="EZ25" s="15"/>
    </row>
    <row r="26">
      <c r="A26" s="1" t="s">
        <v>113</v>
      </c>
      <c r="B26" s="6">
        <v>5.736E9</v>
      </c>
      <c r="C26" s="6">
        <v>1.454E9</v>
      </c>
      <c r="D26" s="6">
        <v>1.404E9</v>
      </c>
      <c r="E26" s="6">
        <v>1.383E9</v>
      </c>
      <c r="F26" s="6">
        <v>1.495E9</v>
      </c>
      <c r="G26" s="6">
        <v>1.388E9</v>
      </c>
      <c r="H26" s="6">
        <v>1.223E9</v>
      </c>
      <c r="I26" s="6">
        <v>1.13E9</v>
      </c>
      <c r="J26" s="6">
        <v>1.312E9</v>
      </c>
      <c r="K26" s="6">
        <v>1.19E9</v>
      </c>
      <c r="L26" s="6">
        <v>1.222E9</v>
      </c>
      <c r="M26" s="6">
        <v>1.081E9</v>
      </c>
      <c r="N26" s="6">
        <v>1.278E9</v>
      </c>
      <c r="O26" s="6">
        <v>1.005E9</v>
      </c>
      <c r="P26" s="6">
        <v>1.077E9</v>
      </c>
      <c r="Q26" s="6">
        <v>1.159E9</v>
      </c>
      <c r="R26" s="6">
        <v>1.184E9</v>
      </c>
      <c r="S26" s="6">
        <v>1.107E9</v>
      </c>
      <c r="T26" s="6">
        <v>1.078E9</v>
      </c>
      <c r="U26" s="6">
        <v>1.024E9</v>
      </c>
      <c r="V26" s="6">
        <v>1.11E9</v>
      </c>
      <c r="W26" s="6">
        <v>1.015E9</v>
      </c>
      <c r="X26" s="6">
        <v>9.84E8</v>
      </c>
      <c r="Y26" s="6">
        <v>9.68E8</v>
      </c>
      <c r="Z26" s="6">
        <v>1.036E9</v>
      </c>
      <c r="AA26" s="6">
        <v>9.48E8</v>
      </c>
      <c r="AB26" s="6">
        <v>9.12E8</v>
      </c>
      <c r="AC26" s="6">
        <v>8.85E8</v>
      </c>
      <c r="AD26" s="6">
        <v>8.97E8</v>
      </c>
      <c r="AE26" s="6">
        <v>8.95E8</v>
      </c>
      <c r="AF26" s="6">
        <v>9.06E8</v>
      </c>
      <c r="AG26" s="6">
        <v>8.86E8</v>
      </c>
      <c r="AH26" s="6">
        <v>9.33E8</v>
      </c>
      <c r="AI26" s="6">
        <v>8.82E8</v>
      </c>
      <c r="AJ26" s="6">
        <v>9.27E8</v>
      </c>
      <c r="AK26" s="6">
        <v>8.73E8</v>
      </c>
      <c r="AL26" s="6">
        <v>9.32E8</v>
      </c>
      <c r="AM26" s="6">
        <v>8.27E8</v>
      </c>
      <c r="AN26" s="6">
        <v>7.97E8</v>
      </c>
      <c r="AO26" s="6">
        <v>7.84E8</v>
      </c>
      <c r="AP26" s="6">
        <v>8.38E8</v>
      </c>
      <c r="AQ26" s="6">
        <v>7.83E8</v>
      </c>
      <c r="AR26" s="6">
        <v>8.2E8</v>
      </c>
      <c r="AS26" s="6">
        <v>7.53E8</v>
      </c>
      <c r="AT26" s="6">
        <v>8.03E8</v>
      </c>
      <c r="AU26" s="6">
        <v>5.82598E8</v>
      </c>
      <c r="AV26" s="6">
        <v>8.26E8</v>
      </c>
      <c r="AW26" s="6">
        <v>7.49E8</v>
      </c>
      <c r="AX26" s="6">
        <v>6.77E8</v>
      </c>
      <c r="AY26" s="6">
        <v>6.69E8</v>
      </c>
      <c r="AZ26" s="6">
        <v>6.42E8</v>
      </c>
      <c r="BA26" s="6">
        <v>6.35E8</v>
      </c>
      <c r="BB26" s="6">
        <v>5.95E8</v>
      </c>
      <c r="BC26" s="6">
        <v>6.28075E8</v>
      </c>
      <c r="BD26" s="6">
        <v>5.66238E8</v>
      </c>
      <c r="BE26" s="6">
        <v>5.13548E8</v>
      </c>
      <c r="BF26" s="6">
        <v>4.74804E8</v>
      </c>
      <c r="BG26" s="6">
        <v>2.626144E9</v>
      </c>
      <c r="BH26" s="6">
        <v>5.23838E8</v>
      </c>
      <c r="BI26" s="6">
        <v>5.60628E8</v>
      </c>
      <c r="BJ26" s="6">
        <v>5.59123E8</v>
      </c>
      <c r="BK26" s="6">
        <v>2.089133E9</v>
      </c>
      <c r="BL26" s="6">
        <v>6.12547E8</v>
      </c>
      <c r="BM26" s="6">
        <v>6.06825E8</v>
      </c>
      <c r="BN26" s="6">
        <v>6.02343E8</v>
      </c>
      <c r="BO26" s="6">
        <v>1.950989E9</v>
      </c>
      <c r="BP26" s="6">
        <v>6.98849E8</v>
      </c>
      <c r="BQ26" s="6">
        <v>7.02992E8</v>
      </c>
      <c r="BR26" s="6">
        <v>6.55176E8</v>
      </c>
      <c r="BS26" s="6">
        <v>1.947061E9</v>
      </c>
      <c r="BT26" s="6">
        <v>6.82537E8</v>
      </c>
      <c r="BU26" s="6">
        <v>6.48034E8</v>
      </c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6">
        <v>1178000.0</v>
      </c>
      <c r="CW26" s="15"/>
      <c r="CX26" s="16">
        <v>900000.0</v>
      </c>
      <c r="CY26" s="16">
        <v>1000000.0</v>
      </c>
      <c r="CZ26" s="16">
        <v>1000000.0</v>
      </c>
      <c r="DA26" s="15"/>
      <c r="DB26" s="15"/>
      <c r="DC26" s="16">
        <v>800000.0</v>
      </c>
      <c r="DD26" s="16">
        <v>800000.0</v>
      </c>
      <c r="DE26" s="15"/>
      <c r="DF26" s="15"/>
      <c r="DG26" s="15"/>
      <c r="DH26" s="16">
        <v>600000.0</v>
      </c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</row>
    <row r="27">
      <c r="A27" s="1" t="s">
        <v>114</v>
      </c>
      <c r="B27" s="6">
        <v>1.12E8</v>
      </c>
      <c r="C27" s="6">
        <v>2.2E7</v>
      </c>
      <c r="D27" s="6">
        <v>2.0E7</v>
      </c>
      <c r="E27" s="6">
        <v>2.2E7</v>
      </c>
      <c r="F27" s="6">
        <v>4.8E7</v>
      </c>
      <c r="G27" s="6">
        <v>2.2E7</v>
      </c>
      <c r="H27" s="6">
        <v>2.4E7</v>
      </c>
      <c r="I27" s="6">
        <v>2.4E7</v>
      </c>
      <c r="J27" s="6">
        <v>2.3E7</v>
      </c>
      <c r="K27" s="6">
        <v>2.3E7</v>
      </c>
      <c r="L27" s="6">
        <v>2.2E7</v>
      </c>
      <c r="M27" s="6">
        <v>2.4E7</v>
      </c>
      <c r="N27" s="6">
        <v>3.0E7</v>
      </c>
      <c r="O27" s="6">
        <v>2.6E7</v>
      </c>
      <c r="P27" s="6">
        <v>2.7E7</v>
      </c>
      <c r="Q27" s="6">
        <v>3.0E7</v>
      </c>
      <c r="R27" s="6">
        <v>2.7E7</v>
      </c>
      <c r="S27" s="6">
        <v>2.6E7</v>
      </c>
      <c r="T27" s="6">
        <v>2.6E7</v>
      </c>
      <c r="U27" s="6">
        <v>2.8E7</v>
      </c>
      <c r="V27" s="6">
        <v>2.6E7</v>
      </c>
      <c r="W27" s="6">
        <v>2.6E7</v>
      </c>
      <c r="X27" s="6">
        <v>2.4E7</v>
      </c>
      <c r="Y27" s="6">
        <v>2.6E7</v>
      </c>
      <c r="Z27" s="6">
        <v>2.6E7</v>
      </c>
      <c r="AA27" s="6">
        <v>2.5E7</v>
      </c>
      <c r="AB27" s="6">
        <v>2.3E7</v>
      </c>
      <c r="AC27" s="6">
        <v>2.5E7</v>
      </c>
      <c r="AD27" s="6">
        <v>2.3E7</v>
      </c>
      <c r="AE27" s="6">
        <v>2.5E7</v>
      </c>
      <c r="AF27" s="6">
        <v>2.3E7</v>
      </c>
      <c r="AG27" s="6">
        <v>2.4E7</v>
      </c>
      <c r="AH27" s="6">
        <v>2.4E7</v>
      </c>
      <c r="AI27" s="6">
        <v>2.4E7</v>
      </c>
      <c r="AJ27" s="6">
        <v>2.3E7</v>
      </c>
      <c r="AK27" s="6">
        <v>2.4E7</v>
      </c>
      <c r="AL27" s="6">
        <v>2.4E7</v>
      </c>
      <c r="AM27" s="6">
        <v>2.3E7</v>
      </c>
      <c r="AN27" s="6">
        <v>2.2E7</v>
      </c>
      <c r="AO27" s="6">
        <v>2.3E7</v>
      </c>
      <c r="AP27" s="6">
        <v>2.2E7</v>
      </c>
      <c r="AQ27" s="6">
        <v>2.1E7</v>
      </c>
      <c r="AR27" s="6">
        <v>2.0E7</v>
      </c>
      <c r="AS27" s="6">
        <v>1.9E7</v>
      </c>
      <c r="AT27" s="6">
        <v>2.2E7</v>
      </c>
      <c r="AU27" s="6">
        <v>2.0272E7</v>
      </c>
      <c r="AV27" s="6">
        <v>2.0E7</v>
      </c>
      <c r="AW27" s="6">
        <v>1.9E7</v>
      </c>
      <c r="AX27" s="6">
        <v>1.7E7</v>
      </c>
      <c r="AY27" s="6">
        <v>1.8E7</v>
      </c>
      <c r="AZ27" s="6">
        <v>1.8E7</v>
      </c>
      <c r="BA27" s="6">
        <v>1.8E7</v>
      </c>
      <c r="BB27" s="6">
        <v>1.7E7</v>
      </c>
      <c r="BC27" s="6">
        <v>1.7001E7</v>
      </c>
      <c r="BD27" s="6">
        <v>1.7722E7</v>
      </c>
      <c r="BE27" s="6">
        <v>1.7691E7</v>
      </c>
      <c r="BF27" s="6">
        <v>1.786E7</v>
      </c>
      <c r="BG27" s="6">
        <v>1.8282E7</v>
      </c>
      <c r="BH27" s="6">
        <v>1.8437E7</v>
      </c>
      <c r="BI27" s="6">
        <v>1.8223E7</v>
      </c>
      <c r="BJ27" s="6">
        <v>1.8072E7</v>
      </c>
      <c r="BK27" s="6">
        <v>2.0676E7</v>
      </c>
      <c r="BL27" s="6">
        <v>2.0274E7</v>
      </c>
      <c r="BM27" s="6">
        <v>1.9803E7</v>
      </c>
      <c r="BN27" s="6">
        <v>1.9641E7</v>
      </c>
      <c r="BO27" s="6">
        <v>2.1761E7</v>
      </c>
      <c r="BP27" s="6">
        <v>2.2611E7</v>
      </c>
      <c r="BQ27" s="6">
        <v>2.435E7</v>
      </c>
      <c r="BR27" s="6">
        <v>2.2809E7</v>
      </c>
      <c r="BS27" s="8"/>
      <c r="BT27" s="8"/>
      <c r="BU27" s="8"/>
      <c r="BV27" s="16">
        <v>6.4425E7</v>
      </c>
      <c r="BW27" s="16">
        <v>7.5558E7</v>
      </c>
      <c r="BX27" s="16">
        <v>6.49E7</v>
      </c>
      <c r="BY27" s="16">
        <v>1.33893E8</v>
      </c>
      <c r="BZ27" s="16">
        <v>7.1126E7</v>
      </c>
      <c r="CA27" s="16">
        <v>7.1322E7</v>
      </c>
      <c r="CB27" s="16">
        <v>6.7849E7</v>
      </c>
      <c r="CC27" s="16">
        <v>1.02829E8</v>
      </c>
      <c r="CD27" s="16">
        <v>7.7903E7</v>
      </c>
      <c r="CE27" s="16">
        <v>5.9936E7</v>
      </c>
      <c r="CF27" s="16">
        <v>6.0332E7</v>
      </c>
      <c r="CG27" s="16">
        <v>1.08086E8</v>
      </c>
      <c r="CH27" s="16">
        <v>6.857E7</v>
      </c>
      <c r="CI27" s="16">
        <v>4.2362E7</v>
      </c>
      <c r="CJ27" s="16">
        <v>4.5928E7</v>
      </c>
      <c r="CK27" s="16">
        <v>9.7443E7</v>
      </c>
      <c r="CL27" s="16">
        <v>4.6737E7</v>
      </c>
      <c r="CM27" s="16">
        <v>2.71E7</v>
      </c>
      <c r="CN27" s="16">
        <v>3.6233E7</v>
      </c>
      <c r="CO27" s="16">
        <v>-6.3998E7</v>
      </c>
      <c r="CP27" s="16">
        <v>5.099E7</v>
      </c>
      <c r="CQ27" s="16">
        <v>3.931E7</v>
      </c>
      <c r="CR27" s="16">
        <v>4.434E7</v>
      </c>
      <c r="CS27" s="16">
        <v>9.1805E7</v>
      </c>
      <c r="CT27" s="16">
        <v>5.09E7</v>
      </c>
      <c r="CU27" s="16">
        <v>4.16E7</v>
      </c>
      <c r="CV27" s="16">
        <v>3.5122E7</v>
      </c>
      <c r="CW27" s="16">
        <v>8.0633E7</v>
      </c>
      <c r="CX27" s="16">
        <v>3.94E7</v>
      </c>
      <c r="CY27" s="16">
        <v>3.23E7</v>
      </c>
      <c r="CZ27" s="16">
        <v>2.94E7</v>
      </c>
      <c r="DA27" s="16">
        <v>6.7428E7</v>
      </c>
      <c r="DB27" s="16">
        <v>3.36E7</v>
      </c>
      <c r="DC27" s="16">
        <v>2.59E7</v>
      </c>
      <c r="DD27" s="16">
        <v>1.85E7</v>
      </c>
      <c r="DE27" s="16">
        <v>5.15E7</v>
      </c>
      <c r="DF27" s="16">
        <v>2.66E7</v>
      </c>
      <c r="DG27" s="16">
        <v>2.19E7</v>
      </c>
      <c r="DH27" s="16">
        <v>1.44E7</v>
      </c>
      <c r="DI27" s="16">
        <v>3.8518E7</v>
      </c>
      <c r="DJ27" s="16">
        <v>2.0E7</v>
      </c>
      <c r="DK27" s="16">
        <v>1.77E7</v>
      </c>
      <c r="DL27" s="16">
        <v>1.16E7</v>
      </c>
      <c r="DM27" s="16">
        <v>3.2834E7</v>
      </c>
      <c r="DN27" s="16">
        <v>1.73E7</v>
      </c>
      <c r="DO27" s="16">
        <v>1.4E7</v>
      </c>
      <c r="DP27" s="16">
        <v>9500000.0</v>
      </c>
      <c r="DQ27" s="16">
        <v>2.21E7</v>
      </c>
      <c r="DR27" s="16">
        <v>1.1E7</v>
      </c>
      <c r="DS27" s="16">
        <v>9600000.0</v>
      </c>
      <c r="DT27" s="16">
        <v>5900000.0</v>
      </c>
      <c r="DU27" s="16">
        <v>1.68E7</v>
      </c>
      <c r="DV27" s="16">
        <v>8300000.0</v>
      </c>
      <c r="DW27" s="16">
        <v>6700000.0</v>
      </c>
      <c r="DX27" s="16">
        <v>3900000.0</v>
      </c>
      <c r="DY27" s="16">
        <v>1.23E7</v>
      </c>
      <c r="DZ27" s="16">
        <v>4300000.0</v>
      </c>
      <c r="EA27" s="16">
        <v>3800000.0</v>
      </c>
      <c r="EB27" s="16">
        <v>1200000.0</v>
      </c>
      <c r="EC27" s="16">
        <v>8900000.0</v>
      </c>
      <c r="ED27" s="16">
        <v>2800000.0</v>
      </c>
      <c r="EE27" s="16">
        <v>2500000.0</v>
      </c>
      <c r="EF27" s="16">
        <v>400000.0</v>
      </c>
      <c r="EG27" s="16">
        <v>7300000.0</v>
      </c>
      <c r="EH27" s="16">
        <v>2800000.0</v>
      </c>
      <c r="EI27" s="16">
        <v>2800000.0</v>
      </c>
      <c r="EJ27" s="16">
        <v>-400000.0</v>
      </c>
      <c r="EK27" s="16">
        <v>6200000.0</v>
      </c>
      <c r="EL27" s="16">
        <v>2500000.0</v>
      </c>
      <c r="EM27" s="16">
        <v>2400000.0</v>
      </c>
      <c r="EN27" s="16">
        <v>-800000.0</v>
      </c>
      <c r="EO27" s="16">
        <v>5300000.0</v>
      </c>
      <c r="EP27" s="16">
        <v>700000.0</v>
      </c>
      <c r="EQ27" s="16">
        <v>2000000.0</v>
      </c>
      <c r="ER27" s="16">
        <v>-1500000.0</v>
      </c>
      <c r="ES27" s="16">
        <v>2500000.0</v>
      </c>
      <c r="ET27" s="16">
        <v>1100000.0</v>
      </c>
      <c r="EU27" s="16">
        <v>2400000.0</v>
      </c>
      <c r="EV27" s="16">
        <v>-1700000.0</v>
      </c>
      <c r="EW27" s="16">
        <v>7600000.0</v>
      </c>
      <c r="EX27" s="16">
        <v>4100000.0</v>
      </c>
      <c r="EY27" s="15"/>
      <c r="EZ27" s="15"/>
    </row>
    <row r="28">
      <c r="A28" s="1" t="s">
        <v>115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>
        <v>3.0E7</v>
      </c>
      <c r="O28" s="6">
        <v>2.6E7</v>
      </c>
      <c r="P28" s="6">
        <v>2.7E7</v>
      </c>
      <c r="Q28" s="6">
        <v>3.0E7</v>
      </c>
      <c r="R28" s="6">
        <v>2.7E7</v>
      </c>
      <c r="S28" s="6">
        <v>2.6E7</v>
      </c>
      <c r="T28" s="6">
        <v>2.6E7</v>
      </c>
      <c r="U28" s="6">
        <v>2.8E7</v>
      </c>
      <c r="V28" s="6">
        <v>2.6E7</v>
      </c>
      <c r="W28" s="6">
        <v>2.6E7</v>
      </c>
      <c r="X28" s="6">
        <v>2.4E7</v>
      </c>
      <c r="Y28" s="6">
        <v>2.6E7</v>
      </c>
      <c r="Z28" s="6">
        <v>2.6E7</v>
      </c>
      <c r="AA28" s="6">
        <v>2.5E7</v>
      </c>
      <c r="AB28" s="6">
        <v>2.3E7</v>
      </c>
      <c r="AC28" s="6">
        <v>2.5E7</v>
      </c>
      <c r="AD28" s="6">
        <v>2.3E7</v>
      </c>
      <c r="AE28" s="6">
        <v>2.5E7</v>
      </c>
      <c r="AF28" s="6">
        <v>2.3E7</v>
      </c>
      <c r="AG28" s="6">
        <v>2.4E7</v>
      </c>
      <c r="AH28" s="6">
        <v>2.4E7</v>
      </c>
      <c r="AI28" s="6">
        <v>2.4E7</v>
      </c>
      <c r="AJ28" s="6">
        <v>2.3E7</v>
      </c>
      <c r="AK28" s="6">
        <v>2.4E7</v>
      </c>
      <c r="AL28" s="6">
        <v>2.4E7</v>
      </c>
      <c r="AM28" s="6">
        <v>2.3E7</v>
      </c>
      <c r="AN28" s="6">
        <v>2.2E7</v>
      </c>
      <c r="AO28" s="6">
        <v>2.3E7</v>
      </c>
      <c r="AP28" s="6">
        <v>2.2E7</v>
      </c>
      <c r="AQ28" s="6">
        <v>2.1E7</v>
      </c>
      <c r="AR28" s="6">
        <v>2.0E7</v>
      </c>
      <c r="AS28" s="6">
        <v>1.9E7</v>
      </c>
      <c r="AT28" s="6">
        <v>2.2E7</v>
      </c>
      <c r="AU28" s="6">
        <v>2.0272E7</v>
      </c>
      <c r="AV28" s="6">
        <v>2.0E7</v>
      </c>
      <c r="AW28" s="6">
        <v>1.9E7</v>
      </c>
      <c r="AX28" s="6">
        <v>1.7E7</v>
      </c>
      <c r="AY28" s="6">
        <v>1.786E7</v>
      </c>
      <c r="AZ28" s="6">
        <v>1.8E7</v>
      </c>
      <c r="BA28" s="6">
        <v>1.8E7</v>
      </c>
      <c r="BB28" s="6">
        <v>1.7E7</v>
      </c>
      <c r="BC28" s="6">
        <v>1.7001E7</v>
      </c>
      <c r="BD28" s="6">
        <v>1.7722E7</v>
      </c>
      <c r="BE28" s="6">
        <v>1.7691E7</v>
      </c>
      <c r="BF28" s="6">
        <v>1.786E7</v>
      </c>
      <c r="BG28" s="6">
        <v>1.8282E7</v>
      </c>
      <c r="BH28" s="6">
        <v>1.8437E7</v>
      </c>
      <c r="BI28" s="6">
        <v>1.8223E7</v>
      </c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17">
        <v>0.2</v>
      </c>
      <c r="BW28" s="17">
        <v>0.23</v>
      </c>
      <c r="BX28" s="17">
        <v>0.2</v>
      </c>
      <c r="BY28" s="17">
        <v>0.4</v>
      </c>
      <c r="BZ28" s="17">
        <v>0.22</v>
      </c>
      <c r="CA28" s="17">
        <v>0.22</v>
      </c>
      <c r="CB28" s="17">
        <v>0.2</v>
      </c>
      <c r="CC28" s="17">
        <v>0.3</v>
      </c>
      <c r="CD28" s="17">
        <v>0.23</v>
      </c>
      <c r="CE28" s="17">
        <v>0.18</v>
      </c>
      <c r="CF28" s="17">
        <v>0.18</v>
      </c>
      <c r="CG28" s="17">
        <v>0.32</v>
      </c>
      <c r="CH28" s="17">
        <v>0.21</v>
      </c>
      <c r="CI28" s="17">
        <v>0.13</v>
      </c>
      <c r="CJ28" s="17">
        <v>0.14</v>
      </c>
      <c r="CK28" s="17">
        <v>0.3</v>
      </c>
      <c r="CL28" s="17">
        <v>0.14</v>
      </c>
      <c r="CM28" s="17">
        <v>0.08</v>
      </c>
      <c r="CN28" s="17">
        <v>0.11</v>
      </c>
      <c r="CO28" s="17">
        <v>-0.1</v>
      </c>
      <c r="CP28" s="17">
        <v>0.14</v>
      </c>
      <c r="CQ28" s="17">
        <v>0.08</v>
      </c>
      <c r="CR28" s="17">
        <v>0.09</v>
      </c>
      <c r="CS28" s="17">
        <v>0.226</v>
      </c>
      <c r="CT28" s="17">
        <v>0.15</v>
      </c>
      <c r="CU28" s="17">
        <v>0.14</v>
      </c>
      <c r="CV28" s="17">
        <v>0.13</v>
      </c>
      <c r="CW28" s="17">
        <v>0.189</v>
      </c>
      <c r="CX28" s="17">
        <v>0.14</v>
      </c>
      <c r="CY28" s="17">
        <v>0.11</v>
      </c>
      <c r="CZ28" s="17">
        <v>0.11</v>
      </c>
      <c r="DA28" s="17">
        <v>0.258</v>
      </c>
      <c r="DB28" s="17">
        <v>0.1</v>
      </c>
      <c r="DC28" s="17">
        <v>0.08</v>
      </c>
      <c r="DD28" s="17">
        <v>0.06</v>
      </c>
      <c r="DE28" s="17">
        <v>0.197</v>
      </c>
      <c r="DF28" s="17">
        <v>0.08</v>
      </c>
      <c r="DG28" s="17">
        <v>0.06</v>
      </c>
      <c r="DH28" s="17">
        <v>0.05</v>
      </c>
      <c r="DI28" s="17">
        <v>0.147</v>
      </c>
      <c r="DJ28" s="17">
        <v>0.06</v>
      </c>
      <c r="DK28" s="17">
        <v>0.05</v>
      </c>
      <c r="DL28" s="17">
        <v>0.04</v>
      </c>
      <c r="DM28" s="17">
        <v>0.126</v>
      </c>
      <c r="DN28" s="17">
        <v>0.05</v>
      </c>
      <c r="DO28" s="17">
        <v>0.04</v>
      </c>
      <c r="DP28" s="17">
        <v>0.02</v>
      </c>
      <c r="DQ28" s="17">
        <v>0.07</v>
      </c>
      <c r="DR28" s="17">
        <v>0.03</v>
      </c>
      <c r="DS28" s="17">
        <v>0.03</v>
      </c>
      <c r="DT28" s="17">
        <v>0.02</v>
      </c>
      <c r="DU28" s="17">
        <v>0.05</v>
      </c>
      <c r="DV28" s="17">
        <v>0.02</v>
      </c>
      <c r="DW28" s="17">
        <v>0.02</v>
      </c>
      <c r="DX28" s="17">
        <v>0.02</v>
      </c>
      <c r="DY28" s="17">
        <v>0.04</v>
      </c>
      <c r="DZ28" s="17">
        <v>0.02</v>
      </c>
      <c r="EA28" s="17">
        <v>0.02</v>
      </c>
      <c r="EB28" s="17">
        <v>0.02</v>
      </c>
      <c r="EC28" s="17">
        <v>0.03</v>
      </c>
      <c r="ED28" s="17">
        <v>0.02</v>
      </c>
      <c r="EE28" s="17">
        <v>0.02</v>
      </c>
      <c r="EF28" s="17">
        <v>0.01</v>
      </c>
      <c r="EG28" s="17">
        <v>0.03</v>
      </c>
      <c r="EH28" s="17">
        <v>0.02</v>
      </c>
      <c r="EI28" s="17">
        <v>0.02</v>
      </c>
      <c r="EJ28" s="17">
        <v>-0.02</v>
      </c>
      <c r="EK28" s="17">
        <v>0.024</v>
      </c>
      <c r="EL28" s="17">
        <v>0.02</v>
      </c>
      <c r="EM28" s="17">
        <v>0.02</v>
      </c>
      <c r="EN28" s="17">
        <v>-0.02</v>
      </c>
      <c r="EO28" s="17">
        <v>0.02</v>
      </c>
      <c r="EP28" s="17">
        <v>0.02</v>
      </c>
      <c r="EQ28" s="17">
        <v>0.02</v>
      </c>
      <c r="ER28" s="17">
        <v>-0.02</v>
      </c>
      <c r="ES28" s="17">
        <v>0.01</v>
      </c>
      <c r="ET28" s="17">
        <v>0.02</v>
      </c>
      <c r="EU28" s="17">
        <v>0.02</v>
      </c>
      <c r="EV28" s="17">
        <v>-0.02</v>
      </c>
      <c r="EW28" s="17">
        <v>0.02</v>
      </c>
      <c r="EX28" s="17">
        <v>0.02</v>
      </c>
      <c r="EY28" s="15"/>
      <c r="EZ28" s="15"/>
    </row>
    <row r="29">
      <c r="A29" s="1" t="s">
        <v>116</v>
      </c>
      <c r="B29" s="6">
        <v>9.93E8</v>
      </c>
      <c r="C29" s="6">
        <v>2.81E8</v>
      </c>
      <c r="D29" s="6">
        <v>2.16E8</v>
      </c>
      <c r="E29" s="6">
        <v>2.32E8</v>
      </c>
      <c r="F29" s="6">
        <v>2.64E8</v>
      </c>
      <c r="G29" s="6">
        <v>2.41E8</v>
      </c>
      <c r="H29" s="6">
        <v>1.89E8</v>
      </c>
      <c r="I29" s="6">
        <v>1.77E8</v>
      </c>
      <c r="J29" s="6">
        <v>2.3E8</v>
      </c>
      <c r="K29" s="6">
        <v>1.98E8</v>
      </c>
      <c r="L29" s="6">
        <v>1.87E8</v>
      </c>
      <c r="M29" s="6">
        <v>1.82E8</v>
      </c>
      <c r="N29" s="6">
        <v>1.92E8</v>
      </c>
      <c r="O29" s="6">
        <v>1.51E8</v>
      </c>
      <c r="P29" s="6">
        <v>1.81E8</v>
      </c>
      <c r="Q29" s="6">
        <v>1.93E8</v>
      </c>
      <c r="R29" s="6">
        <v>2.14E8</v>
      </c>
      <c r="S29" s="6">
        <v>1.89E8</v>
      </c>
      <c r="T29" s="6">
        <v>1.83E8</v>
      </c>
      <c r="U29" s="6">
        <v>1.67E8</v>
      </c>
      <c r="V29" s="6">
        <v>1.9E8</v>
      </c>
      <c r="W29" s="6">
        <v>1.66E8</v>
      </c>
      <c r="X29" s="6">
        <v>1.61E8</v>
      </c>
      <c r="Y29" s="6">
        <v>1.55E8</v>
      </c>
      <c r="Z29" s="6">
        <v>1.89E8</v>
      </c>
      <c r="AA29" s="6">
        <v>1.63E8</v>
      </c>
      <c r="AB29" s="6">
        <v>1.56E8</v>
      </c>
      <c r="AC29" s="6">
        <v>1.47E8</v>
      </c>
      <c r="AD29" s="6">
        <v>1.52E8</v>
      </c>
      <c r="AE29" s="6">
        <v>1.43E8</v>
      </c>
      <c r="AF29" s="6">
        <v>1.5E8</v>
      </c>
      <c r="AG29" s="6">
        <v>1.6E8</v>
      </c>
      <c r="AH29" s="6">
        <v>1.7E8</v>
      </c>
      <c r="AI29" s="6">
        <v>1.6E8</v>
      </c>
      <c r="AJ29" s="6">
        <v>1.53E8</v>
      </c>
      <c r="AK29" s="6">
        <v>1.27E8</v>
      </c>
      <c r="AL29" s="6">
        <v>1.28E8</v>
      </c>
      <c r="AM29" s="6">
        <v>1.11E8</v>
      </c>
      <c r="AN29" s="6">
        <v>1.12E8</v>
      </c>
      <c r="AO29" s="6">
        <v>9.9E7</v>
      </c>
      <c r="AP29" s="6">
        <v>1.08E8</v>
      </c>
      <c r="AQ29" s="6">
        <v>9.7E7</v>
      </c>
      <c r="AR29" s="6">
        <v>1.01E8</v>
      </c>
      <c r="AS29" s="6">
        <v>1.04E8</v>
      </c>
      <c r="AT29" s="6">
        <v>1.15E8</v>
      </c>
      <c r="AU29" s="6">
        <v>1.14666E8</v>
      </c>
      <c r="AV29" s="6">
        <v>1.07E8</v>
      </c>
      <c r="AW29" s="6">
        <v>1.1E8</v>
      </c>
      <c r="AX29" s="6">
        <v>1.0E8</v>
      </c>
      <c r="AY29" s="6">
        <v>1.14E8</v>
      </c>
      <c r="AZ29" s="6">
        <v>1.06E8</v>
      </c>
      <c r="BA29" s="6">
        <v>1.05E8</v>
      </c>
      <c r="BB29" s="6">
        <v>9.0E7</v>
      </c>
      <c r="BC29" s="6">
        <v>1.03479E8</v>
      </c>
      <c r="BD29" s="6">
        <v>8.5289E7</v>
      </c>
      <c r="BE29" s="6">
        <v>7.8067E7</v>
      </c>
      <c r="BF29" s="6">
        <v>7.5813E7</v>
      </c>
      <c r="BG29" s="6">
        <v>9.291E7</v>
      </c>
      <c r="BH29" s="6">
        <v>8.3746E7</v>
      </c>
      <c r="BI29" s="6">
        <v>7.455E7</v>
      </c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17">
        <v>0.2</v>
      </c>
      <c r="BW29" s="17">
        <v>0.23</v>
      </c>
      <c r="BX29" s="17">
        <v>0.2</v>
      </c>
      <c r="BY29" s="17">
        <v>0.4</v>
      </c>
      <c r="BZ29" s="17">
        <v>0.22</v>
      </c>
      <c r="CA29" s="17">
        <v>0.22</v>
      </c>
      <c r="CB29" s="17">
        <v>0.2</v>
      </c>
      <c r="CC29" s="17">
        <v>0.3</v>
      </c>
      <c r="CD29" s="17">
        <v>0.23</v>
      </c>
      <c r="CE29" s="17">
        <v>0.18</v>
      </c>
      <c r="CF29" s="17">
        <v>0.18</v>
      </c>
      <c r="CG29" s="17">
        <v>0.31</v>
      </c>
      <c r="CH29" s="17">
        <v>0.2</v>
      </c>
      <c r="CI29" s="17">
        <v>0.13</v>
      </c>
      <c r="CJ29" s="17">
        <v>0.14</v>
      </c>
      <c r="CK29" s="17">
        <v>0.29</v>
      </c>
      <c r="CL29" s="17">
        <v>0.14</v>
      </c>
      <c r="CM29" s="17">
        <v>0.08</v>
      </c>
      <c r="CN29" s="17">
        <v>0.11</v>
      </c>
      <c r="CO29" s="17">
        <v>-0.1</v>
      </c>
      <c r="CP29" s="17">
        <v>0.14</v>
      </c>
      <c r="CQ29" s="17">
        <v>0.08</v>
      </c>
      <c r="CR29" s="17">
        <v>0.09</v>
      </c>
      <c r="CS29" s="17">
        <v>0.225</v>
      </c>
      <c r="CT29" s="17">
        <v>0.15</v>
      </c>
      <c r="CU29" s="17">
        <v>0.12</v>
      </c>
      <c r="CV29" s="17">
        <v>0.11</v>
      </c>
      <c r="CW29" s="17">
        <v>0.15</v>
      </c>
      <c r="CX29" s="17">
        <v>0.12</v>
      </c>
      <c r="CY29" s="17">
        <v>0.1</v>
      </c>
      <c r="CZ29" s="17">
        <v>0.09</v>
      </c>
      <c r="DA29" s="17">
        <v>0.257</v>
      </c>
      <c r="DB29" s="17">
        <v>0.1</v>
      </c>
      <c r="DC29" s="17">
        <v>0.08</v>
      </c>
      <c r="DD29" s="17">
        <v>0.06</v>
      </c>
      <c r="DE29" s="17">
        <v>0.197</v>
      </c>
      <c r="DF29" s="17">
        <v>0.08</v>
      </c>
      <c r="DG29" s="17">
        <v>0.06</v>
      </c>
      <c r="DH29" s="17">
        <v>0.05</v>
      </c>
      <c r="DI29" s="17">
        <v>0.147</v>
      </c>
      <c r="DJ29" s="17">
        <v>0.06</v>
      </c>
      <c r="DK29" s="17">
        <v>0.05</v>
      </c>
      <c r="DL29" s="17">
        <v>0.04</v>
      </c>
      <c r="DM29" s="17">
        <v>0.126</v>
      </c>
      <c r="DN29" s="17">
        <v>0.05</v>
      </c>
      <c r="DO29" s="17">
        <v>0.04</v>
      </c>
      <c r="DP29" s="17">
        <v>0.02</v>
      </c>
      <c r="DQ29" s="17">
        <v>0.07</v>
      </c>
      <c r="DR29" s="17">
        <v>0.03</v>
      </c>
      <c r="DS29" s="17">
        <v>0.03</v>
      </c>
      <c r="DT29" s="17">
        <v>0.02</v>
      </c>
      <c r="DU29" s="17">
        <v>0.05</v>
      </c>
      <c r="DV29" s="17">
        <v>0.02</v>
      </c>
      <c r="DW29" s="17">
        <v>0.02</v>
      </c>
      <c r="DX29" s="17">
        <v>0.02</v>
      </c>
      <c r="DY29" s="17">
        <v>0.04</v>
      </c>
      <c r="DZ29" s="17">
        <v>0.02</v>
      </c>
      <c r="EA29" s="17">
        <v>0.02</v>
      </c>
      <c r="EB29" s="17">
        <v>0.02</v>
      </c>
      <c r="EC29" s="17">
        <v>0.03</v>
      </c>
      <c r="ED29" s="17">
        <v>0.02</v>
      </c>
      <c r="EE29" s="17">
        <v>0.02</v>
      </c>
      <c r="EF29" s="17">
        <v>0.01</v>
      </c>
      <c r="EG29" s="17">
        <v>0.03</v>
      </c>
      <c r="EH29" s="17">
        <v>0.02</v>
      </c>
      <c r="EI29" s="17">
        <v>0.02</v>
      </c>
      <c r="EJ29" s="17">
        <v>-0.02</v>
      </c>
      <c r="EK29" s="17">
        <v>0.024</v>
      </c>
      <c r="EL29" s="17">
        <v>0.02</v>
      </c>
      <c r="EM29" s="17">
        <v>0.02</v>
      </c>
      <c r="EN29" s="17">
        <v>-0.02</v>
      </c>
      <c r="EO29" s="17">
        <v>0.02</v>
      </c>
      <c r="EP29" s="17">
        <v>0.02</v>
      </c>
      <c r="EQ29" s="17">
        <v>0.02</v>
      </c>
      <c r="ER29" s="17">
        <v>-0.02</v>
      </c>
      <c r="ES29" s="17">
        <v>0.01</v>
      </c>
      <c r="ET29" s="17">
        <v>0.02</v>
      </c>
      <c r="EU29" s="17">
        <v>0.02</v>
      </c>
      <c r="EV29" s="17">
        <v>-0.02</v>
      </c>
      <c r="EW29" s="17">
        <v>0.02</v>
      </c>
      <c r="EX29" s="17">
        <v>0.02</v>
      </c>
      <c r="EY29" s="15"/>
      <c r="EZ29" s="15"/>
    </row>
    <row r="30">
      <c r="A30" s="1" t="s">
        <v>117</v>
      </c>
      <c r="B30" s="6">
        <v>3.466E9</v>
      </c>
      <c r="C30" s="6">
        <v>8.58E8</v>
      </c>
      <c r="D30" s="6">
        <v>8.56E8</v>
      </c>
      <c r="E30" s="6">
        <v>8.66E8</v>
      </c>
      <c r="F30" s="6">
        <v>8.86E8</v>
      </c>
      <c r="G30" s="6">
        <v>8.27E8</v>
      </c>
      <c r="H30" s="6">
        <v>7.69E8</v>
      </c>
      <c r="I30" s="6">
        <v>6.92E8</v>
      </c>
      <c r="J30" s="6">
        <v>7.7E8</v>
      </c>
      <c r="K30" s="6">
        <v>6.93E8</v>
      </c>
      <c r="L30" s="6">
        <v>6.73E8</v>
      </c>
      <c r="M30" s="6">
        <v>6.6E8</v>
      </c>
      <c r="N30" s="6">
        <v>6.63E8</v>
      </c>
      <c r="O30" s="6">
        <v>6.11E8</v>
      </c>
      <c r="P30" s="6">
        <v>5.81E8</v>
      </c>
      <c r="Q30" s="6">
        <v>6.98E8</v>
      </c>
      <c r="R30" s="6">
        <v>6.81E8</v>
      </c>
      <c r="S30" s="6">
        <v>6.69E8</v>
      </c>
      <c r="T30" s="6">
        <v>6.51E8</v>
      </c>
      <c r="U30" s="6">
        <v>6.2E8</v>
      </c>
      <c r="V30" s="6">
        <v>6.44E8</v>
      </c>
      <c r="W30" s="6">
        <v>6.26E8</v>
      </c>
      <c r="X30" s="6">
        <v>6.24E8</v>
      </c>
      <c r="Y30" s="6">
        <v>5.9E8</v>
      </c>
      <c r="Z30" s="6">
        <v>6.24E8</v>
      </c>
      <c r="AA30" s="6">
        <v>5.74E8</v>
      </c>
      <c r="AB30" s="6">
        <v>5.59E8</v>
      </c>
      <c r="AC30" s="6">
        <v>5.31E8</v>
      </c>
      <c r="AD30" s="6">
        <v>5.28E8</v>
      </c>
      <c r="AE30" s="6">
        <v>5.37E8</v>
      </c>
      <c r="AF30" s="6">
        <v>5.38E8</v>
      </c>
      <c r="AG30" s="6">
        <v>5.07E8</v>
      </c>
      <c r="AH30" s="6">
        <v>5.29E8</v>
      </c>
      <c r="AI30" s="6">
        <v>5.05E8</v>
      </c>
      <c r="AJ30" s="6">
        <v>5.25E8</v>
      </c>
      <c r="AK30" s="6">
        <v>5.13E8</v>
      </c>
      <c r="AL30" s="6">
        <v>5.3E8</v>
      </c>
      <c r="AM30" s="6">
        <v>5.02E8</v>
      </c>
      <c r="AN30" s="6">
        <v>4.69E8</v>
      </c>
      <c r="AO30" s="6">
        <v>4.76E8</v>
      </c>
      <c r="AP30" s="6">
        <v>4.86E8</v>
      </c>
      <c r="AQ30" s="6">
        <v>4.66E8</v>
      </c>
      <c r="AR30" s="6">
        <v>4.7E8</v>
      </c>
      <c r="AS30" s="6">
        <v>4.59E8</v>
      </c>
      <c r="AT30" s="6">
        <v>4.67E8</v>
      </c>
      <c r="AU30" s="6">
        <v>4.69577E8</v>
      </c>
      <c r="AV30" s="6">
        <v>4.35E8</v>
      </c>
      <c r="AW30" s="6">
        <v>3.68E8</v>
      </c>
      <c r="AX30" s="6">
        <v>3.78E8</v>
      </c>
      <c r="AY30" s="6">
        <v>3.73E8</v>
      </c>
      <c r="AZ30" s="6">
        <v>3.75E8</v>
      </c>
      <c r="BA30" s="6">
        <v>3.54E8</v>
      </c>
      <c r="BB30" s="6">
        <v>3.49E8</v>
      </c>
      <c r="BC30" s="6">
        <v>1.59188E8</v>
      </c>
      <c r="BD30" s="6">
        <v>3.97099E8</v>
      </c>
      <c r="BE30" s="6">
        <v>3.63593E8</v>
      </c>
      <c r="BF30" s="6">
        <v>3.45855E8</v>
      </c>
      <c r="BG30" s="6">
        <v>8.835E7</v>
      </c>
      <c r="BH30" s="6">
        <v>3.54021E8</v>
      </c>
      <c r="BI30" s="6">
        <v>3.85514E8</v>
      </c>
      <c r="BJ30" s="6">
        <v>3.30921E8</v>
      </c>
      <c r="BK30" s="6">
        <v>7.18207E8</v>
      </c>
      <c r="BL30" s="6">
        <v>2.22426E8</v>
      </c>
      <c r="BM30" s="6">
        <v>2.1829E8</v>
      </c>
      <c r="BN30" s="6">
        <v>2.1737E8</v>
      </c>
      <c r="BO30" s="6">
        <v>3.9041E8</v>
      </c>
      <c r="BP30" s="6">
        <v>3.90919E8</v>
      </c>
      <c r="BQ30" s="6">
        <v>3.75303E8</v>
      </c>
      <c r="BR30" s="6">
        <v>2.33318E8</v>
      </c>
      <c r="BS30" s="6">
        <v>8.38181E8</v>
      </c>
      <c r="BT30" s="6">
        <v>2.37436E8</v>
      </c>
      <c r="BU30" s="6">
        <v>2.23296E8</v>
      </c>
      <c r="BV30" s="16">
        <v>3.19520002E8</v>
      </c>
      <c r="BW30" s="16">
        <v>3.23836002E8</v>
      </c>
      <c r="BX30" s="16">
        <v>3.28208002E8</v>
      </c>
      <c r="BY30" s="16">
        <v>3.27753002E8</v>
      </c>
      <c r="BZ30" s="16">
        <v>3.27844002E8</v>
      </c>
      <c r="CA30" s="16">
        <v>3.27799002E8</v>
      </c>
      <c r="CB30" s="16">
        <v>3.34109002E8</v>
      </c>
      <c r="CC30" s="16">
        <v>3.36263002E8</v>
      </c>
      <c r="CD30" s="16">
        <v>3.35411002E8</v>
      </c>
      <c r="CE30" s="16">
        <v>3.33871002E8</v>
      </c>
      <c r="CF30" s="16">
        <v>3.33243002E8</v>
      </c>
      <c r="CG30" s="16">
        <v>3.33262002E8</v>
      </c>
      <c r="CH30" s="16">
        <v>3.33227002E8</v>
      </c>
      <c r="CI30" s="16">
        <v>3.33067002E8</v>
      </c>
      <c r="CJ30" s="16">
        <v>3.32665002E8</v>
      </c>
      <c r="CK30" s="16">
        <v>3.32644002E8</v>
      </c>
      <c r="CL30" s="16">
        <v>3.32491002E8</v>
      </c>
      <c r="CM30" s="16">
        <v>3.32330002E8</v>
      </c>
      <c r="CN30" s="16">
        <v>3.31588002E8</v>
      </c>
      <c r="CO30" s="16">
        <v>3.31007002E8</v>
      </c>
      <c r="CP30" s="16">
        <v>3.29903002E8</v>
      </c>
      <c r="CQ30" s="16">
        <v>3.28578002E8</v>
      </c>
      <c r="CR30" s="16">
        <v>3.29476002E8</v>
      </c>
      <c r="CS30" s="16">
        <v>2.61408002E8</v>
      </c>
      <c r="CT30" s="16">
        <v>2.65466002E8</v>
      </c>
      <c r="CU30" s="16">
        <v>2.81161252E8</v>
      </c>
      <c r="CV30" s="16">
        <v>2.78511252E8</v>
      </c>
      <c r="CW30" s="16">
        <v>2.61408002E8</v>
      </c>
      <c r="CX30" s="16">
        <v>2.81428574E8</v>
      </c>
      <c r="CY30" s="16">
        <v>2.93636366E8</v>
      </c>
      <c r="CZ30" s="16">
        <v>2.67272729E8</v>
      </c>
      <c r="DA30" s="16">
        <v>2.61408002E8</v>
      </c>
      <c r="DB30" s="16">
        <v>3.36000003E8</v>
      </c>
      <c r="DC30" s="16">
        <v>3.23750003E8</v>
      </c>
      <c r="DD30" s="16">
        <v>3.08333336E8</v>
      </c>
      <c r="DE30" s="16">
        <v>2.61408002E8</v>
      </c>
      <c r="DF30" s="16">
        <v>3.32500003E8</v>
      </c>
      <c r="DG30" s="16">
        <v>3.65000003E8</v>
      </c>
      <c r="DH30" s="16">
        <v>2.88000002E8</v>
      </c>
      <c r="DI30" s="16">
        <v>2.61408002E8</v>
      </c>
      <c r="DJ30" s="16">
        <v>3.33333336E8</v>
      </c>
      <c r="DK30" s="16">
        <v>3.54000003E8</v>
      </c>
      <c r="DL30" s="16">
        <v>2.90000002E8</v>
      </c>
      <c r="DM30" s="16">
        <v>2.61408002E8</v>
      </c>
      <c r="DN30" s="16">
        <v>3.46000003E8</v>
      </c>
      <c r="DO30" s="16">
        <v>3.50000003E8</v>
      </c>
      <c r="DP30" s="16">
        <v>4.75000004E8</v>
      </c>
      <c r="DQ30" s="16">
        <v>3.02250002E8</v>
      </c>
      <c r="DR30" s="16">
        <v>3.6666667E8</v>
      </c>
      <c r="DS30" s="16">
        <v>3.20000003E8</v>
      </c>
      <c r="DT30" s="16">
        <v>2.95000002E8</v>
      </c>
      <c r="DU30" s="16">
        <v>3.54545457E8</v>
      </c>
      <c r="DV30" s="16">
        <v>4.15000003E8</v>
      </c>
      <c r="DW30" s="16">
        <v>3.35000003E8</v>
      </c>
      <c r="DX30" s="16">
        <v>1.95000002E8</v>
      </c>
      <c r="DY30" s="16">
        <v>3.08571431E8</v>
      </c>
      <c r="DZ30" s="16">
        <v>2.15000002E8</v>
      </c>
      <c r="EA30" s="16">
        <v>1.90000002E8</v>
      </c>
      <c r="EB30" s="16">
        <v>6.0E7</v>
      </c>
      <c r="EC30" s="16">
        <v>3.13000003E8</v>
      </c>
      <c r="ED30" s="16">
        <v>1.40000001E8</v>
      </c>
      <c r="EE30" s="16">
        <v>1.25000001E8</v>
      </c>
      <c r="EF30" s="16">
        <v>4.0E7</v>
      </c>
      <c r="EG30" s="16">
        <v>2.27000002E8</v>
      </c>
      <c r="EH30" s="16">
        <v>1.40000001E8</v>
      </c>
      <c r="EI30" s="16">
        <v>1.40000001E8</v>
      </c>
      <c r="EJ30" s="16">
        <v>2.0E7</v>
      </c>
      <c r="EK30" s="16">
        <v>2.61408002E8</v>
      </c>
      <c r="EL30" s="16">
        <v>1.25000001E8</v>
      </c>
      <c r="EM30" s="16">
        <v>1.20000001E8</v>
      </c>
      <c r="EN30" s="16">
        <v>4.0E7</v>
      </c>
      <c r="EO30" s="16">
        <v>2.61408002E8</v>
      </c>
      <c r="EP30" s="16">
        <v>3.5E7</v>
      </c>
      <c r="EQ30" s="16">
        <v>1.00000001E8</v>
      </c>
      <c r="ER30" s="16">
        <v>7.5000001E7</v>
      </c>
      <c r="ES30" s="16">
        <v>2.61408002E8</v>
      </c>
      <c r="ET30" s="16">
        <v>5.5E7</v>
      </c>
      <c r="EU30" s="16">
        <v>1.20000001E8</v>
      </c>
      <c r="EV30" s="16">
        <v>8.5000001E7</v>
      </c>
      <c r="EW30" s="16">
        <v>4.2166667E8</v>
      </c>
      <c r="EX30" s="16">
        <v>2.05000002E8</v>
      </c>
      <c r="EY30" s="15"/>
      <c r="EZ30" s="15"/>
    </row>
    <row r="31">
      <c r="A31" s="1" t="s">
        <v>118</v>
      </c>
      <c r="B31" s="6">
        <v>2.361E9</v>
      </c>
      <c r="C31" s="6">
        <v>5.75E8</v>
      </c>
      <c r="D31" s="6">
        <v>5.88E8</v>
      </c>
      <c r="E31" s="6">
        <v>6.25E8</v>
      </c>
      <c r="F31" s="6">
        <v>5.73E8</v>
      </c>
      <c r="G31" s="6">
        <v>5.51E8</v>
      </c>
      <c r="H31" s="6">
        <v>5.15E8</v>
      </c>
      <c r="I31" s="6">
        <v>5.0E8</v>
      </c>
      <c r="J31" s="6">
        <v>4.99E8</v>
      </c>
      <c r="K31" s="6">
        <v>4.83E8</v>
      </c>
      <c r="L31" s="6">
        <v>4.98E8</v>
      </c>
      <c r="M31" s="6">
        <v>5.06E8</v>
      </c>
      <c r="N31" s="6">
        <v>5.04E8</v>
      </c>
      <c r="O31" s="6">
        <v>4.71E8</v>
      </c>
      <c r="P31" s="6">
        <v>4.52E8</v>
      </c>
      <c r="Q31" s="6">
        <v>4.67E8</v>
      </c>
      <c r="R31" s="6">
        <v>4.47E8</v>
      </c>
      <c r="S31" s="6">
        <v>4.39E8</v>
      </c>
      <c r="T31" s="6">
        <v>4.27E8</v>
      </c>
      <c r="U31" s="6">
        <v>4.25E8</v>
      </c>
      <c r="V31" s="6">
        <v>4.14E8</v>
      </c>
      <c r="W31" s="6">
        <v>4.08E8</v>
      </c>
      <c r="X31" s="6">
        <v>4.0E8</v>
      </c>
      <c r="Y31" s="6">
        <v>4.05E8</v>
      </c>
      <c r="Z31" s="6">
        <v>4.11E8</v>
      </c>
      <c r="AA31" s="6">
        <v>3.71E8</v>
      </c>
      <c r="AB31" s="6">
        <v>3.67E8</v>
      </c>
      <c r="AC31" s="6">
        <v>3.63E8</v>
      </c>
      <c r="AD31" s="6">
        <v>3.52E8</v>
      </c>
      <c r="AE31" s="6">
        <v>3.42E8</v>
      </c>
      <c r="AF31" s="6">
        <v>3.4E8</v>
      </c>
      <c r="AG31" s="6">
        <v>3.45E8</v>
      </c>
      <c r="AH31" s="6">
        <v>3.33E8</v>
      </c>
      <c r="AI31" s="6">
        <v>3.37E8</v>
      </c>
      <c r="AJ31" s="6">
        <v>3.26E8</v>
      </c>
      <c r="AK31" s="6">
        <v>3.31E8</v>
      </c>
      <c r="AL31" s="6">
        <v>3.14E8</v>
      </c>
      <c r="AM31" s="6">
        <v>3.2E8</v>
      </c>
      <c r="AN31" s="6">
        <v>3.01E8</v>
      </c>
      <c r="AO31" s="6">
        <v>3.07E8</v>
      </c>
      <c r="AP31" s="6">
        <v>2.97E8</v>
      </c>
      <c r="AQ31" s="6">
        <v>2.92E8</v>
      </c>
      <c r="AR31" s="6">
        <v>2.85E8</v>
      </c>
      <c r="AS31" s="6">
        <v>2.9E8</v>
      </c>
      <c r="AT31" s="6">
        <v>2.8E8</v>
      </c>
      <c r="AU31" s="6">
        <v>2.77552E8</v>
      </c>
      <c r="AV31" s="6">
        <v>2.74E8</v>
      </c>
      <c r="AW31" s="6">
        <v>2.49E8</v>
      </c>
      <c r="AX31" s="6">
        <v>2.47E8</v>
      </c>
      <c r="AY31" s="6">
        <v>2.29E8</v>
      </c>
      <c r="AZ31" s="6">
        <v>2.42E8</v>
      </c>
      <c r="BA31" s="6">
        <v>2.3E8</v>
      </c>
      <c r="BB31" s="6">
        <v>2.13E8</v>
      </c>
      <c r="BC31" s="6">
        <v>9277000.0</v>
      </c>
      <c r="BD31" s="6">
        <v>2.66567E8</v>
      </c>
      <c r="BE31" s="6">
        <v>2.65623E8</v>
      </c>
      <c r="BF31" s="6">
        <v>2.61182E8</v>
      </c>
      <c r="BG31" s="6">
        <v>-2.5501E7</v>
      </c>
      <c r="BH31" s="6">
        <v>2.76207E8</v>
      </c>
      <c r="BI31" s="6">
        <v>2.82592E8</v>
      </c>
      <c r="BJ31" s="6">
        <v>2.19488E8</v>
      </c>
      <c r="BK31" s="6">
        <v>1.87306E8</v>
      </c>
      <c r="BL31" s="6">
        <v>2.22426E8</v>
      </c>
      <c r="BM31" s="6">
        <v>2.1829E8</v>
      </c>
      <c r="BN31" s="6">
        <v>2.1737E8</v>
      </c>
      <c r="BO31" s="6">
        <v>2.26494E8</v>
      </c>
      <c r="BP31" s="6">
        <v>2.27904E8</v>
      </c>
      <c r="BQ31" s="6">
        <v>2.34373E8</v>
      </c>
      <c r="BR31" s="6">
        <v>2.33318E8</v>
      </c>
      <c r="BS31" s="6">
        <v>2.34625E8</v>
      </c>
      <c r="BT31" s="6">
        <v>2.37436E8</v>
      </c>
      <c r="BU31" s="6">
        <v>2.23296E8</v>
      </c>
      <c r="BV31" s="16">
        <v>3.21443002E8</v>
      </c>
      <c r="BW31" s="16">
        <v>3.26340002E8</v>
      </c>
      <c r="BX31" s="16">
        <v>3.31218002E8</v>
      </c>
      <c r="BY31" s="16">
        <v>3.30403002E8</v>
      </c>
      <c r="BZ31" s="16">
        <v>3.30313002E8</v>
      </c>
      <c r="CA31" s="16">
        <v>3.30298002E8</v>
      </c>
      <c r="CB31" s="16">
        <v>3.37257002E8</v>
      </c>
      <c r="CC31" s="16">
        <v>3.39868002E8</v>
      </c>
      <c r="CD31" s="16">
        <v>3.39238002E8</v>
      </c>
      <c r="CE31" s="16">
        <v>3.36841002E8</v>
      </c>
      <c r="CF31" s="16">
        <v>3.34597002E8</v>
      </c>
      <c r="CG31" s="16">
        <v>3.34660002E8</v>
      </c>
      <c r="CH31" s="16">
        <v>3.34970002E8</v>
      </c>
      <c r="CI31" s="16">
        <v>3.35737002E8</v>
      </c>
      <c r="CJ31" s="16">
        <v>3.34834002E8</v>
      </c>
      <c r="CK31" s="16">
        <v>3.34624002E8</v>
      </c>
      <c r="CL31" s="16">
        <v>3.34857002E8</v>
      </c>
      <c r="CM31" s="16">
        <v>3.35402002E8</v>
      </c>
      <c r="CN31" s="16">
        <v>3.35184002E8</v>
      </c>
      <c r="CO31" s="16">
        <v>3.34005002E8</v>
      </c>
      <c r="CP31" s="16">
        <v>3.34097002E8</v>
      </c>
      <c r="CQ31" s="16">
        <v>3.33038002E8</v>
      </c>
      <c r="CR31" s="16">
        <v>3.34293002E8</v>
      </c>
      <c r="CS31" s="16">
        <v>2.62538002E8</v>
      </c>
      <c r="CT31" s="16">
        <v>2.70391002E8</v>
      </c>
      <c r="CU31" s="16">
        <v>3.38836252E8</v>
      </c>
      <c r="CV31" s="16">
        <v>3.36376252E8</v>
      </c>
      <c r="CW31" s="16">
        <v>3.27635558E8</v>
      </c>
      <c r="CX31" s="16">
        <v>3.28333336E8</v>
      </c>
      <c r="CY31" s="16">
        <v>3.23000003E8</v>
      </c>
      <c r="CZ31" s="16">
        <v>3.26666669E8</v>
      </c>
      <c r="DA31" s="16">
        <v>2.62538002E8</v>
      </c>
      <c r="DB31" s="16">
        <v>3.36000003E8</v>
      </c>
      <c r="DC31" s="16">
        <v>3.23750003E8</v>
      </c>
      <c r="DD31" s="16">
        <v>3.08333336E8</v>
      </c>
      <c r="DE31" s="16">
        <v>3.34736845E8</v>
      </c>
      <c r="DF31" s="16">
        <v>3.32500003E8</v>
      </c>
      <c r="DG31" s="16">
        <v>3.65000003E8</v>
      </c>
      <c r="DH31" s="16">
        <v>2.88000002E8</v>
      </c>
      <c r="DI31" s="16">
        <v>3.5214286E8</v>
      </c>
      <c r="DJ31" s="16">
        <v>3.33333336E8</v>
      </c>
      <c r="DK31" s="16">
        <v>3.54000003E8</v>
      </c>
      <c r="DL31" s="16">
        <v>2.90000002E8</v>
      </c>
      <c r="DM31" s="16">
        <v>3.40000003E8</v>
      </c>
      <c r="DN31" s="16">
        <v>3.46000003E8</v>
      </c>
      <c r="DO31" s="16">
        <v>3.50000003E8</v>
      </c>
      <c r="DP31" s="16">
        <v>4.75000004E8</v>
      </c>
      <c r="DQ31" s="16">
        <v>3.02250002E8</v>
      </c>
      <c r="DR31" s="16">
        <v>3.6666667E8</v>
      </c>
      <c r="DS31" s="16">
        <v>3.20000003E8</v>
      </c>
      <c r="DT31" s="16">
        <v>2.95000002E8</v>
      </c>
      <c r="DU31" s="16">
        <v>3.54545457E8</v>
      </c>
      <c r="DV31" s="16">
        <v>4.15000003E8</v>
      </c>
      <c r="DW31" s="16">
        <v>3.35000003E8</v>
      </c>
      <c r="DX31" s="16">
        <v>1.95000002E8</v>
      </c>
      <c r="DY31" s="16">
        <v>3.08571431E8</v>
      </c>
      <c r="DZ31" s="16">
        <v>2.15000002E8</v>
      </c>
      <c r="EA31" s="16">
        <v>1.90000002E8</v>
      </c>
      <c r="EB31" s="16">
        <v>6.0E7</v>
      </c>
      <c r="EC31" s="16">
        <v>3.13000003E8</v>
      </c>
      <c r="ED31" s="16">
        <v>1.40000001E8</v>
      </c>
      <c r="EE31" s="16">
        <v>1.25000001E8</v>
      </c>
      <c r="EF31" s="16">
        <v>4.0E7</v>
      </c>
      <c r="EG31" s="16">
        <v>2.27000002E8</v>
      </c>
      <c r="EH31" s="16">
        <v>1.40000001E8</v>
      </c>
      <c r="EI31" s="16">
        <v>1.40000001E8</v>
      </c>
      <c r="EJ31" s="16">
        <v>2.0E7</v>
      </c>
      <c r="EK31" s="16">
        <v>2.62538002E8</v>
      </c>
      <c r="EL31" s="16">
        <v>1.25000001E8</v>
      </c>
      <c r="EM31" s="16">
        <v>1.20000001E8</v>
      </c>
      <c r="EN31" s="16">
        <v>4.0E7</v>
      </c>
      <c r="EO31" s="16">
        <v>2.62538002E8</v>
      </c>
      <c r="EP31" s="16">
        <v>3.5E7</v>
      </c>
      <c r="EQ31" s="16">
        <v>1.00000001E8</v>
      </c>
      <c r="ER31" s="16">
        <v>7.5000001E7</v>
      </c>
      <c r="ES31" s="16">
        <v>2.62538002E8</v>
      </c>
      <c r="ET31" s="16">
        <v>5.5E7</v>
      </c>
      <c r="EU31" s="16">
        <v>1.20000001E8</v>
      </c>
      <c r="EV31" s="16">
        <v>8.5000001E7</v>
      </c>
      <c r="EW31" s="16">
        <v>4.2166667E8</v>
      </c>
      <c r="EX31" s="16">
        <v>2.05000002E8</v>
      </c>
      <c r="EY31" s="15"/>
      <c r="EZ31" s="15"/>
    </row>
    <row r="32">
      <c r="A32" s="1" t="s">
        <v>119</v>
      </c>
      <c r="B32" s="6">
        <v>2.361E9</v>
      </c>
      <c r="C32" s="6">
        <v>5.75E8</v>
      </c>
      <c r="D32" s="6">
        <v>5.88E8</v>
      </c>
      <c r="E32" s="6">
        <v>6.25E8</v>
      </c>
      <c r="F32" s="6">
        <v>5.73E8</v>
      </c>
      <c r="G32" s="6">
        <v>5.51E8</v>
      </c>
      <c r="H32" s="6">
        <v>5.15E8</v>
      </c>
      <c r="I32" s="6">
        <v>5.0E8</v>
      </c>
      <c r="J32" s="6">
        <v>4.99E8</v>
      </c>
      <c r="K32" s="6">
        <v>4.83E8</v>
      </c>
      <c r="L32" s="6">
        <v>4.98E8</v>
      </c>
      <c r="M32" s="6">
        <v>5.06E8</v>
      </c>
      <c r="N32" s="6">
        <v>5.04E8</v>
      </c>
      <c r="O32" s="6">
        <v>4.71E8</v>
      </c>
      <c r="P32" s="6">
        <v>4.52E8</v>
      </c>
      <c r="Q32" s="6">
        <v>4.67E8</v>
      </c>
      <c r="R32" s="6">
        <v>4.47E8</v>
      </c>
      <c r="S32" s="6">
        <v>4.39E8</v>
      </c>
      <c r="T32" s="6">
        <v>4.27E8</v>
      </c>
      <c r="U32" s="6">
        <v>4.25E8</v>
      </c>
      <c r="V32" s="6">
        <v>4.14E8</v>
      </c>
      <c r="W32" s="6">
        <v>4.08E8</v>
      </c>
      <c r="X32" s="6">
        <v>4.0E8</v>
      </c>
      <c r="Y32" s="6">
        <v>4.05E8</v>
      </c>
      <c r="Z32" s="6">
        <v>4.11E8</v>
      </c>
      <c r="AA32" s="6">
        <v>3.71E8</v>
      </c>
      <c r="AB32" s="6">
        <v>3.67E8</v>
      </c>
      <c r="AC32" s="6">
        <v>3.63E8</v>
      </c>
      <c r="AD32" s="6">
        <v>3.52E8</v>
      </c>
      <c r="AE32" s="6">
        <v>3.42E8</v>
      </c>
      <c r="AF32" s="6">
        <v>3.4E8</v>
      </c>
      <c r="AG32" s="6">
        <v>3.45E8</v>
      </c>
      <c r="AH32" s="6">
        <v>3.33E8</v>
      </c>
      <c r="AI32" s="6">
        <v>3.37E8</v>
      </c>
      <c r="AJ32" s="6">
        <v>3.26E8</v>
      </c>
      <c r="AK32" s="6">
        <v>3.31E8</v>
      </c>
      <c r="AL32" s="6">
        <v>3.14E8</v>
      </c>
      <c r="AM32" s="6">
        <v>3.2E8</v>
      </c>
      <c r="AN32" s="6">
        <v>3.01E8</v>
      </c>
      <c r="AO32" s="6">
        <v>3.07E8</v>
      </c>
      <c r="AP32" s="6">
        <v>2.97E8</v>
      </c>
      <c r="AQ32" s="6">
        <v>2.92E8</v>
      </c>
      <c r="AR32" s="6">
        <v>2.85E8</v>
      </c>
      <c r="AS32" s="6">
        <v>2.9E8</v>
      </c>
      <c r="AT32" s="6">
        <v>2.8E8</v>
      </c>
      <c r="AU32" s="6">
        <v>2.77552E8</v>
      </c>
      <c r="AV32" s="6">
        <v>2.74E8</v>
      </c>
      <c r="AW32" s="6">
        <v>2.49E8</v>
      </c>
      <c r="AX32" s="6">
        <v>2.47E8</v>
      </c>
      <c r="AY32" s="6">
        <v>2.29E8</v>
      </c>
      <c r="AZ32" s="6">
        <v>2.42E8</v>
      </c>
      <c r="BA32" s="6">
        <v>2.3E8</v>
      </c>
      <c r="BB32" s="6">
        <v>2.13E8</v>
      </c>
      <c r="BC32" s="6">
        <v>2.00139E8</v>
      </c>
      <c r="BD32" s="6">
        <v>2.0421E8</v>
      </c>
      <c r="BE32" s="6">
        <v>2.02536E8</v>
      </c>
      <c r="BF32" s="6">
        <v>1.95764E8</v>
      </c>
      <c r="BG32" s="6">
        <v>1.91516E8</v>
      </c>
      <c r="BH32" s="6">
        <v>2.08528E8</v>
      </c>
      <c r="BI32" s="6">
        <v>2.08151E8</v>
      </c>
      <c r="BJ32" s="6">
        <v>2.19488E8</v>
      </c>
      <c r="BK32" s="6">
        <v>1.87306E8</v>
      </c>
      <c r="BL32" s="6">
        <v>2.22426E8</v>
      </c>
      <c r="BM32" s="6">
        <v>2.1829E8</v>
      </c>
      <c r="BN32" s="6">
        <v>2.1737E8</v>
      </c>
      <c r="BO32" s="6">
        <v>2.26494E8</v>
      </c>
      <c r="BP32" s="6">
        <v>2.27904E8</v>
      </c>
      <c r="BQ32" s="6">
        <v>2.34373E8</v>
      </c>
      <c r="BR32" s="6">
        <v>2.33318E8</v>
      </c>
      <c r="BS32" s="6">
        <v>2.34625E8</v>
      </c>
      <c r="BT32" s="6">
        <v>2.37436E8</v>
      </c>
      <c r="BU32" s="6">
        <v>2.23296E8</v>
      </c>
      <c r="BV32" s="16">
        <v>1.01612E8</v>
      </c>
      <c r="BW32" s="16">
        <v>1.2107E8</v>
      </c>
      <c r="BX32" s="16">
        <v>1.06921E8</v>
      </c>
      <c r="BY32" s="16">
        <v>2.20344E8</v>
      </c>
      <c r="BZ32" s="16">
        <v>1.13956E8</v>
      </c>
      <c r="CA32" s="16">
        <v>1.08126E8</v>
      </c>
      <c r="CB32" s="16">
        <v>1.1455E8</v>
      </c>
      <c r="CC32" s="16">
        <v>1.75123E8</v>
      </c>
      <c r="CD32" s="16">
        <v>1.31346E8</v>
      </c>
      <c r="CE32" s="16">
        <v>1.01843E8</v>
      </c>
      <c r="CF32" s="16">
        <v>1.02951E8</v>
      </c>
      <c r="CG32" s="16">
        <v>1.77545E8</v>
      </c>
      <c r="CH32" s="16">
        <v>1.18472E8</v>
      </c>
      <c r="CI32" s="16">
        <v>7.826E7</v>
      </c>
      <c r="CJ32" s="16">
        <v>8.2988E7</v>
      </c>
      <c r="CK32" s="16">
        <v>1.62884E8</v>
      </c>
      <c r="CL32" s="16">
        <v>8.6078E7</v>
      </c>
      <c r="CM32" s="16">
        <v>5.5214E7</v>
      </c>
      <c r="CN32" s="16">
        <v>6.9435E7</v>
      </c>
      <c r="CO32" s="16">
        <v>-6.7655E7</v>
      </c>
      <c r="CP32" s="16">
        <v>8.484E7</v>
      </c>
      <c r="CQ32" s="16">
        <v>6.5988E7</v>
      </c>
      <c r="CR32" s="16">
        <v>7.0831E7</v>
      </c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>
      <c r="A33" s="1" t="s">
        <v>120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6">
        <v>1.98E8</v>
      </c>
      <c r="O33" s="6">
        <v>1.11E8</v>
      </c>
      <c r="P33" s="6">
        <v>1.17E8</v>
      </c>
      <c r="Q33" s="6">
        <v>1.14E8</v>
      </c>
      <c r="R33" s="6">
        <v>1.13E8</v>
      </c>
      <c r="S33" s="6">
        <v>9.6E7</v>
      </c>
      <c r="T33" s="6">
        <v>1.01E8</v>
      </c>
      <c r="U33" s="6">
        <v>9.9E7</v>
      </c>
      <c r="V33" s="6">
        <v>9.3E7</v>
      </c>
      <c r="W33" s="6">
        <v>8.9E7</v>
      </c>
      <c r="X33" s="6">
        <v>8.6E7</v>
      </c>
      <c r="Y33" s="6">
        <v>8.2E7</v>
      </c>
      <c r="Z33" s="6">
        <v>8.0E7</v>
      </c>
      <c r="AA33" s="6">
        <v>7.8E7</v>
      </c>
      <c r="AB33" s="6">
        <v>7.7E7</v>
      </c>
      <c r="AC33" s="6">
        <v>8.0E7</v>
      </c>
      <c r="AD33" s="6">
        <v>8.1E7</v>
      </c>
      <c r="AE33" s="6">
        <v>8.1E7</v>
      </c>
      <c r="AF33" s="6">
        <v>8.9E7</v>
      </c>
      <c r="AG33" s="6">
        <v>8.8E7</v>
      </c>
      <c r="AH33" s="6">
        <v>8.7E7</v>
      </c>
      <c r="AI33" s="6">
        <v>8.4E7</v>
      </c>
      <c r="AJ33" s="6">
        <v>9.0E7</v>
      </c>
      <c r="AK33" s="6">
        <v>8.8E7</v>
      </c>
      <c r="AL33" s="6">
        <v>8.8E7</v>
      </c>
      <c r="AM33" s="6">
        <v>8.7E7</v>
      </c>
      <c r="AN33" s="6">
        <v>8.7E7</v>
      </c>
      <c r="AO33" s="6">
        <v>8.4E7</v>
      </c>
      <c r="AP33" s="6">
        <v>8.9E7</v>
      </c>
      <c r="AQ33" s="6">
        <v>8.1E7</v>
      </c>
      <c r="AR33" s="6">
        <v>8.5E7</v>
      </c>
      <c r="AS33" s="6">
        <v>7.8E7</v>
      </c>
      <c r="AT33" s="6">
        <v>7.7E7</v>
      </c>
      <c r="AU33" s="8"/>
      <c r="AV33" s="8"/>
      <c r="AW33" s="8"/>
      <c r="AX33" s="8"/>
      <c r="AY33" s="8"/>
      <c r="AZ33" s="8"/>
      <c r="BA33" s="8"/>
      <c r="BB33" s="6">
        <v>6.4717E7</v>
      </c>
      <c r="BC33" s="6">
        <v>6.7249E7</v>
      </c>
      <c r="BD33" s="6">
        <v>6.2357E7</v>
      </c>
      <c r="BE33" s="6">
        <v>6.3087E7</v>
      </c>
      <c r="BF33" s="6">
        <v>6.5418E7</v>
      </c>
      <c r="BG33" s="6">
        <v>7.2192E7</v>
      </c>
      <c r="BH33" s="6">
        <v>6.7679E7</v>
      </c>
      <c r="BI33" s="6">
        <v>7.4441E7</v>
      </c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16">
        <v>1.956276E9</v>
      </c>
      <c r="BW33" s="16">
        <v>1.944946E9</v>
      </c>
      <c r="BX33" s="16">
        <v>1.870908E9</v>
      </c>
      <c r="BY33" s="16">
        <v>1.977194E9</v>
      </c>
      <c r="BZ33" s="16">
        <v>1.765231E9</v>
      </c>
      <c r="CA33" s="16">
        <v>1.728117E9</v>
      </c>
      <c r="CB33" s="16">
        <v>1.633409E9</v>
      </c>
      <c r="CC33" s="16">
        <v>1.781365E9</v>
      </c>
      <c r="CD33" s="16">
        <v>1.554E9</v>
      </c>
      <c r="CE33" s="16">
        <v>1.549251E9</v>
      </c>
      <c r="CF33" s="16">
        <v>1.466113E9</v>
      </c>
      <c r="CG33" s="16">
        <v>1.582018E9</v>
      </c>
      <c r="CH33" s="16">
        <v>1.404271E9</v>
      </c>
      <c r="CI33" s="16">
        <v>1.379967E9</v>
      </c>
      <c r="CJ33" s="16">
        <v>1.306424E9</v>
      </c>
      <c r="CK33" s="16">
        <v>1.423128E9</v>
      </c>
      <c r="CL33" s="16">
        <v>1.223047E9</v>
      </c>
      <c r="CM33" s="16">
        <v>1.17004E9</v>
      </c>
      <c r="CN33" s="16">
        <v>1.133069E9</v>
      </c>
      <c r="CO33" s="16">
        <v>1.347369E9</v>
      </c>
      <c r="CP33" s="16">
        <v>1.00952E9</v>
      </c>
      <c r="CQ33" s="16">
        <v>9.5143E8</v>
      </c>
      <c r="CR33" s="16">
        <v>9.26248E8</v>
      </c>
      <c r="CS33" s="16">
        <v>1.035562E9</v>
      </c>
      <c r="CT33" s="16">
        <v>8.684E8</v>
      </c>
      <c r="CU33" s="16">
        <v>8.48E8</v>
      </c>
      <c r="CV33" s="16">
        <v>7.867E8</v>
      </c>
      <c r="CW33" s="16">
        <v>8.74425E8</v>
      </c>
      <c r="CX33" s="16">
        <v>7.151E8</v>
      </c>
      <c r="CY33" s="16">
        <v>6.863E8</v>
      </c>
      <c r="CZ33" s="16">
        <v>6.559E8</v>
      </c>
      <c r="DA33" s="16">
        <v>7.56082E8</v>
      </c>
      <c r="DB33" s="16">
        <v>5.938E8</v>
      </c>
      <c r="DC33" s="16">
        <v>5.534E8</v>
      </c>
      <c r="DD33" s="16">
        <v>4.885E8</v>
      </c>
      <c r="DE33" s="16">
        <v>5.91822E8</v>
      </c>
      <c r="DF33" s="16">
        <v>4.645E8</v>
      </c>
      <c r="DG33" s="16">
        <v>4.58E8</v>
      </c>
      <c r="DH33" s="16">
        <v>4.304E8</v>
      </c>
      <c r="DI33" s="16">
        <v>5.12081E8</v>
      </c>
      <c r="DJ33" s="16">
        <v>4.022E8</v>
      </c>
      <c r="DK33" s="16">
        <v>3.777E8</v>
      </c>
      <c r="DL33" s="16">
        <v>3.234E8</v>
      </c>
      <c r="DM33" s="16">
        <v>4.31322E8</v>
      </c>
      <c r="DN33" s="16">
        <v>3.305E8</v>
      </c>
      <c r="DO33" s="16">
        <v>2.942E8</v>
      </c>
      <c r="DP33" s="16">
        <v>2.714E8</v>
      </c>
      <c r="DQ33" s="16">
        <v>3.471E8</v>
      </c>
      <c r="DR33" s="16">
        <v>2.549E8</v>
      </c>
      <c r="DS33" s="16">
        <v>2.393E8</v>
      </c>
      <c r="DT33" s="16">
        <v>2.117E8</v>
      </c>
      <c r="DU33" s="16">
        <v>2.635E8</v>
      </c>
      <c r="DV33" s="16">
        <v>2.091E8</v>
      </c>
      <c r="DW33" s="16">
        <v>2.055E8</v>
      </c>
      <c r="DX33" s="16">
        <v>1.817E8</v>
      </c>
      <c r="DY33" s="16">
        <v>2.228E8</v>
      </c>
      <c r="DZ33" s="16">
        <v>1.816E8</v>
      </c>
      <c r="EA33" s="16">
        <v>1.665E8</v>
      </c>
      <c r="EB33" s="16">
        <v>1.457E8</v>
      </c>
      <c r="EC33" s="16">
        <v>1.871E8</v>
      </c>
      <c r="ED33" s="16">
        <v>1.585E8</v>
      </c>
      <c r="EE33" s="16">
        <v>1.473E8</v>
      </c>
      <c r="EF33" s="16">
        <v>1.321E8</v>
      </c>
      <c r="EG33" s="16">
        <v>1.789E8</v>
      </c>
      <c r="EH33" s="16">
        <v>1.396E8</v>
      </c>
      <c r="EI33" s="16">
        <v>1.416E8</v>
      </c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>
      <c r="A34" s="1" t="s">
        <v>121</v>
      </c>
      <c r="B34" s="6">
        <v>1.105E9</v>
      </c>
      <c r="C34" s="6">
        <v>2.83E8</v>
      </c>
      <c r="D34" s="6">
        <v>2.68E8</v>
      </c>
      <c r="E34" s="6">
        <v>2.41E8</v>
      </c>
      <c r="F34" s="6">
        <v>3.13E8</v>
      </c>
      <c r="G34" s="6">
        <v>2.76E8</v>
      </c>
      <c r="H34" s="6">
        <v>2.54E8</v>
      </c>
      <c r="I34" s="6">
        <v>1.92E8</v>
      </c>
      <c r="J34" s="6">
        <v>2.71E8</v>
      </c>
      <c r="K34" s="6">
        <v>2.1E8</v>
      </c>
      <c r="L34" s="6">
        <v>1.75E8</v>
      </c>
      <c r="M34" s="6">
        <v>1.54E8</v>
      </c>
      <c r="N34" s="6">
        <v>1.59E8</v>
      </c>
      <c r="O34" s="6">
        <v>1.4E8</v>
      </c>
      <c r="P34" s="6">
        <v>1.29E8</v>
      </c>
      <c r="Q34" s="6">
        <v>2.31E8</v>
      </c>
      <c r="R34" s="6">
        <v>2.34E8</v>
      </c>
      <c r="S34" s="6">
        <v>2.3E8</v>
      </c>
      <c r="T34" s="6">
        <v>2.24E8</v>
      </c>
      <c r="U34" s="6">
        <v>1.95E8</v>
      </c>
      <c r="V34" s="6">
        <v>2.3E8</v>
      </c>
      <c r="W34" s="6">
        <v>2.18E8</v>
      </c>
      <c r="X34" s="6">
        <v>2.24E8</v>
      </c>
      <c r="Y34" s="6">
        <v>1.85E8</v>
      </c>
      <c r="Z34" s="6">
        <v>2.13E8</v>
      </c>
      <c r="AA34" s="6">
        <v>2.03E8</v>
      </c>
      <c r="AB34" s="6">
        <v>1.92E8</v>
      </c>
      <c r="AC34" s="6">
        <v>1.68E8</v>
      </c>
      <c r="AD34" s="6">
        <v>1.76E8</v>
      </c>
      <c r="AE34" s="6">
        <v>1.95E8</v>
      </c>
      <c r="AF34" s="6">
        <v>1.98E8</v>
      </c>
      <c r="AG34" s="6">
        <v>1.62E8</v>
      </c>
      <c r="AH34" s="6">
        <v>1.96E8</v>
      </c>
      <c r="AI34" s="6">
        <v>1.68E8</v>
      </c>
      <c r="AJ34" s="6">
        <v>1.99E8</v>
      </c>
      <c r="AK34" s="6">
        <v>1.82E8</v>
      </c>
      <c r="AL34" s="6">
        <v>2.16E8</v>
      </c>
      <c r="AM34" s="6">
        <v>1.82E8</v>
      </c>
      <c r="AN34" s="6">
        <v>1.68E8</v>
      </c>
      <c r="AO34" s="6">
        <v>1.69E8</v>
      </c>
      <c r="AP34" s="6">
        <v>1.89E8</v>
      </c>
      <c r="AQ34" s="6">
        <v>1.74E8</v>
      </c>
      <c r="AR34" s="6">
        <v>1.85E8</v>
      </c>
      <c r="AS34" s="6">
        <v>1.69E8</v>
      </c>
      <c r="AT34" s="6">
        <v>1.87E8</v>
      </c>
      <c r="AU34" s="6">
        <v>1.92025E8</v>
      </c>
      <c r="AV34" s="6">
        <v>1.61E8</v>
      </c>
      <c r="AW34" s="6">
        <v>1.19E8</v>
      </c>
      <c r="AX34" s="6">
        <v>1.31E8</v>
      </c>
      <c r="AY34" s="6">
        <v>1.44E8</v>
      </c>
      <c r="AZ34" s="6">
        <v>1.33E8</v>
      </c>
      <c r="BA34" s="6">
        <v>1.24E8</v>
      </c>
      <c r="BB34" s="6">
        <v>1.36E8</v>
      </c>
      <c r="BC34" s="6">
        <v>1.49911E8</v>
      </c>
      <c r="BD34" s="6">
        <v>1.30532E8</v>
      </c>
      <c r="BE34" s="6">
        <v>9.797E7</v>
      </c>
      <c r="BF34" s="6">
        <v>8.4673E7</v>
      </c>
      <c r="BG34" s="6">
        <v>1.13851E8</v>
      </c>
      <c r="BH34" s="6">
        <v>7.7814E7</v>
      </c>
      <c r="BI34" s="6">
        <v>1.02922E8</v>
      </c>
      <c r="BJ34" s="6">
        <v>1.11433E8</v>
      </c>
      <c r="BK34" s="8"/>
      <c r="BL34" s="8"/>
      <c r="BM34" s="8"/>
      <c r="BN34" s="8"/>
      <c r="BO34" s="6">
        <v>1.63916E8</v>
      </c>
      <c r="BP34" s="6">
        <v>1.63015E8</v>
      </c>
      <c r="BQ34" s="6">
        <v>1.4093E8</v>
      </c>
      <c r="BR34" s="8"/>
      <c r="BS34" s="8"/>
      <c r="BT34" s="8"/>
      <c r="BU34" s="8"/>
      <c r="BV34" s="16">
        <v>6.4425E7</v>
      </c>
      <c r="BW34" s="16">
        <v>7.5558E7</v>
      </c>
      <c r="BX34" s="16">
        <v>6.49E7</v>
      </c>
      <c r="BY34" s="16">
        <v>1.33893E8</v>
      </c>
      <c r="BZ34" s="16">
        <v>7.1126E7</v>
      </c>
      <c r="CA34" s="16">
        <v>7.1322E7</v>
      </c>
      <c r="CB34" s="16">
        <v>6.7849E7</v>
      </c>
      <c r="CC34" s="16">
        <v>1.02829E8</v>
      </c>
      <c r="CD34" s="16">
        <v>7.7903E7</v>
      </c>
      <c r="CE34" s="16">
        <v>5.9936E7</v>
      </c>
      <c r="CF34" s="16">
        <v>6.0332E7</v>
      </c>
      <c r="CG34" s="16">
        <v>1.08086E8</v>
      </c>
      <c r="CH34" s="16">
        <v>6.857E7</v>
      </c>
      <c r="CI34" s="16">
        <v>4.2362E7</v>
      </c>
      <c r="CJ34" s="16">
        <v>4.5928E7</v>
      </c>
      <c r="CK34" s="16">
        <v>9.7443E7</v>
      </c>
      <c r="CL34" s="16">
        <v>4.6737E7</v>
      </c>
      <c r="CM34" s="16">
        <v>2.71E7</v>
      </c>
      <c r="CN34" s="16">
        <v>3.6233E7</v>
      </c>
      <c r="CO34" s="16">
        <v>-6.3998E7</v>
      </c>
      <c r="CP34" s="16">
        <v>5.099E7</v>
      </c>
      <c r="CQ34" s="16">
        <v>3.931E7</v>
      </c>
      <c r="CR34" s="16">
        <v>4.434E7</v>
      </c>
      <c r="CS34" s="16">
        <v>9.0627E7</v>
      </c>
      <c r="CT34" s="16">
        <v>5.09E7</v>
      </c>
      <c r="CU34" s="16">
        <v>4.16E7</v>
      </c>
      <c r="CV34" s="16">
        <v>3.63E7</v>
      </c>
      <c r="CW34" s="16">
        <v>7.8033E7</v>
      </c>
      <c r="CX34" s="16">
        <v>4.03E7</v>
      </c>
      <c r="CY34" s="16">
        <v>3.33E7</v>
      </c>
      <c r="CZ34" s="16">
        <v>3.04E7</v>
      </c>
      <c r="DA34" s="16">
        <v>6.5028E7</v>
      </c>
      <c r="DB34" s="16">
        <v>3.36E7</v>
      </c>
      <c r="DC34" s="16">
        <v>2.67E7</v>
      </c>
      <c r="DD34" s="16">
        <v>1.93E7</v>
      </c>
      <c r="DE34" s="16">
        <v>5.15E7</v>
      </c>
      <c r="DF34" s="16">
        <v>2.66E7</v>
      </c>
      <c r="DG34" s="16">
        <v>2.19E7</v>
      </c>
      <c r="DH34" s="16">
        <v>1.5E7</v>
      </c>
      <c r="DI34" s="16">
        <v>3.8518E7</v>
      </c>
      <c r="DJ34" s="16">
        <v>2.0E7</v>
      </c>
      <c r="DK34" s="16">
        <v>1.77E7</v>
      </c>
      <c r="DL34" s="16">
        <v>1.16E7</v>
      </c>
      <c r="DM34" s="16">
        <v>3.2834E7</v>
      </c>
      <c r="DN34" s="16">
        <v>1.73E7</v>
      </c>
      <c r="DO34" s="16">
        <v>1.4E7</v>
      </c>
      <c r="DP34" s="16">
        <v>9500000.0</v>
      </c>
      <c r="DQ34" s="16">
        <v>2.21E7</v>
      </c>
      <c r="DR34" s="16">
        <v>1.1E7</v>
      </c>
      <c r="DS34" s="16">
        <v>9600000.0</v>
      </c>
      <c r="DT34" s="16">
        <v>5900000.0</v>
      </c>
      <c r="DU34" s="16">
        <v>1.68E7</v>
      </c>
      <c r="DV34" s="16">
        <v>8300000.0</v>
      </c>
      <c r="DW34" s="16">
        <v>6700000.0</v>
      </c>
      <c r="DX34" s="16">
        <v>3900000.0</v>
      </c>
      <c r="DY34" s="16">
        <v>1.23E7</v>
      </c>
      <c r="DZ34" s="16">
        <v>4300000.0</v>
      </c>
      <c r="EA34" s="16">
        <v>3800000.0</v>
      </c>
      <c r="EB34" s="16">
        <v>1200000.0</v>
      </c>
      <c r="EC34" s="16">
        <v>8900000.0</v>
      </c>
      <c r="ED34" s="16">
        <v>2800000.0</v>
      </c>
      <c r="EE34" s="16">
        <v>2500000.0</v>
      </c>
      <c r="EF34" s="16">
        <v>400000.0</v>
      </c>
      <c r="EG34" s="16">
        <v>7300000.0</v>
      </c>
      <c r="EH34" s="16">
        <v>2800000.0</v>
      </c>
      <c r="EI34" s="16">
        <v>2800000.0</v>
      </c>
      <c r="EJ34" s="16">
        <v>-400000.0</v>
      </c>
      <c r="EK34" s="16">
        <v>6200000.0</v>
      </c>
      <c r="EL34" s="16">
        <v>2500000.0</v>
      </c>
      <c r="EM34" s="16">
        <v>2400000.0</v>
      </c>
      <c r="EN34" s="16">
        <v>-800000.0</v>
      </c>
      <c r="EO34" s="16">
        <v>5300000.0</v>
      </c>
      <c r="EP34" s="16">
        <v>700000.0</v>
      </c>
      <c r="EQ34" s="16">
        <v>2000000.0</v>
      </c>
      <c r="ER34" s="16">
        <v>-1500000.0</v>
      </c>
      <c r="ES34" s="16">
        <v>2500000.0</v>
      </c>
      <c r="ET34" s="16">
        <v>1100000.0</v>
      </c>
      <c r="EU34" s="16">
        <v>2400000.0</v>
      </c>
      <c r="EV34" s="16">
        <v>-1700000.0</v>
      </c>
      <c r="EW34" s="16">
        <v>7600000.0</v>
      </c>
      <c r="EX34" s="16">
        <v>4100000.0</v>
      </c>
      <c r="EY34" s="15"/>
      <c r="EZ34" s="15"/>
    </row>
    <row r="35">
      <c r="A35" s="1" t="s">
        <v>122</v>
      </c>
      <c r="B35" s="6">
        <v>1.165E9</v>
      </c>
      <c r="C35" s="6">
        <v>2.93E8</v>
      </c>
      <c r="D35" s="6">
        <v>3.12E8</v>
      </c>
      <c r="E35" s="6">
        <v>2.63E8</v>
      </c>
      <c r="F35" s="6">
        <v>2.97E8</v>
      </c>
      <c r="G35" s="6">
        <v>2.98E8</v>
      </c>
      <c r="H35" s="6">
        <v>2.41E8</v>
      </c>
      <c r="I35" s="6">
        <v>2.37E8</v>
      </c>
      <c r="J35" s="6">
        <v>2.89E8</v>
      </c>
      <c r="K35" s="6">
        <v>2.76E8</v>
      </c>
      <c r="L35" s="6">
        <v>3.4E8</v>
      </c>
      <c r="M35" s="6">
        <v>2.15E8</v>
      </c>
      <c r="N35" s="6">
        <v>3.93E8</v>
      </c>
      <c r="O35" s="6">
        <v>2.17E8</v>
      </c>
      <c r="P35" s="6">
        <v>2.88E8</v>
      </c>
      <c r="Q35" s="6">
        <v>2.38E8</v>
      </c>
      <c r="R35" s="6">
        <v>2.62E8</v>
      </c>
      <c r="S35" s="6">
        <v>2.23E8</v>
      </c>
      <c r="T35" s="6">
        <v>2.18E8</v>
      </c>
      <c r="U35" s="6">
        <v>2.09E8</v>
      </c>
      <c r="V35" s="6">
        <v>2.5E8</v>
      </c>
      <c r="W35" s="6">
        <v>1.97E8</v>
      </c>
      <c r="X35" s="6">
        <v>1.75E8</v>
      </c>
      <c r="Y35" s="6">
        <v>1.97E8</v>
      </c>
      <c r="Z35" s="6">
        <v>1.97E8</v>
      </c>
      <c r="AA35" s="6">
        <v>1.86E8</v>
      </c>
      <c r="AB35" s="6">
        <v>1.74E8</v>
      </c>
      <c r="AC35" s="6">
        <v>1.82E8</v>
      </c>
      <c r="AD35" s="6">
        <v>1.94E8</v>
      </c>
      <c r="AE35" s="6">
        <v>1.9E8</v>
      </c>
      <c r="AF35" s="6">
        <v>1.95E8</v>
      </c>
      <c r="AG35" s="6">
        <v>1.95E8</v>
      </c>
      <c r="AH35" s="6">
        <v>2.1E8</v>
      </c>
      <c r="AI35" s="6">
        <v>1.93E8</v>
      </c>
      <c r="AJ35" s="6">
        <v>2.26E8</v>
      </c>
      <c r="AK35" s="6">
        <v>2.09E8</v>
      </c>
      <c r="AL35" s="6">
        <v>2.5E8</v>
      </c>
      <c r="AM35" s="6">
        <v>1.91E8</v>
      </c>
      <c r="AN35" s="6">
        <v>1.94E8</v>
      </c>
      <c r="AO35" s="6">
        <v>1.86E8</v>
      </c>
      <c r="AP35" s="6">
        <v>2.22E8</v>
      </c>
      <c r="AQ35" s="6">
        <v>1.99E8</v>
      </c>
      <c r="AR35" s="6">
        <v>2.29E8</v>
      </c>
      <c r="AS35" s="6">
        <v>1.71E8</v>
      </c>
      <c r="AT35" s="18">
        <v>1.99E8</v>
      </c>
      <c r="AU35" s="18">
        <v>-2.1917E7</v>
      </c>
      <c r="AV35" s="18">
        <v>2.64E8</v>
      </c>
      <c r="AW35" s="18">
        <v>2.52E8</v>
      </c>
      <c r="AX35" s="18">
        <v>1.82E8</v>
      </c>
      <c r="AY35" s="18">
        <v>1.64E8</v>
      </c>
      <c r="AZ35" s="18">
        <v>1.43E8</v>
      </c>
      <c r="BA35" s="18">
        <v>1.58E8</v>
      </c>
      <c r="BB35" s="18">
        <v>1.39E8</v>
      </c>
      <c r="BC35" s="18">
        <v>3.48407E8</v>
      </c>
      <c r="BD35" s="18">
        <v>6.6128E7</v>
      </c>
      <c r="BE35" s="18">
        <v>5.4197E7</v>
      </c>
      <c r="BF35" s="6">
        <v>3.5276E7</v>
      </c>
      <c r="BG35" s="18">
        <v>2.426602E9</v>
      </c>
      <c r="BH35" s="18">
        <v>6.7634E7</v>
      </c>
      <c r="BI35" s="18">
        <v>8.2341E7</v>
      </c>
      <c r="BJ35" s="6">
        <v>2.1013E8</v>
      </c>
      <c r="BK35" s="18">
        <v>1.000766E9</v>
      </c>
      <c r="BL35" s="6">
        <v>3.69847E8</v>
      </c>
      <c r="BM35" s="18">
        <v>3.68732E8</v>
      </c>
      <c r="BN35" s="18">
        <v>3.65332E8</v>
      </c>
      <c r="BO35" s="18">
        <v>1.147794E9</v>
      </c>
      <c r="BP35" s="6">
        <v>2.85319E8</v>
      </c>
      <c r="BQ35" s="6">
        <v>3.03339E8</v>
      </c>
      <c r="BR35" s="6">
        <v>3.99049E8</v>
      </c>
      <c r="BS35" s="6">
        <v>6.48833E8</v>
      </c>
      <c r="BT35" s="6">
        <v>4.45101E8</v>
      </c>
      <c r="BU35" s="6">
        <v>4.24738E8</v>
      </c>
      <c r="BV35" s="16">
        <v>6.4425E7</v>
      </c>
      <c r="BW35" s="16">
        <v>7.5558E7</v>
      </c>
      <c r="BX35" s="16">
        <v>6.49E7</v>
      </c>
      <c r="BY35" s="16">
        <v>1.33893E8</v>
      </c>
      <c r="BZ35" s="16">
        <v>7.1126E7</v>
      </c>
      <c r="CA35" s="16">
        <v>7.1322E7</v>
      </c>
      <c r="CB35" s="16">
        <v>6.7849E7</v>
      </c>
      <c r="CC35" s="19">
        <v>1.08916942406E8</v>
      </c>
      <c r="CD35" s="16">
        <v>7.7903E7</v>
      </c>
      <c r="CE35" s="16">
        <v>5.9936E7</v>
      </c>
      <c r="CF35" s="16">
        <v>6.0332E7</v>
      </c>
      <c r="CG35" s="16">
        <v>1.08086E8</v>
      </c>
      <c r="CH35" s="19">
        <v>5.251294319E7</v>
      </c>
      <c r="CI35" s="19">
        <v>3.9513517416E7</v>
      </c>
      <c r="CJ35" s="16">
        <v>4.5928E7</v>
      </c>
      <c r="CK35" s="16">
        <v>9.7443E7</v>
      </c>
      <c r="CL35" s="16">
        <v>4.6737E7</v>
      </c>
      <c r="CM35" s="16">
        <v>2.71E7</v>
      </c>
      <c r="CN35" s="16">
        <v>3.6233E7</v>
      </c>
      <c r="CO35" s="16">
        <v>-6.3998E7</v>
      </c>
      <c r="CP35" s="16">
        <v>5.099E7</v>
      </c>
      <c r="CQ35" s="16">
        <v>3.931E7</v>
      </c>
      <c r="CR35" s="16">
        <v>4.434E7</v>
      </c>
      <c r="CS35" s="16">
        <v>9.0627E7</v>
      </c>
      <c r="CT35" s="16">
        <v>5.09E7</v>
      </c>
      <c r="CU35" s="16">
        <v>4.16E7</v>
      </c>
      <c r="CV35" s="16">
        <v>3.63E7</v>
      </c>
      <c r="CW35" s="16">
        <v>7.8033E7</v>
      </c>
      <c r="CX35" s="16">
        <v>4.03E7</v>
      </c>
      <c r="CY35" s="16">
        <v>3.33E7</v>
      </c>
      <c r="CZ35" s="16">
        <v>3.04E7</v>
      </c>
      <c r="DA35" s="16">
        <v>6.5028E7</v>
      </c>
      <c r="DB35" s="16">
        <v>3.36E7</v>
      </c>
      <c r="DC35" s="16">
        <v>2.67E7</v>
      </c>
      <c r="DD35" s="16">
        <v>1.93E7</v>
      </c>
      <c r="DE35" s="16">
        <v>5.15E7</v>
      </c>
      <c r="DF35" s="16">
        <v>2.66E7</v>
      </c>
      <c r="DG35" s="16">
        <v>2.19E7</v>
      </c>
      <c r="DH35" s="16">
        <v>1.5E7</v>
      </c>
      <c r="DI35" s="16">
        <v>3.8518E7</v>
      </c>
      <c r="DJ35" s="16">
        <v>2.0E7</v>
      </c>
      <c r="DK35" s="16">
        <v>1.77E7</v>
      </c>
      <c r="DL35" s="16">
        <v>1.16E7</v>
      </c>
      <c r="DM35" s="16">
        <v>3.2834E7</v>
      </c>
      <c r="DN35" s="16">
        <v>1.73E7</v>
      </c>
      <c r="DO35" s="16">
        <v>1.4E7</v>
      </c>
      <c r="DP35" s="16">
        <v>9500000.0</v>
      </c>
      <c r="DQ35" s="16">
        <v>2.21E7</v>
      </c>
      <c r="DR35" s="16">
        <v>1.1E7</v>
      </c>
      <c r="DS35" s="16">
        <v>9600000.0</v>
      </c>
      <c r="DT35" s="16">
        <v>5900000.0</v>
      </c>
      <c r="DU35" s="16">
        <v>1.68E7</v>
      </c>
      <c r="DV35" s="16">
        <v>8300000.0</v>
      </c>
      <c r="DW35" s="16">
        <v>6700000.0</v>
      </c>
      <c r="DX35" s="16">
        <v>3900000.0</v>
      </c>
      <c r="DY35" s="16">
        <v>1.23E7</v>
      </c>
      <c r="DZ35" s="16">
        <v>4300000.0</v>
      </c>
      <c r="EA35" s="16">
        <v>3800000.0</v>
      </c>
      <c r="EB35" s="16">
        <v>1200000.0</v>
      </c>
      <c r="EC35" s="16">
        <v>8900000.0</v>
      </c>
      <c r="ED35" s="16">
        <v>2800000.0</v>
      </c>
      <c r="EE35" s="16">
        <v>2500000.0</v>
      </c>
      <c r="EF35" s="16">
        <v>400000.0</v>
      </c>
      <c r="EG35" s="16">
        <v>7300000.0</v>
      </c>
      <c r="EH35" s="16">
        <v>2800000.0</v>
      </c>
      <c r="EI35" s="16">
        <v>2800000.0</v>
      </c>
      <c r="EJ35" s="16">
        <v>-400000.0</v>
      </c>
      <c r="EK35" s="16">
        <v>6200000.0</v>
      </c>
      <c r="EL35" s="16">
        <v>2500000.0</v>
      </c>
      <c r="EM35" s="16">
        <v>2400000.0</v>
      </c>
      <c r="EN35" s="16">
        <v>-800000.0</v>
      </c>
      <c r="EO35" s="16">
        <v>5300000.0</v>
      </c>
      <c r="EP35" s="16">
        <v>700000.0</v>
      </c>
      <c r="EQ35" s="16">
        <v>2000000.0</v>
      </c>
      <c r="ER35" s="16">
        <v>-1500000.0</v>
      </c>
      <c r="ES35" s="16">
        <v>2500000.0</v>
      </c>
      <c r="ET35" s="16">
        <v>1100000.0</v>
      </c>
      <c r="EU35" s="16">
        <v>2400000.0</v>
      </c>
      <c r="EV35" s="16">
        <v>-1700000.0</v>
      </c>
      <c r="EW35" s="16">
        <v>7600000.0</v>
      </c>
      <c r="EX35" s="16">
        <v>4100000.0</v>
      </c>
      <c r="EY35" s="15"/>
      <c r="EZ35" s="15"/>
    </row>
    <row r="36">
      <c r="A36" s="1" t="s">
        <v>123</v>
      </c>
      <c r="B36" s="9"/>
      <c r="C36" s="9"/>
      <c r="D36" s="9"/>
      <c r="E36" s="9"/>
      <c r="F36" s="9"/>
      <c r="G36" s="9"/>
      <c r="H36" s="9"/>
      <c r="I36" s="9"/>
      <c r="J36" s="6">
        <v>5.1E7</v>
      </c>
      <c r="K36" s="6">
        <v>-5.1E7</v>
      </c>
      <c r="L36" s="6">
        <v>-9.2E7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6">
        <v>4.74841E8</v>
      </c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16">
        <v>1670000.0</v>
      </c>
      <c r="BW36" s="16">
        <v>2156000.0</v>
      </c>
      <c r="BX36" s="16">
        <v>2616000.0</v>
      </c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>
      <c r="A37" s="1" t="s">
        <v>124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6">
        <v>9.2E7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16">
        <v>5321000.0</v>
      </c>
      <c r="BW37" s="16">
        <v>7344000.0</v>
      </c>
      <c r="BX37" s="16">
        <v>5968000.0</v>
      </c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6">
        <v>1.1337E7</v>
      </c>
      <c r="CJ37" s="16">
        <v>1.0432E7</v>
      </c>
      <c r="CK37" s="16">
        <v>1.0752E7</v>
      </c>
      <c r="CL37" s="16">
        <v>1.148E7</v>
      </c>
      <c r="CM37" s="16">
        <v>1.1957E7</v>
      </c>
      <c r="CN37" s="16">
        <v>1.16E7</v>
      </c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>
      <c r="A38" s="1" t="s">
        <v>125</v>
      </c>
      <c r="B38" s="8"/>
      <c r="C38" s="8"/>
      <c r="D38" s="8"/>
      <c r="E38" s="8"/>
      <c r="F38" s="8"/>
      <c r="G38" s="8"/>
      <c r="H38" s="8"/>
      <c r="I38" s="8"/>
      <c r="J38" s="8"/>
      <c r="K38" s="6">
        <v>5.1E7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16">
        <v>-3651000.0</v>
      </c>
      <c r="BW38" s="16">
        <v>-5188000.0</v>
      </c>
      <c r="BX38" s="16">
        <v>-3352000.0</v>
      </c>
      <c r="BY38" s="16">
        <v>-5372000.0</v>
      </c>
      <c r="BZ38" s="16">
        <v>-6364000.0</v>
      </c>
      <c r="CA38" s="16">
        <v>-4041000.0</v>
      </c>
      <c r="CB38" s="16">
        <v>-6442000.0</v>
      </c>
      <c r="CC38" s="16">
        <v>-6217000.0</v>
      </c>
      <c r="CD38" s="16">
        <v>-7976000.0</v>
      </c>
      <c r="CE38" s="16">
        <v>-7899000.0</v>
      </c>
      <c r="CF38" s="16">
        <v>-9411000.0</v>
      </c>
      <c r="CG38" s="16">
        <v>-9333000.0</v>
      </c>
      <c r="CH38" s="16">
        <v>-1.1537E7</v>
      </c>
      <c r="CI38" s="16">
        <v>-1.1337E7</v>
      </c>
      <c r="CJ38" s="16">
        <v>-1.0432E7</v>
      </c>
      <c r="CK38" s="16">
        <v>-1.0752E7</v>
      </c>
      <c r="CL38" s="16">
        <v>-1.148E7</v>
      </c>
      <c r="CM38" s="16">
        <v>-1.1957E7</v>
      </c>
      <c r="CN38" s="16">
        <v>-1.16E7</v>
      </c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>
      <c r="A39" s="1" t="s">
        <v>126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6">
        <v>-1.95E8</v>
      </c>
      <c r="O39" s="6">
        <v>-1.06E8</v>
      </c>
      <c r="P39" s="6">
        <v>-1.71E8</v>
      </c>
      <c r="Q39" s="6">
        <v>-1.24E8</v>
      </c>
      <c r="R39" s="6">
        <v>-1.49E8</v>
      </c>
      <c r="S39" s="6">
        <v>-1.27E8</v>
      </c>
      <c r="T39" s="6">
        <v>-1.17E8</v>
      </c>
      <c r="U39" s="6">
        <v>-1.1E8</v>
      </c>
      <c r="V39" s="6">
        <v>-1.57E8</v>
      </c>
      <c r="W39" s="6">
        <v>-1.08E8</v>
      </c>
      <c r="X39" s="6">
        <v>-8.9E7</v>
      </c>
      <c r="Y39" s="6">
        <v>-1.15E8</v>
      </c>
      <c r="Z39" s="6">
        <v>-1.17E8</v>
      </c>
      <c r="AA39" s="6">
        <v>-1.08E8</v>
      </c>
      <c r="AB39" s="6">
        <v>-9.7E7</v>
      </c>
      <c r="AC39" s="6">
        <v>-1.02E8</v>
      </c>
      <c r="AD39" s="6">
        <v>-1.13E8</v>
      </c>
      <c r="AE39" s="6">
        <v>-1.09E8</v>
      </c>
      <c r="AF39" s="6">
        <v>-1.06E8</v>
      </c>
      <c r="AG39" s="6">
        <v>-1.07E8</v>
      </c>
      <c r="AH39" s="6">
        <v>-1.23E8</v>
      </c>
      <c r="AI39" s="6">
        <v>-1.09E8</v>
      </c>
      <c r="AJ39" s="6">
        <v>-1.36E8</v>
      </c>
      <c r="AK39" s="6">
        <v>-1.21E8</v>
      </c>
      <c r="AL39" s="6">
        <v>-1.62E8</v>
      </c>
      <c r="AM39" s="6">
        <v>-1.04E8</v>
      </c>
      <c r="AN39" s="6">
        <v>-1.07E8</v>
      </c>
      <c r="AO39" s="6">
        <v>-1.02E8</v>
      </c>
      <c r="AP39" s="6">
        <v>-1.33E8</v>
      </c>
      <c r="AQ39" s="6">
        <v>-1.18E8</v>
      </c>
      <c r="AR39" s="6">
        <v>-1.44E8</v>
      </c>
      <c r="AS39" s="6">
        <v>-9.3E7</v>
      </c>
      <c r="AT39" s="6">
        <v>-1.22E8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16">
        <v>1.03282E8</v>
      </c>
      <c r="BW39" s="16">
        <v>1.23226E8</v>
      </c>
      <c r="BX39" s="16">
        <v>1.09537E8</v>
      </c>
      <c r="BY39" s="16">
        <v>2.26919E8</v>
      </c>
      <c r="BZ39" s="16">
        <v>1.13956E8</v>
      </c>
      <c r="CA39" s="16">
        <v>1.08126E8</v>
      </c>
      <c r="CB39" s="16">
        <v>1.1455E8</v>
      </c>
      <c r="CC39" s="16">
        <v>1.85123E8</v>
      </c>
      <c r="CD39" s="16">
        <v>1.31346E8</v>
      </c>
      <c r="CE39" s="16">
        <v>1.01843E8</v>
      </c>
      <c r="CF39" s="16">
        <v>1.02951E8</v>
      </c>
      <c r="CG39" s="16">
        <v>2.07086E8</v>
      </c>
      <c r="CH39" s="16">
        <v>9.3431E7</v>
      </c>
      <c r="CI39" s="16">
        <v>7.826E7</v>
      </c>
      <c r="CJ39" s="16">
        <v>8.2988E7</v>
      </c>
      <c r="CK39" s="16">
        <v>1.62884E8</v>
      </c>
      <c r="CL39" s="16">
        <v>8.6078E7</v>
      </c>
      <c r="CM39" s="16">
        <v>5.5214E7</v>
      </c>
      <c r="CN39" s="16">
        <v>6.9435E7</v>
      </c>
      <c r="CO39" s="16">
        <v>-6.7655E7</v>
      </c>
      <c r="CP39" s="16">
        <v>8.484E7</v>
      </c>
      <c r="CQ39" s="16">
        <v>6.5988E7</v>
      </c>
      <c r="CR39" s="16">
        <v>7.0831E7</v>
      </c>
      <c r="CS39" s="16">
        <v>1.42202E8</v>
      </c>
      <c r="CT39" s="16">
        <v>8.2E7</v>
      </c>
      <c r="CU39" s="16">
        <v>6.72E7</v>
      </c>
      <c r="CV39" s="16">
        <v>5.79E7</v>
      </c>
      <c r="CW39" s="16">
        <v>1.18564E8</v>
      </c>
      <c r="CX39" s="16">
        <v>6.63E7</v>
      </c>
      <c r="CY39" s="16">
        <v>5.51E7</v>
      </c>
      <c r="CZ39" s="16">
        <v>4.94E7</v>
      </c>
      <c r="DA39" s="16">
        <v>1.05043E8</v>
      </c>
      <c r="DB39" s="16">
        <v>5.56E7</v>
      </c>
      <c r="DC39" s="16">
        <v>4.34E7</v>
      </c>
      <c r="DD39" s="16">
        <v>3.15E7</v>
      </c>
      <c r="DE39" s="16">
        <v>8.3376E7</v>
      </c>
      <c r="DF39" s="16">
        <v>4.45E7</v>
      </c>
      <c r="DG39" s="16">
        <v>3.64E7</v>
      </c>
      <c r="DH39" s="16">
        <v>2.55E7</v>
      </c>
      <c r="DI39" s="16">
        <v>6.3307E7</v>
      </c>
      <c r="DJ39" s="16">
        <v>3.5E7</v>
      </c>
      <c r="DK39" s="16">
        <v>3.05E7</v>
      </c>
      <c r="DL39" s="16">
        <v>2.0E7</v>
      </c>
      <c r="DM39" s="16">
        <v>5.3487E7</v>
      </c>
      <c r="DN39" s="16">
        <v>2.89E7</v>
      </c>
      <c r="DO39" s="16">
        <v>2.31E7</v>
      </c>
      <c r="DP39" s="16">
        <v>1.57E7</v>
      </c>
      <c r="DQ39" s="16">
        <v>3.6E7</v>
      </c>
      <c r="DR39" s="16">
        <v>1.77E7</v>
      </c>
      <c r="DS39" s="16">
        <v>1.63E7</v>
      </c>
      <c r="DT39" s="16">
        <v>1.01E7</v>
      </c>
      <c r="DU39" s="16">
        <v>2.82E7</v>
      </c>
      <c r="DV39" s="16">
        <v>1.44E7</v>
      </c>
      <c r="DW39" s="16">
        <v>1.14E7</v>
      </c>
      <c r="DX39" s="16">
        <v>6900000.0</v>
      </c>
      <c r="DY39" s="16">
        <v>2.02E7</v>
      </c>
      <c r="DZ39" s="16">
        <v>8100000.0</v>
      </c>
      <c r="EA39" s="16">
        <v>6800000.0</v>
      </c>
      <c r="EB39" s="16">
        <v>2600000.0</v>
      </c>
      <c r="EC39" s="16">
        <v>1.48E7</v>
      </c>
      <c r="ED39" s="16">
        <v>6100000.0</v>
      </c>
      <c r="EE39" s="16">
        <v>5700000.0</v>
      </c>
      <c r="EF39" s="16">
        <v>1700000.0</v>
      </c>
      <c r="EG39" s="16">
        <v>1.31E7</v>
      </c>
      <c r="EH39" s="16">
        <v>6000000.0</v>
      </c>
      <c r="EI39" s="16">
        <v>6000000.0</v>
      </c>
      <c r="EJ39" s="16">
        <v>1.299E8</v>
      </c>
      <c r="EK39" s="16">
        <v>-4.004E8</v>
      </c>
      <c r="EL39" s="16">
        <v>1.531E8</v>
      </c>
      <c r="EM39" s="16">
        <v>1.456E8</v>
      </c>
      <c r="EN39" s="16">
        <v>1.242E8</v>
      </c>
      <c r="EO39" s="16">
        <v>-3.806E8</v>
      </c>
      <c r="EP39" s="16">
        <v>1.369E8</v>
      </c>
      <c r="EQ39" s="16">
        <v>1.46E8</v>
      </c>
      <c r="ER39" s="16">
        <v>1.16E8</v>
      </c>
      <c r="ES39" s="16">
        <v>-3.641E8</v>
      </c>
      <c r="ET39" s="16">
        <v>1.34E8</v>
      </c>
      <c r="EU39" s="16">
        <v>1.359E8</v>
      </c>
      <c r="EV39" s="16">
        <v>1.087E8</v>
      </c>
      <c r="EW39" s="16">
        <v>-3.603E8</v>
      </c>
      <c r="EX39" s="16">
        <v>1.387E8</v>
      </c>
      <c r="EY39" s="15"/>
      <c r="EZ39" s="15"/>
    </row>
    <row r="40">
      <c r="A40" s="1" t="s">
        <v>127</v>
      </c>
      <c r="B40" s="6">
        <v>4.668E9</v>
      </c>
      <c r="C40" s="6">
        <v>8.88E8</v>
      </c>
      <c r="D40" s="6">
        <v>1.169E9</v>
      </c>
      <c r="E40" s="6">
        <v>1.268E9</v>
      </c>
      <c r="F40" s="6">
        <v>1.354E9</v>
      </c>
      <c r="G40" s="6">
        <v>1.318E9</v>
      </c>
      <c r="H40" s="6">
        <v>1.452E9</v>
      </c>
      <c r="I40" s="6">
        <v>1.618E9</v>
      </c>
      <c r="J40" s="6">
        <v>1.361E9</v>
      </c>
      <c r="K40" s="6">
        <v>1.402E9</v>
      </c>
      <c r="L40" s="6">
        <v>2.222E9</v>
      </c>
      <c r="M40" s="6">
        <v>2.079E9</v>
      </c>
      <c r="N40" s="6">
        <v>1.015E9</v>
      </c>
      <c r="O40" s="6">
        <v>9.59E8</v>
      </c>
      <c r="P40" s="6">
        <v>-4.61E8</v>
      </c>
      <c r="Q40" s="6">
        <v>-7.8E7</v>
      </c>
      <c r="R40" s="6">
        <v>9.24E8</v>
      </c>
      <c r="S40" s="6">
        <v>9.94E8</v>
      </c>
      <c r="T40" s="6">
        <v>9.87E8</v>
      </c>
      <c r="U40" s="6">
        <v>9.3E8</v>
      </c>
      <c r="V40" s="6">
        <v>8.97E8</v>
      </c>
      <c r="W40" s="6">
        <v>9.67E8</v>
      </c>
      <c r="X40" s="6">
        <v>8.77E8</v>
      </c>
      <c r="Y40" s="6">
        <v>8.56E8</v>
      </c>
      <c r="Z40" s="6">
        <v>8.99E8</v>
      </c>
      <c r="AA40" s="6">
        <v>9.03E8</v>
      </c>
      <c r="AB40" s="6">
        <v>8.67E8</v>
      </c>
      <c r="AC40" s="6">
        <v>8.68E8</v>
      </c>
      <c r="AD40" s="6">
        <v>8.83E8</v>
      </c>
      <c r="AE40" s="6">
        <v>9.61E8</v>
      </c>
      <c r="AF40" s="6">
        <v>8.98E8</v>
      </c>
      <c r="AG40" s="6">
        <v>9.14E8</v>
      </c>
      <c r="AH40" s="6">
        <v>7.88E8</v>
      </c>
      <c r="AI40" s="6">
        <v>9.74E8</v>
      </c>
      <c r="AJ40" s="6">
        <v>9.42E8</v>
      </c>
      <c r="AK40" s="6">
        <v>9.08E8</v>
      </c>
      <c r="AL40" s="6">
        <v>6.48E8</v>
      </c>
      <c r="AM40" s="6">
        <v>1.009E9</v>
      </c>
      <c r="AN40" s="6">
        <v>1.015E9</v>
      </c>
      <c r="AO40" s="6">
        <v>1.022E9</v>
      </c>
      <c r="AP40" s="6">
        <v>9.37E8</v>
      </c>
      <c r="AQ40" s="6">
        <v>9.46E8</v>
      </c>
      <c r="AR40" s="6">
        <v>9.81E8</v>
      </c>
      <c r="AS40" s="6">
        <v>1.08E9</v>
      </c>
      <c r="AT40" s="6">
        <v>8.43E8</v>
      </c>
      <c r="AU40" s="6">
        <v>8.59873E8</v>
      </c>
      <c r="AV40" s="6">
        <v>1.012E9</v>
      </c>
      <c r="AW40" s="6">
        <v>8.67E8</v>
      </c>
      <c r="AX40" s="6">
        <v>1.014E9</v>
      </c>
      <c r="AY40" s="6">
        <v>8.18E8</v>
      </c>
      <c r="AZ40" s="6">
        <v>1.047E9</v>
      </c>
      <c r="BA40" s="6">
        <v>9.26E8</v>
      </c>
      <c r="BB40" s="6">
        <v>7.2E8</v>
      </c>
      <c r="BC40" s="6">
        <v>5.85231E8</v>
      </c>
      <c r="BD40" s="6">
        <v>4.32143E8</v>
      </c>
      <c r="BE40" s="6">
        <v>4.22193E8</v>
      </c>
      <c r="BF40" s="6">
        <v>-1.70708E8</v>
      </c>
      <c r="BG40" s="6">
        <v>5.70256E8</v>
      </c>
      <c r="BH40" s="6">
        <v>9.39939E8</v>
      </c>
      <c r="BI40" s="6">
        <v>4.1461E8</v>
      </c>
      <c r="BJ40" s="6">
        <v>1.96093E8</v>
      </c>
      <c r="BK40" s="6">
        <v>6.66977E8</v>
      </c>
      <c r="BL40" s="6">
        <v>2.73785E8</v>
      </c>
      <c r="BM40" s="6">
        <v>3.25913E8</v>
      </c>
      <c r="BN40" s="6">
        <v>3.9093E8</v>
      </c>
      <c r="BO40" s="6">
        <v>-8.8005E7</v>
      </c>
      <c r="BP40" s="6">
        <v>3.29214E8</v>
      </c>
      <c r="BQ40" s="6">
        <v>3.32526E8</v>
      </c>
      <c r="BR40" s="6">
        <v>3.71461E8</v>
      </c>
      <c r="BS40" s="6">
        <v>1.85541E8</v>
      </c>
      <c r="BT40" s="6">
        <v>3.67531E8</v>
      </c>
      <c r="BU40" s="6">
        <v>5.44336E8</v>
      </c>
      <c r="BV40" s="16">
        <v>1.50783E8</v>
      </c>
      <c r="BW40" s="16">
        <v>1.69536E8</v>
      </c>
      <c r="BX40" s="16">
        <v>1.53543E8</v>
      </c>
      <c r="BY40" s="16">
        <v>2.68515E8</v>
      </c>
      <c r="BZ40" s="16">
        <v>1.56141E8</v>
      </c>
      <c r="CA40" s="16">
        <v>1.49187E8</v>
      </c>
      <c r="CB40" s="16">
        <v>1.54186E8</v>
      </c>
      <c r="CC40" s="16">
        <v>2.24408E8</v>
      </c>
      <c r="CD40" s="16">
        <v>1.69577E8</v>
      </c>
      <c r="CE40" s="16">
        <v>1.3997E8</v>
      </c>
      <c r="CF40" s="16">
        <v>1.39707E8</v>
      </c>
      <c r="CG40" s="16">
        <v>2.39743E8</v>
      </c>
      <c r="CH40" s="16">
        <v>1.29714E8</v>
      </c>
      <c r="CI40" s="16">
        <v>1.12275E8</v>
      </c>
      <c r="CJ40" s="16">
        <v>1.14992E8</v>
      </c>
      <c r="CK40" s="16">
        <v>1.93747E8</v>
      </c>
      <c r="CL40" s="16">
        <v>1.17202E8</v>
      </c>
      <c r="CM40" s="16">
        <v>8.6304E7</v>
      </c>
      <c r="CN40" s="16">
        <v>9.9325E7</v>
      </c>
      <c r="CO40" s="16">
        <v>-1.4827E7</v>
      </c>
      <c r="CP40" s="16">
        <v>1.05459E8</v>
      </c>
      <c r="CQ40" s="16">
        <v>8.5333E7</v>
      </c>
      <c r="CR40" s="16">
        <v>8.9438E7</v>
      </c>
      <c r="CS40" s="16">
        <v>2.52946E8</v>
      </c>
      <c r="CT40" s="16">
        <v>9.85E7</v>
      </c>
      <c r="CU40" s="16">
        <v>8.27E7</v>
      </c>
      <c r="CV40" s="16">
        <v>7.27E7</v>
      </c>
      <c r="CW40" s="16">
        <v>2.10476E8</v>
      </c>
      <c r="CX40" s="16">
        <v>7.98E7</v>
      </c>
      <c r="CY40" s="16">
        <v>6.8E7</v>
      </c>
      <c r="CZ40" s="16">
        <v>6.18E7</v>
      </c>
      <c r="DA40" s="16">
        <v>1.71577E8</v>
      </c>
      <c r="DB40" s="16">
        <v>6.56E7</v>
      </c>
      <c r="DC40" s="16">
        <v>5.26E7</v>
      </c>
      <c r="DD40" s="16">
        <v>4.01E7</v>
      </c>
      <c r="DE40" s="16">
        <v>1.37341E8</v>
      </c>
      <c r="DF40" s="16">
        <v>5.26E7</v>
      </c>
      <c r="DG40" s="16">
        <v>4.4E7</v>
      </c>
      <c r="DH40" s="16">
        <v>3.28E7</v>
      </c>
      <c r="DI40" s="16">
        <v>1.06452E8</v>
      </c>
      <c r="DJ40" s="16">
        <v>4.15E7</v>
      </c>
      <c r="DK40" s="16">
        <v>3.65E7</v>
      </c>
      <c r="DL40" s="16">
        <v>2.54E7</v>
      </c>
      <c r="DM40" s="16">
        <v>7.515E7</v>
      </c>
      <c r="DN40" s="16">
        <v>3.23E7</v>
      </c>
      <c r="DO40" s="16">
        <v>2.7E7</v>
      </c>
      <c r="DP40" s="16">
        <v>1.94E7</v>
      </c>
      <c r="DQ40" s="16">
        <v>4.08E7</v>
      </c>
      <c r="DR40" s="16">
        <v>2.33E7</v>
      </c>
      <c r="DS40" s="16">
        <v>1.9E7</v>
      </c>
      <c r="DT40" s="16">
        <v>1.26E7</v>
      </c>
      <c r="DU40" s="16">
        <v>3.04E7</v>
      </c>
      <c r="DV40" s="16">
        <v>1.66E7</v>
      </c>
      <c r="DW40" s="16">
        <v>1.33E7</v>
      </c>
      <c r="DX40" s="16">
        <v>8800000.0</v>
      </c>
      <c r="DY40" s="16">
        <v>2.21E7</v>
      </c>
      <c r="DZ40" s="16">
        <v>9800000.0</v>
      </c>
      <c r="EA40" s="16">
        <v>8400000.0</v>
      </c>
      <c r="EB40" s="16">
        <v>4100000.0</v>
      </c>
      <c r="EC40" s="16">
        <v>1.65E7</v>
      </c>
      <c r="ED40" s="16">
        <v>7800000.0</v>
      </c>
      <c r="EE40" s="16">
        <v>7300000.0</v>
      </c>
      <c r="EF40" s="16">
        <v>3200000.0</v>
      </c>
      <c r="EG40" s="16">
        <v>1.5E7</v>
      </c>
      <c r="EH40" s="16">
        <v>7400000.0</v>
      </c>
      <c r="EI40" s="16">
        <v>7400000.0</v>
      </c>
      <c r="EJ40" s="16">
        <v>1.299E8</v>
      </c>
      <c r="EK40" s="16">
        <v>-4.004E8</v>
      </c>
      <c r="EL40" s="16">
        <v>1.531E8</v>
      </c>
      <c r="EM40" s="16">
        <v>1.456E8</v>
      </c>
      <c r="EN40" s="16">
        <v>1.242E8</v>
      </c>
      <c r="EO40" s="16">
        <v>-3.806E8</v>
      </c>
      <c r="EP40" s="16">
        <v>1.369E8</v>
      </c>
      <c r="EQ40" s="16">
        <v>1.46E8</v>
      </c>
      <c r="ER40" s="16">
        <v>1.16E8</v>
      </c>
      <c r="ES40" s="16">
        <v>-3.641E8</v>
      </c>
      <c r="ET40" s="16">
        <v>1.34E8</v>
      </c>
      <c r="EU40" s="16">
        <v>1.359E8</v>
      </c>
      <c r="EV40" s="16">
        <v>1.087E8</v>
      </c>
      <c r="EW40" s="16">
        <v>-3.603E8</v>
      </c>
      <c r="EX40" s="16">
        <v>1.387E8</v>
      </c>
      <c r="EY40" s="15"/>
      <c r="EZ40" s="15"/>
    </row>
    <row r="41">
      <c r="A41" s="1" t="s">
        <v>128</v>
      </c>
      <c r="B41" s="6">
        <v>1.083E9</v>
      </c>
      <c r="C41" s="6">
        <v>2.05E8</v>
      </c>
      <c r="D41" s="6">
        <v>2.68E8</v>
      </c>
      <c r="E41" s="6">
        <v>2.92E8</v>
      </c>
      <c r="F41" s="6">
        <v>3.21E8</v>
      </c>
      <c r="G41" s="6">
        <v>3.12E8</v>
      </c>
      <c r="H41" s="6">
        <v>3.41E8</v>
      </c>
      <c r="I41" s="6">
        <v>3.76E8</v>
      </c>
      <c r="J41" s="6">
        <v>2.94E8</v>
      </c>
      <c r="K41" s="6">
        <v>3.11E8</v>
      </c>
      <c r="L41" s="6">
        <v>5.24E8</v>
      </c>
      <c r="M41" s="6">
        <v>4.86E8</v>
      </c>
      <c r="N41" s="6">
        <v>2.16E8</v>
      </c>
      <c r="O41" s="6">
        <v>1.88E8</v>
      </c>
      <c r="P41" s="6">
        <v>-9.3E7</v>
      </c>
      <c r="Q41" s="6">
        <v>-1.7E7</v>
      </c>
      <c r="R41" s="6">
        <v>2.16E8</v>
      </c>
      <c r="S41" s="6">
        <v>2.24E8</v>
      </c>
      <c r="T41" s="6">
        <v>2.34E8</v>
      </c>
      <c r="U41" s="6">
        <v>2.04E8</v>
      </c>
      <c r="V41" s="6">
        <v>2.1E8</v>
      </c>
      <c r="W41" s="6">
        <v>2.47E8</v>
      </c>
      <c r="X41" s="6">
        <v>2.08E8</v>
      </c>
      <c r="Y41" s="6">
        <v>1.9E8</v>
      </c>
      <c r="Z41" s="6">
        <v>5.12E8</v>
      </c>
      <c r="AA41" s="6">
        <v>3.01E8</v>
      </c>
      <c r="AB41" s="6">
        <v>3.21E8</v>
      </c>
      <c r="AC41" s="6">
        <v>3.04E8</v>
      </c>
      <c r="AD41" s="6">
        <v>3.2E8</v>
      </c>
      <c r="AE41" s="6">
        <v>3.22E8</v>
      </c>
      <c r="AF41" s="6">
        <v>2.82E8</v>
      </c>
      <c r="AG41" s="6">
        <v>3.39E8</v>
      </c>
      <c r="AH41" s="6">
        <v>2.88E8</v>
      </c>
      <c r="AI41" s="6">
        <v>3.62E8</v>
      </c>
      <c r="AJ41" s="6">
        <v>3.43E8</v>
      </c>
      <c r="AK41" s="6">
        <v>3.22E8</v>
      </c>
      <c r="AL41" s="6">
        <v>2.44E8</v>
      </c>
      <c r="AM41" s="6">
        <v>3.65E8</v>
      </c>
      <c r="AN41" s="6">
        <v>3.71E8</v>
      </c>
      <c r="AO41" s="6">
        <v>3.91E8</v>
      </c>
      <c r="AP41" s="6">
        <v>3.35E8</v>
      </c>
      <c r="AQ41" s="6">
        <v>3.53E8</v>
      </c>
      <c r="AR41" s="6">
        <v>3.79E8</v>
      </c>
      <c r="AS41" s="6">
        <v>4.07E8</v>
      </c>
      <c r="AT41" s="6">
        <v>3.04E8</v>
      </c>
      <c r="AU41" s="6">
        <v>3.09156E8</v>
      </c>
      <c r="AV41" s="6">
        <v>3.85E8</v>
      </c>
      <c r="AW41" s="6">
        <v>3.3E8</v>
      </c>
      <c r="AX41" s="6">
        <v>3.83E8</v>
      </c>
      <c r="AY41" s="6">
        <v>3.05E8</v>
      </c>
      <c r="AZ41" s="6">
        <v>3.98E8</v>
      </c>
      <c r="BA41" s="6">
        <v>3.26E8</v>
      </c>
      <c r="BB41" s="6">
        <v>2.55E8</v>
      </c>
      <c r="BC41" s="6">
        <v>2.35589E8</v>
      </c>
      <c r="BD41" s="6">
        <v>1.71526E8</v>
      </c>
      <c r="BE41" s="6">
        <v>1.64126E8</v>
      </c>
      <c r="BF41" s="6">
        <v>-6.717E7</v>
      </c>
      <c r="BG41" s="6">
        <v>2.17719E8</v>
      </c>
      <c r="BH41" s="6">
        <v>3.62485E8</v>
      </c>
      <c r="BI41" s="6">
        <v>1.8881E8</v>
      </c>
      <c r="BJ41" s="6">
        <v>7.5699E7</v>
      </c>
      <c r="BK41" s="6">
        <v>2.23336E8</v>
      </c>
      <c r="BL41" s="6">
        <v>9.4885E7</v>
      </c>
      <c r="BM41" s="6">
        <v>1.2437E8</v>
      </c>
      <c r="BN41" s="6">
        <v>1.52101E8</v>
      </c>
      <c r="BO41" s="6">
        <v>-3.1521E7</v>
      </c>
      <c r="BP41" s="6">
        <v>1.26974E8</v>
      </c>
      <c r="BQ41" s="6">
        <v>1.23284E8</v>
      </c>
      <c r="BR41" s="6">
        <v>1.37829E8</v>
      </c>
      <c r="BS41" s="6">
        <v>-981000.0</v>
      </c>
      <c r="BT41" s="6">
        <v>1.26138E8</v>
      </c>
      <c r="BU41" s="6">
        <v>2.01058E8</v>
      </c>
      <c r="BV41" s="16">
        <v>1.478872E9</v>
      </c>
      <c r="BW41" s="16">
        <v>1.474486E9</v>
      </c>
      <c r="BX41" s="16">
        <v>1.41448E9</v>
      </c>
      <c r="BY41" s="16">
        <v>1.537561E9</v>
      </c>
      <c r="BZ41" s="16">
        <v>1.325202E9</v>
      </c>
      <c r="CA41" s="16">
        <v>1.299263E9</v>
      </c>
      <c r="CB41" s="16">
        <v>1.235709E9</v>
      </c>
      <c r="CC41" s="16">
        <v>1.389992E9</v>
      </c>
      <c r="CD41" s="16">
        <v>1.168449E9</v>
      </c>
      <c r="CE41" s="16">
        <v>1.178264E9</v>
      </c>
      <c r="CF41" s="16">
        <v>1.117158E9</v>
      </c>
      <c r="CG41" s="16">
        <v>1.231599E9</v>
      </c>
      <c r="CH41" s="16">
        <v>1.069119E9</v>
      </c>
      <c r="CI41" s="16">
        <v>1.0663E9</v>
      </c>
      <c r="CJ41" s="16">
        <v>1.00912E9</v>
      </c>
      <c r="CK41" s="16">
        <v>1.110489E9</v>
      </c>
      <c r="CL41" s="16">
        <v>9.27944E8</v>
      </c>
      <c r="CM41" s="16">
        <v>8.93971E8</v>
      </c>
      <c r="CN41" s="16">
        <v>8.81079E8</v>
      </c>
      <c r="CO41" s="16">
        <v>1.066857E9</v>
      </c>
      <c r="CP41" s="16">
        <v>7.72996E8</v>
      </c>
      <c r="CQ41" s="16">
        <v>7.35445E8</v>
      </c>
      <c r="CR41" s="16">
        <v>7.2437E8</v>
      </c>
      <c r="CS41" s="16">
        <v>8.80073E8</v>
      </c>
      <c r="CT41" s="16">
        <v>6.891E8</v>
      </c>
      <c r="CU41" s="16">
        <v>6.811E8</v>
      </c>
      <c r="CV41" s="16">
        <v>6.334E8</v>
      </c>
      <c r="CW41" s="16">
        <v>7.46412E8</v>
      </c>
      <c r="CX41" s="16">
        <v>5.702E8</v>
      </c>
      <c r="CY41" s="16">
        <v>5.488E8</v>
      </c>
      <c r="CZ41" s="16">
        <v>5.274E8</v>
      </c>
      <c r="DA41" s="16">
        <v>6.3259E8</v>
      </c>
      <c r="DB41" s="16">
        <v>4.756E8</v>
      </c>
      <c r="DC41" s="16">
        <v>4.459E8</v>
      </c>
      <c r="DD41" s="16">
        <v>3.868E8</v>
      </c>
      <c r="DE41" s="16">
        <v>4.99103E8</v>
      </c>
      <c r="DF41" s="16">
        <v>3.684E8</v>
      </c>
      <c r="DG41" s="16">
        <v>3.683E8</v>
      </c>
      <c r="DH41" s="16">
        <v>3.398E8</v>
      </c>
      <c r="DI41" s="16">
        <v>4.28269E8</v>
      </c>
      <c r="DJ41" s="16">
        <v>3.154E8</v>
      </c>
      <c r="DK41" s="16">
        <v>3.003E8</v>
      </c>
      <c r="DL41" s="16">
        <v>2.525E8</v>
      </c>
      <c r="DM41" s="16">
        <v>3.4173E8</v>
      </c>
      <c r="DN41" s="16">
        <v>2.505E8</v>
      </c>
      <c r="DO41" s="16">
        <v>2.337E8</v>
      </c>
      <c r="DP41" s="16">
        <v>2.108E8</v>
      </c>
      <c r="DQ41" s="16">
        <v>2.675E8</v>
      </c>
      <c r="DR41" s="16">
        <v>1.96E8</v>
      </c>
      <c r="DS41" s="16">
        <v>1.853E8</v>
      </c>
      <c r="DT41" s="16">
        <v>1.618E8</v>
      </c>
      <c r="DU41" s="16">
        <v>2.047E8</v>
      </c>
      <c r="DV41" s="16">
        <v>1.614E8</v>
      </c>
      <c r="DW41" s="16">
        <v>1.577E8</v>
      </c>
      <c r="DX41" s="16">
        <v>1.38E8</v>
      </c>
      <c r="DY41" s="16">
        <v>1.756E8</v>
      </c>
      <c r="DZ41" s="16">
        <v>1.366E8</v>
      </c>
      <c r="EA41" s="16">
        <v>1.254E8</v>
      </c>
      <c r="EB41" s="16">
        <v>1.08E8</v>
      </c>
      <c r="EC41" s="16">
        <v>1.448E8</v>
      </c>
      <c r="ED41" s="16">
        <v>1.186E8</v>
      </c>
      <c r="EE41" s="16">
        <v>1.11E8</v>
      </c>
      <c r="EF41" s="16">
        <v>9.78E7</v>
      </c>
      <c r="EG41" s="16">
        <v>1.336E8</v>
      </c>
      <c r="EH41" s="16">
        <v>1.046E8</v>
      </c>
      <c r="EI41" s="16">
        <v>1.038E8</v>
      </c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>
      <c r="A42" s="1" t="s">
        <v>129</v>
      </c>
      <c r="B42" s="6">
        <v>3.5E9</v>
      </c>
      <c r="C42" s="6">
        <v>6.47E8</v>
      </c>
      <c r="D42" s="6">
        <v>8.95E8</v>
      </c>
      <c r="E42" s="6">
        <v>9.39E8</v>
      </c>
      <c r="F42" s="6">
        <v>1.027E9</v>
      </c>
      <c r="G42" s="6">
        <v>9.67E8</v>
      </c>
      <c r="H42" s="6">
        <v>1.105E9</v>
      </c>
      <c r="I42" s="6">
        <v>1.205E9</v>
      </c>
      <c r="J42" s="6">
        <v>1.062E9</v>
      </c>
      <c r="K42" s="6">
        <v>1.055E9</v>
      </c>
      <c r="L42" s="6">
        <v>1.688E9</v>
      </c>
      <c r="M42" s="6">
        <v>1.546E9</v>
      </c>
      <c r="N42" s="6">
        <v>7.94E8</v>
      </c>
      <c r="O42" s="6">
        <v>7.51E8</v>
      </c>
      <c r="P42" s="6">
        <v>-3.69E8</v>
      </c>
      <c r="Q42" s="6">
        <v>-7.8E7</v>
      </c>
      <c r="R42" s="6">
        <v>7.04E8</v>
      </c>
      <c r="S42" s="6">
        <v>7.49E8</v>
      </c>
      <c r="T42" s="6">
        <v>7.47E8</v>
      </c>
      <c r="U42" s="6">
        <v>7.05E8</v>
      </c>
      <c r="V42" s="6">
        <v>6.81E8</v>
      </c>
      <c r="W42" s="6">
        <v>6.99E8</v>
      </c>
      <c r="X42" s="6">
        <v>6.63E8</v>
      </c>
      <c r="Y42" s="6">
        <v>6.46E8</v>
      </c>
      <c r="Z42" s="6">
        <v>3.59E8</v>
      </c>
      <c r="AA42" s="6">
        <v>5.89E8</v>
      </c>
      <c r="AB42" s="6">
        <v>5.32E8</v>
      </c>
      <c r="AC42" s="6">
        <v>5.51E8</v>
      </c>
      <c r="AD42" s="6">
        <v>5.5E8</v>
      </c>
      <c r="AE42" s="6">
        <v>6.25E8</v>
      </c>
      <c r="AF42" s="6">
        <v>6.02E8</v>
      </c>
      <c r="AG42" s="6">
        <v>5.62E8</v>
      </c>
      <c r="AH42" s="6">
        <v>4.88E8</v>
      </c>
      <c r="AI42" s="6">
        <v>5.99E8</v>
      </c>
      <c r="AJ42" s="6">
        <v>5.86E8</v>
      </c>
      <c r="AK42" s="6">
        <v>5.73E8</v>
      </c>
      <c r="AL42" s="6">
        <v>3.92E8</v>
      </c>
      <c r="AM42" s="6">
        <v>6.3E8</v>
      </c>
      <c r="AN42" s="6">
        <v>6.3E8</v>
      </c>
      <c r="AO42" s="6">
        <v>6.18E8</v>
      </c>
      <c r="AP42" s="6">
        <v>5.88E8</v>
      </c>
      <c r="AQ42" s="6">
        <v>5.79E8</v>
      </c>
      <c r="AR42" s="6">
        <v>5.88E8</v>
      </c>
      <c r="AS42" s="6">
        <v>6.59E8</v>
      </c>
      <c r="AT42" s="6">
        <v>5.3E8</v>
      </c>
      <c r="AU42" s="6">
        <v>5.4123E8</v>
      </c>
      <c r="AV42" s="6">
        <v>6.21E8</v>
      </c>
      <c r="AW42" s="6">
        <v>5.32E8</v>
      </c>
      <c r="AX42" s="6">
        <v>6.24E8</v>
      </c>
      <c r="AY42" s="6">
        <v>5.08E8</v>
      </c>
      <c r="AZ42" s="6">
        <v>6.42E8</v>
      </c>
      <c r="BA42" s="6">
        <v>5.93E8</v>
      </c>
      <c r="BB42" s="6">
        <v>4.65E8</v>
      </c>
      <c r="BC42" s="6">
        <v>3.46325E8</v>
      </c>
      <c r="BD42" s="6">
        <v>2.58194E8</v>
      </c>
      <c r="BE42" s="6">
        <v>1.8459E8</v>
      </c>
      <c r="BF42" s="6">
        <v>-1.22233E8</v>
      </c>
      <c r="BG42" s="6">
        <v>3.33903E8</v>
      </c>
      <c r="BH42" s="6">
        <v>5.59387E8</v>
      </c>
      <c r="BI42" s="6">
        <v>2.09246E8</v>
      </c>
      <c r="BJ42" s="6">
        <v>1.20394E8</v>
      </c>
      <c r="BK42" s="6">
        <v>4.32335E8</v>
      </c>
      <c r="BL42" s="6">
        <v>1.80053E8</v>
      </c>
      <c r="BM42" s="6">
        <v>2.34148E8</v>
      </c>
      <c r="BN42" s="6">
        <v>8.1214E7</v>
      </c>
      <c r="BO42" s="6">
        <v>-5.6484E7</v>
      </c>
      <c r="BP42" s="6">
        <v>2.0224E8</v>
      </c>
      <c r="BQ42" s="6">
        <v>2.09242E8</v>
      </c>
      <c r="BR42" s="6">
        <v>2.33632E8</v>
      </c>
      <c r="BS42" s="6">
        <v>1.86522E8</v>
      </c>
      <c r="BT42" s="6">
        <v>2.41393E8</v>
      </c>
      <c r="BU42" s="6">
        <v>3.43278E8</v>
      </c>
      <c r="BV42" s="16">
        <v>4.7501E7</v>
      </c>
      <c r="BW42" s="16">
        <v>4.631E7</v>
      </c>
      <c r="BX42" s="16">
        <v>4.4006E7</v>
      </c>
      <c r="BY42" s="16">
        <v>4.1596E7</v>
      </c>
      <c r="BZ42" s="16">
        <v>4.2185E7</v>
      </c>
      <c r="CA42" s="16">
        <v>4.1061E7</v>
      </c>
      <c r="CB42" s="16">
        <v>3.9636E7</v>
      </c>
      <c r="CC42" s="16">
        <v>3.9285E7</v>
      </c>
      <c r="CD42" s="16">
        <v>3.8231E7</v>
      </c>
      <c r="CE42" s="16">
        <v>3.8127E7</v>
      </c>
      <c r="CF42" s="16">
        <v>3.6756E7</v>
      </c>
      <c r="CG42" s="16">
        <v>3.2657E7</v>
      </c>
      <c r="CH42" s="16">
        <v>3.6283E7</v>
      </c>
      <c r="CI42" s="16">
        <v>3.4015E7</v>
      </c>
      <c r="CJ42" s="16">
        <v>3.2004E7</v>
      </c>
      <c r="CK42" s="16">
        <v>3.0863E7</v>
      </c>
      <c r="CL42" s="16">
        <v>3.1124E7</v>
      </c>
      <c r="CM42" s="16">
        <v>3.109E7</v>
      </c>
      <c r="CN42" s="16">
        <v>2.989E7</v>
      </c>
      <c r="CO42" s="16">
        <v>5.2828E7</v>
      </c>
      <c r="CP42" s="16">
        <v>2.0619E7</v>
      </c>
      <c r="CQ42" s="16">
        <v>1.9345E7</v>
      </c>
      <c r="CR42" s="16">
        <v>1.8607E7</v>
      </c>
      <c r="CS42" s="16">
        <v>1.10744E8</v>
      </c>
      <c r="CT42" s="16">
        <v>-1.65E7</v>
      </c>
      <c r="CU42" s="16">
        <v>-1.55E7</v>
      </c>
      <c r="CV42" s="16">
        <v>-1.48E7</v>
      </c>
      <c r="CW42" s="16">
        <v>9.1912E7</v>
      </c>
      <c r="CX42" s="16">
        <v>-1.35E7</v>
      </c>
      <c r="CY42" s="16">
        <v>-1.29E7</v>
      </c>
      <c r="CZ42" s="16">
        <v>-1.24E7</v>
      </c>
      <c r="DA42" s="16">
        <v>6.6534E7</v>
      </c>
      <c r="DB42" s="16">
        <v>-1.0E7</v>
      </c>
      <c r="DC42" s="16">
        <v>-9200000.0</v>
      </c>
      <c r="DD42" s="16">
        <v>-8600000.0</v>
      </c>
      <c r="DE42" s="16">
        <v>5.3965E7</v>
      </c>
      <c r="DF42" s="16">
        <v>-8100000.0</v>
      </c>
      <c r="DG42" s="16">
        <v>-7600000.0</v>
      </c>
      <c r="DH42" s="16">
        <v>-7300000.0</v>
      </c>
      <c r="DI42" s="16">
        <v>4.3145E7</v>
      </c>
      <c r="DJ42" s="16">
        <v>-6500000.0</v>
      </c>
      <c r="DK42" s="16">
        <v>-6000000.0</v>
      </c>
      <c r="DL42" s="16">
        <v>-5400000.0</v>
      </c>
      <c r="DM42" s="16">
        <v>2.1663E7</v>
      </c>
      <c r="DN42" s="16">
        <v>3400000.0</v>
      </c>
      <c r="DO42" s="16">
        <v>-4100000.0</v>
      </c>
      <c r="DP42" s="16">
        <v>-3700000.0</v>
      </c>
      <c r="DQ42" s="16">
        <v>4800000.0</v>
      </c>
      <c r="DR42" s="16">
        <v>-3100000.0</v>
      </c>
      <c r="DS42" s="16">
        <v>-2700000.0</v>
      </c>
      <c r="DT42" s="16">
        <v>-2500000.0</v>
      </c>
      <c r="DU42" s="16">
        <v>-2200000.0</v>
      </c>
      <c r="DV42" s="16">
        <v>-2200000.0</v>
      </c>
      <c r="DW42" s="16">
        <v>-1900000.0</v>
      </c>
      <c r="DX42" s="16">
        <v>-1900000.0</v>
      </c>
      <c r="DY42" s="16">
        <v>-1900000.0</v>
      </c>
      <c r="DZ42" s="16">
        <v>-1700000.0</v>
      </c>
      <c r="EA42" s="16">
        <v>-1600000.0</v>
      </c>
      <c r="EB42" s="16">
        <v>-1500000.0</v>
      </c>
      <c r="EC42" s="16">
        <v>-1700000.0</v>
      </c>
      <c r="ED42" s="16">
        <v>-1700000.0</v>
      </c>
      <c r="EE42" s="16">
        <v>-1600000.0</v>
      </c>
      <c r="EF42" s="16">
        <v>-1500000.0</v>
      </c>
      <c r="EG42" s="16">
        <v>-1900000.0</v>
      </c>
      <c r="EH42" s="16">
        <v>-1400000.0</v>
      </c>
      <c r="EI42" s="16">
        <v>1400000.0</v>
      </c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>
      <c r="A43" s="1" t="s">
        <v>130</v>
      </c>
      <c r="B43" s="6">
        <v>3.585E9</v>
      </c>
      <c r="C43" s="6">
        <v>6.83E8</v>
      </c>
      <c r="D43" s="6">
        <v>9.01E8</v>
      </c>
      <c r="E43" s="6">
        <v>9.76E8</v>
      </c>
      <c r="F43" s="6">
        <v>1.033E9</v>
      </c>
      <c r="G43" s="6">
        <v>1.006E9</v>
      </c>
      <c r="H43" s="6">
        <v>1.111E9</v>
      </c>
      <c r="I43" s="6">
        <v>1.242E9</v>
      </c>
      <c r="J43" s="6">
        <v>1.067E9</v>
      </c>
      <c r="K43" s="6">
        <v>1.091E9</v>
      </c>
      <c r="L43" s="6">
        <v>1.698E9</v>
      </c>
      <c r="M43" s="6">
        <v>1.593E9</v>
      </c>
      <c r="N43" s="6">
        <v>7.99E8</v>
      </c>
      <c r="O43" s="6">
        <v>7.71E8</v>
      </c>
      <c r="P43" s="6">
        <v>-3.68E8</v>
      </c>
      <c r="Q43" s="6">
        <v>-6.1E7</v>
      </c>
      <c r="R43" s="6">
        <v>7.08E8</v>
      </c>
      <c r="S43" s="6">
        <v>7.7E8</v>
      </c>
      <c r="T43" s="6">
        <v>7.53E8</v>
      </c>
      <c r="U43" s="6">
        <v>7.26E8</v>
      </c>
      <c r="V43" s="6">
        <v>6.87E8</v>
      </c>
      <c r="W43" s="6">
        <v>7.2E8</v>
      </c>
      <c r="X43" s="6">
        <v>6.69E8</v>
      </c>
      <c r="Y43" s="6">
        <v>6.66E8</v>
      </c>
      <c r="Z43" s="6">
        <v>3.87E8</v>
      </c>
      <c r="AA43" s="6">
        <v>6.02E8</v>
      </c>
      <c r="AB43" s="6">
        <v>5.46E8</v>
      </c>
      <c r="AC43" s="6">
        <v>5.64E8</v>
      </c>
      <c r="AD43" s="6">
        <v>5.63E8</v>
      </c>
      <c r="AE43" s="6">
        <v>6.39E8</v>
      </c>
      <c r="AF43" s="6">
        <v>6.16E8</v>
      </c>
      <c r="AG43" s="6">
        <v>5.75E8</v>
      </c>
      <c r="AH43" s="6">
        <v>5.0E8</v>
      </c>
      <c r="AI43" s="6">
        <v>6.12E8</v>
      </c>
      <c r="AJ43" s="6">
        <v>5.99E8</v>
      </c>
      <c r="AK43" s="6">
        <v>5.86E8</v>
      </c>
      <c r="AL43" s="6">
        <v>4.04E8</v>
      </c>
      <c r="AM43" s="6">
        <v>6.44E8</v>
      </c>
      <c r="AN43" s="6">
        <v>6.44E8</v>
      </c>
      <c r="AO43" s="6">
        <v>6.31E8</v>
      </c>
      <c r="AP43" s="6">
        <v>6.02E8</v>
      </c>
      <c r="AQ43" s="6">
        <v>5.93E8</v>
      </c>
      <c r="AR43" s="6">
        <v>6.02E8</v>
      </c>
      <c r="AS43" s="6">
        <v>6.73E8</v>
      </c>
      <c r="AT43" s="6">
        <v>5.39E8</v>
      </c>
      <c r="AU43" s="6">
        <v>5.50717E8</v>
      </c>
      <c r="AV43" s="6">
        <v>6.27E8</v>
      </c>
      <c r="AW43" s="6">
        <v>5.37E8</v>
      </c>
      <c r="AX43" s="6">
        <v>6.31E8</v>
      </c>
      <c r="AY43" s="6">
        <v>5.13E8</v>
      </c>
      <c r="AZ43" s="6">
        <v>6.49E8</v>
      </c>
      <c r="BA43" s="6">
        <v>6.0E8</v>
      </c>
      <c r="BB43" s="6">
        <v>4.65E8</v>
      </c>
      <c r="BC43" s="6">
        <v>3.49642E8</v>
      </c>
      <c r="BD43" s="6">
        <v>2.55771E8</v>
      </c>
      <c r="BE43" s="6">
        <v>2.58067E8</v>
      </c>
      <c r="BF43" s="6">
        <v>-1.03538E8</v>
      </c>
      <c r="BG43" s="6">
        <v>3.52537E8</v>
      </c>
      <c r="BH43" s="6">
        <v>5.77454E8</v>
      </c>
      <c r="BI43" s="6">
        <v>2.258E8</v>
      </c>
      <c r="BJ43" s="6">
        <v>1.20394E8</v>
      </c>
      <c r="BK43" s="6">
        <v>4.32335E8</v>
      </c>
      <c r="BL43" s="6">
        <v>1.80053E8</v>
      </c>
      <c r="BM43" s="6">
        <v>2.34148E8</v>
      </c>
      <c r="BN43" s="6">
        <v>8.1214E7</v>
      </c>
      <c r="BO43" s="6">
        <v>-5.6484E7</v>
      </c>
      <c r="BP43" s="6">
        <v>2.0224E8</v>
      </c>
      <c r="BQ43" s="6">
        <v>2.09242E8</v>
      </c>
      <c r="BR43" s="6">
        <v>2.33632E8</v>
      </c>
      <c r="BS43" s="6">
        <v>1.86522E8</v>
      </c>
      <c r="BT43" s="6">
        <v>2.41393E8</v>
      </c>
      <c r="BU43" s="6">
        <v>3.43278E8</v>
      </c>
      <c r="BV43" s="16">
        <v>6.4425E7</v>
      </c>
      <c r="BW43" s="16">
        <v>7.5558E7</v>
      </c>
      <c r="BX43" s="16">
        <v>6.49E7</v>
      </c>
      <c r="BY43" s="16">
        <v>1.33893E8</v>
      </c>
      <c r="BZ43" s="16">
        <v>7.1126E7</v>
      </c>
      <c r="CA43" s="16">
        <v>7.1322E7</v>
      </c>
      <c r="CB43" s="16">
        <v>6.7849E7</v>
      </c>
      <c r="CC43" s="16">
        <v>1.02829E8</v>
      </c>
      <c r="CD43" s="16">
        <v>7.7903E7</v>
      </c>
      <c r="CE43" s="16">
        <v>5.9936E7</v>
      </c>
      <c r="CF43" s="16">
        <v>6.0332E7</v>
      </c>
      <c r="CG43" s="16">
        <v>1.08086E8</v>
      </c>
      <c r="CH43" s="16">
        <v>6.857E7</v>
      </c>
      <c r="CI43" s="16">
        <v>4.2362E7</v>
      </c>
      <c r="CJ43" s="16">
        <v>4.5928E7</v>
      </c>
      <c r="CK43" s="16">
        <v>9.7443E7</v>
      </c>
      <c r="CL43" s="16">
        <v>4.6737E7</v>
      </c>
      <c r="CM43" s="16">
        <v>2.71E7</v>
      </c>
      <c r="CN43" s="16">
        <v>3.6233E7</v>
      </c>
      <c r="CO43" s="16">
        <v>-6.3998E7</v>
      </c>
      <c r="CP43" s="16">
        <v>5.099E7</v>
      </c>
      <c r="CQ43" s="16">
        <v>3.931E7</v>
      </c>
      <c r="CR43" s="16">
        <v>4.434E7</v>
      </c>
      <c r="CS43" s="16">
        <v>9.0627E7</v>
      </c>
      <c r="CT43" s="16">
        <v>5.09E7</v>
      </c>
      <c r="CU43" s="16">
        <v>4.16E7</v>
      </c>
      <c r="CV43" s="16">
        <v>3.63E7</v>
      </c>
      <c r="CW43" s="16">
        <v>7.8033E7</v>
      </c>
      <c r="CX43" s="16">
        <v>4.03E7</v>
      </c>
      <c r="CY43" s="16">
        <v>3.33E7</v>
      </c>
      <c r="CZ43" s="16">
        <v>3.04E7</v>
      </c>
      <c r="DA43" s="16">
        <v>6.5028E7</v>
      </c>
      <c r="DB43" s="16">
        <v>3.36E7</v>
      </c>
      <c r="DC43" s="16">
        <v>2.67E7</v>
      </c>
      <c r="DD43" s="16">
        <v>1.93E7</v>
      </c>
      <c r="DE43" s="16">
        <v>5.15E7</v>
      </c>
      <c r="DF43" s="16">
        <v>2.66E7</v>
      </c>
      <c r="DG43" s="16">
        <v>2.19E7</v>
      </c>
      <c r="DH43" s="16">
        <v>1.5E7</v>
      </c>
      <c r="DI43" s="16">
        <v>3.8518E7</v>
      </c>
      <c r="DJ43" s="16">
        <v>2.0E7</v>
      </c>
      <c r="DK43" s="16">
        <v>1.77E7</v>
      </c>
      <c r="DL43" s="16">
        <v>1.16E7</v>
      </c>
      <c r="DM43" s="16">
        <v>3.2834E7</v>
      </c>
      <c r="DN43" s="16">
        <v>1.73E7</v>
      </c>
      <c r="DO43" s="16">
        <v>1.4E7</v>
      </c>
      <c r="DP43" s="16">
        <v>9500000.0</v>
      </c>
      <c r="DQ43" s="16">
        <v>2.21E7</v>
      </c>
      <c r="DR43" s="16">
        <v>1.1E7</v>
      </c>
      <c r="DS43" s="16">
        <v>9600000.0</v>
      </c>
      <c r="DT43" s="16">
        <v>5900000.0</v>
      </c>
      <c r="DU43" s="16">
        <v>1.68E7</v>
      </c>
      <c r="DV43" s="16">
        <v>8300000.0</v>
      </c>
      <c r="DW43" s="16">
        <v>6700000.0</v>
      </c>
      <c r="DX43" s="16">
        <v>3900000.0</v>
      </c>
      <c r="DY43" s="16">
        <v>1.23E7</v>
      </c>
      <c r="DZ43" s="16">
        <v>4300000.0</v>
      </c>
      <c r="EA43" s="16">
        <v>3800000.0</v>
      </c>
      <c r="EB43" s="16">
        <v>1200000.0</v>
      </c>
      <c r="EC43" s="16">
        <v>8900000.0</v>
      </c>
      <c r="ED43" s="16">
        <v>2800000.0</v>
      </c>
      <c r="EE43" s="16">
        <v>2500000.0</v>
      </c>
      <c r="EF43" s="16">
        <v>400000.0</v>
      </c>
      <c r="EG43" s="16">
        <v>7300000.0</v>
      </c>
      <c r="EH43" s="16">
        <v>2800000.0</v>
      </c>
      <c r="EI43" s="16">
        <v>2800000.0</v>
      </c>
      <c r="EJ43" s="16">
        <v>-400000.0</v>
      </c>
      <c r="EK43" s="16">
        <v>6200000.0</v>
      </c>
      <c r="EL43" s="16">
        <v>2500000.0</v>
      </c>
      <c r="EM43" s="16">
        <v>2400000.0</v>
      </c>
      <c r="EN43" s="16">
        <v>-800000.0</v>
      </c>
      <c r="EO43" s="16">
        <v>5300000.0</v>
      </c>
      <c r="EP43" s="16">
        <v>700000.0</v>
      </c>
      <c r="EQ43" s="16">
        <v>2000000.0</v>
      </c>
      <c r="ER43" s="16">
        <v>-1500000.0</v>
      </c>
      <c r="ES43" s="16">
        <v>2500000.0</v>
      </c>
      <c r="ET43" s="16">
        <v>1100000.0</v>
      </c>
      <c r="EU43" s="16">
        <v>2400000.0</v>
      </c>
      <c r="EV43" s="16">
        <v>-1700000.0</v>
      </c>
      <c r="EW43" s="16">
        <v>7600000.0</v>
      </c>
      <c r="EX43" s="16">
        <v>4100000.0</v>
      </c>
      <c r="EY43" s="15"/>
      <c r="EZ43" s="15"/>
    </row>
    <row r="44">
      <c r="A44" s="1" t="s">
        <v>131</v>
      </c>
      <c r="B44" s="6">
        <v>3.585E9</v>
      </c>
      <c r="C44" s="6">
        <v>6.83E8</v>
      </c>
      <c r="D44" s="6">
        <v>9.01E8</v>
      </c>
      <c r="E44" s="6">
        <v>9.76E8</v>
      </c>
      <c r="F44" s="6">
        <v>1.033E9</v>
      </c>
      <c r="G44" s="6">
        <v>1.006E9</v>
      </c>
      <c r="H44" s="6">
        <v>1.111E9</v>
      </c>
      <c r="I44" s="6">
        <v>1.242E9</v>
      </c>
      <c r="J44" s="6">
        <v>1.067E9</v>
      </c>
      <c r="K44" s="6">
        <v>1.091E9</v>
      </c>
      <c r="L44" s="6">
        <v>1.698E9</v>
      </c>
      <c r="M44" s="6">
        <v>1.593E9</v>
      </c>
      <c r="N44" s="6">
        <v>7.99E8</v>
      </c>
      <c r="O44" s="6">
        <v>7.71E8</v>
      </c>
      <c r="P44" s="6">
        <v>-3.68E8</v>
      </c>
      <c r="Q44" s="6">
        <v>-6.1E7</v>
      </c>
      <c r="R44" s="6">
        <v>7.08E8</v>
      </c>
      <c r="S44" s="6">
        <v>7.7E8</v>
      </c>
      <c r="T44" s="6">
        <v>7.53E8</v>
      </c>
      <c r="U44" s="6">
        <v>7.26E8</v>
      </c>
      <c r="V44" s="6">
        <v>6.87E8</v>
      </c>
      <c r="W44" s="6">
        <v>7.2E8</v>
      </c>
      <c r="X44" s="6">
        <v>6.69E8</v>
      </c>
      <c r="Y44" s="6">
        <v>6.66E8</v>
      </c>
      <c r="Z44" s="6">
        <v>3.87E8</v>
      </c>
      <c r="AA44" s="6">
        <v>6.02E8</v>
      </c>
      <c r="AB44" s="6">
        <v>5.46E8</v>
      </c>
      <c r="AC44" s="6">
        <v>5.64E8</v>
      </c>
      <c r="AD44" s="6">
        <v>5.63E8</v>
      </c>
      <c r="AE44" s="6">
        <v>6.39E8</v>
      </c>
      <c r="AF44" s="6">
        <v>6.16E8</v>
      </c>
      <c r="AG44" s="6">
        <v>5.75E8</v>
      </c>
      <c r="AH44" s="6">
        <v>5.0E8</v>
      </c>
      <c r="AI44" s="6">
        <v>6.12E8</v>
      </c>
      <c r="AJ44" s="6">
        <v>5.99E8</v>
      </c>
      <c r="AK44" s="6">
        <v>5.86E8</v>
      </c>
      <c r="AL44" s="6">
        <v>4.04E8</v>
      </c>
      <c r="AM44" s="6">
        <v>6.44E8</v>
      </c>
      <c r="AN44" s="6">
        <v>6.44E8</v>
      </c>
      <c r="AO44" s="6">
        <v>6.31E8</v>
      </c>
      <c r="AP44" s="6">
        <v>6.02E8</v>
      </c>
      <c r="AQ44" s="6">
        <v>5.93E8</v>
      </c>
      <c r="AR44" s="6">
        <v>6.02E8</v>
      </c>
      <c r="AS44" s="6">
        <v>6.73E8</v>
      </c>
      <c r="AT44" s="6">
        <v>5.39E8</v>
      </c>
      <c r="AU44" s="6">
        <v>5.50717E8</v>
      </c>
      <c r="AV44" s="6">
        <v>6.27E8</v>
      </c>
      <c r="AW44" s="6">
        <v>5.37E8</v>
      </c>
      <c r="AX44" s="6">
        <v>6.31E8</v>
      </c>
      <c r="AY44" s="6">
        <v>5.13E8</v>
      </c>
      <c r="AZ44" s="6">
        <v>6.49E8</v>
      </c>
      <c r="BA44" s="6">
        <v>6.0E8</v>
      </c>
      <c r="BB44" s="6">
        <v>4.65E8</v>
      </c>
      <c r="BC44" s="6">
        <v>3.49642E8</v>
      </c>
      <c r="BD44" s="6">
        <v>2.55771E8</v>
      </c>
      <c r="BE44" s="6">
        <v>2.58067E8</v>
      </c>
      <c r="BF44" s="6">
        <v>-1.03538E8</v>
      </c>
      <c r="BG44" s="6">
        <v>3.52537E8</v>
      </c>
      <c r="BH44" s="6">
        <v>5.77454E8</v>
      </c>
      <c r="BI44" s="6">
        <v>2.258E8</v>
      </c>
      <c r="BJ44" s="6">
        <v>1.20394E8</v>
      </c>
      <c r="BK44" s="6">
        <v>4.32335E8</v>
      </c>
      <c r="BL44" s="6">
        <v>1.80053E8</v>
      </c>
      <c r="BM44" s="6">
        <v>2.34148E8</v>
      </c>
      <c r="BN44" s="6">
        <v>8.1214E7</v>
      </c>
      <c r="BO44" s="6">
        <v>-5.6484E7</v>
      </c>
      <c r="BP44" s="6">
        <v>2.0224E8</v>
      </c>
      <c r="BQ44" s="6">
        <v>2.09242E8</v>
      </c>
      <c r="BR44" s="6">
        <v>2.33632E8</v>
      </c>
      <c r="BS44" s="6">
        <v>1.86522E8</v>
      </c>
      <c r="BT44" s="6">
        <v>2.41393E8</v>
      </c>
      <c r="BU44" s="6">
        <v>3.43278E8</v>
      </c>
      <c r="BV44" s="15"/>
      <c r="BW44" s="15"/>
      <c r="BX44" s="15"/>
      <c r="BY44" s="15"/>
      <c r="BZ44" s="15"/>
      <c r="CA44" s="15"/>
      <c r="CB44" s="15"/>
      <c r="CC44" s="16">
        <v>-1.0E7</v>
      </c>
      <c r="CD44" s="17">
        <v>0.0</v>
      </c>
      <c r="CE44" s="17">
        <v>0.0</v>
      </c>
      <c r="CF44" s="15"/>
      <c r="CG44" s="17">
        <v>0.0</v>
      </c>
      <c r="CH44" s="16">
        <v>2.5041E7</v>
      </c>
      <c r="CI44" s="16">
        <v>4500000.0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>
      <c r="A45" s="1" t="s">
        <v>132</v>
      </c>
      <c r="B45" s="6">
        <v>3.585E9</v>
      </c>
      <c r="C45" s="6">
        <v>6.83E8</v>
      </c>
      <c r="D45" s="6">
        <v>9.01E8</v>
      </c>
      <c r="E45" s="6">
        <v>9.76E8</v>
      </c>
      <c r="F45" s="6">
        <v>1.033E9</v>
      </c>
      <c r="G45" s="6">
        <v>1.006E9</v>
      </c>
      <c r="H45" s="6">
        <v>1.111E9</v>
      </c>
      <c r="I45" s="6">
        <v>1.242E9</v>
      </c>
      <c r="J45" s="6">
        <v>1.067E9</v>
      </c>
      <c r="K45" s="6">
        <v>1.091E9</v>
      </c>
      <c r="L45" s="6">
        <v>1.698E9</v>
      </c>
      <c r="M45" s="6">
        <v>1.593E9</v>
      </c>
      <c r="N45" s="6">
        <v>7.99E8</v>
      </c>
      <c r="O45" s="6">
        <v>7.71E8</v>
      </c>
      <c r="P45" s="6">
        <v>-3.68E8</v>
      </c>
      <c r="Q45" s="6">
        <v>-6.1E7</v>
      </c>
      <c r="R45" s="6">
        <v>7.08E8</v>
      </c>
      <c r="S45" s="6">
        <v>7.7E8</v>
      </c>
      <c r="T45" s="6">
        <v>7.53E8</v>
      </c>
      <c r="U45" s="6">
        <v>7.26E8</v>
      </c>
      <c r="V45" s="6">
        <v>6.87E8</v>
      </c>
      <c r="W45" s="6">
        <v>7.2E8</v>
      </c>
      <c r="X45" s="6">
        <v>6.69E8</v>
      </c>
      <c r="Y45" s="6">
        <v>6.66E8</v>
      </c>
      <c r="Z45" s="6">
        <v>3.87E8</v>
      </c>
      <c r="AA45" s="6">
        <v>6.02E8</v>
      </c>
      <c r="AB45" s="6">
        <v>5.46E8</v>
      </c>
      <c r="AC45" s="6">
        <v>5.64E8</v>
      </c>
      <c r="AD45" s="6">
        <v>5.63E8</v>
      </c>
      <c r="AE45" s="6">
        <v>6.39E8</v>
      </c>
      <c r="AF45" s="6">
        <v>6.16E8</v>
      </c>
      <c r="AG45" s="6">
        <v>5.75E8</v>
      </c>
      <c r="AH45" s="6">
        <v>5.0E8</v>
      </c>
      <c r="AI45" s="6">
        <v>6.12E8</v>
      </c>
      <c r="AJ45" s="6">
        <v>5.99E8</v>
      </c>
      <c r="AK45" s="6">
        <v>5.86E8</v>
      </c>
      <c r="AL45" s="6">
        <v>4.04E8</v>
      </c>
      <c r="AM45" s="6">
        <v>6.44E8</v>
      </c>
      <c r="AN45" s="6">
        <v>6.44E8</v>
      </c>
      <c r="AO45" s="6">
        <v>6.31E8</v>
      </c>
      <c r="AP45" s="6">
        <v>6.02E8</v>
      </c>
      <c r="AQ45" s="6">
        <v>5.93E8</v>
      </c>
      <c r="AR45" s="6">
        <v>6.02E8</v>
      </c>
      <c r="AS45" s="6">
        <v>6.73E8</v>
      </c>
      <c r="AT45" s="6">
        <v>5.39E8</v>
      </c>
      <c r="AU45" s="6">
        <v>5.50717E8</v>
      </c>
      <c r="AV45" s="6">
        <v>6.27E8</v>
      </c>
      <c r="AW45" s="6">
        <v>5.37E8</v>
      </c>
      <c r="AX45" s="6">
        <v>6.31E8</v>
      </c>
      <c r="AY45" s="6">
        <v>5.13E8</v>
      </c>
      <c r="AZ45" s="6">
        <v>6.49E8</v>
      </c>
      <c r="BA45" s="6">
        <v>6.0E8</v>
      </c>
      <c r="BB45" s="6">
        <v>4.65E8</v>
      </c>
      <c r="BC45" s="6">
        <v>3.49642E8</v>
      </c>
      <c r="BD45" s="6">
        <v>2.55771E8</v>
      </c>
      <c r="BE45" s="6">
        <v>2.58067E8</v>
      </c>
      <c r="BF45" s="6">
        <v>-1.03538E8</v>
      </c>
      <c r="BG45" s="6">
        <v>3.52537E8</v>
      </c>
      <c r="BH45" s="6">
        <v>5.77454E8</v>
      </c>
      <c r="BI45" s="6">
        <v>2.258E8</v>
      </c>
      <c r="BJ45" s="6">
        <v>1.20394E8</v>
      </c>
      <c r="BK45" s="6">
        <v>4.43641E8</v>
      </c>
      <c r="BL45" s="6">
        <v>1.789E8</v>
      </c>
      <c r="BM45" s="6">
        <v>2.01543E8</v>
      </c>
      <c r="BN45" s="6">
        <v>2.38829E8</v>
      </c>
      <c r="BO45" s="6">
        <v>-5.6484E7</v>
      </c>
      <c r="BP45" s="6">
        <v>2.0224E8</v>
      </c>
      <c r="BQ45" s="6">
        <v>2.09242E8</v>
      </c>
      <c r="BR45" s="6">
        <v>2.33632E8</v>
      </c>
      <c r="BS45" s="6">
        <v>1.86522E8</v>
      </c>
      <c r="BT45" s="6">
        <v>2.41393E8</v>
      </c>
      <c r="BU45" s="6">
        <v>3.43278E8</v>
      </c>
      <c r="BV45" s="15"/>
      <c r="BW45" s="15"/>
      <c r="BX45" s="15"/>
      <c r="BY45" s="15"/>
      <c r="BZ45" s="15"/>
      <c r="CA45" s="15"/>
      <c r="CB45" s="15"/>
      <c r="CC45" s="16">
        <v>-1.0E7</v>
      </c>
      <c r="CD45" s="17">
        <v>0.0</v>
      </c>
      <c r="CE45" s="17">
        <v>0.0</v>
      </c>
      <c r="CF45" s="15"/>
      <c r="CG45" s="17">
        <v>0.0</v>
      </c>
      <c r="CH45" s="16">
        <v>2.5041E7</v>
      </c>
      <c r="CI45" s="16">
        <v>4500000.0</v>
      </c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</row>
    <row r="46">
      <c r="A46" s="1" t="s">
        <v>133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6">
        <v>0.0</v>
      </c>
      <c r="BH46" s="6">
        <v>0.0</v>
      </c>
      <c r="BI46" s="6">
        <v>0.0</v>
      </c>
      <c r="BJ46" s="8"/>
      <c r="BK46" s="6">
        <v>-1.1306E7</v>
      </c>
      <c r="BL46" s="6">
        <v>1153000.0</v>
      </c>
      <c r="BM46" s="6">
        <v>3.2605E7</v>
      </c>
      <c r="BN46" s="6">
        <v>-1.57615E8</v>
      </c>
      <c r="BO46" s="8"/>
      <c r="BP46" s="8"/>
      <c r="BQ46" s="8"/>
      <c r="BR46" s="8"/>
      <c r="BS46" s="8"/>
      <c r="BT46" s="8"/>
      <c r="BU46" s="8"/>
      <c r="BV46" s="16">
        <v>1.50783E8</v>
      </c>
      <c r="BW46" s="16">
        <v>1.69536E8</v>
      </c>
      <c r="BX46" s="16">
        <v>1.53543E8</v>
      </c>
      <c r="BY46" s="16">
        <v>2.68515E8</v>
      </c>
      <c r="BZ46" s="16">
        <v>1.56141E8</v>
      </c>
      <c r="CA46" s="16">
        <v>1.49187E8</v>
      </c>
      <c r="CB46" s="16">
        <v>1.54186E8</v>
      </c>
      <c r="CC46" s="16">
        <v>2.34408E8</v>
      </c>
      <c r="CD46" s="16">
        <v>1.69577E8</v>
      </c>
      <c r="CE46" s="16">
        <v>1.3997E8</v>
      </c>
      <c r="CF46" s="16">
        <v>1.39707E8</v>
      </c>
      <c r="CG46" s="16">
        <v>2.39743E8</v>
      </c>
      <c r="CH46" s="16">
        <v>1.04673E8</v>
      </c>
      <c r="CI46" s="16">
        <v>1.07775E8</v>
      </c>
      <c r="CJ46" s="16">
        <v>1.14992E8</v>
      </c>
      <c r="CK46" s="16">
        <v>1.93747E8</v>
      </c>
      <c r="CL46" s="16">
        <v>1.17202E8</v>
      </c>
      <c r="CM46" s="16">
        <v>8.6304E7</v>
      </c>
      <c r="CN46" s="16">
        <v>9.9325E7</v>
      </c>
      <c r="CO46" s="16">
        <v>-1.4827E7</v>
      </c>
      <c r="CP46" s="16">
        <v>1.05459E8</v>
      </c>
      <c r="CQ46" s="16">
        <v>8.5333E7</v>
      </c>
      <c r="CR46" s="16">
        <v>8.9438E7</v>
      </c>
      <c r="CS46" s="16">
        <v>2.52946E8</v>
      </c>
      <c r="CT46" s="16">
        <v>9.85E7</v>
      </c>
      <c r="CU46" s="16">
        <v>8.27E7</v>
      </c>
      <c r="CV46" s="16">
        <v>7.27E7</v>
      </c>
      <c r="CW46" s="16">
        <v>2.10476E8</v>
      </c>
      <c r="CX46" s="16">
        <v>7.98E7</v>
      </c>
      <c r="CY46" s="16">
        <v>6.8E7</v>
      </c>
      <c r="CZ46" s="16">
        <v>6.18E7</v>
      </c>
      <c r="DA46" s="16">
        <v>1.71577E8</v>
      </c>
      <c r="DB46" s="16">
        <v>6.56E7</v>
      </c>
      <c r="DC46" s="16">
        <v>5.26E7</v>
      </c>
      <c r="DD46" s="16">
        <v>4.01E7</v>
      </c>
      <c r="DE46" s="16">
        <v>1.37341E8</v>
      </c>
      <c r="DF46" s="16">
        <v>5.26E7</v>
      </c>
      <c r="DG46" s="16">
        <v>4.4E7</v>
      </c>
      <c r="DH46" s="16">
        <v>3.28E7</v>
      </c>
      <c r="DI46" s="16">
        <v>1.06452E8</v>
      </c>
      <c r="DJ46" s="16">
        <v>4.15E7</v>
      </c>
      <c r="DK46" s="16">
        <v>3.65E7</v>
      </c>
      <c r="DL46" s="16">
        <v>2.54E7</v>
      </c>
      <c r="DM46" s="16">
        <v>7.515E7</v>
      </c>
      <c r="DN46" s="16">
        <v>3.23E7</v>
      </c>
      <c r="DO46" s="16">
        <v>2.7E7</v>
      </c>
      <c r="DP46" s="16">
        <v>1.94E7</v>
      </c>
      <c r="DQ46" s="16">
        <v>4.08E7</v>
      </c>
      <c r="DR46" s="16">
        <v>2.33E7</v>
      </c>
      <c r="DS46" s="16">
        <v>1.9E7</v>
      </c>
      <c r="DT46" s="16">
        <v>1.26E7</v>
      </c>
      <c r="DU46" s="16">
        <v>3.04E7</v>
      </c>
      <c r="DV46" s="16">
        <v>1.66E7</v>
      </c>
      <c r="DW46" s="16">
        <v>1.33E7</v>
      </c>
      <c r="DX46" s="16">
        <v>8800000.0</v>
      </c>
      <c r="DY46" s="16">
        <v>2.21E7</v>
      </c>
      <c r="DZ46" s="16">
        <v>9800000.0</v>
      </c>
      <c r="EA46" s="16">
        <v>8400000.0</v>
      </c>
      <c r="EB46" s="16">
        <v>4100000.0</v>
      </c>
      <c r="EC46" s="16">
        <v>1.65E7</v>
      </c>
      <c r="ED46" s="16">
        <v>7800000.0</v>
      </c>
      <c r="EE46" s="16">
        <v>7300000.0</v>
      </c>
      <c r="EF46" s="16">
        <v>3200000.0</v>
      </c>
      <c r="EG46" s="16">
        <v>1.5E7</v>
      </c>
      <c r="EH46" s="16">
        <v>7400000.0</v>
      </c>
      <c r="EI46" s="16">
        <v>7400000.0</v>
      </c>
      <c r="EJ46" s="16">
        <v>1.299E8</v>
      </c>
      <c r="EK46" s="16">
        <v>-4.004E8</v>
      </c>
      <c r="EL46" s="16">
        <v>1.531E8</v>
      </c>
      <c r="EM46" s="16">
        <v>1.456E8</v>
      </c>
      <c r="EN46" s="16">
        <v>1.242E8</v>
      </c>
      <c r="EO46" s="16">
        <v>-3.806E8</v>
      </c>
      <c r="EP46" s="16">
        <v>1.369E8</v>
      </c>
      <c r="EQ46" s="16">
        <v>1.46E8</v>
      </c>
      <c r="ER46" s="16">
        <v>1.16E8</v>
      </c>
      <c r="ES46" s="16">
        <v>-3.641E8</v>
      </c>
      <c r="ET46" s="16">
        <v>1.34E8</v>
      </c>
      <c r="EU46" s="16">
        <v>1.359E8</v>
      </c>
      <c r="EV46" s="16">
        <v>1.087E8</v>
      </c>
      <c r="EW46" s="16">
        <v>-3.603E8</v>
      </c>
      <c r="EX46" s="16">
        <v>1.387E8</v>
      </c>
      <c r="EY46" s="15"/>
      <c r="EZ46" s="15"/>
    </row>
    <row r="47">
      <c r="A47" s="1" t="s">
        <v>134</v>
      </c>
      <c r="B47" s="9"/>
      <c r="C47" s="9"/>
      <c r="D47" s="9"/>
      <c r="E47" s="6">
        <v>3.1E7</v>
      </c>
      <c r="F47" s="12">
        <v>0.0</v>
      </c>
      <c r="G47" s="6">
        <v>3.1E7</v>
      </c>
      <c r="H47" s="9"/>
      <c r="I47" s="6">
        <v>3.1E7</v>
      </c>
      <c r="J47" s="12">
        <v>0.0</v>
      </c>
      <c r="K47" s="6">
        <v>3.0E7</v>
      </c>
      <c r="L47" s="9"/>
      <c r="M47" s="6">
        <v>3.9E7</v>
      </c>
      <c r="N47" s="12">
        <v>0.0</v>
      </c>
      <c r="O47" s="6">
        <v>1.5E7</v>
      </c>
      <c r="P47" s="9"/>
      <c r="Q47" s="6">
        <v>1.6E7</v>
      </c>
      <c r="R47" s="12">
        <v>0.0</v>
      </c>
      <c r="S47" s="6">
        <v>1.5E7</v>
      </c>
      <c r="T47" s="9"/>
      <c r="U47" s="6">
        <v>1.6E7</v>
      </c>
      <c r="V47" s="12">
        <v>0.0</v>
      </c>
      <c r="W47" s="6">
        <v>1.5E7</v>
      </c>
      <c r="X47" s="9"/>
      <c r="Y47" s="6">
        <v>1.6E7</v>
      </c>
      <c r="Z47" s="6">
        <v>9000000.0</v>
      </c>
      <c r="AA47" s="6">
        <v>9000000.0</v>
      </c>
      <c r="AB47" s="6">
        <v>1.0E7</v>
      </c>
      <c r="AC47" s="6">
        <v>9000000.0</v>
      </c>
      <c r="AD47" s="6">
        <v>9000000.0</v>
      </c>
      <c r="AE47" s="6">
        <v>9000000.0</v>
      </c>
      <c r="AF47" s="6">
        <v>1.0E7</v>
      </c>
      <c r="AG47" s="6">
        <v>9000000.0</v>
      </c>
      <c r="AH47" s="6">
        <v>9000000.0</v>
      </c>
      <c r="AI47" s="6">
        <v>9000000.0</v>
      </c>
      <c r="AJ47" s="6">
        <v>1.0E7</v>
      </c>
      <c r="AK47" s="6">
        <v>9000000.0</v>
      </c>
      <c r="AL47" s="6">
        <v>9000000.0</v>
      </c>
      <c r="AM47" s="6">
        <v>9000000.0</v>
      </c>
      <c r="AN47" s="6">
        <v>1.0E7</v>
      </c>
      <c r="AO47" s="6">
        <v>9000000.0</v>
      </c>
      <c r="AP47" s="6">
        <v>9000000.0</v>
      </c>
      <c r="AQ47" s="6">
        <v>9000000.0</v>
      </c>
      <c r="AR47" s="6">
        <v>1.0E7</v>
      </c>
      <c r="AS47" s="6">
        <v>9000000.0</v>
      </c>
      <c r="AT47" s="9"/>
      <c r="AU47" s="9"/>
      <c r="AV47" s="6">
        <v>6000000.0</v>
      </c>
      <c r="AW47" s="9"/>
      <c r="AX47" s="9"/>
      <c r="AY47" s="9"/>
      <c r="AZ47" s="9"/>
      <c r="BA47" s="6">
        <v>7000000.0</v>
      </c>
      <c r="BB47" s="9"/>
      <c r="BC47" s="12">
        <v>0.0</v>
      </c>
      <c r="BD47" s="9"/>
      <c r="BE47" s="6">
        <v>7.3477E7</v>
      </c>
      <c r="BF47" s="6">
        <v>1.8695E7</v>
      </c>
      <c r="BG47" s="6">
        <v>1.8634E7</v>
      </c>
      <c r="BH47" s="6">
        <v>1.8067E7</v>
      </c>
      <c r="BI47" s="6">
        <v>1.6554E7</v>
      </c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17">
        <v>0.342</v>
      </c>
      <c r="BW47" s="17">
        <v>0.348</v>
      </c>
      <c r="BX47" s="17">
        <v>0.373</v>
      </c>
      <c r="BY47" s="17">
        <v>0.377</v>
      </c>
      <c r="BZ47" s="17">
        <v>0.339</v>
      </c>
      <c r="CA47" s="17">
        <v>0.315</v>
      </c>
      <c r="CB47" s="17">
        <v>0.372</v>
      </c>
      <c r="CC47" s="17">
        <v>0.391</v>
      </c>
      <c r="CD47" s="17">
        <v>0.369</v>
      </c>
      <c r="CE47" s="17">
        <v>0.362</v>
      </c>
      <c r="CF47" s="17">
        <v>0.355</v>
      </c>
      <c r="CG47" s="17">
        <v>0.357</v>
      </c>
      <c r="CH47" s="17">
        <v>0.359</v>
      </c>
      <c r="CI47" s="17">
        <v>0.367</v>
      </c>
      <c r="CJ47" s="17">
        <v>0.367</v>
      </c>
      <c r="CK47" s="17">
        <v>0.359</v>
      </c>
      <c r="CL47" s="17">
        <v>0.373</v>
      </c>
      <c r="CM47" s="17">
        <v>0.374</v>
      </c>
      <c r="CN47" s="17">
        <v>0.374</v>
      </c>
      <c r="CO47" s="17">
        <v>0.376</v>
      </c>
      <c r="CP47" s="17">
        <v>0.363</v>
      </c>
      <c r="CQ47" s="17">
        <v>0.362</v>
      </c>
      <c r="CR47" s="17">
        <v>0.363</v>
      </c>
      <c r="CS47" s="17">
        <v>0.362</v>
      </c>
      <c r="CT47" s="17">
        <v>0.362</v>
      </c>
      <c r="CU47" s="17">
        <v>0.363</v>
      </c>
      <c r="CV47" s="17">
        <v>0.363</v>
      </c>
      <c r="CW47" s="17">
        <v>0.33</v>
      </c>
      <c r="CX47" s="17">
        <v>0.359</v>
      </c>
      <c r="CY47" s="17">
        <v>0.373</v>
      </c>
      <c r="CZ47" s="17">
        <v>0.372</v>
      </c>
      <c r="DA47" s="17">
        <v>0.374</v>
      </c>
      <c r="DB47" s="17">
        <v>0.378</v>
      </c>
      <c r="DC47" s="17">
        <v>0.378</v>
      </c>
      <c r="DD47" s="17">
        <v>0.377</v>
      </c>
      <c r="DE47" s="17">
        <v>0.375</v>
      </c>
      <c r="DF47" s="17">
        <v>0.38</v>
      </c>
      <c r="DG47" s="17">
        <v>0.38</v>
      </c>
      <c r="DH47" s="17">
        <v>0.38</v>
      </c>
      <c r="DI47" s="17">
        <v>0.373</v>
      </c>
      <c r="DJ47" s="17">
        <v>0.385</v>
      </c>
      <c r="DK47" s="17">
        <v>0.385</v>
      </c>
      <c r="DL47" s="17">
        <v>0.087</v>
      </c>
      <c r="DM47" s="17">
        <v>0.378</v>
      </c>
      <c r="DN47" s="17">
        <v>0.378</v>
      </c>
      <c r="DO47" s="17">
        <v>0.378</v>
      </c>
      <c r="DP47" s="17">
        <v>0.379</v>
      </c>
      <c r="DQ47" s="17">
        <v>0.377</v>
      </c>
      <c r="DR47" s="17">
        <v>0.36</v>
      </c>
      <c r="DS47" s="17">
        <v>0.385</v>
      </c>
      <c r="DT47" s="17">
        <v>0.385</v>
      </c>
      <c r="DU47" s="17">
        <v>0.398</v>
      </c>
      <c r="DV47" s="17">
        <v>0.381</v>
      </c>
      <c r="DW47" s="17">
        <v>0.38</v>
      </c>
      <c r="DX47" s="17">
        <v>0.381</v>
      </c>
      <c r="DY47" s="17">
        <v>0.372</v>
      </c>
      <c r="DZ47" s="17">
        <v>0.386</v>
      </c>
      <c r="EA47" s="17">
        <v>0.387</v>
      </c>
      <c r="EB47" s="17">
        <v>0.368</v>
      </c>
      <c r="EC47" s="17">
        <v>0.355</v>
      </c>
      <c r="ED47" s="17">
        <v>0.391</v>
      </c>
      <c r="EE47" s="17">
        <v>0.39</v>
      </c>
      <c r="EF47" s="17">
        <v>0.333</v>
      </c>
      <c r="EG47" s="17">
        <v>0.381</v>
      </c>
      <c r="EH47" s="17">
        <v>0.4</v>
      </c>
      <c r="EI47" s="17">
        <v>0.391</v>
      </c>
      <c r="EJ47" s="17">
        <v>0.4</v>
      </c>
      <c r="EK47" s="17">
        <v>0.4</v>
      </c>
      <c r="EL47" s="17">
        <v>0.4</v>
      </c>
      <c r="EM47" s="17">
        <v>0.4</v>
      </c>
      <c r="EN47" s="17">
        <v>0.4</v>
      </c>
      <c r="EO47" s="17">
        <v>0.4</v>
      </c>
      <c r="EP47" s="17">
        <v>0.4</v>
      </c>
      <c r="EQ47" s="17">
        <v>0.4</v>
      </c>
      <c r="ER47" s="17">
        <v>0.4</v>
      </c>
      <c r="ES47" s="17">
        <v>0.4</v>
      </c>
      <c r="ET47" s="17">
        <v>0.4</v>
      </c>
      <c r="EU47" s="17">
        <v>0.4</v>
      </c>
      <c r="EV47" s="17">
        <v>0.4</v>
      </c>
      <c r="EW47" s="17">
        <v>0.4</v>
      </c>
      <c r="EX47" s="17">
        <v>0.4</v>
      </c>
      <c r="EY47" s="15"/>
      <c r="EZ47" s="15"/>
    </row>
    <row r="48">
      <c r="A48" s="1" t="s">
        <v>135</v>
      </c>
      <c r="B48" s="6">
        <v>3.5E9</v>
      </c>
      <c r="C48" s="6">
        <v>6.47E8</v>
      </c>
      <c r="D48" s="6">
        <v>8.95E8</v>
      </c>
      <c r="E48" s="6">
        <v>9.39E8</v>
      </c>
      <c r="F48" s="6">
        <v>1.027E9</v>
      </c>
      <c r="G48" s="6">
        <v>9.67E8</v>
      </c>
      <c r="H48" s="6">
        <v>1.105E9</v>
      </c>
      <c r="I48" s="6">
        <v>1.205E9</v>
      </c>
      <c r="J48" s="6">
        <v>1.062E9</v>
      </c>
      <c r="K48" s="6">
        <v>1.055E9</v>
      </c>
      <c r="L48" s="6">
        <v>1.688E9</v>
      </c>
      <c r="M48" s="6">
        <v>1.546E9</v>
      </c>
      <c r="N48" s="6">
        <v>7.94E8</v>
      </c>
      <c r="O48" s="6">
        <v>7.51E8</v>
      </c>
      <c r="P48" s="6">
        <v>-3.69E8</v>
      </c>
      <c r="Q48" s="6">
        <v>-7.8E7</v>
      </c>
      <c r="R48" s="6">
        <v>7.04E8</v>
      </c>
      <c r="S48" s="6">
        <v>7.49E8</v>
      </c>
      <c r="T48" s="6">
        <v>7.47E8</v>
      </c>
      <c r="U48" s="6">
        <v>7.05E8</v>
      </c>
      <c r="V48" s="6">
        <v>6.81E8</v>
      </c>
      <c r="W48" s="6">
        <v>6.99E8</v>
      </c>
      <c r="X48" s="6">
        <v>6.63E8</v>
      </c>
      <c r="Y48" s="6">
        <v>6.46E8</v>
      </c>
      <c r="Z48" s="6">
        <v>3.59E8</v>
      </c>
      <c r="AA48" s="6">
        <v>5.89E8</v>
      </c>
      <c r="AB48" s="6">
        <v>5.32E8</v>
      </c>
      <c r="AC48" s="6">
        <v>5.51E8</v>
      </c>
      <c r="AD48" s="6">
        <v>5.5E8</v>
      </c>
      <c r="AE48" s="6">
        <v>6.25E8</v>
      </c>
      <c r="AF48" s="6">
        <v>6.02E8</v>
      </c>
      <c r="AG48" s="6">
        <v>5.62E8</v>
      </c>
      <c r="AH48" s="6">
        <v>4.88E8</v>
      </c>
      <c r="AI48" s="6">
        <v>5.99E8</v>
      </c>
      <c r="AJ48" s="6">
        <v>5.86E8</v>
      </c>
      <c r="AK48" s="6">
        <v>5.73E8</v>
      </c>
      <c r="AL48" s="6">
        <v>3.92E8</v>
      </c>
      <c r="AM48" s="6">
        <v>6.3E8</v>
      </c>
      <c r="AN48" s="6">
        <v>6.3E8</v>
      </c>
      <c r="AO48" s="6">
        <v>6.18E8</v>
      </c>
      <c r="AP48" s="6">
        <v>5.88E8</v>
      </c>
      <c r="AQ48" s="6">
        <v>5.79E8</v>
      </c>
      <c r="AR48" s="6">
        <v>5.88E8</v>
      </c>
      <c r="AS48" s="6">
        <v>6.59E8</v>
      </c>
      <c r="AT48" s="18">
        <v>5.3E8</v>
      </c>
      <c r="AU48" s="18">
        <v>5.4123E8</v>
      </c>
      <c r="AV48" s="18">
        <v>6.21E8</v>
      </c>
      <c r="AW48" s="18">
        <v>5.32E8</v>
      </c>
      <c r="AX48" s="18">
        <v>6.24E8</v>
      </c>
      <c r="AY48" s="18">
        <v>5.08E8</v>
      </c>
      <c r="AZ48" s="18">
        <v>6.42E8</v>
      </c>
      <c r="BA48" s="18">
        <v>5.93E8</v>
      </c>
      <c r="BB48" s="18">
        <v>4.65E8</v>
      </c>
      <c r="BC48" s="18">
        <v>3.46325E8</v>
      </c>
      <c r="BD48" s="18">
        <v>2.58194E8</v>
      </c>
      <c r="BE48" s="18">
        <v>1.8459E8</v>
      </c>
      <c r="BF48" s="6">
        <v>-1.22233E8</v>
      </c>
      <c r="BG48" s="18">
        <v>3.33903E8</v>
      </c>
      <c r="BH48" s="18">
        <v>5.59387E8</v>
      </c>
      <c r="BI48" s="18">
        <v>2.09246E8</v>
      </c>
      <c r="BJ48" s="6">
        <v>1.20394E8</v>
      </c>
      <c r="BK48" s="18">
        <v>4.32335E8</v>
      </c>
      <c r="BL48" s="6">
        <v>1.80053E8</v>
      </c>
      <c r="BM48" s="18">
        <v>2.34148E8</v>
      </c>
      <c r="BN48" s="18">
        <v>8.1214E7</v>
      </c>
      <c r="BO48" s="18">
        <v>-5.6484E7</v>
      </c>
      <c r="BP48" s="6">
        <v>2.0224E8</v>
      </c>
      <c r="BQ48" s="6">
        <v>2.09242E8</v>
      </c>
      <c r="BR48" s="6">
        <v>2.33632E8</v>
      </c>
      <c r="BS48" s="6">
        <v>1.86522E8</v>
      </c>
      <c r="BT48" s="6">
        <v>2.41393E8</v>
      </c>
      <c r="BU48" s="6">
        <v>3.43278E8</v>
      </c>
      <c r="BV48" s="17">
        <v>0.0</v>
      </c>
      <c r="BW48" s="17">
        <v>0.0</v>
      </c>
      <c r="BX48" s="17">
        <v>0.0</v>
      </c>
      <c r="BY48" s="17">
        <v>0.0</v>
      </c>
      <c r="BZ48" s="17">
        <v>0.0</v>
      </c>
      <c r="CA48" s="17">
        <v>0.0</v>
      </c>
      <c r="CB48" s="17">
        <v>0.0</v>
      </c>
      <c r="CC48" s="19">
        <v>-3912057.594</v>
      </c>
      <c r="CD48" s="17">
        <v>0.0</v>
      </c>
      <c r="CE48" s="17">
        <v>0.0</v>
      </c>
      <c r="CF48" s="17">
        <v>0.0</v>
      </c>
      <c r="CG48" s="17">
        <v>0.0</v>
      </c>
      <c r="CH48" s="19">
        <v>8983943.19</v>
      </c>
      <c r="CI48" s="19">
        <v>1651517.416</v>
      </c>
      <c r="CJ48" s="17">
        <v>0.0</v>
      </c>
      <c r="CK48" s="17">
        <v>0.0</v>
      </c>
      <c r="CL48" s="17">
        <v>0.0</v>
      </c>
      <c r="CM48" s="17">
        <v>0.0</v>
      </c>
      <c r="CN48" s="17">
        <v>0.0</v>
      </c>
      <c r="CO48" s="17">
        <v>0.0</v>
      </c>
      <c r="CP48" s="17">
        <v>0.0</v>
      </c>
      <c r="CQ48" s="17">
        <v>0.0</v>
      </c>
      <c r="CR48" s="17">
        <v>0.0</v>
      </c>
      <c r="CS48" s="17">
        <v>0.0</v>
      </c>
      <c r="CT48" s="17">
        <v>0.0</v>
      </c>
      <c r="CU48" s="17">
        <v>0.0</v>
      </c>
      <c r="CV48" s="17">
        <v>0.0</v>
      </c>
      <c r="CW48" s="17">
        <v>0.0</v>
      </c>
      <c r="CX48" s="17">
        <v>0.0</v>
      </c>
      <c r="CY48" s="17">
        <v>0.0</v>
      </c>
      <c r="CZ48" s="17">
        <v>0.0</v>
      </c>
      <c r="DA48" s="17">
        <v>0.0</v>
      </c>
      <c r="DB48" s="17">
        <v>0.0</v>
      </c>
      <c r="DC48" s="17">
        <v>0.0</v>
      </c>
      <c r="DD48" s="17">
        <v>0.0</v>
      </c>
      <c r="DE48" s="17">
        <v>0.0</v>
      </c>
      <c r="DF48" s="17">
        <v>0.0</v>
      </c>
      <c r="DG48" s="17">
        <v>0.0</v>
      </c>
      <c r="DH48" s="17">
        <v>0.0</v>
      </c>
      <c r="DI48" s="17">
        <v>0.0</v>
      </c>
      <c r="DJ48" s="17">
        <v>0.0</v>
      </c>
      <c r="DK48" s="17">
        <v>0.0</v>
      </c>
      <c r="DL48" s="17">
        <v>0.0</v>
      </c>
      <c r="DM48" s="17">
        <v>0.0</v>
      </c>
      <c r="DN48" s="17">
        <v>0.0</v>
      </c>
      <c r="DO48" s="17">
        <v>0.0</v>
      </c>
      <c r="DP48" s="17">
        <v>0.0</v>
      </c>
      <c r="DQ48" s="17">
        <v>0.0</v>
      </c>
      <c r="DR48" s="17">
        <v>0.0</v>
      </c>
      <c r="DS48" s="17">
        <v>0.0</v>
      </c>
      <c r="DT48" s="17">
        <v>0.0</v>
      </c>
      <c r="DU48" s="17">
        <v>0.0</v>
      </c>
      <c r="DV48" s="17">
        <v>0.0</v>
      </c>
      <c r="DW48" s="17">
        <v>0.0</v>
      </c>
      <c r="DX48" s="17">
        <v>0.0</v>
      </c>
      <c r="DY48" s="17">
        <v>0.0</v>
      </c>
      <c r="DZ48" s="17">
        <v>0.0</v>
      </c>
      <c r="EA48" s="17">
        <v>0.0</v>
      </c>
      <c r="EB48" s="17">
        <v>0.0</v>
      </c>
      <c r="EC48" s="17">
        <v>0.0</v>
      </c>
      <c r="ED48" s="17">
        <v>0.0</v>
      </c>
      <c r="EE48" s="17">
        <v>0.0</v>
      </c>
      <c r="EF48" s="17">
        <v>0.0</v>
      </c>
      <c r="EG48" s="17">
        <v>0.0</v>
      </c>
      <c r="EH48" s="17">
        <v>0.0</v>
      </c>
      <c r="EI48" s="17">
        <v>0.0</v>
      </c>
      <c r="EJ48" s="17">
        <v>0.0</v>
      </c>
      <c r="EK48" s="17">
        <v>0.0</v>
      </c>
      <c r="EL48" s="17">
        <v>0.0</v>
      </c>
      <c r="EM48" s="17">
        <v>0.0</v>
      </c>
      <c r="EN48" s="17">
        <v>0.0</v>
      </c>
      <c r="EO48" s="17">
        <v>0.0</v>
      </c>
      <c r="EP48" s="17">
        <v>0.0</v>
      </c>
      <c r="EQ48" s="17">
        <v>0.0</v>
      </c>
      <c r="ER48" s="17">
        <v>0.0</v>
      </c>
      <c r="ES48" s="17">
        <v>0.0</v>
      </c>
      <c r="ET48" s="17">
        <v>0.0</v>
      </c>
      <c r="EU48" s="17">
        <v>0.0</v>
      </c>
      <c r="EV48" s="17">
        <v>0.0</v>
      </c>
      <c r="EW48" s="17">
        <v>0.0</v>
      </c>
      <c r="EX48" s="17">
        <v>0.0</v>
      </c>
      <c r="EY48" s="15"/>
      <c r="EZ48" s="15"/>
    </row>
    <row r="49">
      <c r="A49" s="1" t="s">
        <v>136</v>
      </c>
      <c r="B49" s="9"/>
      <c r="C49" s="12">
        <v>2.59</v>
      </c>
      <c r="D49" s="12">
        <v>3.54</v>
      </c>
      <c r="E49" s="12">
        <v>3.58</v>
      </c>
      <c r="F49" s="12">
        <v>3.77</v>
      </c>
      <c r="G49" s="12">
        <v>3.54</v>
      </c>
      <c r="H49" s="12">
        <v>3.93</v>
      </c>
      <c r="I49" s="12">
        <v>4.23</v>
      </c>
      <c r="J49" s="12">
        <v>3.64</v>
      </c>
      <c r="K49" s="12">
        <v>3.54</v>
      </c>
      <c r="L49" s="12">
        <v>5.56</v>
      </c>
      <c r="M49" s="12">
        <v>5.04</v>
      </c>
      <c r="N49" s="12">
        <v>2.59</v>
      </c>
      <c r="O49" s="12">
        <v>2.45</v>
      </c>
      <c r="P49" s="12">
        <v>-1.2</v>
      </c>
      <c r="Q49" s="12">
        <v>-0.25</v>
      </c>
      <c r="R49" s="12">
        <v>2.25</v>
      </c>
      <c r="S49" s="12">
        <v>2.36</v>
      </c>
      <c r="T49" s="12">
        <v>2.32</v>
      </c>
      <c r="U49" s="12">
        <v>2.15</v>
      </c>
      <c r="V49" s="12">
        <v>2.04</v>
      </c>
      <c r="W49" s="12">
        <v>2.05</v>
      </c>
      <c r="X49" s="12">
        <v>1.91</v>
      </c>
      <c r="Y49" s="12">
        <v>1.82</v>
      </c>
      <c r="Z49" s="12">
        <v>0.99</v>
      </c>
      <c r="AA49" s="12">
        <v>1.59</v>
      </c>
      <c r="AB49" s="12">
        <v>1.41</v>
      </c>
      <c r="AC49" s="12">
        <v>1.43</v>
      </c>
      <c r="AD49" s="12">
        <v>1.4</v>
      </c>
      <c r="AE49" s="12">
        <v>1.56</v>
      </c>
      <c r="AF49" s="12">
        <v>1.47</v>
      </c>
      <c r="AG49" s="12">
        <v>1.35</v>
      </c>
      <c r="AH49" s="12">
        <v>1.15</v>
      </c>
      <c r="AI49" s="12">
        <v>1.38</v>
      </c>
      <c r="AJ49" s="12">
        <v>1.33</v>
      </c>
      <c r="AK49" s="12">
        <v>1.28</v>
      </c>
      <c r="AL49" s="12">
        <v>0.87</v>
      </c>
      <c r="AM49" s="12">
        <v>1.37</v>
      </c>
      <c r="AN49" s="12">
        <v>1.35</v>
      </c>
      <c r="AO49" s="12">
        <v>1.31</v>
      </c>
      <c r="AP49" s="12">
        <v>1.24</v>
      </c>
      <c r="AQ49" s="12">
        <v>1.2</v>
      </c>
      <c r="AR49" s="12">
        <v>1.2</v>
      </c>
      <c r="AS49" s="12">
        <v>1.33</v>
      </c>
      <c r="AT49" s="12">
        <v>1.06</v>
      </c>
      <c r="AU49" s="12">
        <v>1.08</v>
      </c>
      <c r="AV49" s="12">
        <v>1.21</v>
      </c>
      <c r="AW49" s="12">
        <v>1.01</v>
      </c>
      <c r="AX49" s="12">
        <v>1.18</v>
      </c>
      <c r="AY49" s="12">
        <v>0.95</v>
      </c>
      <c r="AZ49" s="12">
        <v>1.18</v>
      </c>
      <c r="BA49" s="12">
        <v>1.09</v>
      </c>
      <c r="BB49" s="12">
        <v>0.84</v>
      </c>
      <c r="BC49" s="12">
        <v>0.64</v>
      </c>
      <c r="BD49" s="12">
        <v>0.47</v>
      </c>
      <c r="BE49" s="12">
        <v>0.34</v>
      </c>
      <c r="BF49" s="12">
        <v>-0.22</v>
      </c>
      <c r="BG49" s="12">
        <v>0.61</v>
      </c>
      <c r="BH49" s="12">
        <v>1.08</v>
      </c>
      <c r="BI49" s="12">
        <v>0.43</v>
      </c>
      <c r="BJ49" s="12">
        <v>0.25</v>
      </c>
      <c r="BK49" s="12">
        <v>0.87</v>
      </c>
      <c r="BL49" s="12">
        <v>0.38</v>
      </c>
      <c r="BM49" s="12">
        <v>0.49</v>
      </c>
      <c r="BN49" s="12">
        <v>0.17</v>
      </c>
      <c r="BO49" s="12">
        <v>-0.12</v>
      </c>
      <c r="BP49" s="12">
        <v>0.42</v>
      </c>
      <c r="BQ49" s="12">
        <v>0.44</v>
      </c>
      <c r="BR49" s="12">
        <v>0.49</v>
      </c>
      <c r="BS49" s="12">
        <v>0.39</v>
      </c>
      <c r="BT49" s="12">
        <v>0.51</v>
      </c>
      <c r="BU49" s="12">
        <v>0.72</v>
      </c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>
      <c r="A50" s="1" t="s">
        <v>137</v>
      </c>
      <c r="B50" s="9"/>
      <c r="C50" s="12">
        <v>2.59</v>
      </c>
      <c r="D50" s="12">
        <v>3.54</v>
      </c>
      <c r="E50" s="12">
        <v>3.58</v>
      </c>
      <c r="F50" s="12">
        <v>3.77</v>
      </c>
      <c r="G50" s="12">
        <v>3.54</v>
      </c>
      <c r="H50" s="12">
        <v>3.93</v>
      </c>
      <c r="I50" s="12">
        <v>4.22</v>
      </c>
      <c r="J50" s="12">
        <v>3.64</v>
      </c>
      <c r="K50" s="12">
        <v>3.54</v>
      </c>
      <c r="L50" s="12">
        <v>5.55</v>
      </c>
      <c r="M50" s="12">
        <v>5.04</v>
      </c>
      <c r="N50" s="12">
        <v>2.59</v>
      </c>
      <c r="O50" s="12">
        <v>2.45</v>
      </c>
      <c r="P50" s="12">
        <v>-1.2</v>
      </c>
      <c r="Q50" s="12">
        <v>-0.25</v>
      </c>
      <c r="R50" s="12">
        <v>2.25</v>
      </c>
      <c r="S50" s="12">
        <v>2.36</v>
      </c>
      <c r="T50" s="12">
        <v>2.32</v>
      </c>
      <c r="U50" s="12">
        <v>2.15</v>
      </c>
      <c r="V50" s="12">
        <v>2.03</v>
      </c>
      <c r="W50" s="12">
        <v>2.05</v>
      </c>
      <c r="X50" s="12">
        <v>1.91</v>
      </c>
      <c r="Y50" s="12">
        <v>1.82</v>
      </c>
      <c r="Z50" s="12">
        <v>0.99</v>
      </c>
      <c r="AA50" s="12">
        <v>1.59</v>
      </c>
      <c r="AB50" s="12">
        <v>1.4</v>
      </c>
      <c r="AC50" s="12">
        <v>1.43</v>
      </c>
      <c r="AD50" s="12">
        <v>1.4</v>
      </c>
      <c r="AE50" s="12">
        <v>1.56</v>
      </c>
      <c r="AF50" s="12">
        <v>1.47</v>
      </c>
      <c r="AG50" s="12">
        <v>1.35</v>
      </c>
      <c r="AH50" s="12">
        <v>1.14</v>
      </c>
      <c r="AI50" s="12">
        <v>1.38</v>
      </c>
      <c r="AJ50" s="12">
        <v>1.33</v>
      </c>
      <c r="AK50" s="12">
        <v>1.28</v>
      </c>
      <c r="AL50" s="12">
        <v>0.87</v>
      </c>
      <c r="AM50" s="12">
        <v>1.37</v>
      </c>
      <c r="AN50" s="12">
        <v>1.35</v>
      </c>
      <c r="AO50" s="12">
        <v>1.31</v>
      </c>
      <c r="AP50" s="12">
        <v>1.23</v>
      </c>
      <c r="AQ50" s="12">
        <v>1.2</v>
      </c>
      <c r="AR50" s="12">
        <v>1.2</v>
      </c>
      <c r="AS50" s="12">
        <v>1.33</v>
      </c>
      <c r="AT50" s="12">
        <v>1.06</v>
      </c>
      <c r="AU50" s="12">
        <v>1.07</v>
      </c>
      <c r="AV50" s="12">
        <v>1.21</v>
      </c>
      <c r="AW50" s="12">
        <v>1.0</v>
      </c>
      <c r="AX50" s="12">
        <v>1.18</v>
      </c>
      <c r="AY50" s="12">
        <v>0.95</v>
      </c>
      <c r="AZ50" s="12">
        <v>1.18</v>
      </c>
      <c r="BA50" s="12">
        <v>1.09</v>
      </c>
      <c r="BB50" s="12">
        <v>0.84</v>
      </c>
      <c r="BC50" s="12">
        <v>0.64</v>
      </c>
      <c r="BD50" s="12">
        <v>0.47</v>
      </c>
      <c r="BE50" s="12">
        <v>0.33</v>
      </c>
      <c r="BF50" s="12">
        <v>-0.22</v>
      </c>
      <c r="BG50" s="12">
        <v>0.6</v>
      </c>
      <c r="BH50" s="12">
        <v>1.07</v>
      </c>
      <c r="BI50" s="12">
        <v>0.43</v>
      </c>
      <c r="BJ50" s="12">
        <v>0.25</v>
      </c>
      <c r="BK50" s="12">
        <v>0.87</v>
      </c>
      <c r="BL50" s="12">
        <v>0.37</v>
      </c>
      <c r="BM50" s="12">
        <v>0.48</v>
      </c>
      <c r="BN50" s="12">
        <v>0.17</v>
      </c>
      <c r="BO50" s="12">
        <v>-0.12</v>
      </c>
      <c r="BP50" s="12">
        <v>0.42</v>
      </c>
      <c r="BQ50" s="12">
        <v>0.44</v>
      </c>
      <c r="BR50" s="12">
        <v>0.49</v>
      </c>
      <c r="BS50" s="12">
        <v>0.39</v>
      </c>
      <c r="BT50" s="12">
        <v>0.51</v>
      </c>
      <c r="BU50" s="12">
        <v>0.72</v>
      </c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>
      <c r="A51" s="1" t="s">
        <v>138</v>
      </c>
      <c r="B51" s="9"/>
      <c r="C51" s="6">
        <v>2.5E8</v>
      </c>
      <c r="D51" s="6">
        <v>2.53E8</v>
      </c>
      <c r="E51" s="6">
        <v>2.62E8</v>
      </c>
      <c r="F51" s="6">
        <v>2.71E8</v>
      </c>
      <c r="G51" s="6">
        <v>2.73E8</v>
      </c>
      <c r="H51" s="6">
        <v>2.79E8</v>
      </c>
      <c r="I51" s="6">
        <v>2.85E8</v>
      </c>
      <c r="J51" s="6">
        <v>2.91E8</v>
      </c>
      <c r="K51" s="6">
        <v>2.98E8</v>
      </c>
      <c r="L51" s="6">
        <v>3.04E8</v>
      </c>
      <c r="M51" s="6">
        <v>3.07E8</v>
      </c>
      <c r="N51" s="6">
        <v>3.19E8</v>
      </c>
      <c r="O51" s="6">
        <v>3.06E8</v>
      </c>
      <c r="P51" s="6">
        <v>3.06E8</v>
      </c>
      <c r="Q51" s="6">
        <v>3.08E8</v>
      </c>
      <c r="R51" s="6">
        <v>3.12E8</v>
      </c>
      <c r="S51" s="6">
        <v>3.17E8</v>
      </c>
      <c r="T51" s="6">
        <v>3.22E8</v>
      </c>
      <c r="U51" s="6">
        <v>3.28E8</v>
      </c>
      <c r="V51" s="6">
        <v>3.35E8</v>
      </c>
      <c r="W51" s="6">
        <v>3.41E8</v>
      </c>
      <c r="X51" s="6">
        <v>3.48E8</v>
      </c>
      <c r="Y51" s="6">
        <v>3.55E8</v>
      </c>
      <c r="Z51" s="6">
        <v>3.62E8</v>
      </c>
      <c r="AA51" s="6">
        <v>3.71E8</v>
      </c>
      <c r="AB51" s="6">
        <v>3.79E8</v>
      </c>
      <c r="AC51" s="6">
        <v>3.86E8</v>
      </c>
      <c r="AD51" s="6">
        <v>3.92E8</v>
      </c>
      <c r="AE51" s="6">
        <v>4.02E8</v>
      </c>
      <c r="AF51" s="6">
        <v>4.1E8</v>
      </c>
      <c r="AG51" s="6">
        <v>4.17E8</v>
      </c>
      <c r="AH51" s="6">
        <v>4.26E8</v>
      </c>
      <c r="AI51" s="6">
        <v>4.33E8</v>
      </c>
      <c r="AJ51" s="6">
        <v>4.41E8</v>
      </c>
      <c r="AK51" s="6">
        <v>4.48E8</v>
      </c>
      <c r="AL51" s="6">
        <v>4.52E8</v>
      </c>
      <c r="AM51" s="6">
        <v>4.6E8</v>
      </c>
      <c r="AN51" s="6">
        <v>4.66E8</v>
      </c>
      <c r="AO51" s="6">
        <v>4.71E8</v>
      </c>
      <c r="AP51" s="6">
        <v>4.75E8</v>
      </c>
      <c r="AQ51" s="6">
        <v>4.82E8</v>
      </c>
      <c r="AR51" s="6">
        <v>4.89E8</v>
      </c>
      <c r="AS51" s="6">
        <v>4.96E8</v>
      </c>
      <c r="AT51" s="6">
        <v>5.0E8</v>
      </c>
      <c r="AU51" s="6">
        <v>5.05614E8</v>
      </c>
      <c r="AV51" s="6">
        <v>5.13E8</v>
      </c>
      <c r="AW51" s="6">
        <v>5.28E8</v>
      </c>
      <c r="AX51" s="6">
        <v>5.3E8</v>
      </c>
      <c r="AY51" s="6">
        <v>5.32E8</v>
      </c>
      <c r="AZ51" s="6">
        <v>5.44E8</v>
      </c>
      <c r="BA51" s="6">
        <v>5.46E8</v>
      </c>
      <c r="BB51" s="6">
        <v>5.45E8</v>
      </c>
      <c r="BC51" s="6">
        <v>5.44378E8</v>
      </c>
      <c r="BD51" s="6">
        <v>5.44314E8</v>
      </c>
      <c r="BE51" s="6">
        <v>5.43875E8</v>
      </c>
      <c r="BF51" s="6">
        <v>5.55604545E8</v>
      </c>
      <c r="BG51" s="6">
        <v>5.42683E8</v>
      </c>
      <c r="BH51" s="6">
        <v>5.13098E8</v>
      </c>
      <c r="BI51" s="6">
        <v>4.81636E8</v>
      </c>
      <c r="BJ51" s="6">
        <v>4.80497E8</v>
      </c>
      <c r="BK51" s="6">
        <v>4.74383689E8</v>
      </c>
      <c r="BL51" s="6">
        <v>4.73823684E8</v>
      </c>
      <c r="BM51" s="6">
        <v>4.77853061E8</v>
      </c>
      <c r="BN51" s="6">
        <v>4.78518E8</v>
      </c>
      <c r="BO51" s="6">
        <v>4.75357333E8</v>
      </c>
      <c r="BP51" s="6">
        <v>4.8152381E8</v>
      </c>
      <c r="BQ51" s="6">
        <v>4.77822727E8</v>
      </c>
      <c r="BR51" s="6">
        <v>4.768E8</v>
      </c>
      <c r="BS51" s="6">
        <v>4.80985711E8</v>
      </c>
      <c r="BT51" s="6">
        <v>4.73319608E8</v>
      </c>
      <c r="BU51" s="6">
        <v>4.76775E8</v>
      </c>
    </row>
    <row r="52">
      <c r="A52" s="1" t="s">
        <v>139</v>
      </c>
      <c r="B52" s="9"/>
      <c r="C52" s="6">
        <v>2.5E8</v>
      </c>
      <c r="D52" s="6">
        <v>2.53E8</v>
      </c>
      <c r="E52" s="6">
        <v>2.62E8</v>
      </c>
      <c r="F52" s="6">
        <v>2.75E8</v>
      </c>
      <c r="G52" s="6">
        <v>2.74E8</v>
      </c>
      <c r="H52" s="6">
        <v>2.79E8</v>
      </c>
      <c r="I52" s="6">
        <v>2.85E8</v>
      </c>
      <c r="J52" s="6">
        <v>2.91E8</v>
      </c>
      <c r="K52" s="6">
        <v>2.98E8</v>
      </c>
      <c r="L52" s="6">
        <v>3.04E8</v>
      </c>
      <c r="M52" s="6">
        <v>3.07E8</v>
      </c>
      <c r="N52" s="6">
        <v>3.19E8</v>
      </c>
      <c r="O52" s="6">
        <v>3.06E8</v>
      </c>
      <c r="P52" s="6">
        <v>3.06E8</v>
      </c>
      <c r="Q52" s="6">
        <v>3.08E8</v>
      </c>
      <c r="R52" s="6">
        <v>3.13E8</v>
      </c>
      <c r="S52" s="6">
        <v>3.17E8</v>
      </c>
      <c r="T52" s="6">
        <v>3.23E8</v>
      </c>
      <c r="U52" s="6">
        <v>3.28E8</v>
      </c>
      <c r="V52" s="6">
        <v>3.35E8</v>
      </c>
      <c r="W52" s="6">
        <v>3.42E8</v>
      </c>
      <c r="X52" s="6">
        <v>3.48E8</v>
      </c>
      <c r="Y52" s="6">
        <v>3.55E8</v>
      </c>
      <c r="Z52" s="6">
        <v>3.62E8</v>
      </c>
      <c r="AA52" s="6">
        <v>3.71E8</v>
      </c>
      <c r="AB52" s="6">
        <v>3.79E8</v>
      </c>
      <c r="AC52" s="6">
        <v>3.86E8</v>
      </c>
      <c r="AD52" s="6">
        <v>3.93E8</v>
      </c>
      <c r="AE52" s="6">
        <v>4.02E8</v>
      </c>
      <c r="AF52" s="6">
        <v>4.11E8</v>
      </c>
      <c r="AG52" s="6">
        <v>4.17E8</v>
      </c>
      <c r="AH52" s="6">
        <v>4.26E8</v>
      </c>
      <c r="AI52" s="6">
        <v>4.34E8</v>
      </c>
      <c r="AJ52" s="6">
        <v>4.42E8</v>
      </c>
      <c r="AK52" s="6">
        <v>4.48E8</v>
      </c>
      <c r="AL52" s="6">
        <v>4.53E8</v>
      </c>
      <c r="AM52" s="6">
        <v>4.61E8</v>
      </c>
      <c r="AN52" s="6">
        <v>4.67E8</v>
      </c>
      <c r="AO52" s="6">
        <v>4.72E8</v>
      </c>
      <c r="AP52" s="6">
        <v>4.77E8</v>
      </c>
      <c r="AQ52" s="6">
        <v>4.84E8</v>
      </c>
      <c r="AR52" s="6">
        <v>4.9E8</v>
      </c>
      <c r="AS52" s="6">
        <v>4.97E8</v>
      </c>
      <c r="AT52" s="6">
        <v>5.02E8</v>
      </c>
      <c r="AU52" s="6">
        <v>5.06071E8</v>
      </c>
      <c r="AV52" s="6">
        <v>5.14E8</v>
      </c>
      <c r="AW52" s="6">
        <v>5.29E8</v>
      </c>
      <c r="AX52" s="6">
        <v>5.31E8</v>
      </c>
      <c r="AY52" s="6">
        <v>5.33E8</v>
      </c>
      <c r="AZ52" s="6">
        <v>5.45E8</v>
      </c>
      <c r="BA52" s="6">
        <v>5.46E8</v>
      </c>
      <c r="BB52" s="6">
        <v>5.46E8</v>
      </c>
      <c r="BC52" s="6">
        <v>5.45667E8</v>
      </c>
      <c r="BD52" s="6">
        <v>5.47082E8</v>
      </c>
      <c r="BE52" s="6">
        <v>5.5206E8</v>
      </c>
      <c r="BF52" s="6">
        <v>5.55604545E8</v>
      </c>
      <c r="BG52" s="6">
        <v>5.53351E8</v>
      </c>
      <c r="BH52" s="6">
        <v>5.1705E8</v>
      </c>
      <c r="BI52" s="6">
        <v>4.81636E8</v>
      </c>
      <c r="BJ52" s="6">
        <v>4.80497E8</v>
      </c>
      <c r="BK52" s="6">
        <v>4.74471689E8</v>
      </c>
      <c r="BL52" s="6">
        <v>4.8662973E8</v>
      </c>
      <c r="BM52" s="6">
        <v>4.87808333E8</v>
      </c>
      <c r="BN52" s="6">
        <v>4.81744E8</v>
      </c>
      <c r="BO52" s="6">
        <v>4.81929333E8</v>
      </c>
      <c r="BP52" s="6">
        <v>4.8152381E8</v>
      </c>
      <c r="BQ52" s="6">
        <v>4.77822727E8</v>
      </c>
      <c r="BR52" s="6">
        <v>4.768E8</v>
      </c>
      <c r="BS52" s="6">
        <v>4.80985711E8</v>
      </c>
      <c r="BT52" s="6">
        <v>4.73319608E8</v>
      </c>
      <c r="BU52" s="6">
        <v>4.76775E8</v>
      </c>
    </row>
    <row r="53">
      <c r="A53" s="1" t="s">
        <v>140</v>
      </c>
      <c r="B53" s="6">
        <v>7.706E9</v>
      </c>
      <c r="C53" s="6">
        <v>1.62E9</v>
      </c>
      <c r="D53" s="6">
        <v>1.872E9</v>
      </c>
      <c r="E53" s="6">
        <v>2.03E9</v>
      </c>
      <c r="F53" s="6">
        <v>2.184E9</v>
      </c>
      <c r="G53" s="6">
        <v>2.07E9</v>
      </c>
      <c r="H53" s="6">
        <v>2.061E9</v>
      </c>
      <c r="I53" s="6">
        <v>2.325E9</v>
      </c>
      <c r="J53" s="6">
        <v>2.22E9</v>
      </c>
      <c r="K53" s="6">
        <v>2.22E9</v>
      </c>
      <c r="L53" s="6">
        <v>2.164E9</v>
      </c>
      <c r="M53" s="6">
        <v>2.695E9</v>
      </c>
      <c r="N53" s="6">
        <v>1.846E9</v>
      </c>
      <c r="O53" s="6">
        <v>1.515E9</v>
      </c>
      <c r="P53" s="6">
        <v>1.44E8</v>
      </c>
      <c r="Q53" s="6">
        <v>5.91E8</v>
      </c>
      <c r="R53" s="6">
        <v>1.588E9</v>
      </c>
      <c r="S53" s="6">
        <v>1.603E9</v>
      </c>
      <c r="T53" s="6">
        <v>1.545E9</v>
      </c>
      <c r="U53" s="6">
        <v>1.496E9</v>
      </c>
      <c r="V53" s="6">
        <v>1.502E9</v>
      </c>
      <c r="W53" s="6">
        <v>1.481E9</v>
      </c>
      <c r="X53" s="6">
        <v>1.387E9</v>
      </c>
      <c r="Y53" s="6">
        <v>1.349E9</v>
      </c>
      <c r="Z53" s="6">
        <v>1.441E9</v>
      </c>
      <c r="AA53" s="6">
        <v>1.376E9</v>
      </c>
      <c r="AB53" s="6">
        <v>1.298E9</v>
      </c>
      <c r="AC53" s="6">
        <v>1.306E9</v>
      </c>
      <c r="AD53" s="6">
        <v>1.314E9</v>
      </c>
      <c r="AE53" s="6">
        <v>1.38E9</v>
      </c>
      <c r="AF53" s="6">
        <v>1.339E9</v>
      </c>
      <c r="AG53" s="6">
        <v>1.326E9</v>
      </c>
      <c r="AH53" s="6">
        <v>1.248E9</v>
      </c>
      <c r="AI53" s="6">
        <v>1.353E9</v>
      </c>
      <c r="AJ53" s="6">
        <v>1.33E9</v>
      </c>
      <c r="AK53" s="6">
        <v>1.239E9</v>
      </c>
      <c r="AL53" s="6">
        <v>1.215E9</v>
      </c>
      <c r="AM53" s="6">
        <v>1.284E9</v>
      </c>
      <c r="AN53" s="6">
        <v>1.229E9</v>
      </c>
      <c r="AO53" s="6">
        <v>1.291E9</v>
      </c>
      <c r="AP53" s="6">
        <v>1.215E9</v>
      </c>
      <c r="AQ53" s="6">
        <v>1.176E9</v>
      </c>
      <c r="AR53" s="6">
        <v>1.19E9</v>
      </c>
      <c r="AS53" s="6">
        <v>1.251E9</v>
      </c>
      <c r="AT53" s="6">
        <v>1.058E9</v>
      </c>
      <c r="AU53" s="6">
        <v>1.056364E9</v>
      </c>
      <c r="AV53" s="6">
        <v>1.244E9</v>
      </c>
      <c r="AW53" s="6">
        <v>1.083E9</v>
      </c>
      <c r="AX53" s="6">
        <v>1.141E9</v>
      </c>
      <c r="AY53" s="6">
        <v>9.41E8</v>
      </c>
      <c r="AZ53" s="6">
        <v>1.137E9</v>
      </c>
      <c r="BA53" s="6">
        <v>1.017E9</v>
      </c>
      <c r="BB53" s="6">
        <v>7.52E8</v>
      </c>
      <c r="BC53" s="6">
        <v>7.41171E8</v>
      </c>
      <c r="BD53" s="6">
        <v>4.34237E8</v>
      </c>
      <c r="BE53" s="6">
        <v>4.22897E8</v>
      </c>
      <c r="BF53" s="6">
        <v>-2.4178E8</v>
      </c>
      <c r="BG53" s="6">
        <v>2.843052E9</v>
      </c>
      <c r="BH53" s="6">
        <v>1.47817E8</v>
      </c>
      <c r="BI53" s="6">
        <v>-1.05882E8</v>
      </c>
      <c r="BJ53" s="6">
        <v>-4.3474E8</v>
      </c>
      <c r="BK53" s="6">
        <v>2.476509E9</v>
      </c>
      <c r="BL53" s="6">
        <v>1.1211E7</v>
      </c>
      <c r="BM53" s="6">
        <v>8.7846E7</v>
      </c>
      <c r="BN53" s="6">
        <v>1.7729E7</v>
      </c>
      <c r="BO53" s="6">
        <v>2.387216E9</v>
      </c>
      <c r="BP53" s="6">
        <v>1.82565E8</v>
      </c>
      <c r="BQ53" s="6">
        <v>1.63825E8</v>
      </c>
      <c r="BR53" s="6">
        <v>2.0096E8</v>
      </c>
      <c r="BS53" s="6">
        <v>2.450365E9</v>
      </c>
      <c r="BT53" s="6">
        <v>1.60694E8</v>
      </c>
      <c r="BU53" s="6">
        <v>2.60343E8</v>
      </c>
    </row>
    <row r="54">
      <c r="A54" s="1" t="s">
        <v>141</v>
      </c>
      <c r="B54" s="6">
        <v>3.585E9</v>
      </c>
      <c r="C54" s="6">
        <v>6.83E8</v>
      </c>
      <c r="D54" s="6">
        <v>9.01E8</v>
      </c>
      <c r="E54" s="6">
        <v>9.76E8</v>
      </c>
      <c r="F54" s="6">
        <v>1.033E9</v>
      </c>
      <c r="G54" s="6">
        <v>1.006E9</v>
      </c>
      <c r="H54" s="6">
        <v>1.111E9</v>
      </c>
      <c r="I54" s="6">
        <v>1.242E9</v>
      </c>
      <c r="J54" s="6">
        <v>1.067E9</v>
      </c>
      <c r="K54" s="6">
        <v>1.091E9</v>
      </c>
      <c r="L54" s="6">
        <v>1.698E9</v>
      </c>
      <c r="M54" s="6">
        <v>1.593E9</v>
      </c>
      <c r="N54" s="6">
        <v>7.99E8</v>
      </c>
      <c r="O54" s="6">
        <v>7.71E8</v>
      </c>
      <c r="P54" s="6">
        <v>-3.68E8</v>
      </c>
      <c r="Q54" s="6">
        <v>-6.1E7</v>
      </c>
      <c r="R54" s="6">
        <v>7.08E8</v>
      </c>
      <c r="S54" s="6">
        <v>7.7E8</v>
      </c>
      <c r="T54" s="6">
        <v>7.53E8</v>
      </c>
      <c r="U54" s="6">
        <v>7.26E8</v>
      </c>
      <c r="V54" s="6">
        <v>6.87E8</v>
      </c>
      <c r="W54" s="6">
        <v>7.2E8</v>
      </c>
      <c r="X54" s="6">
        <v>6.69E8</v>
      </c>
      <c r="Y54" s="6">
        <v>6.66E8</v>
      </c>
      <c r="Z54" s="6">
        <v>3.87E8</v>
      </c>
      <c r="AA54" s="6">
        <v>6.02E8</v>
      </c>
      <c r="AB54" s="6">
        <v>5.46E8</v>
      </c>
      <c r="AC54" s="6">
        <v>5.64E8</v>
      </c>
      <c r="AD54" s="6">
        <v>5.63E8</v>
      </c>
      <c r="AE54" s="6">
        <v>6.39E8</v>
      </c>
      <c r="AF54" s="6">
        <v>6.16E8</v>
      </c>
      <c r="AG54" s="6">
        <v>5.75E8</v>
      </c>
      <c r="AH54" s="6">
        <v>5.0E8</v>
      </c>
      <c r="AI54" s="6">
        <v>6.12E8</v>
      </c>
      <c r="AJ54" s="6">
        <v>5.99E8</v>
      </c>
      <c r="AK54" s="6">
        <v>5.86E8</v>
      </c>
      <c r="AL54" s="6">
        <v>4.04E8</v>
      </c>
      <c r="AM54" s="6">
        <v>6.44E8</v>
      </c>
      <c r="AN54" s="6">
        <v>6.44E8</v>
      </c>
      <c r="AO54" s="6">
        <v>6.31E8</v>
      </c>
      <c r="AP54" s="6">
        <v>6.02E8</v>
      </c>
      <c r="AQ54" s="6">
        <v>5.93E8</v>
      </c>
      <c r="AR54" s="6">
        <v>6.02E8</v>
      </c>
      <c r="AS54" s="6">
        <v>6.73E8</v>
      </c>
      <c r="AT54" s="6">
        <v>5.39E8</v>
      </c>
      <c r="AU54" s="6">
        <v>5.50717E8</v>
      </c>
      <c r="AV54" s="6">
        <v>6.27E8</v>
      </c>
      <c r="AW54" s="6">
        <v>5.37E8</v>
      </c>
      <c r="AX54" s="6">
        <v>6.31E8</v>
      </c>
      <c r="AY54" s="6">
        <v>5.13E8</v>
      </c>
      <c r="AZ54" s="6">
        <v>6.49E8</v>
      </c>
      <c r="BA54" s="6">
        <v>6.0E8</v>
      </c>
      <c r="BB54" s="6">
        <v>4.65E8</v>
      </c>
      <c r="BC54" s="6">
        <v>3.49642E8</v>
      </c>
      <c r="BD54" s="6">
        <v>2.55771E8</v>
      </c>
      <c r="BE54" s="6">
        <v>2.58067E8</v>
      </c>
      <c r="BF54" s="6">
        <v>-1.03538E8</v>
      </c>
      <c r="BG54" s="6">
        <v>3.52537E8</v>
      </c>
      <c r="BH54" s="6">
        <v>5.77454E8</v>
      </c>
      <c r="BI54" s="6">
        <v>2.258E8</v>
      </c>
      <c r="BJ54" s="6">
        <v>1.20394E8</v>
      </c>
      <c r="BK54" s="6">
        <v>4.32335E8</v>
      </c>
      <c r="BL54" s="6">
        <v>1.80053E8</v>
      </c>
      <c r="BM54" s="6">
        <v>2.34148E8</v>
      </c>
      <c r="BN54" s="6">
        <v>8.1214E7</v>
      </c>
      <c r="BO54" s="6">
        <v>-5.6484E7</v>
      </c>
      <c r="BP54" s="6">
        <v>2.0224E8</v>
      </c>
      <c r="BQ54" s="6">
        <v>2.09242E8</v>
      </c>
      <c r="BR54" s="6">
        <v>2.33632E8</v>
      </c>
      <c r="BS54" s="6">
        <v>1.86522E8</v>
      </c>
      <c r="BT54" s="6">
        <v>2.41393E8</v>
      </c>
      <c r="BU54" s="6">
        <v>3.43278E8</v>
      </c>
    </row>
    <row r="55">
      <c r="A55" s="1" t="s">
        <v>142</v>
      </c>
      <c r="B55" s="6">
        <v>3.585E9</v>
      </c>
      <c r="C55" s="6">
        <v>6.83E8</v>
      </c>
      <c r="D55" s="6">
        <v>9.01E8</v>
      </c>
      <c r="E55" s="6">
        <v>9.76E8</v>
      </c>
      <c r="F55" s="6">
        <v>1.033E9</v>
      </c>
      <c r="G55" s="6">
        <v>1.006E9</v>
      </c>
      <c r="H55" s="6">
        <v>1.111E9</v>
      </c>
      <c r="I55" s="6">
        <v>1.242E9</v>
      </c>
      <c r="J55" s="6">
        <v>1.067E9</v>
      </c>
      <c r="K55" s="6">
        <v>1.091E9</v>
      </c>
      <c r="L55" s="6">
        <v>1.698E9</v>
      </c>
      <c r="M55" s="6">
        <v>1.593E9</v>
      </c>
      <c r="N55" s="6">
        <v>7.99E8</v>
      </c>
      <c r="O55" s="6">
        <v>7.71E8</v>
      </c>
      <c r="P55" s="6">
        <v>-3.68E8</v>
      </c>
      <c r="Q55" s="6">
        <v>-6.1E7</v>
      </c>
      <c r="R55" s="6">
        <v>7.08E8</v>
      </c>
      <c r="S55" s="6">
        <v>7.7E8</v>
      </c>
      <c r="T55" s="6">
        <v>7.53E8</v>
      </c>
      <c r="U55" s="6">
        <v>7.26E8</v>
      </c>
      <c r="V55" s="6">
        <v>6.87E8</v>
      </c>
      <c r="W55" s="6">
        <v>7.2E8</v>
      </c>
      <c r="X55" s="6">
        <v>6.69E8</v>
      </c>
      <c r="Y55" s="6">
        <v>6.66E8</v>
      </c>
      <c r="Z55" s="6">
        <v>3.87E8</v>
      </c>
      <c r="AA55" s="6">
        <v>6.02E8</v>
      </c>
      <c r="AB55" s="6">
        <v>5.46E8</v>
      </c>
      <c r="AC55" s="6">
        <v>5.64E8</v>
      </c>
      <c r="AD55" s="6">
        <v>5.63E8</v>
      </c>
      <c r="AE55" s="6">
        <v>6.39E8</v>
      </c>
      <c r="AF55" s="6">
        <v>6.16E8</v>
      </c>
      <c r="AG55" s="6">
        <v>5.75E8</v>
      </c>
      <c r="AH55" s="6">
        <v>5.0E8</v>
      </c>
      <c r="AI55" s="6">
        <v>6.12E8</v>
      </c>
      <c r="AJ55" s="6">
        <v>5.99E8</v>
      </c>
      <c r="AK55" s="6">
        <v>5.86E8</v>
      </c>
      <c r="AL55" s="6">
        <v>4.04E8</v>
      </c>
      <c r="AM55" s="6">
        <v>6.44E8</v>
      </c>
      <c r="AN55" s="6">
        <v>6.44E8</v>
      </c>
      <c r="AO55" s="6">
        <v>6.31E8</v>
      </c>
      <c r="AP55" s="6">
        <v>6.02E8</v>
      </c>
      <c r="AQ55" s="6">
        <v>5.93E8</v>
      </c>
      <c r="AR55" s="6">
        <v>6.02E8</v>
      </c>
      <c r="AS55" s="6">
        <v>6.73E8</v>
      </c>
      <c r="AT55" s="6">
        <v>5.39E8</v>
      </c>
      <c r="AU55" s="6">
        <v>5.50717E8</v>
      </c>
      <c r="AV55" s="6">
        <v>6.27E8</v>
      </c>
      <c r="AW55" s="6">
        <v>5.37E8</v>
      </c>
      <c r="AX55" s="6">
        <v>6.31E8</v>
      </c>
      <c r="AY55" s="6">
        <v>5.13E8</v>
      </c>
      <c r="AZ55" s="6">
        <v>6.49E8</v>
      </c>
      <c r="BA55" s="6">
        <v>6.0E8</v>
      </c>
      <c r="BB55" s="6">
        <v>4.65E8</v>
      </c>
      <c r="BC55" s="6">
        <v>3.49642E8</v>
      </c>
      <c r="BD55" s="6">
        <v>2.55771E8</v>
      </c>
      <c r="BE55" s="6">
        <v>2.58067E8</v>
      </c>
      <c r="BF55" s="6">
        <v>-1.03538E8</v>
      </c>
      <c r="BG55" s="6">
        <v>3.52537E8</v>
      </c>
      <c r="BH55" s="6">
        <v>5.77454E8</v>
      </c>
      <c r="BI55" s="6">
        <v>2.258E8</v>
      </c>
      <c r="BJ55" s="18">
        <v>-1.7114117644E8</v>
      </c>
      <c r="BK55" s="6">
        <v>4.43641E8</v>
      </c>
      <c r="BL55" s="6">
        <v>1.789E8</v>
      </c>
      <c r="BM55" s="6">
        <v>2.01543E8</v>
      </c>
      <c r="BN55" s="6">
        <v>2.38829E8</v>
      </c>
      <c r="BO55" s="6">
        <v>-5.6484E7</v>
      </c>
      <c r="BP55" s="6">
        <v>2.0224E8</v>
      </c>
      <c r="BQ55" s="6">
        <v>2.09242E8</v>
      </c>
      <c r="BR55" s="6">
        <v>2.33632E8</v>
      </c>
      <c r="BS55" s="6">
        <v>1.86522E8</v>
      </c>
      <c r="BT55" s="6">
        <v>2.41393E8</v>
      </c>
      <c r="BU55" s="6">
        <v>3.43278E8</v>
      </c>
    </row>
    <row r="56">
      <c r="A56" s="1" t="s">
        <v>143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6">
        <v>6283000.0</v>
      </c>
      <c r="BI56" s="6">
        <v>1.4559E7</v>
      </c>
      <c r="BJ56" s="6">
        <v>2.3762E7</v>
      </c>
      <c r="BK56" s="6">
        <v>4.8572E7</v>
      </c>
      <c r="BL56" s="6">
        <v>4.8078E7</v>
      </c>
      <c r="BM56" s="6">
        <v>6.0301E7</v>
      </c>
      <c r="BN56" s="6">
        <v>6.3716E7</v>
      </c>
      <c r="BO56" s="6">
        <v>1.03426E8</v>
      </c>
      <c r="BP56" s="6">
        <v>8.2705E7</v>
      </c>
      <c r="BQ56" s="6">
        <v>7.5689E7</v>
      </c>
      <c r="BR56" s="6">
        <v>5021000.0</v>
      </c>
      <c r="BS56" s="9"/>
      <c r="BT56" s="9"/>
      <c r="BU56" s="9"/>
    </row>
    <row r="57">
      <c r="A57" s="1" t="s">
        <v>144</v>
      </c>
      <c r="B57" s="9"/>
      <c r="C57" s="9"/>
      <c r="D57" s="6">
        <v>1.19E8</v>
      </c>
      <c r="E57" s="6">
        <v>1.29E8</v>
      </c>
      <c r="F57" s="6">
        <v>1.37E8</v>
      </c>
      <c r="G57" s="6">
        <v>1.45E8</v>
      </c>
      <c r="H57" s="6">
        <v>1.4E8</v>
      </c>
      <c r="I57" s="6">
        <v>1.39E8</v>
      </c>
      <c r="J57" s="6">
        <v>1.44E8</v>
      </c>
      <c r="K57" s="6">
        <v>1.39E8</v>
      </c>
      <c r="L57" s="6">
        <v>1.29E8</v>
      </c>
      <c r="M57" s="6">
        <v>1.19E8</v>
      </c>
      <c r="N57" s="6">
        <v>1.23E8</v>
      </c>
      <c r="O57" s="6">
        <v>1.16E8</v>
      </c>
      <c r="P57" s="6">
        <v>1.23E8</v>
      </c>
      <c r="Q57" s="6">
        <v>1.23E8</v>
      </c>
      <c r="R57" s="6">
        <v>1.21E8</v>
      </c>
      <c r="S57" s="6">
        <v>1.13E8</v>
      </c>
      <c r="T57" s="6">
        <v>1.03E8</v>
      </c>
      <c r="U57" s="6">
        <v>9.9E7</v>
      </c>
      <c r="V57" s="6">
        <v>1.09E8</v>
      </c>
      <c r="W57" s="6">
        <v>1.1E8</v>
      </c>
      <c r="X57" s="6">
        <v>1.09E8</v>
      </c>
      <c r="Y57" s="6">
        <v>1.07E8</v>
      </c>
      <c r="Z57" s="6">
        <v>1.04E8</v>
      </c>
      <c r="AA57" s="6">
        <v>1.01E8</v>
      </c>
      <c r="AB57" s="6">
        <v>9.5E7</v>
      </c>
      <c r="AC57" s="6">
        <v>9.3E7</v>
      </c>
      <c r="AD57" s="6">
        <v>8.9E7</v>
      </c>
      <c r="AE57" s="6">
        <v>8.6E7</v>
      </c>
      <c r="AF57" s="6">
        <v>9.2E7</v>
      </c>
      <c r="AG57" s="6">
        <v>8.4E7</v>
      </c>
      <c r="AH57" s="6">
        <v>1.0E8</v>
      </c>
      <c r="AI57" s="6">
        <v>9.8E7</v>
      </c>
      <c r="AJ57" s="6">
        <v>9.8E7</v>
      </c>
      <c r="AK57" s="6">
        <v>9.5E7</v>
      </c>
      <c r="AL57" s="6">
        <v>9.5E7</v>
      </c>
      <c r="AM57" s="6">
        <v>9.3E7</v>
      </c>
      <c r="AN57" s="6">
        <v>9.1E7</v>
      </c>
      <c r="AO57" s="6">
        <v>9.0E7</v>
      </c>
      <c r="AP57" s="6">
        <v>8.7E7</v>
      </c>
      <c r="AQ57" s="6">
        <v>8.4E7</v>
      </c>
      <c r="AR57" s="6">
        <v>9.5E7</v>
      </c>
      <c r="AS57" s="6">
        <v>6.8E7</v>
      </c>
      <c r="AT57" s="9"/>
      <c r="AU57" s="6">
        <v>2.98996E8</v>
      </c>
      <c r="AV57" s="6">
        <v>-4430000.0</v>
      </c>
      <c r="AW57" s="6">
        <v>-1.2056E7</v>
      </c>
      <c r="AX57" s="6">
        <v>-1.551E7</v>
      </c>
      <c r="AY57" s="6">
        <v>-1.0855E7</v>
      </c>
      <c r="AZ57" s="6">
        <v>4.0437E7</v>
      </c>
      <c r="BA57" s="6">
        <v>-1.0515E7</v>
      </c>
      <c r="BB57" s="6">
        <v>1006000.0</v>
      </c>
      <c r="BC57" s="6">
        <v>4.5928E7</v>
      </c>
      <c r="BD57" s="6">
        <v>4.2326E7</v>
      </c>
      <c r="BE57" s="6">
        <v>4.1325E7</v>
      </c>
      <c r="BF57" s="6">
        <v>4.2426E7</v>
      </c>
      <c r="BG57" s="6">
        <v>1.41065E8</v>
      </c>
      <c r="BH57" s="6">
        <v>1.8622E7</v>
      </c>
      <c r="BI57" s="6">
        <v>1.7727E7</v>
      </c>
      <c r="BJ57" s="6">
        <v>2.6078E7</v>
      </c>
      <c r="BK57" s="6">
        <v>5.8278E7</v>
      </c>
      <c r="BL57" s="6">
        <v>6.6048E7</v>
      </c>
      <c r="BM57" s="6">
        <v>5.2078E7</v>
      </c>
      <c r="BN57" s="6">
        <v>5.4994E7</v>
      </c>
      <c r="BO57" s="6">
        <v>7.9869E7</v>
      </c>
      <c r="BP57" s="6">
        <v>6.2123E7</v>
      </c>
      <c r="BQ57" s="6">
        <v>5.8789E7</v>
      </c>
      <c r="BR57" s="6">
        <v>5.635E7</v>
      </c>
      <c r="BS57" s="6">
        <v>1.44724E8</v>
      </c>
      <c r="BT57" s="6">
        <v>2.4832E7</v>
      </c>
      <c r="BU57" s="9"/>
    </row>
    <row r="58">
      <c r="A58" s="1" t="s">
        <v>145</v>
      </c>
      <c r="B58" s="6">
        <v>3.585E9</v>
      </c>
      <c r="C58" s="6">
        <v>6.83E8</v>
      </c>
      <c r="D58" s="6">
        <v>9.01E8</v>
      </c>
      <c r="E58" s="6">
        <v>9.76E8</v>
      </c>
      <c r="F58" s="6">
        <v>1.033E9</v>
      </c>
      <c r="G58" s="6">
        <v>1.006E9</v>
      </c>
      <c r="H58" s="6">
        <v>1.111E9</v>
      </c>
      <c r="I58" s="6">
        <v>1.242E9</v>
      </c>
      <c r="J58" s="6">
        <v>1.067E9</v>
      </c>
      <c r="K58" s="6">
        <v>1.091E9</v>
      </c>
      <c r="L58" s="6">
        <v>1.698E9</v>
      </c>
      <c r="M58" s="6">
        <v>1.593E9</v>
      </c>
      <c r="N58" s="6">
        <v>7.99E8</v>
      </c>
      <c r="O58" s="6">
        <v>7.71E8</v>
      </c>
      <c r="P58" s="6">
        <v>-3.68E8</v>
      </c>
      <c r="Q58" s="6">
        <v>-6.1E7</v>
      </c>
      <c r="R58" s="6">
        <v>7.08E8</v>
      </c>
      <c r="S58" s="6">
        <v>7.7E8</v>
      </c>
      <c r="T58" s="6">
        <v>7.53E8</v>
      </c>
      <c r="U58" s="6">
        <v>7.26E8</v>
      </c>
      <c r="V58" s="6">
        <v>6.87E8</v>
      </c>
      <c r="W58" s="6">
        <v>7.2E8</v>
      </c>
      <c r="X58" s="6">
        <v>6.69E8</v>
      </c>
      <c r="Y58" s="6">
        <v>6.66E8</v>
      </c>
      <c r="Z58" s="6">
        <v>3.87E8</v>
      </c>
      <c r="AA58" s="6">
        <v>6.02E8</v>
      </c>
      <c r="AB58" s="6">
        <v>5.46E8</v>
      </c>
      <c r="AC58" s="6">
        <v>5.64E8</v>
      </c>
      <c r="AD58" s="6">
        <v>5.63E8</v>
      </c>
      <c r="AE58" s="6">
        <v>6.39E8</v>
      </c>
      <c r="AF58" s="6">
        <v>6.16E8</v>
      </c>
      <c r="AG58" s="6">
        <v>5.75E8</v>
      </c>
      <c r="AH58" s="6">
        <v>5.0E8</v>
      </c>
      <c r="AI58" s="6">
        <v>6.12E8</v>
      </c>
      <c r="AJ58" s="6">
        <v>5.99E8</v>
      </c>
      <c r="AK58" s="6">
        <v>5.86E8</v>
      </c>
      <c r="AL58" s="6">
        <v>4.04E8</v>
      </c>
      <c r="AM58" s="6">
        <v>6.44E8</v>
      </c>
      <c r="AN58" s="6">
        <v>6.44E8</v>
      </c>
      <c r="AO58" s="6">
        <v>6.31E8</v>
      </c>
      <c r="AP58" s="6">
        <v>6.02E8</v>
      </c>
      <c r="AQ58" s="6">
        <v>5.93E8</v>
      </c>
      <c r="AR58" s="6">
        <v>6.02E8</v>
      </c>
      <c r="AS58" s="6">
        <v>6.73E8</v>
      </c>
      <c r="AT58" s="6">
        <v>5.39E8</v>
      </c>
      <c r="AU58" s="6">
        <v>5.50717E8</v>
      </c>
      <c r="AV58" s="6">
        <v>6.27E8</v>
      </c>
      <c r="AW58" s="6">
        <v>5.37E8</v>
      </c>
      <c r="AX58" s="6">
        <v>6.31E8</v>
      </c>
      <c r="AY58" s="6">
        <v>5.13E8</v>
      </c>
      <c r="AZ58" s="6">
        <v>6.49E8</v>
      </c>
      <c r="BA58" s="6">
        <v>6.0E8</v>
      </c>
      <c r="BB58" s="6">
        <v>4.65E8</v>
      </c>
      <c r="BC58" s="6">
        <v>3.49642E8</v>
      </c>
      <c r="BD58" s="6">
        <v>2.55771E8</v>
      </c>
      <c r="BE58" s="6">
        <v>2.58067E8</v>
      </c>
      <c r="BF58" s="6">
        <v>-1.03538E8</v>
      </c>
      <c r="BG58" s="6">
        <v>3.52537E8</v>
      </c>
      <c r="BH58" s="6">
        <v>5.77454E8</v>
      </c>
      <c r="BI58" s="6">
        <v>2.258E8</v>
      </c>
      <c r="BJ58" s="6">
        <v>1.20394E8</v>
      </c>
      <c r="BK58" s="6">
        <v>4.43641E8</v>
      </c>
      <c r="BL58" s="6">
        <v>1.789E8</v>
      </c>
      <c r="BM58" s="6">
        <v>2.01543E8</v>
      </c>
      <c r="BN58" s="6">
        <v>2.38829E8</v>
      </c>
      <c r="BO58" s="6">
        <v>-5.6484E7</v>
      </c>
      <c r="BP58" s="6">
        <v>2.0224E8</v>
      </c>
      <c r="BQ58" s="6">
        <v>2.09242E8</v>
      </c>
      <c r="BR58" s="6">
        <v>2.33632E8</v>
      </c>
      <c r="BS58" s="6">
        <v>1.86522E8</v>
      </c>
      <c r="BT58" s="6">
        <v>2.41393E8</v>
      </c>
      <c r="BU58" s="6">
        <v>3.43278E8</v>
      </c>
    </row>
    <row r="59">
      <c r="A59" s="1" t="s">
        <v>146</v>
      </c>
      <c r="B59" s="12">
        <v>0.0</v>
      </c>
      <c r="C59" s="9"/>
      <c r="D59" s="9"/>
      <c r="E59" s="9"/>
      <c r="F59" s="9"/>
      <c r="G59" s="9"/>
      <c r="H59" s="9"/>
      <c r="I59" s="9"/>
      <c r="J59" s="6">
        <v>5.1E7</v>
      </c>
      <c r="K59" s="6">
        <v>-5.1E7</v>
      </c>
      <c r="L59" s="6">
        <v>-9.2E7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6">
        <v>4.74841E8</v>
      </c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>
      <c r="A60" s="1" t="s">
        <v>147</v>
      </c>
      <c r="B60" s="12">
        <v>0.0</v>
      </c>
      <c r="C60" s="9"/>
      <c r="D60" s="9"/>
      <c r="E60" s="9"/>
      <c r="F60" s="9"/>
      <c r="G60" s="9"/>
      <c r="H60" s="9"/>
      <c r="I60" s="9"/>
      <c r="J60" s="6">
        <v>5.1E7</v>
      </c>
      <c r="K60" s="6">
        <v>-5.1E7</v>
      </c>
      <c r="L60" s="6">
        <v>-9.2E7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6">
        <v>4.74841E8</v>
      </c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>
      <c r="A61" s="1" t="s">
        <v>148</v>
      </c>
      <c r="B61" s="12">
        <v>0.232</v>
      </c>
      <c r="C61" s="12">
        <v>0.231</v>
      </c>
      <c r="D61" s="12">
        <v>0.23</v>
      </c>
      <c r="E61" s="12">
        <v>0.23</v>
      </c>
      <c r="F61" s="12">
        <v>0.237</v>
      </c>
      <c r="G61" s="12">
        <v>0.237</v>
      </c>
      <c r="H61" s="12">
        <v>0.235</v>
      </c>
      <c r="I61" s="12">
        <v>0.233</v>
      </c>
      <c r="J61" s="12">
        <v>0.216</v>
      </c>
      <c r="K61" s="12">
        <v>0.222</v>
      </c>
      <c r="L61" s="12">
        <v>0.236</v>
      </c>
      <c r="M61" s="12">
        <v>0.234</v>
      </c>
      <c r="N61" s="12">
        <v>0.213</v>
      </c>
      <c r="O61" s="12">
        <v>0.196</v>
      </c>
      <c r="P61" s="12">
        <v>0.202</v>
      </c>
      <c r="Q61" s="12">
        <v>0.22</v>
      </c>
      <c r="R61" s="12">
        <v>0.234</v>
      </c>
      <c r="S61" s="12">
        <v>0.225</v>
      </c>
      <c r="T61" s="12">
        <v>0.237</v>
      </c>
      <c r="U61" s="12">
        <v>0.219</v>
      </c>
      <c r="V61" s="12">
        <v>0.235</v>
      </c>
      <c r="W61" s="12">
        <v>0.255</v>
      </c>
      <c r="X61" s="12">
        <v>0.237</v>
      </c>
      <c r="Y61" s="12">
        <v>0.222</v>
      </c>
      <c r="Z61" s="12">
        <v>0.4</v>
      </c>
      <c r="AA61" s="12">
        <v>0.333</v>
      </c>
      <c r="AB61" s="12">
        <v>0.371</v>
      </c>
      <c r="AC61" s="12">
        <v>0.35</v>
      </c>
      <c r="AD61" s="12">
        <v>0.363</v>
      </c>
      <c r="AE61" s="12">
        <v>0.335</v>
      </c>
      <c r="AF61" s="12">
        <v>0.314</v>
      </c>
      <c r="AG61" s="12">
        <v>0.371</v>
      </c>
      <c r="AH61" s="12">
        <v>0.365</v>
      </c>
      <c r="AI61" s="12">
        <v>0.372</v>
      </c>
      <c r="AJ61" s="12">
        <v>0.364</v>
      </c>
      <c r="AK61" s="12">
        <v>0.355</v>
      </c>
      <c r="AL61" s="12">
        <v>0.377</v>
      </c>
      <c r="AM61" s="12">
        <v>0.362</v>
      </c>
      <c r="AN61" s="12">
        <v>0.366</v>
      </c>
      <c r="AO61" s="12">
        <v>0.383</v>
      </c>
      <c r="AP61" s="12">
        <v>0.358</v>
      </c>
      <c r="AQ61" s="12">
        <v>0.373</v>
      </c>
      <c r="AR61" s="12">
        <v>0.386</v>
      </c>
      <c r="AS61" s="12">
        <v>0.377</v>
      </c>
      <c r="AT61" s="12">
        <v>0.361</v>
      </c>
      <c r="AU61" s="12">
        <v>0.36</v>
      </c>
      <c r="AV61" s="12">
        <v>0.38</v>
      </c>
      <c r="AW61" s="12">
        <v>0.381</v>
      </c>
      <c r="AX61" s="12">
        <v>0.378</v>
      </c>
      <c r="AY61" s="12">
        <v>0.373</v>
      </c>
      <c r="AZ61" s="12">
        <v>0.38</v>
      </c>
      <c r="BA61" s="12">
        <v>0.352</v>
      </c>
      <c r="BB61" s="12">
        <v>0.354</v>
      </c>
      <c r="BC61" s="12">
        <v>0.4</v>
      </c>
      <c r="BD61" s="12">
        <v>0.397</v>
      </c>
      <c r="BE61" s="12">
        <v>0.389</v>
      </c>
      <c r="BF61" s="12">
        <v>0.393</v>
      </c>
      <c r="BG61" s="12">
        <v>0.382</v>
      </c>
      <c r="BH61" s="12">
        <v>0.386</v>
      </c>
      <c r="BI61" s="12">
        <v>0.35</v>
      </c>
      <c r="BJ61" s="12">
        <v>0.386</v>
      </c>
      <c r="BK61" s="12">
        <v>0.335</v>
      </c>
      <c r="BL61" s="12">
        <v>0.347</v>
      </c>
      <c r="BM61" s="12">
        <v>0.382</v>
      </c>
      <c r="BN61" s="12">
        <v>0.389</v>
      </c>
      <c r="BO61" s="12">
        <v>0.358</v>
      </c>
      <c r="BP61" s="12">
        <v>0.386</v>
      </c>
      <c r="BQ61" s="12">
        <v>0.371</v>
      </c>
      <c r="BR61" s="12">
        <v>0.371</v>
      </c>
      <c r="BS61" s="12">
        <v>0.4</v>
      </c>
      <c r="BT61" s="12">
        <v>0.343</v>
      </c>
      <c r="BU61" s="12">
        <v>0.369</v>
      </c>
    </row>
    <row r="62">
      <c r="A62" s="1" t="s">
        <v>149</v>
      </c>
      <c r="B62" s="12">
        <v>0.0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0.0</v>
      </c>
      <c r="R62" s="12">
        <v>0.0</v>
      </c>
      <c r="S62" s="12">
        <v>0.0</v>
      </c>
      <c r="T62" s="12">
        <v>0.0</v>
      </c>
      <c r="U62" s="12">
        <v>0.0</v>
      </c>
      <c r="V62" s="12">
        <v>0.0</v>
      </c>
      <c r="W62" s="12">
        <v>0.0</v>
      </c>
      <c r="X62" s="12">
        <v>0.0</v>
      </c>
      <c r="Y62" s="12">
        <v>0.0</v>
      </c>
      <c r="Z62" s="12">
        <v>0.0</v>
      </c>
      <c r="AA62" s="12">
        <v>0.0</v>
      </c>
      <c r="AB62" s="12">
        <v>0.0</v>
      </c>
      <c r="AC62" s="12">
        <v>0.0</v>
      </c>
      <c r="AD62" s="12">
        <v>0.0</v>
      </c>
      <c r="AE62" s="12">
        <v>0.0</v>
      </c>
      <c r="AF62" s="12">
        <v>0.0</v>
      </c>
      <c r="AG62" s="12">
        <v>0.0</v>
      </c>
      <c r="AH62" s="12">
        <v>0.0</v>
      </c>
      <c r="AI62" s="12">
        <v>0.0</v>
      </c>
      <c r="AJ62" s="12">
        <v>0.0</v>
      </c>
      <c r="AK62" s="12">
        <v>0.0</v>
      </c>
      <c r="AL62" s="12">
        <v>0.0</v>
      </c>
      <c r="AM62" s="12">
        <v>0.0</v>
      </c>
      <c r="AN62" s="12">
        <v>0.0</v>
      </c>
      <c r="AO62" s="12">
        <v>0.0</v>
      </c>
      <c r="AP62" s="12">
        <v>0.0</v>
      </c>
      <c r="AQ62" s="12">
        <v>0.0</v>
      </c>
      <c r="AR62" s="12">
        <v>0.0</v>
      </c>
      <c r="AS62" s="12">
        <v>0.0</v>
      </c>
      <c r="AT62" s="12">
        <v>0.0</v>
      </c>
      <c r="AU62" s="12">
        <v>0.0</v>
      </c>
      <c r="AV62" s="12">
        <v>0.0</v>
      </c>
      <c r="AW62" s="12">
        <v>0.0</v>
      </c>
      <c r="AX62" s="12">
        <v>0.0</v>
      </c>
      <c r="AY62" s="12">
        <v>0.0</v>
      </c>
      <c r="AZ62" s="12">
        <v>0.0</v>
      </c>
      <c r="BA62" s="12">
        <v>0.0</v>
      </c>
      <c r="BB62" s="12">
        <v>0.0</v>
      </c>
      <c r="BC62" s="12">
        <v>0.0</v>
      </c>
      <c r="BD62" s="12">
        <v>0.0</v>
      </c>
      <c r="BE62" s="12">
        <v>0.0</v>
      </c>
      <c r="BF62" s="12">
        <v>0.0</v>
      </c>
      <c r="BG62" s="12">
        <v>0.0</v>
      </c>
      <c r="BH62" s="12">
        <v>0.0</v>
      </c>
      <c r="BI62" s="12">
        <v>0.0</v>
      </c>
      <c r="BJ62" s="18">
        <v>1.8330582356E8</v>
      </c>
      <c r="BK62" s="12">
        <v>0.0</v>
      </c>
      <c r="BL62" s="12">
        <v>0.0</v>
      </c>
      <c r="BM62" s="12">
        <v>0.0</v>
      </c>
      <c r="BN62" s="12">
        <v>0.0</v>
      </c>
      <c r="BO62" s="12">
        <v>0.0</v>
      </c>
      <c r="BP62" s="12">
        <v>0.0</v>
      </c>
      <c r="BQ62" s="12">
        <v>0.0</v>
      </c>
      <c r="BR62" s="12">
        <v>0.0</v>
      </c>
      <c r="BS62" s="12">
        <v>0.0</v>
      </c>
      <c r="BT62" s="12">
        <v>0.0</v>
      </c>
      <c r="BU62" s="1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25.88"/>
  </cols>
  <sheetData>
    <row r="3">
      <c r="A3" s="11" t="s">
        <v>150</v>
      </c>
      <c r="B3" s="11" t="s">
        <v>151</v>
      </c>
      <c r="C3" s="4">
        <v>46965.0</v>
      </c>
      <c r="D3" s="4">
        <v>46873.0</v>
      </c>
      <c r="E3" s="4">
        <v>46783.0</v>
      </c>
      <c r="F3" s="4">
        <v>46691.0</v>
      </c>
      <c r="G3" s="4">
        <v>46599.0</v>
      </c>
      <c r="H3" s="4">
        <v>46507.0</v>
      </c>
      <c r="I3" s="4">
        <v>46418.0</v>
      </c>
      <c r="J3" s="4">
        <v>46326.0</v>
      </c>
      <c r="K3" s="4">
        <v>46234.0</v>
      </c>
      <c r="L3" s="4">
        <v>46142.0</v>
      </c>
      <c r="M3" s="4">
        <v>46053.0</v>
      </c>
      <c r="N3" s="4">
        <v>45961.0</v>
      </c>
      <c r="O3" s="4">
        <v>45869.0</v>
      </c>
      <c r="P3" s="4">
        <v>45777.0</v>
      </c>
      <c r="Q3" s="4">
        <v>45688.0</v>
      </c>
      <c r="R3" s="4">
        <v>45596.0</v>
      </c>
      <c r="S3" s="4">
        <v>45504.0</v>
      </c>
      <c r="T3" s="4">
        <v>45412.0</v>
      </c>
      <c r="U3" s="4">
        <v>45322.0</v>
      </c>
      <c r="V3" s="4">
        <v>45230.0</v>
      </c>
      <c r="W3" s="5">
        <f>DFS_quarterly_pl!C1</f>
        <v>45199</v>
      </c>
      <c r="X3" s="5">
        <f>DFS_quarterly_pl!D1</f>
        <v>45107</v>
      </c>
      <c r="Y3" s="5">
        <f>DFS_quarterly_pl!E1</f>
        <v>45016</v>
      </c>
      <c r="Z3" s="4">
        <f>DFS_quarterly_pl!F1</f>
        <v>44926</v>
      </c>
      <c r="AA3" s="5">
        <f>DFS_quarterly_pl!G1</f>
        <v>44834</v>
      </c>
      <c r="AB3" s="5">
        <f>DFS_quarterly_pl!H1</f>
        <v>44742</v>
      </c>
      <c r="AC3" s="5">
        <f>DFS_quarterly_pl!I1</f>
        <v>44651</v>
      </c>
      <c r="AD3" s="4">
        <f>DFS_quarterly_pl!J1</f>
        <v>44561</v>
      </c>
      <c r="AE3" s="5">
        <f>DFS_quarterly_pl!K1</f>
        <v>44469</v>
      </c>
      <c r="AF3" s="5">
        <f>DFS_quarterly_pl!L1</f>
        <v>44377</v>
      </c>
      <c r="AG3" s="5">
        <f>DFS_quarterly_pl!M1</f>
        <v>44286</v>
      </c>
      <c r="AH3" s="4">
        <f>DFS_quarterly_pl!N1</f>
        <v>44196</v>
      </c>
      <c r="AI3" s="5">
        <f>DFS_quarterly_pl!O1</f>
        <v>44104</v>
      </c>
      <c r="AJ3" s="5">
        <f>DFS_quarterly_pl!P1</f>
        <v>44012</v>
      </c>
      <c r="AK3" s="5">
        <f>DFS_quarterly_pl!Q1</f>
        <v>43921</v>
      </c>
      <c r="AL3" s="4">
        <f>DFS_quarterly_pl!R1</f>
        <v>43830</v>
      </c>
      <c r="AM3" s="5">
        <f>DFS_quarterly_pl!S1</f>
        <v>43738</v>
      </c>
      <c r="AN3" s="5">
        <f>DFS_quarterly_pl!T1</f>
        <v>43646</v>
      </c>
      <c r="AO3" s="5">
        <f>DFS_quarterly_pl!U1</f>
        <v>43555</v>
      </c>
      <c r="AP3" s="4">
        <f>DFS_quarterly_pl!V1</f>
        <v>43465</v>
      </c>
      <c r="AQ3" s="5">
        <f>DFS_quarterly_pl!W1</f>
        <v>43373</v>
      </c>
      <c r="AR3" s="5">
        <f>DFS_quarterly_pl!X1</f>
        <v>43281</v>
      </c>
      <c r="AS3" s="5">
        <f>DFS_quarterly_pl!Y1</f>
        <v>43190</v>
      </c>
      <c r="AT3" s="4">
        <f>DFS_quarterly_pl!Z1</f>
        <v>43100</v>
      </c>
      <c r="AU3" s="5">
        <f>DFS_quarterly_pl!AA1</f>
        <v>43008</v>
      </c>
      <c r="AV3" s="5">
        <f>DFS_quarterly_pl!AB1</f>
        <v>42916</v>
      </c>
      <c r="AW3" s="5">
        <f>DFS_quarterly_pl!AC1</f>
        <v>42825</v>
      </c>
      <c r="AX3" s="4">
        <f>DFS_quarterly_pl!AD1</f>
        <v>42735</v>
      </c>
    </row>
    <row r="4">
      <c r="A4" s="11" t="s">
        <v>152</v>
      </c>
      <c r="B4" s="20">
        <f>C4</f>
        <v>4800999013</v>
      </c>
      <c r="C4" s="20">
        <f t="shared" ref="C4:V4" si="1">FORECAST(C3,D4:AF4,D3:AF3)</f>
        <v>4800999013</v>
      </c>
      <c r="D4" s="20">
        <f t="shared" si="1"/>
        <v>4756453595</v>
      </c>
      <c r="E4" s="20">
        <f t="shared" si="1"/>
        <v>4704066137</v>
      </c>
      <c r="F4" s="20">
        <f t="shared" si="1"/>
        <v>4651356097</v>
      </c>
      <c r="G4" s="20">
        <f t="shared" si="1"/>
        <v>4595534959</v>
      </c>
      <c r="H4" s="20">
        <f t="shared" si="1"/>
        <v>4519784470</v>
      </c>
      <c r="I4" s="20">
        <f t="shared" si="1"/>
        <v>4441319531</v>
      </c>
      <c r="J4" s="20">
        <f t="shared" si="1"/>
        <v>4363754373</v>
      </c>
      <c r="K4" s="20">
        <f t="shared" si="1"/>
        <v>4289279456</v>
      </c>
      <c r="L4" s="20">
        <f t="shared" si="1"/>
        <v>4220274326</v>
      </c>
      <c r="M4" s="20">
        <f t="shared" si="1"/>
        <v>4149578436</v>
      </c>
      <c r="N4" s="20">
        <f t="shared" si="1"/>
        <v>4082460187</v>
      </c>
      <c r="O4" s="20">
        <f t="shared" si="1"/>
        <v>4022265704</v>
      </c>
      <c r="P4" s="20">
        <f t="shared" si="1"/>
        <v>3962061079</v>
      </c>
      <c r="Q4" s="20">
        <f t="shared" si="1"/>
        <v>3899806790</v>
      </c>
      <c r="R4" s="20">
        <f t="shared" si="1"/>
        <v>3840844231</v>
      </c>
      <c r="S4" s="20">
        <f t="shared" si="1"/>
        <v>3786998174</v>
      </c>
      <c r="T4" s="20">
        <f t="shared" si="1"/>
        <v>3735710573</v>
      </c>
      <c r="U4" s="20">
        <f t="shared" si="1"/>
        <v>3681852903</v>
      </c>
      <c r="V4" s="20">
        <f t="shared" si="1"/>
        <v>3632203782</v>
      </c>
      <c r="W4" s="21">
        <f>DFS_quarterly_pl!C2</f>
        <v>4044000000</v>
      </c>
      <c r="X4" s="21">
        <f>DFS_quarterly_pl!D2</f>
        <v>3878000000</v>
      </c>
      <c r="Y4" s="21">
        <f>DFS_quarterly_pl!E2</f>
        <v>3753000000</v>
      </c>
      <c r="Z4" s="21">
        <f>DFS_quarterly_pl!F2</f>
        <v>3732000000</v>
      </c>
      <c r="AA4" s="21">
        <f>DFS_quarterly_pl!G2</f>
        <v>3479000000</v>
      </c>
      <c r="AB4" s="21">
        <f>DFS_quarterly_pl!H2</f>
        <v>3224000000</v>
      </c>
      <c r="AC4" s="21">
        <f>DFS_quarterly_pl!I2</f>
        <v>2902000000</v>
      </c>
      <c r="AD4" s="21">
        <f>DFS_quarterly_pl!J2</f>
        <v>2936000000</v>
      </c>
      <c r="AE4" s="21">
        <f>DFS_quarterly_pl!K2</f>
        <v>2777000000</v>
      </c>
      <c r="AF4" s="21">
        <f>DFS_quarterly_pl!L2</f>
        <v>3579000000</v>
      </c>
      <c r="AG4" s="21">
        <f>DFS_quarterly_pl!M2</f>
        <v>2795000000</v>
      </c>
      <c r="AH4" s="21">
        <f>DFS_quarterly_pl!N2</f>
        <v>2824000000</v>
      </c>
      <c r="AI4" s="21">
        <f>DFS_quarterly_pl!O2</f>
        <v>2714000000</v>
      </c>
      <c r="AJ4" s="21">
        <f>DFS_quarterly_pl!P2</f>
        <v>2662000000</v>
      </c>
      <c r="AK4" s="21">
        <f>DFS_quarterly_pl!Q2</f>
        <v>2888000000</v>
      </c>
      <c r="AL4" s="21">
        <f>DFS_quarterly_pl!R2</f>
        <v>2944000000</v>
      </c>
      <c r="AM4" s="21">
        <f>DFS_quarterly_pl!S2</f>
        <v>2900000000</v>
      </c>
      <c r="AN4" s="21">
        <f>DFS_quarterly_pl!T2</f>
        <v>2852000000</v>
      </c>
      <c r="AO4" s="21">
        <f>DFS_quarterly_pl!U2</f>
        <v>2763000000</v>
      </c>
      <c r="AP4" s="21">
        <f>DFS_quarterly_pl!V2</f>
        <v>2807000000</v>
      </c>
      <c r="AQ4" s="21">
        <f>DFS_quarterly_pl!W2</f>
        <v>2724000000</v>
      </c>
      <c r="AR4" s="21">
        <f>DFS_quarterly_pl!X2</f>
        <v>2603000000</v>
      </c>
      <c r="AS4" s="21">
        <f>DFS_quarterly_pl!Y2</f>
        <v>2575000000</v>
      </c>
      <c r="AT4" s="21">
        <f>DFS_quarterly_pl!Z2</f>
        <v>2614000000</v>
      </c>
      <c r="AU4" s="21">
        <f>DFS_quarterly_pl!AA2</f>
        <v>2525000000</v>
      </c>
      <c r="AV4" s="21">
        <f>DFS_quarterly_pl!AB2</f>
        <v>2419000000</v>
      </c>
      <c r="AW4" s="21">
        <f>DFS_quarterly_pl!AC2</f>
        <v>2339000000</v>
      </c>
      <c r="AX4" s="21">
        <f>DFS_quarterly_pl!AD2</f>
        <v>2358000000</v>
      </c>
      <c r="AY4" s="21"/>
    </row>
    <row r="5">
      <c r="A5" s="11" t="s">
        <v>153</v>
      </c>
      <c r="B5" s="22"/>
      <c r="C5" s="23">
        <f t="shared" ref="C5:U5" si="2">D5</f>
        <v>0.2026585821</v>
      </c>
      <c r="D5" s="23">
        <f t="shared" si="2"/>
        <v>0.2026585821</v>
      </c>
      <c r="E5" s="23">
        <f t="shared" si="2"/>
        <v>0.2026585821</v>
      </c>
      <c r="F5" s="23">
        <f t="shared" si="2"/>
        <v>0.2026585821</v>
      </c>
      <c r="G5" s="23">
        <f t="shared" si="2"/>
        <v>0.2026585821</v>
      </c>
      <c r="H5" s="23">
        <f t="shared" si="2"/>
        <v>0.2026585821</v>
      </c>
      <c r="I5" s="23">
        <f t="shared" si="2"/>
        <v>0.2026585821</v>
      </c>
      <c r="J5" s="23">
        <f t="shared" si="2"/>
        <v>0.2026585821</v>
      </c>
      <c r="K5" s="23">
        <f t="shared" si="2"/>
        <v>0.2026585821</v>
      </c>
      <c r="L5" s="23">
        <f t="shared" si="2"/>
        <v>0.2026585821</v>
      </c>
      <c r="M5" s="23">
        <f t="shared" si="2"/>
        <v>0.2026585821</v>
      </c>
      <c r="N5" s="23">
        <f t="shared" si="2"/>
        <v>0.2026585821</v>
      </c>
      <c r="O5" s="23">
        <f t="shared" si="2"/>
        <v>0.2026585821</v>
      </c>
      <c r="P5" s="23">
        <f t="shared" si="2"/>
        <v>0.2026585821</v>
      </c>
      <c r="Q5" s="23">
        <f t="shared" si="2"/>
        <v>0.2026585821</v>
      </c>
      <c r="R5" s="23">
        <f t="shared" si="2"/>
        <v>0.2026585821</v>
      </c>
      <c r="S5" s="23">
        <f t="shared" si="2"/>
        <v>0.2026585821</v>
      </c>
      <c r="T5" s="23">
        <f t="shared" si="2"/>
        <v>0.2026585821</v>
      </c>
      <c r="U5" s="23">
        <f t="shared" si="2"/>
        <v>0.2026585821</v>
      </c>
      <c r="V5" s="23">
        <f>sum(W6:AC6)/sum(W4:AF4)</f>
        <v>0.2026585821</v>
      </c>
      <c r="W5" s="24">
        <f t="shared" ref="W5:AX5" si="3">W6/W4</f>
        <v>0.168892186</v>
      </c>
      <c r="X5" s="24">
        <f t="shared" si="3"/>
        <v>0.2323362558</v>
      </c>
      <c r="Y5" s="24">
        <f t="shared" si="3"/>
        <v>0.2600586198</v>
      </c>
      <c r="Z5" s="24">
        <f t="shared" si="3"/>
        <v>0.276795284</v>
      </c>
      <c r="AA5" s="24">
        <f t="shared" si="3"/>
        <v>0.2891635527</v>
      </c>
      <c r="AB5" s="24">
        <f t="shared" si="3"/>
        <v>0.3446029777</v>
      </c>
      <c r="AC5" s="24">
        <f t="shared" si="3"/>
        <v>0.427980703</v>
      </c>
      <c r="AD5" s="24">
        <f t="shared" si="3"/>
        <v>0.3634196185</v>
      </c>
      <c r="AE5" s="24">
        <f t="shared" si="3"/>
        <v>0.3928700036</v>
      </c>
      <c r="AF5" s="24">
        <f t="shared" si="3"/>
        <v>0.4744341995</v>
      </c>
      <c r="AG5" s="24">
        <f t="shared" si="3"/>
        <v>0.5699463327</v>
      </c>
      <c r="AH5" s="24">
        <f t="shared" si="3"/>
        <v>0.2829320113</v>
      </c>
      <c r="AI5" s="24">
        <f t="shared" si="3"/>
        <v>0.284082535</v>
      </c>
      <c r="AJ5" s="24">
        <f t="shared" si="3"/>
        <v>-0.1382419234</v>
      </c>
      <c r="AK5" s="24">
        <f t="shared" si="3"/>
        <v>-0.02112188366</v>
      </c>
      <c r="AL5" s="24">
        <f t="shared" si="3"/>
        <v>0.2404891304</v>
      </c>
      <c r="AM5" s="24">
        <f t="shared" si="3"/>
        <v>0.2655172414</v>
      </c>
      <c r="AN5" s="24">
        <f t="shared" si="3"/>
        <v>0.2640252454</v>
      </c>
      <c r="AO5" s="24">
        <f t="shared" si="3"/>
        <v>0.2627578719</v>
      </c>
      <c r="AP5" s="24">
        <f t="shared" si="3"/>
        <v>0.2447452797</v>
      </c>
      <c r="AQ5" s="24">
        <f t="shared" si="3"/>
        <v>0.2643171806</v>
      </c>
      <c r="AR5" s="24">
        <f t="shared" si="3"/>
        <v>0.257011141</v>
      </c>
      <c r="AS5" s="24">
        <f t="shared" si="3"/>
        <v>0.2586407767</v>
      </c>
      <c r="AT5" s="24">
        <f t="shared" si="3"/>
        <v>0.1480489671</v>
      </c>
      <c r="AU5" s="24">
        <f t="shared" si="3"/>
        <v>0.2384158416</v>
      </c>
      <c r="AV5" s="24">
        <f t="shared" si="3"/>
        <v>0.2257131046</v>
      </c>
      <c r="AW5" s="24">
        <f t="shared" si="3"/>
        <v>0.2411286875</v>
      </c>
      <c r="AX5" s="24">
        <f t="shared" si="3"/>
        <v>0.2387616624</v>
      </c>
      <c r="AY5" s="24"/>
    </row>
    <row r="6">
      <c r="A6" s="11" t="s">
        <v>154</v>
      </c>
      <c r="B6" s="22"/>
      <c r="C6" s="25">
        <f t="shared" ref="C6:V6" si="4">C5*C4</f>
        <v>972963652.5</v>
      </c>
      <c r="D6" s="25">
        <f t="shared" si="4"/>
        <v>963936141.3</v>
      </c>
      <c r="E6" s="25">
        <f t="shared" si="4"/>
        <v>953319373.3</v>
      </c>
      <c r="F6" s="25">
        <f t="shared" si="4"/>
        <v>942637231.4</v>
      </c>
      <c r="G6" s="25">
        <f t="shared" si="4"/>
        <v>931324598.7</v>
      </c>
      <c r="H6" s="25">
        <f t="shared" si="4"/>
        <v>915973112</v>
      </c>
      <c r="I6" s="25">
        <f t="shared" si="4"/>
        <v>900071518.8</v>
      </c>
      <c r="J6" s="25">
        <f t="shared" si="4"/>
        <v>884352273.8</v>
      </c>
      <c r="K6" s="25">
        <f t="shared" si="4"/>
        <v>869259292.7</v>
      </c>
      <c r="L6" s="25">
        <f t="shared" si="4"/>
        <v>855274810.9</v>
      </c>
      <c r="M6" s="25">
        <f t="shared" si="4"/>
        <v>840947682.2</v>
      </c>
      <c r="N6" s="25">
        <f t="shared" si="4"/>
        <v>827345592.8</v>
      </c>
      <c r="O6" s="25">
        <f t="shared" si="4"/>
        <v>815146664.5</v>
      </c>
      <c r="P6" s="25">
        <f t="shared" si="4"/>
        <v>802945680.4</v>
      </c>
      <c r="Q6" s="25">
        <f t="shared" si="4"/>
        <v>790329314.4</v>
      </c>
      <c r="R6" s="25">
        <f t="shared" si="4"/>
        <v>778380045.8</v>
      </c>
      <c r="S6" s="25">
        <f t="shared" si="4"/>
        <v>767467680.4</v>
      </c>
      <c r="T6" s="25">
        <f t="shared" si="4"/>
        <v>757073807.8</v>
      </c>
      <c r="U6" s="25">
        <f t="shared" si="4"/>
        <v>746159088.8</v>
      </c>
      <c r="V6" s="25">
        <f t="shared" si="4"/>
        <v>736097268.4</v>
      </c>
      <c r="W6" s="26">
        <f>DFS_quarterly_pl!C43</f>
        <v>683000000</v>
      </c>
      <c r="X6" s="26">
        <f>DFS_quarterly_pl!D43</f>
        <v>901000000</v>
      </c>
      <c r="Y6" s="26">
        <f>DFS_quarterly_pl!E43</f>
        <v>976000000</v>
      </c>
      <c r="Z6" s="26">
        <f>DFS_quarterly_pl!F43</f>
        <v>1033000000</v>
      </c>
      <c r="AA6" s="26">
        <f>DFS_quarterly_pl!G43</f>
        <v>1006000000</v>
      </c>
      <c r="AB6" s="26">
        <f>DFS_quarterly_pl!H43</f>
        <v>1111000000</v>
      </c>
      <c r="AC6" s="26">
        <f>DFS_quarterly_pl!I43</f>
        <v>1242000000</v>
      </c>
      <c r="AD6" s="26">
        <f>DFS_quarterly_pl!J43</f>
        <v>1067000000</v>
      </c>
      <c r="AE6" s="26">
        <f>DFS_quarterly_pl!K43</f>
        <v>1091000000</v>
      </c>
      <c r="AF6" s="26">
        <f>DFS_quarterly_pl!L43</f>
        <v>1698000000</v>
      </c>
      <c r="AG6" s="26">
        <f>DFS_quarterly_pl!M43</f>
        <v>1593000000</v>
      </c>
      <c r="AH6" s="26">
        <f>DFS_quarterly_pl!N43</f>
        <v>799000000</v>
      </c>
      <c r="AI6" s="26">
        <f>DFS_quarterly_pl!O43</f>
        <v>771000000</v>
      </c>
      <c r="AJ6" s="26">
        <f>DFS_quarterly_pl!P43</f>
        <v>-368000000</v>
      </c>
      <c r="AK6" s="26">
        <f>DFS_quarterly_pl!Q43</f>
        <v>-61000000</v>
      </c>
      <c r="AL6" s="26">
        <f>DFS_quarterly_pl!R43</f>
        <v>708000000</v>
      </c>
      <c r="AM6" s="26">
        <f>DFS_quarterly_pl!S43</f>
        <v>770000000</v>
      </c>
      <c r="AN6" s="26">
        <f>DFS_quarterly_pl!T43</f>
        <v>753000000</v>
      </c>
      <c r="AO6" s="26">
        <f>DFS_quarterly_pl!U43</f>
        <v>726000000</v>
      </c>
      <c r="AP6" s="26">
        <f>DFS_quarterly_pl!V43</f>
        <v>687000000</v>
      </c>
      <c r="AQ6" s="26">
        <f>DFS_quarterly_pl!W43</f>
        <v>720000000</v>
      </c>
      <c r="AR6" s="26">
        <f>DFS_quarterly_pl!X43</f>
        <v>669000000</v>
      </c>
      <c r="AS6" s="26">
        <f>DFS_quarterly_pl!Y43</f>
        <v>666000000</v>
      </c>
      <c r="AT6" s="26">
        <f>DFS_quarterly_pl!Z43</f>
        <v>387000000</v>
      </c>
      <c r="AU6" s="26">
        <f>DFS_quarterly_pl!AA43</f>
        <v>602000000</v>
      </c>
      <c r="AV6" s="26">
        <f>DFS_quarterly_pl!AB43</f>
        <v>546000000</v>
      </c>
      <c r="AW6" s="26">
        <f>DFS_quarterly_pl!AC43</f>
        <v>564000000</v>
      </c>
      <c r="AX6" s="26">
        <f>DFS_quarterly_pl!AD43</f>
        <v>563000000</v>
      </c>
      <c r="AY6" s="26"/>
    </row>
    <row r="7">
      <c r="A7" s="11" t="s">
        <v>155</v>
      </c>
      <c r="B7" s="27">
        <f>C7</f>
        <v>250000000</v>
      </c>
      <c r="C7" s="27">
        <f t="shared" ref="C7:V7" si="5">D7*$B$12</f>
        <v>250000000</v>
      </c>
      <c r="D7" s="27">
        <f t="shared" si="5"/>
        <v>250000000</v>
      </c>
      <c r="E7" s="27">
        <f t="shared" si="5"/>
        <v>250000000</v>
      </c>
      <c r="F7" s="27">
        <f t="shared" si="5"/>
        <v>250000000</v>
      </c>
      <c r="G7" s="27">
        <f t="shared" si="5"/>
        <v>250000000</v>
      </c>
      <c r="H7" s="27">
        <f t="shared" si="5"/>
        <v>250000000</v>
      </c>
      <c r="I7" s="27">
        <f t="shared" si="5"/>
        <v>250000000</v>
      </c>
      <c r="J7" s="27">
        <f t="shared" si="5"/>
        <v>250000000</v>
      </c>
      <c r="K7" s="27">
        <f t="shared" si="5"/>
        <v>250000000</v>
      </c>
      <c r="L7" s="27">
        <f t="shared" si="5"/>
        <v>250000000</v>
      </c>
      <c r="M7" s="27">
        <f t="shared" si="5"/>
        <v>250000000</v>
      </c>
      <c r="N7" s="27">
        <f t="shared" si="5"/>
        <v>250000000</v>
      </c>
      <c r="O7" s="27">
        <f t="shared" si="5"/>
        <v>250000000</v>
      </c>
      <c r="P7" s="27">
        <f t="shared" si="5"/>
        <v>250000000</v>
      </c>
      <c r="Q7" s="27">
        <f t="shared" si="5"/>
        <v>250000000</v>
      </c>
      <c r="R7" s="27">
        <f t="shared" si="5"/>
        <v>250000000</v>
      </c>
      <c r="S7" s="27">
        <f t="shared" si="5"/>
        <v>250000000</v>
      </c>
      <c r="T7" s="27">
        <f t="shared" si="5"/>
        <v>250000000</v>
      </c>
      <c r="U7" s="27">
        <f t="shared" si="5"/>
        <v>250000000</v>
      </c>
      <c r="V7" s="27">
        <f t="shared" si="5"/>
        <v>250000000</v>
      </c>
      <c r="W7" s="28">
        <f>DFS_quarterly_pl!C52</f>
        <v>250000000</v>
      </c>
      <c r="X7" s="28">
        <f>DFS_quarterly_pl!D52</f>
        <v>253000000</v>
      </c>
      <c r="Y7" s="28">
        <f>DFS_quarterly_pl!E52</f>
        <v>262000000</v>
      </c>
      <c r="Z7" s="28">
        <f>DFS_quarterly_pl!F52</f>
        <v>275000000</v>
      </c>
      <c r="AA7" s="28">
        <f>DFS_quarterly_pl!G52</f>
        <v>274000000</v>
      </c>
      <c r="AB7" s="28">
        <f>DFS_quarterly_pl!H52</f>
        <v>279000000</v>
      </c>
      <c r="AC7" s="28">
        <f>DFS_quarterly_pl!I52</f>
        <v>285000000</v>
      </c>
      <c r="AD7" s="28">
        <f>DFS_quarterly_pl!J52</f>
        <v>291000000</v>
      </c>
      <c r="AE7" s="28">
        <f>DFS_quarterly_pl!K52</f>
        <v>298000000</v>
      </c>
      <c r="AF7" s="28">
        <f>DFS_quarterly_pl!L52</f>
        <v>304000000</v>
      </c>
      <c r="AG7" s="28">
        <f>DFS_quarterly_pl!M52</f>
        <v>307000000</v>
      </c>
      <c r="AH7" s="28">
        <f>DFS_quarterly_pl!N52</f>
        <v>319000000</v>
      </c>
      <c r="AI7" s="28">
        <f>DFS_quarterly_pl!O52</f>
        <v>306000000</v>
      </c>
      <c r="AJ7" s="28">
        <f>DFS_quarterly_pl!P52</f>
        <v>306000000</v>
      </c>
      <c r="AK7" s="28">
        <f>DFS_quarterly_pl!Q52</f>
        <v>308000000</v>
      </c>
      <c r="AL7" s="28">
        <f>DFS_quarterly_pl!R52</f>
        <v>313000000</v>
      </c>
      <c r="AM7" s="28">
        <f>DFS_quarterly_pl!S52</f>
        <v>317000000</v>
      </c>
      <c r="AN7" s="28">
        <f>DFS_quarterly_pl!T52</f>
        <v>323000000</v>
      </c>
      <c r="AO7" s="28">
        <f>DFS_quarterly_pl!U52</f>
        <v>328000000</v>
      </c>
      <c r="AP7" s="28">
        <f>DFS_quarterly_pl!V52</f>
        <v>335000000</v>
      </c>
      <c r="AQ7" s="28">
        <f>DFS_quarterly_pl!W52</f>
        <v>342000000</v>
      </c>
      <c r="AR7" s="28">
        <f>DFS_quarterly_pl!X52</f>
        <v>348000000</v>
      </c>
      <c r="AS7" s="28">
        <f>DFS_quarterly_pl!Y52</f>
        <v>355000000</v>
      </c>
      <c r="AT7" s="28">
        <f>DFS_quarterly_pl!Z52</f>
        <v>362000000</v>
      </c>
      <c r="AU7" s="28">
        <f>DFS_quarterly_pl!AA52</f>
        <v>371000000</v>
      </c>
      <c r="AV7" s="28">
        <f>DFS_quarterly_pl!AB52</f>
        <v>379000000</v>
      </c>
      <c r="AW7" s="28">
        <f>DFS_quarterly_pl!AC52</f>
        <v>386000000</v>
      </c>
      <c r="AX7" s="28">
        <f>DFS_quarterly_pl!AD52</f>
        <v>393000000</v>
      </c>
      <c r="AY7" s="28"/>
    </row>
    <row r="8">
      <c r="A8" s="11" t="s">
        <v>156</v>
      </c>
      <c r="B8" s="22"/>
      <c r="C8" s="20">
        <f t="shared" ref="C8:AX8" si="6">C6/C7</f>
        <v>3.89185461</v>
      </c>
      <c r="D8" s="20">
        <f t="shared" si="6"/>
        <v>3.855744565</v>
      </c>
      <c r="E8" s="20">
        <f t="shared" si="6"/>
        <v>3.813277493</v>
      </c>
      <c r="F8" s="20">
        <f t="shared" si="6"/>
        <v>3.770548926</v>
      </c>
      <c r="G8" s="20">
        <f t="shared" si="6"/>
        <v>3.725298395</v>
      </c>
      <c r="H8" s="20">
        <f t="shared" si="6"/>
        <v>3.663892448</v>
      </c>
      <c r="I8" s="20">
        <f t="shared" si="6"/>
        <v>3.600286075</v>
      </c>
      <c r="J8" s="20">
        <f t="shared" si="6"/>
        <v>3.537409095</v>
      </c>
      <c r="K8" s="20">
        <f t="shared" si="6"/>
        <v>3.477037171</v>
      </c>
      <c r="L8" s="20">
        <f t="shared" si="6"/>
        <v>3.421099244</v>
      </c>
      <c r="M8" s="20">
        <f t="shared" si="6"/>
        <v>3.363790729</v>
      </c>
      <c r="N8" s="20">
        <f t="shared" si="6"/>
        <v>3.309382371</v>
      </c>
      <c r="O8" s="20">
        <f t="shared" si="6"/>
        <v>3.260586658</v>
      </c>
      <c r="P8" s="20">
        <f t="shared" si="6"/>
        <v>3.211782722</v>
      </c>
      <c r="Q8" s="20">
        <f t="shared" si="6"/>
        <v>3.161317258</v>
      </c>
      <c r="R8" s="20">
        <f t="shared" si="6"/>
        <v>3.113520183</v>
      </c>
      <c r="S8" s="20">
        <f t="shared" si="6"/>
        <v>3.069870721</v>
      </c>
      <c r="T8" s="20">
        <f t="shared" si="6"/>
        <v>3.028295231</v>
      </c>
      <c r="U8" s="20">
        <f t="shared" si="6"/>
        <v>2.984636355</v>
      </c>
      <c r="V8" s="20">
        <f t="shared" si="6"/>
        <v>2.944389073</v>
      </c>
      <c r="W8" s="21">
        <f t="shared" si="6"/>
        <v>2.732</v>
      </c>
      <c r="X8" s="21">
        <f t="shared" si="6"/>
        <v>3.561264822</v>
      </c>
      <c r="Y8" s="21">
        <f t="shared" si="6"/>
        <v>3.72519084</v>
      </c>
      <c r="Z8" s="21">
        <f t="shared" si="6"/>
        <v>3.756363636</v>
      </c>
      <c r="AA8" s="21">
        <f t="shared" si="6"/>
        <v>3.671532847</v>
      </c>
      <c r="AB8" s="21">
        <f t="shared" si="6"/>
        <v>3.982078853</v>
      </c>
      <c r="AC8" s="21">
        <f t="shared" si="6"/>
        <v>4.357894737</v>
      </c>
      <c r="AD8" s="21">
        <f t="shared" si="6"/>
        <v>3.666666667</v>
      </c>
      <c r="AE8" s="21">
        <f t="shared" si="6"/>
        <v>3.661073826</v>
      </c>
      <c r="AF8" s="21">
        <f t="shared" si="6"/>
        <v>5.585526316</v>
      </c>
      <c r="AG8" s="21">
        <f t="shared" si="6"/>
        <v>5.188925081</v>
      </c>
      <c r="AH8" s="21">
        <f t="shared" si="6"/>
        <v>2.504702194</v>
      </c>
      <c r="AI8" s="21">
        <f t="shared" si="6"/>
        <v>2.519607843</v>
      </c>
      <c r="AJ8" s="21">
        <f t="shared" si="6"/>
        <v>-1.202614379</v>
      </c>
      <c r="AK8" s="21">
        <f t="shared" si="6"/>
        <v>-0.1980519481</v>
      </c>
      <c r="AL8" s="21">
        <f t="shared" si="6"/>
        <v>2.261980831</v>
      </c>
      <c r="AM8" s="21">
        <f t="shared" si="6"/>
        <v>2.429022082</v>
      </c>
      <c r="AN8" s="21">
        <f t="shared" si="6"/>
        <v>2.33126935</v>
      </c>
      <c r="AO8" s="21">
        <f t="shared" si="6"/>
        <v>2.213414634</v>
      </c>
      <c r="AP8" s="21">
        <f t="shared" si="6"/>
        <v>2.050746269</v>
      </c>
      <c r="AQ8" s="21">
        <f t="shared" si="6"/>
        <v>2.105263158</v>
      </c>
      <c r="AR8" s="21">
        <f t="shared" si="6"/>
        <v>1.922413793</v>
      </c>
      <c r="AS8" s="21">
        <f t="shared" si="6"/>
        <v>1.876056338</v>
      </c>
      <c r="AT8" s="21">
        <f t="shared" si="6"/>
        <v>1.069060773</v>
      </c>
      <c r="AU8" s="21">
        <f t="shared" si="6"/>
        <v>1.622641509</v>
      </c>
      <c r="AV8" s="21">
        <f t="shared" si="6"/>
        <v>1.440633245</v>
      </c>
      <c r="AW8" s="21">
        <f t="shared" si="6"/>
        <v>1.461139896</v>
      </c>
      <c r="AX8" s="21">
        <f t="shared" si="6"/>
        <v>1.432569975</v>
      </c>
      <c r="AY8" s="21"/>
    </row>
    <row r="9">
      <c r="A9" s="11" t="s">
        <v>157</v>
      </c>
      <c r="B9" s="26"/>
      <c r="C9" s="21">
        <f>C8+B27</f>
        <v>96.07103565</v>
      </c>
      <c r="D9" s="21">
        <f t="shared" ref="D9:V9" si="7">D8</f>
        <v>3.855744565</v>
      </c>
      <c r="E9" s="21">
        <f t="shared" si="7"/>
        <v>3.813277493</v>
      </c>
      <c r="F9" s="21">
        <f t="shared" si="7"/>
        <v>3.770548926</v>
      </c>
      <c r="G9" s="21">
        <f t="shared" si="7"/>
        <v>3.725298395</v>
      </c>
      <c r="H9" s="21">
        <f t="shared" si="7"/>
        <v>3.663892448</v>
      </c>
      <c r="I9" s="21">
        <f t="shared" si="7"/>
        <v>3.600286075</v>
      </c>
      <c r="J9" s="21">
        <f t="shared" si="7"/>
        <v>3.537409095</v>
      </c>
      <c r="K9" s="21">
        <f t="shared" si="7"/>
        <v>3.477037171</v>
      </c>
      <c r="L9" s="21">
        <f t="shared" si="7"/>
        <v>3.421099244</v>
      </c>
      <c r="M9" s="21">
        <f t="shared" si="7"/>
        <v>3.363790729</v>
      </c>
      <c r="N9" s="21">
        <f t="shared" si="7"/>
        <v>3.309382371</v>
      </c>
      <c r="O9" s="21">
        <f t="shared" si="7"/>
        <v>3.260586658</v>
      </c>
      <c r="P9" s="21">
        <f t="shared" si="7"/>
        <v>3.211782722</v>
      </c>
      <c r="Q9" s="21">
        <f t="shared" si="7"/>
        <v>3.161317258</v>
      </c>
      <c r="R9" s="21">
        <f t="shared" si="7"/>
        <v>3.113520183</v>
      </c>
      <c r="S9" s="21">
        <f t="shared" si="7"/>
        <v>3.069870721</v>
      </c>
      <c r="T9" s="21">
        <f t="shared" si="7"/>
        <v>3.028295231</v>
      </c>
      <c r="U9" s="21">
        <f t="shared" si="7"/>
        <v>2.984636355</v>
      </c>
      <c r="V9" s="21">
        <f t="shared" si="7"/>
        <v>2.944389073</v>
      </c>
      <c r="W9" s="29">
        <f>B29*-1</f>
        <v>-87</v>
      </c>
    </row>
    <row r="10">
      <c r="A10" s="11"/>
      <c r="B10" s="30"/>
    </row>
    <row r="11">
      <c r="A11" s="31" t="s">
        <v>158</v>
      </c>
      <c r="B11" s="30"/>
    </row>
    <row r="12">
      <c r="A12" s="11" t="s">
        <v>159</v>
      </c>
      <c r="B12" s="30">
        <v>1.0</v>
      </c>
    </row>
    <row r="13">
      <c r="A13" s="32" t="s">
        <v>160</v>
      </c>
      <c r="B13" s="24">
        <f>((C7-W7)/W7)/5</f>
        <v>0</v>
      </c>
    </row>
    <row r="14">
      <c r="A14" s="11" t="s">
        <v>161</v>
      </c>
      <c r="B14" s="24">
        <f>((C4-W4)/W4)/5</f>
        <v>0.03743813118</v>
      </c>
    </row>
    <row r="15">
      <c r="A15" s="11" t="s">
        <v>162</v>
      </c>
      <c r="B15" s="24">
        <f>(W4-AX4)/AX4/(COUNT(W4:AY4)/4)</f>
        <v>0.1021446747</v>
      </c>
    </row>
    <row r="16">
      <c r="A16" s="11" t="s">
        <v>163</v>
      </c>
      <c r="B16" s="33">
        <v>0.05</v>
      </c>
    </row>
    <row r="17">
      <c r="A17" s="11" t="s">
        <v>164</v>
      </c>
      <c r="B17" s="11">
        <v>1.43</v>
      </c>
    </row>
    <row r="18">
      <c r="A18" s="11" t="s">
        <v>165</v>
      </c>
      <c r="B18" s="33">
        <v>0.05</v>
      </c>
      <c r="C18" s="11" t="s">
        <v>166</v>
      </c>
    </row>
    <row r="19">
      <c r="A19" s="11" t="s">
        <v>167</v>
      </c>
      <c r="B19" s="23">
        <f t="array" ref="B19">INDEX('DFS_quarterly_balance-sheet'!B:B,MATCH("StockholdersEquity",'DFS_quarterly_balance-sheet'!A:A,0))/(INDEX('DFS_quarterly_balance-sheet'!B:B,MATCH("TotalDebt",'DFS_quarterly_balance-sheet'!A:A,0))+INDEX('DFS_quarterly_balance-sheet'!B:B,MATCH("StockholdersEquity",'DFS_quarterly_balance-sheet'!A:A,0)))</f>
        <v>0.4223956324</v>
      </c>
    </row>
    <row r="20">
      <c r="A20" s="11" t="s">
        <v>168</v>
      </c>
      <c r="B20" s="34">
        <f>1-B19</f>
        <v>0.5776043676</v>
      </c>
      <c r="C20" s="35"/>
    </row>
    <row r="21">
      <c r="A21" s="11" t="s">
        <v>169</v>
      </c>
      <c r="B21" s="36">
        <v>0.23</v>
      </c>
    </row>
    <row r="22">
      <c r="A22" s="11" t="s">
        <v>170</v>
      </c>
      <c r="B22" s="23">
        <f t="array" ref="B22">INDEX(DFS_quarterly_pl!C:C,MATCH("InterestExpense",DFS_quarterly_pl!A:A,0))*4/INDEX('DFS_quarterly_balance-sheet'!B:B,MATCH("TotalDebt",'DFS_quarterly_balance-sheet'!A:A,0))</f>
        <v>0.2646530025</v>
      </c>
    </row>
    <row r="23">
      <c r="A23" s="11" t="s">
        <v>171</v>
      </c>
      <c r="B23" s="23">
        <f>B16-(B17*(B18-B16))</f>
        <v>0.05</v>
      </c>
    </row>
    <row r="24">
      <c r="A24" s="11" t="s">
        <v>172</v>
      </c>
      <c r="B24" s="23">
        <f>(B23*B19)+((B22*B20)*(1-23%))</f>
        <v>0.1388256238</v>
      </c>
    </row>
    <row r="25">
      <c r="A25" s="11" t="s">
        <v>173</v>
      </c>
      <c r="B25" s="11">
        <v>1.2</v>
      </c>
    </row>
    <row r="26">
      <c r="A26" s="11" t="s">
        <v>174</v>
      </c>
      <c r="B26" s="25">
        <f t="array" ref="B26">NPV(B24/4,20,C8:U8)</f>
        <v>65.67036904</v>
      </c>
    </row>
    <row r="27">
      <c r="A27" s="11" t="s">
        <v>175</v>
      </c>
      <c r="B27" s="20">
        <f>B4*4*B25/(B7)</f>
        <v>92.17918104</v>
      </c>
    </row>
    <row r="28">
      <c r="A28" s="37" t="s">
        <v>176</v>
      </c>
      <c r="B28" s="38">
        <f>B27+B26</f>
        <v>157.8495501</v>
      </c>
    </row>
    <row r="29">
      <c r="A29" s="31" t="s">
        <v>177</v>
      </c>
      <c r="B29" s="39">
        <v>87.0</v>
      </c>
    </row>
    <row r="30">
      <c r="A30" s="31" t="s">
        <v>178</v>
      </c>
      <c r="B30" s="40">
        <f>XIRR(C9:W9,C3:W3)</f>
        <v>0.1803772797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25.88"/>
  </cols>
  <sheetData>
    <row r="3">
      <c r="A3" s="11" t="s">
        <v>150</v>
      </c>
      <c r="B3" s="11" t="s">
        <v>151</v>
      </c>
      <c r="C3" s="4">
        <v>46965.0</v>
      </c>
      <c r="D3" s="4">
        <v>46873.0</v>
      </c>
      <c r="E3" s="4">
        <v>46783.0</v>
      </c>
      <c r="F3" s="4">
        <v>46691.0</v>
      </c>
      <c r="G3" s="4">
        <v>46599.0</v>
      </c>
      <c r="H3" s="4">
        <v>46507.0</v>
      </c>
      <c r="I3" s="4">
        <v>46418.0</v>
      </c>
      <c r="J3" s="4">
        <v>46326.0</v>
      </c>
      <c r="K3" s="4">
        <v>46234.0</v>
      </c>
      <c r="L3" s="4">
        <v>46142.0</v>
      </c>
      <c r="M3" s="4">
        <v>46053.0</v>
      </c>
      <c r="N3" s="4">
        <v>45961.0</v>
      </c>
      <c r="O3" s="4">
        <v>45869.0</v>
      </c>
      <c r="P3" s="4">
        <v>45777.0</v>
      </c>
      <c r="Q3" s="4">
        <v>45688.0</v>
      </c>
      <c r="R3" s="4">
        <v>45596.0</v>
      </c>
      <c r="S3" s="4">
        <v>45504.0</v>
      </c>
      <c r="T3" s="4">
        <v>45412.0</v>
      </c>
      <c r="U3" s="4">
        <v>45322.0</v>
      </c>
      <c r="V3" s="4">
        <v>45230.0</v>
      </c>
      <c r="W3" s="5">
        <f>DFS_quarterly_pl!C1</f>
        <v>45199</v>
      </c>
      <c r="X3" s="5">
        <f>DFS_quarterly_pl!D1</f>
        <v>45107</v>
      </c>
      <c r="Y3" s="5">
        <f>DFS_quarterly_pl!E1</f>
        <v>45016</v>
      </c>
      <c r="Z3" s="4">
        <f>DFS_quarterly_pl!F1</f>
        <v>44926</v>
      </c>
      <c r="AA3" s="5">
        <f>DFS_quarterly_pl!G1</f>
        <v>44834</v>
      </c>
      <c r="AB3" s="5">
        <f>DFS_quarterly_pl!H1</f>
        <v>44742</v>
      </c>
      <c r="AC3" s="5">
        <f>DFS_quarterly_pl!I1</f>
        <v>44651</v>
      </c>
      <c r="AD3" s="4">
        <f>DFS_quarterly_pl!J1</f>
        <v>44561</v>
      </c>
      <c r="AE3" s="5">
        <f>DFS_quarterly_pl!K1</f>
        <v>44469</v>
      </c>
      <c r="AF3" s="5">
        <f>DFS_quarterly_pl!L1</f>
        <v>44377</v>
      </c>
      <c r="AG3" s="5">
        <f>DFS_quarterly_pl!M1</f>
        <v>44286</v>
      </c>
      <c r="AH3" s="4">
        <f>DFS_quarterly_pl!N1</f>
        <v>44196</v>
      </c>
      <c r="AI3" s="5">
        <f>DFS_quarterly_pl!O1</f>
        <v>44104</v>
      </c>
      <c r="AJ3" s="5">
        <f>DFS_quarterly_pl!P1</f>
        <v>44012</v>
      </c>
      <c r="AK3" s="5">
        <f>DFS_quarterly_pl!Q1</f>
        <v>43921</v>
      </c>
      <c r="AL3" s="4">
        <f>DFS_quarterly_pl!R1</f>
        <v>43830</v>
      </c>
      <c r="AM3" s="5">
        <f>DFS_quarterly_pl!S1</f>
        <v>43738</v>
      </c>
      <c r="AN3" s="5">
        <f>DFS_quarterly_pl!T1</f>
        <v>43646</v>
      </c>
      <c r="AO3" s="5">
        <f>DFS_quarterly_pl!U1</f>
        <v>43555</v>
      </c>
      <c r="AP3" s="4">
        <f>DFS_quarterly_pl!V1</f>
        <v>43465</v>
      </c>
      <c r="AQ3" s="5">
        <f>DFS_quarterly_pl!W1</f>
        <v>43373</v>
      </c>
      <c r="AR3" s="5">
        <f>DFS_quarterly_pl!X1</f>
        <v>43281</v>
      </c>
      <c r="AS3" s="5">
        <f>DFS_quarterly_pl!Y1</f>
        <v>43190</v>
      </c>
      <c r="AT3" s="4">
        <f>DFS_quarterly_pl!Z1</f>
        <v>43100</v>
      </c>
      <c r="AU3" s="5">
        <f>DFS_quarterly_pl!AA1</f>
        <v>43008</v>
      </c>
      <c r="AV3" s="5">
        <f>DFS_quarterly_pl!AB1</f>
        <v>42916</v>
      </c>
      <c r="AW3" s="5">
        <f>DFS_quarterly_pl!AC1</f>
        <v>42825</v>
      </c>
      <c r="AX3" s="4">
        <f>DFS_quarterly_pl!AD1</f>
        <v>42735</v>
      </c>
    </row>
    <row r="4">
      <c r="A4" s="11" t="s">
        <v>152</v>
      </c>
      <c r="B4" s="20">
        <f>C4</f>
        <v>4800999013</v>
      </c>
      <c r="C4" s="20">
        <f t="shared" ref="C4:V4" si="1">FORECAST(C3,D4:AF4,D3:AF3)</f>
        <v>4800999013</v>
      </c>
      <c r="D4" s="20">
        <f t="shared" si="1"/>
        <v>4756453595</v>
      </c>
      <c r="E4" s="20">
        <f t="shared" si="1"/>
        <v>4704066137</v>
      </c>
      <c r="F4" s="20">
        <f t="shared" si="1"/>
        <v>4651356097</v>
      </c>
      <c r="G4" s="20">
        <f t="shared" si="1"/>
        <v>4595534959</v>
      </c>
      <c r="H4" s="20">
        <f t="shared" si="1"/>
        <v>4519784470</v>
      </c>
      <c r="I4" s="20">
        <f t="shared" si="1"/>
        <v>4441319531</v>
      </c>
      <c r="J4" s="20">
        <f t="shared" si="1"/>
        <v>4363754373</v>
      </c>
      <c r="K4" s="20">
        <f t="shared" si="1"/>
        <v>4289279456</v>
      </c>
      <c r="L4" s="20">
        <f t="shared" si="1"/>
        <v>4220274326</v>
      </c>
      <c r="M4" s="20">
        <f t="shared" si="1"/>
        <v>4149578436</v>
      </c>
      <c r="N4" s="20">
        <f t="shared" si="1"/>
        <v>4082460187</v>
      </c>
      <c r="O4" s="20">
        <f t="shared" si="1"/>
        <v>4022265704</v>
      </c>
      <c r="P4" s="20">
        <f t="shared" si="1"/>
        <v>3962061079</v>
      </c>
      <c r="Q4" s="20">
        <f t="shared" si="1"/>
        <v>3899806790</v>
      </c>
      <c r="R4" s="20">
        <f t="shared" si="1"/>
        <v>3840844231</v>
      </c>
      <c r="S4" s="20">
        <f t="shared" si="1"/>
        <v>3786998174</v>
      </c>
      <c r="T4" s="20">
        <f t="shared" si="1"/>
        <v>3735710573</v>
      </c>
      <c r="U4" s="20">
        <f t="shared" si="1"/>
        <v>3681852903</v>
      </c>
      <c r="V4" s="20">
        <f t="shared" si="1"/>
        <v>3632203782</v>
      </c>
      <c r="W4" s="21">
        <f>DFS_quarterly_pl!C2</f>
        <v>4044000000</v>
      </c>
      <c r="X4" s="21">
        <f>DFS_quarterly_pl!D2</f>
        <v>3878000000</v>
      </c>
      <c r="Y4" s="21">
        <f>DFS_quarterly_pl!E2</f>
        <v>3753000000</v>
      </c>
      <c r="Z4" s="21">
        <f>DFS_quarterly_pl!F2</f>
        <v>3732000000</v>
      </c>
      <c r="AA4" s="21">
        <f>DFS_quarterly_pl!G2</f>
        <v>3479000000</v>
      </c>
      <c r="AB4" s="21">
        <f>DFS_quarterly_pl!H2</f>
        <v>3224000000</v>
      </c>
      <c r="AC4" s="21">
        <f>DFS_quarterly_pl!I2</f>
        <v>2902000000</v>
      </c>
      <c r="AD4" s="21">
        <f>DFS_quarterly_pl!J2</f>
        <v>2936000000</v>
      </c>
      <c r="AE4" s="21">
        <f>DFS_quarterly_pl!K2</f>
        <v>2777000000</v>
      </c>
      <c r="AF4" s="21">
        <f>DFS_quarterly_pl!L2</f>
        <v>3579000000</v>
      </c>
      <c r="AG4" s="21">
        <f>DFS_quarterly_pl!M2</f>
        <v>2795000000</v>
      </c>
      <c r="AH4" s="21">
        <f>DFS_quarterly_pl!N2</f>
        <v>2824000000</v>
      </c>
      <c r="AI4" s="21">
        <f>DFS_quarterly_pl!O2</f>
        <v>2714000000</v>
      </c>
      <c r="AJ4" s="21">
        <f>DFS_quarterly_pl!P2</f>
        <v>2662000000</v>
      </c>
      <c r="AK4" s="21">
        <f>DFS_quarterly_pl!Q2</f>
        <v>2888000000</v>
      </c>
      <c r="AL4" s="21">
        <f>DFS_quarterly_pl!R2</f>
        <v>2944000000</v>
      </c>
      <c r="AM4" s="21">
        <f>DFS_quarterly_pl!S2</f>
        <v>2900000000</v>
      </c>
      <c r="AN4" s="21">
        <f>DFS_quarterly_pl!T2</f>
        <v>2852000000</v>
      </c>
      <c r="AO4" s="21">
        <f>DFS_quarterly_pl!U2</f>
        <v>2763000000</v>
      </c>
      <c r="AP4" s="21">
        <f>DFS_quarterly_pl!V2</f>
        <v>2807000000</v>
      </c>
      <c r="AQ4" s="21">
        <f>DFS_quarterly_pl!W2</f>
        <v>2724000000</v>
      </c>
      <c r="AR4" s="21">
        <f>DFS_quarterly_pl!X2</f>
        <v>2603000000</v>
      </c>
      <c r="AS4" s="21">
        <f>DFS_quarterly_pl!Y2</f>
        <v>2575000000</v>
      </c>
      <c r="AT4" s="21">
        <f>DFS_quarterly_pl!Z2</f>
        <v>2614000000</v>
      </c>
      <c r="AU4" s="21">
        <f>DFS_quarterly_pl!AA2</f>
        <v>2525000000</v>
      </c>
      <c r="AV4" s="21">
        <f>DFS_quarterly_pl!AB2</f>
        <v>2419000000</v>
      </c>
      <c r="AW4" s="21">
        <f>DFS_quarterly_pl!AC2</f>
        <v>2339000000</v>
      </c>
      <c r="AX4" s="21">
        <f>DFS_quarterly_pl!AD2</f>
        <v>2358000000</v>
      </c>
      <c r="AY4" s="21"/>
    </row>
    <row r="5">
      <c r="A5" s="11" t="s">
        <v>153</v>
      </c>
      <c r="B5" s="22"/>
      <c r="C5" s="23">
        <f t="shared" ref="C5:U5" si="2">D5</f>
        <v>0.2026585821</v>
      </c>
      <c r="D5" s="23">
        <f t="shared" si="2"/>
        <v>0.2026585821</v>
      </c>
      <c r="E5" s="23">
        <f t="shared" si="2"/>
        <v>0.2026585821</v>
      </c>
      <c r="F5" s="23">
        <f t="shared" si="2"/>
        <v>0.2026585821</v>
      </c>
      <c r="G5" s="23">
        <f t="shared" si="2"/>
        <v>0.2026585821</v>
      </c>
      <c r="H5" s="23">
        <f t="shared" si="2"/>
        <v>0.2026585821</v>
      </c>
      <c r="I5" s="23">
        <f t="shared" si="2"/>
        <v>0.2026585821</v>
      </c>
      <c r="J5" s="23">
        <f t="shared" si="2"/>
        <v>0.2026585821</v>
      </c>
      <c r="K5" s="23">
        <f t="shared" si="2"/>
        <v>0.2026585821</v>
      </c>
      <c r="L5" s="23">
        <f t="shared" si="2"/>
        <v>0.2026585821</v>
      </c>
      <c r="M5" s="23">
        <f t="shared" si="2"/>
        <v>0.2026585821</v>
      </c>
      <c r="N5" s="23">
        <f t="shared" si="2"/>
        <v>0.2026585821</v>
      </c>
      <c r="O5" s="23">
        <f t="shared" si="2"/>
        <v>0.2026585821</v>
      </c>
      <c r="P5" s="23">
        <f t="shared" si="2"/>
        <v>0.2026585821</v>
      </c>
      <c r="Q5" s="23">
        <f t="shared" si="2"/>
        <v>0.2026585821</v>
      </c>
      <c r="R5" s="23">
        <f t="shared" si="2"/>
        <v>0.2026585821</v>
      </c>
      <c r="S5" s="23">
        <f t="shared" si="2"/>
        <v>0.2026585821</v>
      </c>
      <c r="T5" s="23">
        <f t="shared" si="2"/>
        <v>0.2026585821</v>
      </c>
      <c r="U5" s="23">
        <f t="shared" si="2"/>
        <v>0.2026585821</v>
      </c>
      <c r="V5" s="23">
        <f>sum(W6:AC6)/sum(W4:AF4)</f>
        <v>0.2026585821</v>
      </c>
      <c r="W5" s="24">
        <f t="shared" ref="W5:AX5" si="3">W6/W4</f>
        <v>0.168892186</v>
      </c>
      <c r="X5" s="24">
        <f t="shared" si="3"/>
        <v>0.2323362558</v>
      </c>
      <c r="Y5" s="24">
        <f t="shared" si="3"/>
        <v>0.2600586198</v>
      </c>
      <c r="Z5" s="24">
        <f t="shared" si="3"/>
        <v>0.276795284</v>
      </c>
      <c r="AA5" s="24">
        <f t="shared" si="3"/>
        <v>0.2891635527</v>
      </c>
      <c r="AB5" s="24">
        <f t="shared" si="3"/>
        <v>0.3446029777</v>
      </c>
      <c r="AC5" s="24">
        <f t="shared" si="3"/>
        <v>0.427980703</v>
      </c>
      <c r="AD5" s="24">
        <f t="shared" si="3"/>
        <v>0.3634196185</v>
      </c>
      <c r="AE5" s="24">
        <f t="shared" si="3"/>
        <v>0.3928700036</v>
      </c>
      <c r="AF5" s="24">
        <f t="shared" si="3"/>
        <v>0.4744341995</v>
      </c>
      <c r="AG5" s="24">
        <f t="shared" si="3"/>
        <v>0.5699463327</v>
      </c>
      <c r="AH5" s="24">
        <f t="shared" si="3"/>
        <v>0.2829320113</v>
      </c>
      <c r="AI5" s="24">
        <f t="shared" si="3"/>
        <v>0.284082535</v>
      </c>
      <c r="AJ5" s="24">
        <f t="shared" si="3"/>
        <v>-0.1382419234</v>
      </c>
      <c r="AK5" s="24">
        <f t="shared" si="3"/>
        <v>-0.02112188366</v>
      </c>
      <c r="AL5" s="24">
        <f t="shared" si="3"/>
        <v>0.2404891304</v>
      </c>
      <c r="AM5" s="24">
        <f t="shared" si="3"/>
        <v>0.2655172414</v>
      </c>
      <c r="AN5" s="24">
        <f t="shared" si="3"/>
        <v>0.2640252454</v>
      </c>
      <c r="AO5" s="24">
        <f t="shared" si="3"/>
        <v>0.2627578719</v>
      </c>
      <c r="AP5" s="24">
        <f t="shared" si="3"/>
        <v>0.2447452797</v>
      </c>
      <c r="AQ5" s="24">
        <f t="shared" si="3"/>
        <v>0.2643171806</v>
      </c>
      <c r="AR5" s="24">
        <f t="shared" si="3"/>
        <v>0.257011141</v>
      </c>
      <c r="AS5" s="24">
        <f t="shared" si="3"/>
        <v>0.2586407767</v>
      </c>
      <c r="AT5" s="24">
        <f t="shared" si="3"/>
        <v>0.1480489671</v>
      </c>
      <c r="AU5" s="24">
        <f t="shared" si="3"/>
        <v>0.2384158416</v>
      </c>
      <c r="AV5" s="24">
        <f t="shared" si="3"/>
        <v>0.2257131046</v>
      </c>
      <c r="AW5" s="24">
        <f t="shared" si="3"/>
        <v>0.2411286875</v>
      </c>
      <c r="AX5" s="24">
        <f t="shared" si="3"/>
        <v>0.2387616624</v>
      </c>
      <c r="AY5" s="24"/>
    </row>
    <row r="6">
      <c r="A6" s="11" t="s">
        <v>154</v>
      </c>
      <c r="B6" s="22"/>
      <c r="C6" s="25">
        <f t="shared" ref="C6:V6" si="4">C5*C4</f>
        <v>972963652.5</v>
      </c>
      <c r="D6" s="25">
        <f t="shared" si="4"/>
        <v>963936141.3</v>
      </c>
      <c r="E6" s="25">
        <f t="shared" si="4"/>
        <v>953319373.3</v>
      </c>
      <c r="F6" s="25">
        <f t="shared" si="4"/>
        <v>942637231.4</v>
      </c>
      <c r="G6" s="25">
        <f t="shared" si="4"/>
        <v>931324598.7</v>
      </c>
      <c r="H6" s="25">
        <f t="shared" si="4"/>
        <v>915973112</v>
      </c>
      <c r="I6" s="25">
        <f t="shared" si="4"/>
        <v>900071518.8</v>
      </c>
      <c r="J6" s="25">
        <f t="shared" si="4"/>
        <v>884352273.8</v>
      </c>
      <c r="K6" s="25">
        <f t="shared" si="4"/>
        <v>869259292.7</v>
      </c>
      <c r="L6" s="25">
        <f t="shared" si="4"/>
        <v>855274810.9</v>
      </c>
      <c r="M6" s="25">
        <f t="shared" si="4"/>
        <v>840947682.2</v>
      </c>
      <c r="N6" s="25">
        <f t="shared" si="4"/>
        <v>827345592.8</v>
      </c>
      <c r="O6" s="25">
        <f t="shared" si="4"/>
        <v>815146664.5</v>
      </c>
      <c r="P6" s="25">
        <f t="shared" si="4"/>
        <v>802945680.4</v>
      </c>
      <c r="Q6" s="25">
        <f t="shared" si="4"/>
        <v>790329314.4</v>
      </c>
      <c r="R6" s="25">
        <f t="shared" si="4"/>
        <v>778380045.8</v>
      </c>
      <c r="S6" s="25">
        <f t="shared" si="4"/>
        <v>767467680.4</v>
      </c>
      <c r="T6" s="25">
        <f t="shared" si="4"/>
        <v>757073807.8</v>
      </c>
      <c r="U6" s="25">
        <f t="shared" si="4"/>
        <v>746159088.8</v>
      </c>
      <c r="V6" s="25">
        <f t="shared" si="4"/>
        <v>736097268.4</v>
      </c>
      <c r="W6" s="26">
        <f>DFS_quarterly_pl!C43</f>
        <v>683000000</v>
      </c>
      <c r="X6" s="26">
        <f>DFS_quarterly_pl!D43</f>
        <v>901000000</v>
      </c>
      <c r="Y6" s="26">
        <f>DFS_quarterly_pl!E43</f>
        <v>976000000</v>
      </c>
      <c r="Z6" s="26">
        <f>DFS_quarterly_pl!F43</f>
        <v>1033000000</v>
      </c>
      <c r="AA6" s="26">
        <f>DFS_quarterly_pl!G43</f>
        <v>1006000000</v>
      </c>
      <c r="AB6" s="26">
        <f>DFS_quarterly_pl!H43</f>
        <v>1111000000</v>
      </c>
      <c r="AC6" s="26">
        <f>DFS_quarterly_pl!I43</f>
        <v>1242000000</v>
      </c>
      <c r="AD6" s="26">
        <f>DFS_quarterly_pl!J43</f>
        <v>1067000000</v>
      </c>
      <c r="AE6" s="26">
        <f>DFS_quarterly_pl!K43</f>
        <v>1091000000</v>
      </c>
      <c r="AF6" s="26">
        <f>DFS_quarterly_pl!L43</f>
        <v>1698000000</v>
      </c>
      <c r="AG6" s="26">
        <f>DFS_quarterly_pl!M43</f>
        <v>1593000000</v>
      </c>
      <c r="AH6" s="26">
        <f>DFS_quarterly_pl!N43</f>
        <v>799000000</v>
      </c>
      <c r="AI6" s="26">
        <f>DFS_quarterly_pl!O43</f>
        <v>771000000</v>
      </c>
      <c r="AJ6" s="26">
        <f>DFS_quarterly_pl!P43</f>
        <v>-368000000</v>
      </c>
      <c r="AK6" s="26">
        <f>DFS_quarterly_pl!Q43</f>
        <v>-61000000</v>
      </c>
      <c r="AL6" s="26">
        <f>DFS_quarterly_pl!R43</f>
        <v>708000000</v>
      </c>
      <c r="AM6" s="26">
        <f>DFS_quarterly_pl!S43</f>
        <v>770000000</v>
      </c>
      <c r="AN6" s="26">
        <f>DFS_quarterly_pl!T43</f>
        <v>753000000</v>
      </c>
      <c r="AO6" s="26">
        <f>DFS_quarterly_pl!U43</f>
        <v>726000000</v>
      </c>
      <c r="AP6" s="26">
        <f>DFS_quarterly_pl!V43</f>
        <v>687000000</v>
      </c>
      <c r="AQ6" s="26">
        <f>DFS_quarterly_pl!W43</f>
        <v>720000000</v>
      </c>
      <c r="AR6" s="26">
        <f>DFS_quarterly_pl!X43</f>
        <v>669000000</v>
      </c>
      <c r="AS6" s="26">
        <f>DFS_quarterly_pl!Y43</f>
        <v>666000000</v>
      </c>
      <c r="AT6" s="26">
        <f>DFS_quarterly_pl!Z43</f>
        <v>387000000</v>
      </c>
      <c r="AU6" s="26">
        <f>DFS_quarterly_pl!AA43</f>
        <v>602000000</v>
      </c>
      <c r="AV6" s="26">
        <f>DFS_quarterly_pl!AB43</f>
        <v>546000000</v>
      </c>
      <c r="AW6" s="26">
        <f>DFS_quarterly_pl!AC43</f>
        <v>564000000</v>
      </c>
      <c r="AX6" s="26">
        <f>DFS_quarterly_pl!AD43</f>
        <v>563000000</v>
      </c>
      <c r="AY6" s="26"/>
    </row>
    <row r="7">
      <c r="A7" s="11" t="s">
        <v>155</v>
      </c>
      <c r="B7" s="27">
        <f>C7</f>
        <v>305047510</v>
      </c>
      <c r="C7" s="27">
        <f t="shared" ref="C7:V7" si="5">D7*$B$12</f>
        <v>305047510</v>
      </c>
      <c r="D7" s="27">
        <f t="shared" si="5"/>
        <v>302027237.6</v>
      </c>
      <c r="E7" s="27">
        <f t="shared" si="5"/>
        <v>299036868.9</v>
      </c>
      <c r="F7" s="27">
        <f t="shared" si="5"/>
        <v>296076107.8</v>
      </c>
      <c r="G7" s="27">
        <f t="shared" si="5"/>
        <v>293144661.2</v>
      </c>
      <c r="H7" s="27">
        <f t="shared" si="5"/>
        <v>290242238.8</v>
      </c>
      <c r="I7" s="27">
        <f t="shared" si="5"/>
        <v>287368553.3</v>
      </c>
      <c r="J7" s="27">
        <f t="shared" si="5"/>
        <v>284523320.1</v>
      </c>
      <c r="K7" s="27">
        <f t="shared" si="5"/>
        <v>281706257.5</v>
      </c>
      <c r="L7" s="27">
        <f t="shared" si="5"/>
        <v>278917086.7</v>
      </c>
      <c r="M7" s="27">
        <f t="shared" si="5"/>
        <v>276155531.4</v>
      </c>
      <c r="N7" s="27">
        <f t="shared" si="5"/>
        <v>273421318.2</v>
      </c>
      <c r="O7" s="27">
        <f t="shared" si="5"/>
        <v>270714176.4</v>
      </c>
      <c r="P7" s="27">
        <f t="shared" si="5"/>
        <v>268033838</v>
      </c>
      <c r="Q7" s="27">
        <f t="shared" si="5"/>
        <v>265380037.7</v>
      </c>
      <c r="R7" s="27">
        <f t="shared" si="5"/>
        <v>262752512.5</v>
      </c>
      <c r="S7" s="27">
        <f t="shared" si="5"/>
        <v>260151002.5</v>
      </c>
      <c r="T7" s="27">
        <f t="shared" si="5"/>
        <v>257575250</v>
      </c>
      <c r="U7" s="27">
        <f t="shared" si="5"/>
        <v>255025000</v>
      </c>
      <c r="V7" s="27">
        <f t="shared" si="5"/>
        <v>252500000</v>
      </c>
      <c r="W7" s="28">
        <f>DFS_quarterly_pl!C52</f>
        <v>250000000</v>
      </c>
      <c r="X7" s="28">
        <f>DFS_quarterly_pl!D52</f>
        <v>253000000</v>
      </c>
      <c r="Y7" s="28">
        <f>DFS_quarterly_pl!E52</f>
        <v>262000000</v>
      </c>
      <c r="Z7" s="28">
        <f>DFS_quarterly_pl!F52</f>
        <v>275000000</v>
      </c>
      <c r="AA7" s="28">
        <f>DFS_quarterly_pl!G52</f>
        <v>274000000</v>
      </c>
      <c r="AB7" s="28">
        <f>DFS_quarterly_pl!H52</f>
        <v>279000000</v>
      </c>
      <c r="AC7" s="28">
        <f>DFS_quarterly_pl!I52</f>
        <v>285000000</v>
      </c>
      <c r="AD7" s="28">
        <f>DFS_quarterly_pl!J52</f>
        <v>291000000</v>
      </c>
      <c r="AE7" s="28">
        <f>DFS_quarterly_pl!K52</f>
        <v>298000000</v>
      </c>
      <c r="AF7" s="28">
        <f>DFS_quarterly_pl!L52</f>
        <v>304000000</v>
      </c>
      <c r="AG7" s="28">
        <f>DFS_quarterly_pl!M52</f>
        <v>307000000</v>
      </c>
      <c r="AH7" s="28">
        <f>DFS_quarterly_pl!N52</f>
        <v>319000000</v>
      </c>
      <c r="AI7" s="28">
        <f>DFS_quarterly_pl!O52</f>
        <v>306000000</v>
      </c>
      <c r="AJ7" s="28">
        <f>DFS_quarterly_pl!P52</f>
        <v>306000000</v>
      </c>
      <c r="AK7" s="28">
        <f>DFS_quarterly_pl!Q52</f>
        <v>308000000</v>
      </c>
      <c r="AL7" s="28">
        <f>DFS_quarterly_pl!R52</f>
        <v>313000000</v>
      </c>
      <c r="AM7" s="28">
        <f>DFS_quarterly_pl!S52</f>
        <v>317000000</v>
      </c>
      <c r="AN7" s="28">
        <f>DFS_quarterly_pl!T52</f>
        <v>323000000</v>
      </c>
      <c r="AO7" s="28">
        <f>DFS_quarterly_pl!U52</f>
        <v>328000000</v>
      </c>
      <c r="AP7" s="28">
        <f>DFS_quarterly_pl!V52</f>
        <v>335000000</v>
      </c>
      <c r="AQ7" s="28">
        <f>DFS_quarterly_pl!W52</f>
        <v>342000000</v>
      </c>
      <c r="AR7" s="28">
        <f>DFS_quarterly_pl!X52</f>
        <v>348000000</v>
      </c>
      <c r="AS7" s="28">
        <f>DFS_quarterly_pl!Y52</f>
        <v>355000000</v>
      </c>
      <c r="AT7" s="28">
        <f>DFS_quarterly_pl!Z52</f>
        <v>362000000</v>
      </c>
      <c r="AU7" s="28">
        <f>DFS_quarterly_pl!AA52</f>
        <v>371000000</v>
      </c>
      <c r="AV7" s="28">
        <f>DFS_quarterly_pl!AB52</f>
        <v>379000000</v>
      </c>
      <c r="AW7" s="28">
        <f>DFS_quarterly_pl!AC52</f>
        <v>386000000</v>
      </c>
      <c r="AX7" s="28">
        <f>DFS_quarterly_pl!AD52</f>
        <v>393000000</v>
      </c>
      <c r="AY7" s="28"/>
    </row>
    <row r="8">
      <c r="A8" s="11" t="s">
        <v>156</v>
      </c>
      <c r="B8" s="22"/>
      <c r="C8" s="20">
        <f t="shared" ref="C8:AX8" si="6">C6/C7</f>
        <v>3.189547925</v>
      </c>
      <c r="D8" s="20">
        <f t="shared" si="6"/>
        <v>3.191553679</v>
      </c>
      <c r="E8" s="20">
        <f t="shared" si="6"/>
        <v>3.187966008</v>
      </c>
      <c r="F8" s="20">
        <f t="shared" si="6"/>
        <v>3.183766628</v>
      </c>
      <c r="G8" s="20">
        <f t="shared" si="6"/>
        <v>3.177013679</v>
      </c>
      <c r="H8" s="20">
        <f t="shared" si="6"/>
        <v>3.155891836</v>
      </c>
      <c r="I8" s="20">
        <f t="shared" si="6"/>
        <v>3.132115565</v>
      </c>
      <c r="J8" s="20">
        <f t="shared" si="6"/>
        <v>3.10818907</v>
      </c>
      <c r="K8" s="20">
        <f t="shared" si="6"/>
        <v>3.085693943</v>
      </c>
      <c r="L8" s="20">
        <f t="shared" si="6"/>
        <v>3.066412392</v>
      </c>
      <c r="M8" s="20">
        <f t="shared" si="6"/>
        <v>3.045195865</v>
      </c>
      <c r="N8" s="20">
        <f t="shared" si="6"/>
        <v>3.025900096</v>
      </c>
      <c r="O8" s="20">
        <f t="shared" si="6"/>
        <v>3.011097074</v>
      </c>
      <c r="P8" s="20">
        <f t="shared" si="6"/>
        <v>2.995687732</v>
      </c>
      <c r="Q8" s="20">
        <f t="shared" si="6"/>
        <v>2.97810386</v>
      </c>
      <c r="R8" s="20">
        <f t="shared" si="6"/>
        <v>2.962407622</v>
      </c>
      <c r="S8" s="20">
        <f t="shared" si="6"/>
        <v>2.950085423</v>
      </c>
      <c r="T8" s="20">
        <f t="shared" si="6"/>
        <v>2.939233516</v>
      </c>
      <c r="U8" s="20">
        <f t="shared" si="6"/>
        <v>2.925827228</v>
      </c>
      <c r="V8" s="20">
        <f t="shared" si="6"/>
        <v>2.915236706</v>
      </c>
      <c r="W8" s="21">
        <f t="shared" si="6"/>
        <v>2.732</v>
      </c>
      <c r="X8" s="21">
        <f t="shared" si="6"/>
        <v>3.561264822</v>
      </c>
      <c r="Y8" s="21">
        <f t="shared" si="6"/>
        <v>3.72519084</v>
      </c>
      <c r="Z8" s="21">
        <f t="shared" si="6"/>
        <v>3.756363636</v>
      </c>
      <c r="AA8" s="21">
        <f t="shared" si="6"/>
        <v>3.671532847</v>
      </c>
      <c r="AB8" s="21">
        <f t="shared" si="6"/>
        <v>3.982078853</v>
      </c>
      <c r="AC8" s="21">
        <f t="shared" si="6"/>
        <v>4.357894737</v>
      </c>
      <c r="AD8" s="21">
        <f t="shared" si="6"/>
        <v>3.666666667</v>
      </c>
      <c r="AE8" s="21">
        <f t="shared" si="6"/>
        <v>3.661073826</v>
      </c>
      <c r="AF8" s="21">
        <f t="shared" si="6"/>
        <v>5.585526316</v>
      </c>
      <c r="AG8" s="21">
        <f t="shared" si="6"/>
        <v>5.188925081</v>
      </c>
      <c r="AH8" s="21">
        <f t="shared" si="6"/>
        <v>2.504702194</v>
      </c>
      <c r="AI8" s="21">
        <f t="shared" si="6"/>
        <v>2.519607843</v>
      </c>
      <c r="AJ8" s="21">
        <f t="shared" si="6"/>
        <v>-1.202614379</v>
      </c>
      <c r="AK8" s="21">
        <f t="shared" si="6"/>
        <v>-0.1980519481</v>
      </c>
      <c r="AL8" s="21">
        <f t="shared" si="6"/>
        <v>2.261980831</v>
      </c>
      <c r="AM8" s="21">
        <f t="shared" si="6"/>
        <v>2.429022082</v>
      </c>
      <c r="AN8" s="21">
        <f t="shared" si="6"/>
        <v>2.33126935</v>
      </c>
      <c r="AO8" s="21">
        <f t="shared" si="6"/>
        <v>2.213414634</v>
      </c>
      <c r="AP8" s="21">
        <f t="shared" si="6"/>
        <v>2.050746269</v>
      </c>
      <c r="AQ8" s="21">
        <f t="shared" si="6"/>
        <v>2.105263158</v>
      </c>
      <c r="AR8" s="21">
        <f t="shared" si="6"/>
        <v>1.922413793</v>
      </c>
      <c r="AS8" s="21">
        <f t="shared" si="6"/>
        <v>1.876056338</v>
      </c>
      <c r="AT8" s="21">
        <f t="shared" si="6"/>
        <v>1.069060773</v>
      </c>
      <c r="AU8" s="21">
        <f t="shared" si="6"/>
        <v>1.622641509</v>
      </c>
      <c r="AV8" s="21">
        <f t="shared" si="6"/>
        <v>1.440633245</v>
      </c>
      <c r="AW8" s="21">
        <f t="shared" si="6"/>
        <v>1.461139896</v>
      </c>
      <c r="AX8" s="21">
        <f t="shared" si="6"/>
        <v>1.432569975</v>
      </c>
      <c r="AY8" s="21"/>
    </row>
    <row r="9">
      <c r="A9" s="11" t="s">
        <v>157</v>
      </c>
      <c r="B9" s="26"/>
      <c r="C9" s="21">
        <f>C8+B27</f>
        <v>66.14366301</v>
      </c>
      <c r="D9" s="21">
        <f t="shared" ref="D9:V9" si="7">D8</f>
        <v>3.191553679</v>
      </c>
      <c r="E9" s="21">
        <f t="shared" si="7"/>
        <v>3.187966008</v>
      </c>
      <c r="F9" s="21">
        <f t="shared" si="7"/>
        <v>3.183766628</v>
      </c>
      <c r="G9" s="21">
        <f t="shared" si="7"/>
        <v>3.177013679</v>
      </c>
      <c r="H9" s="21">
        <f t="shared" si="7"/>
        <v>3.155891836</v>
      </c>
      <c r="I9" s="21">
        <f t="shared" si="7"/>
        <v>3.132115565</v>
      </c>
      <c r="J9" s="21">
        <f t="shared" si="7"/>
        <v>3.10818907</v>
      </c>
      <c r="K9" s="21">
        <f t="shared" si="7"/>
        <v>3.085693943</v>
      </c>
      <c r="L9" s="21">
        <f t="shared" si="7"/>
        <v>3.066412392</v>
      </c>
      <c r="M9" s="21">
        <f t="shared" si="7"/>
        <v>3.045195865</v>
      </c>
      <c r="N9" s="21">
        <f t="shared" si="7"/>
        <v>3.025900096</v>
      </c>
      <c r="O9" s="21">
        <f t="shared" si="7"/>
        <v>3.011097074</v>
      </c>
      <c r="P9" s="21">
        <f t="shared" si="7"/>
        <v>2.995687732</v>
      </c>
      <c r="Q9" s="21">
        <f t="shared" si="7"/>
        <v>2.97810386</v>
      </c>
      <c r="R9" s="21">
        <f t="shared" si="7"/>
        <v>2.962407622</v>
      </c>
      <c r="S9" s="21">
        <f t="shared" si="7"/>
        <v>2.950085423</v>
      </c>
      <c r="T9" s="21">
        <f t="shared" si="7"/>
        <v>2.939233516</v>
      </c>
      <c r="U9" s="21">
        <f t="shared" si="7"/>
        <v>2.925827228</v>
      </c>
      <c r="V9" s="21">
        <f t="shared" si="7"/>
        <v>2.915236706</v>
      </c>
      <c r="W9" s="29">
        <f>B29*-1</f>
        <v>-87</v>
      </c>
    </row>
    <row r="10">
      <c r="A10" s="11"/>
      <c r="B10" s="30"/>
    </row>
    <row r="11">
      <c r="A11" s="31" t="s">
        <v>158</v>
      </c>
      <c r="B11" s="30"/>
    </row>
    <row r="12">
      <c r="A12" s="11" t="s">
        <v>159</v>
      </c>
      <c r="B12" s="30">
        <v>1.01</v>
      </c>
    </row>
    <row r="13">
      <c r="A13" s="32" t="s">
        <v>160</v>
      </c>
      <c r="B13" s="24">
        <f>((C7-W7)/W7)/5</f>
        <v>0.04403800799</v>
      </c>
    </row>
    <row r="14">
      <c r="A14" s="11" t="s">
        <v>161</v>
      </c>
      <c r="B14" s="24">
        <f>((C4-W4)/W4)/5</f>
        <v>0.03743813118</v>
      </c>
    </row>
    <row r="15">
      <c r="A15" s="11" t="s">
        <v>162</v>
      </c>
      <c r="B15" s="24">
        <f>(W4-AX4)/AX4/(COUNT(W4:AY4)/4)</f>
        <v>0.1021446747</v>
      </c>
    </row>
    <row r="16">
      <c r="A16" s="11" t="s">
        <v>163</v>
      </c>
      <c r="B16" s="33">
        <v>0.05</v>
      </c>
    </row>
    <row r="17">
      <c r="A17" s="11" t="s">
        <v>164</v>
      </c>
      <c r="B17" s="11">
        <v>1.43</v>
      </c>
    </row>
    <row r="18">
      <c r="A18" s="11" t="s">
        <v>165</v>
      </c>
      <c r="B18" s="33">
        <v>0.05</v>
      </c>
      <c r="C18" s="11" t="s">
        <v>166</v>
      </c>
    </row>
    <row r="19">
      <c r="A19" s="11" t="s">
        <v>167</v>
      </c>
      <c r="B19" s="23">
        <f t="array" ref="B19">INDEX('DFS_quarterly_balance-sheet'!B:B,MATCH("StockholdersEquity",'DFS_quarterly_balance-sheet'!A:A,0))/(INDEX('DFS_quarterly_balance-sheet'!B:B,MATCH("TotalDebt",'DFS_quarterly_balance-sheet'!A:A,0))+INDEX('DFS_quarterly_balance-sheet'!B:B,MATCH("StockholdersEquity",'DFS_quarterly_balance-sheet'!A:A,0)))</f>
        <v>0.4223956324</v>
      </c>
    </row>
    <row r="20">
      <c r="A20" s="11" t="s">
        <v>168</v>
      </c>
      <c r="B20" s="34">
        <f>1-B19</f>
        <v>0.5776043676</v>
      </c>
      <c r="C20" s="35"/>
    </row>
    <row r="21">
      <c r="A21" s="11" t="s">
        <v>169</v>
      </c>
      <c r="B21" s="36">
        <v>0.23</v>
      </c>
    </row>
    <row r="22">
      <c r="A22" s="11" t="s">
        <v>170</v>
      </c>
      <c r="B22" s="23">
        <f t="array" ref="B22">INDEX(DFS_quarterly_pl!C:C,MATCH("InterestExpense",DFS_quarterly_pl!A:A,0))*4/INDEX('DFS_quarterly_balance-sheet'!B:B,MATCH("TotalDebt",'DFS_quarterly_balance-sheet'!A:A,0))</f>
        <v>0.2646530025</v>
      </c>
    </row>
    <row r="23">
      <c r="A23" s="11" t="s">
        <v>171</v>
      </c>
      <c r="B23" s="23">
        <f>B16-(B17*(B18-B16))</f>
        <v>0.05</v>
      </c>
    </row>
    <row r="24">
      <c r="A24" s="11" t="s">
        <v>172</v>
      </c>
      <c r="B24" s="23">
        <f>(B23*B19)+((B22*B20)*(1-23%))</f>
        <v>0.1388256238</v>
      </c>
    </row>
    <row r="25">
      <c r="A25" s="11" t="s">
        <v>173</v>
      </c>
      <c r="B25" s="11">
        <v>1.0</v>
      </c>
    </row>
    <row r="26">
      <c r="A26" s="11" t="s">
        <v>174</v>
      </c>
      <c r="B26" s="25">
        <f t="array" ref="B26">NPV(B24/4,20,C8:U8)</f>
        <v>60.32401567</v>
      </c>
    </row>
    <row r="27">
      <c r="A27" s="11" t="s">
        <v>175</v>
      </c>
      <c r="B27" s="20">
        <f>B4*4*B25/(B7)</f>
        <v>62.95411509</v>
      </c>
    </row>
    <row r="28">
      <c r="A28" s="37" t="s">
        <v>176</v>
      </c>
      <c r="B28" s="38">
        <f>B27+B26</f>
        <v>123.2781308</v>
      </c>
    </row>
    <row r="29">
      <c r="A29" s="31" t="s">
        <v>177</v>
      </c>
      <c r="B29" s="39">
        <v>87.0</v>
      </c>
    </row>
    <row r="30">
      <c r="A30" s="31" t="s">
        <v>178</v>
      </c>
      <c r="B30" s="40">
        <f>XIRR(C9:W9,C3:W3)</f>
        <v>0.1050025758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25.88"/>
  </cols>
  <sheetData>
    <row r="3">
      <c r="A3" s="11" t="s">
        <v>150</v>
      </c>
      <c r="B3" s="11" t="s">
        <v>151</v>
      </c>
      <c r="C3" s="4">
        <v>46965.0</v>
      </c>
      <c r="D3" s="4">
        <v>46873.0</v>
      </c>
      <c r="E3" s="4">
        <v>46783.0</v>
      </c>
      <c r="F3" s="4">
        <v>46691.0</v>
      </c>
      <c r="G3" s="4">
        <v>46599.0</v>
      </c>
      <c r="H3" s="4">
        <v>46507.0</v>
      </c>
      <c r="I3" s="4">
        <v>46418.0</v>
      </c>
      <c r="J3" s="4">
        <v>46326.0</v>
      </c>
      <c r="K3" s="4">
        <v>46234.0</v>
      </c>
      <c r="L3" s="4">
        <v>46142.0</v>
      </c>
      <c r="M3" s="4">
        <v>46053.0</v>
      </c>
      <c r="N3" s="4">
        <v>45961.0</v>
      </c>
      <c r="O3" s="4">
        <v>45869.0</v>
      </c>
      <c r="P3" s="4">
        <v>45777.0</v>
      </c>
      <c r="Q3" s="4">
        <v>45688.0</v>
      </c>
      <c r="R3" s="4">
        <v>45596.0</v>
      </c>
      <c r="S3" s="4">
        <v>45504.0</v>
      </c>
      <c r="T3" s="4">
        <v>45412.0</v>
      </c>
      <c r="U3" s="4">
        <v>45322.0</v>
      </c>
      <c r="V3" s="4">
        <v>45230.0</v>
      </c>
      <c r="W3" s="5">
        <f>DFS_quarterly_pl!C1</f>
        <v>45199</v>
      </c>
      <c r="X3" s="5">
        <f>DFS_quarterly_pl!D1</f>
        <v>45107</v>
      </c>
      <c r="Y3" s="5">
        <f>DFS_quarterly_pl!E1</f>
        <v>45016</v>
      </c>
      <c r="Z3" s="4">
        <f>DFS_quarterly_pl!F1</f>
        <v>44926</v>
      </c>
      <c r="AA3" s="5">
        <f>DFS_quarterly_pl!G1</f>
        <v>44834</v>
      </c>
      <c r="AB3" s="5">
        <f>DFS_quarterly_pl!H1</f>
        <v>44742</v>
      </c>
      <c r="AC3" s="5">
        <f>DFS_quarterly_pl!I1</f>
        <v>44651</v>
      </c>
      <c r="AD3" s="4">
        <f>DFS_quarterly_pl!J1</f>
        <v>44561</v>
      </c>
      <c r="AE3" s="5">
        <f>DFS_quarterly_pl!K1</f>
        <v>44469</v>
      </c>
      <c r="AF3" s="5">
        <f>DFS_quarterly_pl!L1</f>
        <v>44377</v>
      </c>
      <c r="AG3" s="5">
        <f>DFS_quarterly_pl!M1</f>
        <v>44286</v>
      </c>
      <c r="AH3" s="4">
        <f>DFS_quarterly_pl!N1</f>
        <v>44196</v>
      </c>
      <c r="AI3" s="5">
        <f>DFS_quarterly_pl!O1</f>
        <v>44104</v>
      </c>
      <c r="AJ3" s="5">
        <f>DFS_quarterly_pl!P1</f>
        <v>44012</v>
      </c>
      <c r="AK3" s="5">
        <f>DFS_quarterly_pl!Q1</f>
        <v>43921</v>
      </c>
      <c r="AL3" s="4">
        <f>DFS_quarterly_pl!R1</f>
        <v>43830</v>
      </c>
      <c r="AM3" s="5">
        <f>DFS_quarterly_pl!S1</f>
        <v>43738</v>
      </c>
      <c r="AN3" s="5">
        <f>DFS_quarterly_pl!T1</f>
        <v>43646</v>
      </c>
      <c r="AO3" s="5">
        <f>DFS_quarterly_pl!U1</f>
        <v>43555</v>
      </c>
      <c r="AP3" s="4">
        <f>DFS_quarterly_pl!V1</f>
        <v>43465</v>
      </c>
      <c r="AQ3" s="5">
        <f>DFS_quarterly_pl!W1</f>
        <v>43373</v>
      </c>
      <c r="AR3" s="5">
        <f>DFS_quarterly_pl!X1</f>
        <v>43281</v>
      </c>
      <c r="AS3" s="5">
        <f>DFS_quarterly_pl!Y1</f>
        <v>43190</v>
      </c>
      <c r="AT3" s="4">
        <f>DFS_quarterly_pl!Z1</f>
        <v>43100</v>
      </c>
      <c r="AU3" s="5">
        <f>DFS_quarterly_pl!AA1</f>
        <v>43008</v>
      </c>
      <c r="AV3" s="5">
        <f>DFS_quarterly_pl!AB1</f>
        <v>42916</v>
      </c>
      <c r="AW3" s="5">
        <f>DFS_quarterly_pl!AC1</f>
        <v>42825</v>
      </c>
      <c r="AX3" s="4">
        <f>DFS_quarterly_pl!AD1</f>
        <v>42735</v>
      </c>
    </row>
    <row r="4">
      <c r="A4" s="11" t="s">
        <v>152</v>
      </c>
      <c r="B4" s="20">
        <f>C4</f>
        <v>4800999013</v>
      </c>
      <c r="C4" s="20">
        <f t="shared" ref="C4:V4" si="1">FORECAST(C3,D4:AF4,D3:AF3)</f>
        <v>4800999013</v>
      </c>
      <c r="D4" s="20">
        <f t="shared" si="1"/>
        <v>4756453595</v>
      </c>
      <c r="E4" s="20">
        <f t="shared" si="1"/>
        <v>4704066137</v>
      </c>
      <c r="F4" s="20">
        <f t="shared" si="1"/>
        <v>4651356097</v>
      </c>
      <c r="G4" s="20">
        <f t="shared" si="1"/>
        <v>4595534959</v>
      </c>
      <c r="H4" s="20">
        <f t="shared" si="1"/>
        <v>4519784470</v>
      </c>
      <c r="I4" s="20">
        <f t="shared" si="1"/>
        <v>4441319531</v>
      </c>
      <c r="J4" s="20">
        <f t="shared" si="1"/>
        <v>4363754373</v>
      </c>
      <c r="K4" s="20">
        <f t="shared" si="1"/>
        <v>4289279456</v>
      </c>
      <c r="L4" s="20">
        <f t="shared" si="1"/>
        <v>4220274326</v>
      </c>
      <c r="M4" s="20">
        <f t="shared" si="1"/>
        <v>4149578436</v>
      </c>
      <c r="N4" s="20">
        <f t="shared" si="1"/>
        <v>4082460187</v>
      </c>
      <c r="O4" s="20">
        <f t="shared" si="1"/>
        <v>4022265704</v>
      </c>
      <c r="P4" s="20">
        <f t="shared" si="1"/>
        <v>3962061079</v>
      </c>
      <c r="Q4" s="20">
        <f t="shared" si="1"/>
        <v>3899806790</v>
      </c>
      <c r="R4" s="20">
        <f t="shared" si="1"/>
        <v>3840844231</v>
      </c>
      <c r="S4" s="20">
        <f t="shared" si="1"/>
        <v>3786998174</v>
      </c>
      <c r="T4" s="20">
        <f t="shared" si="1"/>
        <v>3735710573</v>
      </c>
      <c r="U4" s="20">
        <f t="shared" si="1"/>
        <v>3681852903</v>
      </c>
      <c r="V4" s="20">
        <f t="shared" si="1"/>
        <v>3632203782</v>
      </c>
      <c r="W4" s="21">
        <f>DFS_quarterly_pl!C2</f>
        <v>4044000000</v>
      </c>
      <c r="X4" s="21">
        <f>DFS_quarterly_pl!D2</f>
        <v>3878000000</v>
      </c>
      <c r="Y4" s="21">
        <f>DFS_quarterly_pl!E2</f>
        <v>3753000000</v>
      </c>
      <c r="Z4" s="21">
        <f>DFS_quarterly_pl!F2</f>
        <v>3732000000</v>
      </c>
      <c r="AA4" s="21">
        <f>DFS_quarterly_pl!G2</f>
        <v>3479000000</v>
      </c>
      <c r="AB4" s="21">
        <f>DFS_quarterly_pl!H2</f>
        <v>3224000000</v>
      </c>
      <c r="AC4" s="21">
        <f>DFS_quarterly_pl!I2</f>
        <v>2902000000</v>
      </c>
      <c r="AD4" s="21">
        <f>DFS_quarterly_pl!J2</f>
        <v>2936000000</v>
      </c>
      <c r="AE4" s="21">
        <f>DFS_quarterly_pl!K2</f>
        <v>2777000000</v>
      </c>
      <c r="AF4" s="21">
        <f>DFS_quarterly_pl!L2</f>
        <v>3579000000</v>
      </c>
      <c r="AG4" s="21">
        <f>DFS_quarterly_pl!M2</f>
        <v>2795000000</v>
      </c>
      <c r="AH4" s="21">
        <f>DFS_quarterly_pl!N2</f>
        <v>2824000000</v>
      </c>
      <c r="AI4" s="21">
        <f>DFS_quarterly_pl!O2</f>
        <v>2714000000</v>
      </c>
      <c r="AJ4" s="21">
        <f>DFS_quarterly_pl!P2</f>
        <v>2662000000</v>
      </c>
      <c r="AK4" s="21">
        <f>DFS_quarterly_pl!Q2</f>
        <v>2888000000</v>
      </c>
      <c r="AL4" s="21">
        <f>DFS_quarterly_pl!R2</f>
        <v>2944000000</v>
      </c>
      <c r="AM4" s="21">
        <f>DFS_quarterly_pl!S2</f>
        <v>2900000000</v>
      </c>
      <c r="AN4" s="21">
        <f>DFS_quarterly_pl!T2</f>
        <v>2852000000</v>
      </c>
      <c r="AO4" s="21">
        <f>DFS_quarterly_pl!U2</f>
        <v>2763000000</v>
      </c>
      <c r="AP4" s="21">
        <f>DFS_quarterly_pl!V2</f>
        <v>2807000000</v>
      </c>
      <c r="AQ4" s="21">
        <f>DFS_quarterly_pl!W2</f>
        <v>2724000000</v>
      </c>
      <c r="AR4" s="21">
        <f>DFS_quarterly_pl!X2</f>
        <v>2603000000</v>
      </c>
      <c r="AS4" s="21">
        <f>DFS_quarterly_pl!Y2</f>
        <v>2575000000</v>
      </c>
      <c r="AT4" s="21">
        <f>DFS_quarterly_pl!Z2</f>
        <v>2614000000</v>
      </c>
      <c r="AU4" s="21">
        <f>DFS_quarterly_pl!AA2</f>
        <v>2525000000</v>
      </c>
      <c r="AV4" s="21">
        <f>DFS_quarterly_pl!AB2</f>
        <v>2419000000</v>
      </c>
      <c r="AW4" s="21">
        <f>DFS_quarterly_pl!AC2</f>
        <v>2339000000</v>
      </c>
      <c r="AX4" s="21">
        <f>DFS_quarterly_pl!AD2</f>
        <v>2358000000</v>
      </c>
      <c r="AY4" s="21"/>
    </row>
    <row r="5">
      <c r="A5" s="11" t="s">
        <v>153</v>
      </c>
      <c r="B5" s="22"/>
      <c r="C5" s="23">
        <f t="shared" ref="C5:U5" si="2">D5</f>
        <v>0.2026585821</v>
      </c>
      <c r="D5" s="23">
        <f t="shared" si="2"/>
        <v>0.2026585821</v>
      </c>
      <c r="E5" s="23">
        <f t="shared" si="2"/>
        <v>0.2026585821</v>
      </c>
      <c r="F5" s="23">
        <f t="shared" si="2"/>
        <v>0.2026585821</v>
      </c>
      <c r="G5" s="23">
        <f t="shared" si="2"/>
        <v>0.2026585821</v>
      </c>
      <c r="H5" s="23">
        <f t="shared" si="2"/>
        <v>0.2026585821</v>
      </c>
      <c r="I5" s="23">
        <f t="shared" si="2"/>
        <v>0.2026585821</v>
      </c>
      <c r="J5" s="23">
        <f t="shared" si="2"/>
        <v>0.2026585821</v>
      </c>
      <c r="K5" s="23">
        <f t="shared" si="2"/>
        <v>0.2026585821</v>
      </c>
      <c r="L5" s="23">
        <f t="shared" si="2"/>
        <v>0.2026585821</v>
      </c>
      <c r="M5" s="23">
        <f t="shared" si="2"/>
        <v>0.2026585821</v>
      </c>
      <c r="N5" s="23">
        <f t="shared" si="2"/>
        <v>0.2026585821</v>
      </c>
      <c r="O5" s="23">
        <f t="shared" si="2"/>
        <v>0.2026585821</v>
      </c>
      <c r="P5" s="23">
        <f t="shared" si="2"/>
        <v>0.2026585821</v>
      </c>
      <c r="Q5" s="23">
        <f t="shared" si="2"/>
        <v>0.2026585821</v>
      </c>
      <c r="R5" s="23">
        <f t="shared" si="2"/>
        <v>0.2026585821</v>
      </c>
      <c r="S5" s="23">
        <f t="shared" si="2"/>
        <v>0.2026585821</v>
      </c>
      <c r="T5" s="23">
        <f t="shared" si="2"/>
        <v>0.2026585821</v>
      </c>
      <c r="U5" s="23">
        <f t="shared" si="2"/>
        <v>0.2026585821</v>
      </c>
      <c r="V5" s="23">
        <f>sum(W6:AC6)/sum(W4:AF4)</f>
        <v>0.2026585821</v>
      </c>
      <c r="W5" s="24">
        <f t="shared" ref="W5:AX5" si="3">W6/W4</f>
        <v>0.168892186</v>
      </c>
      <c r="X5" s="24">
        <f t="shared" si="3"/>
        <v>0.2323362558</v>
      </c>
      <c r="Y5" s="24">
        <f t="shared" si="3"/>
        <v>0.2600586198</v>
      </c>
      <c r="Z5" s="24">
        <f t="shared" si="3"/>
        <v>0.276795284</v>
      </c>
      <c r="AA5" s="24">
        <f t="shared" si="3"/>
        <v>0.2891635527</v>
      </c>
      <c r="AB5" s="24">
        <f t="shared" si="3"/>
        <v>0.3446029777</v>
      </c>
      <c r="AC5" s="24">
        <f t="shared" si="3"/>
        <v>0.427980703</v>
      </c>
      <c r="AD5" s="24">
        <f t="shared" si="3"/>
        <v>0.3634196185</v>
      </c>
      <c r="AE5" s="24">
        <f t="shared" si="3"/>
        <v>0.3928700036</v>
      </c>
      <c r="AF5" s="24">
        <f t="shared" si="3"/>
        <v>0.4744341995</v>
      </c>
      <c r="AG5" s="24">
        <f t="shared" si="3"/>
        <v>0.5699463327</v>
      </c>
      <c r="AH5" s="24">
        <f t="shared" si="3"/>
        <v>0.2829320113</v>
      </c>
      <c r="AI5" s="24">
        <f t="shared" si="3"/>
        <v>0.284082535</v>
      </c>
      <c r="AJ5" s="24">
        <f t="shared" si="3"/>
        <v>-0.1382419234</v>
      </c>
      <c r="AK5" s="24">
        <f t="shared" si="3"/>
        <v>-0.02112188366</v>
      </c>
      <c r="AL5" s="24">
        <f t="shared" si="3"/>
        <v>0.2404891304</v>
      </c>
      <c r="AM5" s="24">
        <f t="shared" si="3"/>
        <v>0.2655172414</v>
      </c>
      <c r="AN5" s="24">
        <f t="shared" si="3"/>
        <v>0.2640252454</v>
      </c>
      <c r="AO5" s="24">
        <f t="shared" si="3"/>
        <v>0.2627578719</v>
      </c>
      <c r="AP5" s="24">
        <f t="shared" si="3"/>
        <v>0.2447452797</v>
      </c>
      <c r="AQ5" s="24">
        <f t="shared" si="3"/>
        <v>0.2643171806</v>
      </c>
      <c r="AR5" s="24">
        <f t="shared" si="3"/>
        <v>0.257011141</v>
      </c>
      <c r="AS5" s="24">
        <f t="shared" si="3"/>
        <v>0.2586407767</v>
      </c>
      <c r="AT5" s="24">
        <f t="shared" si="3"/>
        <v>0.1480489671</v>
      </c>
      <c r="AU5" s="24">
        <f t="shared" si="3"/>
        <v>0.2384158416</v>
      </c>
      <c r="AV5" s="24">
        <f t="shared" si="3"/>
        <v>0.2257131046</v>
      </c>
      <c r="AW5" s="24">
        <f t="shared" si="3"/>
        <v>0.2411286875</v>
      </c>
      <c r="AX5" s="24">
        <f t="shared" si="3"/>
        <v>0.2387616624</v>
      </c>
      <c r="AY5" s="24"/>
    </row>
    <row r="6">
      <c r="A6" s="11" t="s">
        <v>154</v>
      </c>
      <c r="B6" s="22"/>
      <c r="C6" s="25">
        <f t="shared" ref="C6:V6" si="4">C5*C4</f>
        <v>972963652.5</v>
      </c>
      <c r="D6" s="25">
        <f t="shared" si="4"/>
        <v>963936141.3</v>
      </c>
      <c r="E6" s="25">
        <f t="shared" si="4"/>
        <v>953319373.3</v>
      </c>
      <c r="F6" s="25">
        <f t="shared" si="4"/>
        <v>942637231.4</v>
      </c>
      <c r="G6" s="25">
        <f t="shared" si="4"/>
        <v>931324598.7</v>
      </c>
      <c r="H6" s="25">
        <f t="shared" si="4"/>
        <v>915973112</v>
      </c>
      <c r="I6" s="25">
        <f t="shared" si="4"/>
        <v>900071518.8</v>
      </c>
      <c r="J6" s="25">
        <f t="shared" si="4"/>
        <v>884352273.8</v>
      </c>
      <c r="K6" s="25">
        <f t="shared" si="4"/>
        <v>869259292.7</v>
      </c>
      <c r="L6" s="25">
        <f t="shared" si="4"/>
        <v>855274810.9</v>
      </c>
      <c r="M6" s="25">
        <f t="shared" si="4"/>
        <v>840947682.2</v>
      </c>
      <c r="N6" s="25">
        <f t="shared" si="4"/>
        <v>827345592.8</v>
      </c>
      <c r="O6" s="25">
        <f t="shared" si="4"/>
        <v>815146664.5</v>
      </c>
      <c r="P6" s="25">
        <f t="shared" si="4"/>
        <v>802945680.4</v>
      </c>
      <c r="Q6" s="25">
        <f t="shared" si="4"/>
        <v>790329314.4</v>
      </c>
      <c r="R6" s="25">
        <f t="shared" si="4"/>
        <v>778380045.8</v>
      </c>
      <c r="S6" s="25">
        <f t="shared" si="4"/>
        <v>767467680.4</v>
      </c>
      <c r="T6" s="25">
        <f t="shared" si="4"/>
        <v>757073807.8</v>
      </c>
      <c r="U6" s="25">
        <f t="shared" si="4"/>
        <v>746159088.8</v>
      </c>
      <c r="V6" s="25">
        <f t="shared" si="4"/>
        <v>736097268.4</v>
      </c>
      <c r="W6" s="26">
        <f>DFS_quarterly_pl!C43</f>
        <v>683000000</v>
      </c>
      <c r="X6" s="26">
        <f>DFS_quarterly_pl!D43</f>
        <v>901000000</v>
      </c>
      <c r="Y6" s="26">
        <f>DFS_quarterly_pl!E43</f>
        <v>976000000</v>
      </c>
      <c r="Z6" s="26">
        <f>DFS_quarterly_pl!F43</f>
        <v>1033000000</v>
      </c>
      <c r="AA6" s="26">
        <f>DFS_quarterly_pl!G43</f>
        <v>1006000000</v>
      </c>
      <c r="AB6" s="26">
        <f>DFS_quarterly_pl!H43</f>
        <v>1111000000</v>
      </c>
      <c r="AC6" s="26">
        <f>DFS_quarterly_pl!I43</f>
        <v>1242000000</v>
      </c>
      <c r="AD6" s="26">
        <f>DFS_quarterly_pl!J43</f>
        <v>1067000000</v>
      </c>
      <c r="AE6" s="26">
        <f>DFS_quarterly_pl!K43</f>
        <v>1091000000</v>
      </c>
      <c r="AF6" s="26">
        <f>DFS_quarterly_pl!L43</f>
        <v>1698000000</v>
      </c>
      <c r="AG6" s="26">
        <f>DFS_quarterly_pl!M43</f>
        <v>1593000000</v>
      </c>
      <c r="AH6" s="26">
        <f>DFS_quarterly_pl!N43</f>
        <v>799000000</v>
      </c>
      <c r="AI6" s="26">
        <f>DFS_quarterly_pl!O43</f>
        <v>771000000</v>
      </c>
      <c r="AJ6" s="26">
        <f>DFS_quarterly_pl!P43</f>
        <v>-368000000</v>
      </c>
      <c r="AK6" s="26">
        <f>DFS_quarterly_pl!Q43</f>
        <v>-61000000</v>
      </c>
      <c r="AL6" s="26">
        <f>DFS_quarterly_pl!R43</f>
        <v>708000000</v>
      </c>
      <c r="AM6" s="26">
        <f>DFS_quarterly_pl!S43</f>
        <v>770000000</v>
      </c>
      <c r="AN6" s="26">
        <f>DFS_quarterly_pl!T43</f>
        <v>753000000</v>
      </c>
      <c r="AO6" s="26">
        <f>DFS_quarterly_pl!U43</f>
        <v>726000000</v>
      </c>
      <c r="AP6" s="26">
        <f>DFS_quarterly_pl!V43</f>
        <v>687000000</v>
      </c>
      <c r="AQ6" s="26">
        <f>DFS_quarterly_pl!W43</f>
        <v>720000000</v>
      </c>
      <c r="AR6" s="26">
        <f>DFS_quarterly_pl!X43</f>
        <v>669000000</v>
      </c>
      <c r="AS6" s="26">
        <f>DFS_quarterly_pl!Y43</f>
        <v>666000000</v>
      </c>
      <c r="AT6" s="26">
        <f>DFS_quarterly_pl!Z43</f>
        <v>387000000</v>
      </c>
      <c r="AU6" s="26">
        <f>DFS_quarterly_pl!AA43</f>
        <v>602000000</v>
      </c>
      <c r="AV6" s="26">
        <f>DFS_quarterly_pl!AB43</f>
        <v>546000000</v>
      </c>
      <c r="AW6" s="26">
        <f>DFS_quarterly_pl!AC43</f>
        <v>564000000</v>
      </c>
      <c r="AX6" s="26">
        <f>DFS_quarterly_pl!AD43</f>
        <v>563000000</v>
      </c>
      <c r="AY6" s="26"/>
    </row>
    <row r="7">
      <c r="A7" s="11" t="s">
        <v>155</v>
      </c>
      <c r="B7" s="27">
        <f>C7</f>
        <v>451527808.7</v>
      </c>
      <c r="C7" s="27">
        <f t="shared" ref="C7:V7" si="5">D7*$B$12</f>
        <v>451527808.7</v>
      </c>
      <c r="D7" s="27">
        <f t="shared" si="5"/>
        <v>438376513.3</v>
      </c>
      <c r="E7" s="27">
        <f t="shared" si="5"/>
        <v>425608265.3</v>
      </c>
      <c r="F7" s="27">
        <f t="shared" si="5"/>
        <v>413211908.1</v>
      </c>
      <c r="G7" s="27">
        <f t="shared" si="5"/>
        <v>401176609.8</v>
      </c>
      <c r="H7" s="27">
        <f t="shared" si="5"/>
        <v>389491854.2</v>
      </c>
      <c r="I7" s="27">
        <f t="shared" si="5"/>
        <v>378147431.2</v>
      </c>
      <c r="J7" s="27">
        <f t="shared" si="5"/>
        <v>367133428.4</v>
      </c>
      <c r="K7" s="27">
        <f t="shared" si="5"/>
        <v>356440221.7</v>
      </c>
      <c r="L7" s="27">
        <f t="shared" si="5"/>
        <v>346058467.7</v>
      </c>
      <c r="M7" s="27">
        <f t="shared" si="5"/>
        <v>335979094.8</v>
      </c>
      <c r="N7" s="27">
        <f t="shared" si="5"/>
        <v>326193296</v>
      </c>
      <c r="O7" s="27">
        <f t="shared" si="5"/>
        <v>316692520.3</v>
      </c>
      <c r="P7" s="27">
        <f t="shared" si="5"/>
        <v>307468466.4</v>
      </c>
      <c r="Q7" s="27">
        <f t="shared" si="5"/>
        <v>298513074.1</v>
      </c>
      <c r="R7" s="27">
        <f t="shared" si="5"/>
        <v>289818518.6</v>
      </c>
      <c r="S7" s="27">
        <f t="shared" si="5"/>
        <v>281377202.5</v>
      </c>
      <c r="T7" s="27">
        <f t="shared" si="5"/>
        <v>273181750</v>
      </c>
      <c r="U7" s="27">
        <f t="shared" si="5"/>
        <v>265225000</v>
      </c>
      <c r="V7" s="27">
        <f t="shared" si="5"/>
        <v>257500000</v>
      </c>
      <c r="W7" s="28">
        <f>DFS_quarterly_pl!C52</f>
        <v>250000000</v>
      </c>
      <c r="X7" s="28">
        <f>DFS_quarterly_pl!D52</f>
        <v>253000000</v>
      </c>
      <c r="Y7" s="28">
        <f>DFS_quarterly_pl!E52</f>
        <v>262000000</v>
      </c>
      <c r="Z7" s="28">
        <f>DFS_quarterly_pl!F52</f>
        <v>275000000</v>
      </c>
      <c r="AA7" s="28">
        <f>DFS_quarterly_pl!G52</f>
        <v>274000000</v>
      </c>
      <c r="AB7" s="28">
        <f>DFS_quarterly_pl!H52</f>
        <v>279000000</v>
      </c>
      <c r="AC7" s="28">
        <f>DFS_quarterly_pl!I52</f>
        <v>285000000</v>
      </c>
      <c r="AD7" s="28">
        <f>DFS_quarterly_pl!J52</f>
        <v>291000000</v>
      </c>
      <c r="AE7" s="28">
        <f>DFS_quarterly_pl!K52</f>
        <v>298000000</v>
      </c>
      <c r="AF7" s="28">
        <f>DFS_quarterly_pl!L52</f>
        <v>304000000</v>
      </c>
      <c r="AG7" s="28">
        <f>DFS_quarterly_pl!M52</f>
        <v>307000000</v>
      </c>
      <c r="AH7" s="28">
        <f>DFS_quarterly_pl!N52</f>
        <v>319000000</v>
      </c>
      <c r="AI7" s="28">
        <f>DFS_quarterly_pl!O52</f>
        <v>306000000</v>
      </c>
      <c r="AJ7" s="28">
        <f>DFS_quarterly_pl!P52</f>
        <v>306000000</v>
      </c>
      <c r="AK7" s="28">
        <f>DFS_quarterly_pl!Q52</f>
        <v>308000000</v>
      </c>
      <c r="AL7" s="28">
        <f>DFS_quarterly_pl!R52</f>
        <v>313000000</v>
      </c>
      <c r="AM7" s="28">
        <f>DFS_quarterly_pl!S52</f>
        <v>317000000</v>
      </c>
      <c r="AN7" s="28">
        <f>DFS_quarterly_pl!T52</f>
        <v>323000000</v>
      </c>
      <c r="AO7" s="28">
        <f>DFS_quarterly_pl!U52</f>
        <v>328000000</v>
      </c>
      <c r="AP7" s="28">
        <f>DFS_quarterly_pl!V52</f>
        <v>335000000</v>
      </c>
      <c r="AQ7" s="28">
        <f>DFS_quarterly_pl!W52</f>
        <v>342000000</v>
      </c>
      <c r="AR7" s="28">
        <f>DFS_quarterly_pl!X52</f>
        <v>348000000</v>
      </c>
      <c r="AS7" s="28">
        <f>DFS_quarterly_pl!Y52</f>
        <v>355000000</v>
      </c>
      <c r="AT7" s="28">
        <f>DFS_quarterly_pl!Z52</f>
        <v>362000000</v>
      </c>
      <c r="AU7" s="28">
        <f>DFS_quarterly_pl!AA52</f>
        <v>371000000</v>
      </c>
      <c r="AV7" s="28">
        <f>DFS_quarterly_pl!AB52</f>
        <v>379000000</v>
      </c>
      <c r="AW7" s="28">
        <f>DFS_quarterly_pl!AC52</f>
        <v>386000000</v>
      </c>
      <c r="AX7" s="28">
        <f>DFS_quarterly_pl!AD52</f>
        <v>393000000</v>
      </c>
      <c r="AY7" s="28"/>
    </row>
    <row r="8">
      <c r="A8" s="11" t="s">
        <v>156</v>
      </c>
      <c r="B8" s="22"/>
      <c r="C8" s="20">
        <f t="shared" ref="C8:AX8" si="6">C6/C7</f>
        <v>2.154825536</v>
      </c>
      <c r="D8" s="20">
        <f t="shared" si="6"/>
        <v>2.198877248</v>
      </c>
      <c r="E8" s="20">
        <f t="shared" si="6"/>
        <v>2.239898637</v>
      </c>
      <c r="F8" s="20">
        <f t="shared" si="6"/>
        <v>2.28124411</v>
      </c>
      <c r="G8" s="20">
        <f t="shared" si="6"/>
        <v>2.321482798</v>
      </c>
      <c r="H8" s="20">
        <f t="shared" si="6"/>
        <v>2.351713142</v>
      </c>
      <c r="I8" s="20">
        <f t="shared" si="6"/>
        <v>2.38021323</v>
      </c>
      <c r="J8" s="20">
        <f t="shared" si="6"/>
        <v>2.408803463</v>
      </c>
      <c r="K8" s="20">
        <f t="shared" si="6"/>
        <v>2.438723914</v>
      </c>
      <c r="L8" s="20">
        <f t="shared" si="6"/>
        <v>2.471474883</v>
      </c>
      <c r="M8" s="20">
        <f t="shared" si="6"/>
        <v>2.502976212</v>
      </c>
      <c r="N8" s="20">
        <f t="shared" si="6"/>
        <v>2.536366023</v>
      </c>
      <c r="O8" s="20">
        <f t="shared" si="6"/>
        <v>2.573937217</v>
      </c>
      <c r="P8" s="20">
        <f t="shared" si="6"/>
        <v>2.611473267</v>
      </c>
      <c r="Q8" s="20">
        <f t="shared" si="6"/>
        <v>2.647553434</v>
      </c>
      <c r="R8" s="20">
        <f t="shared" si="6"/>
        <v>2.68574986</v>
      </c>
      <c r="S8" s="20">
        <f t="shared" si="6"/>
        <v>2.727540375</v>
      </c>
      <c r="T8" s="20">
        <f t="shared" si="6"/>
        <v>2.771319123</v>
      </c>
      <c r="U8" s="20">
        <f t="shared" si="6"/>
        <v>2.813306019</v>
      </c>
      <c r="V8" s="20">
        <f t="shared" si="6"/>
        <v>2.858630168</v>
      </c>
      <c r="W8" s="21">
        <f t="shared" si="6"/>
        <v>2.732</v>
      </c>
      <c r="X8" s="21">
        <f t="shared" si="6"/>
        <v>3.561264822</v>
      </c>
      <c r="Y8" s="21">
        <f t="shared" si="6"/>
        <v>3.72519084</v>
      </c>
      <c r="Z8" s="21">
        <f t="shared" si="6"/>
        <v>3.756363636</v>
      </c>
      <c r="AA8" s="21">
        <f t="shared" si="6"/>
        <v>3.671532847</v>
      </c>
      <c r="AB8" s="21">
        <f t="shared" si="6"/>
        <v>3.982078853</v>
      </c>
      <c r="AC8" s="21">
        <f t="shared" si="6"/>
        <v>4.357894737</v>
      </c>
      <c r="AD8" s="21">
        <f t="shared" si="6"/>
        <v>3.666666667</v>
      </c>
      <c r="AE8" s="21">
        <f t="shared" si="6"/>
        <v>3.661073826</v>
      </c>
      <c r="AF8" s="21">
        <f t="shared" si="6"/>
        <v>5.585526316</v>
      </c>
      <c r="AG8" s="21">
        <f t="shared" si="6"/>
        <v>5.188925081</v>
      </c>
      <c r="AH8" s="21">
        <f t="shared" si="6"/>
        <v>2.504702194</v>
      </c>
      <c r="AI8" s="21">
        <f t="shared" si="6"/>
        <v>2.519607843</v>
      </c>
      <c r="AJ8" s="21">
        <f t="shared" si="6"/>
        <v>-1.202614379</v>
      </c>
      <c r="AK8" s="21">
        <f t="shared" si="6"/>
        <v>-0.1980519481</v>
      </c>
      <c r="AL8" s="21">
        <f t="shared" si="6"/>
        <v>2.261980831</v>
      </c>
      <c r="AM8" s="21">
        <f t="shared" si="6"/>
        <v>2.429022082</v>
      </c>
      <c r="AN8" s="21">
        <f t="shared" si="6"/>
        <v>2.33126935</v>
      </c>
      <c r="AO8" s="21">
        <f t="shared" si="6"/>
        <v>2.213414634</v>
      </c>
      <c r="AP8" s="21">
        <f t="shared" si="6"/>
        <v>2.050746269</v>
      </c>
      <c r="AQ8" s="21">
        <f t="shared" si="6"/>
        <v>2.105263158</v>
      </c>
      <c r="AR8" s="21">
        <f t="shared" si="6"/>
        <v>1.922413793</v>
      </c>
      <c r="AS8" s="21">
        <f t="shared" si="6"/>
        <v>1.876056338</v>
      </c>
      <c r="AT8" s="21">
        <f t="shared" si="6"/>
        <v>1.069060773</v>
      </c>
      <c r="AU8" s="21">
        <f t="shared" si="6"/>
        <v>1.622641509</v>
      </c>
      <c r="AV8" s="21">
        <f t="shared" si="6"/>
        <v>1.440633245</v>
      </c>
      <c r="AW8" s="21">
        <f t="shared" si="6"/>
        <v>1.461139896</v>
      </c>
      <c r="AX8" s="21">
        <f t="shared" si="6"/>
        <v>1.432569975</v>
      </c>
      <c r="AY8" s="21"/>
    </row>
    <row r="9">
      <c r="A9" s="11" t="s">
        <v>157</v>
      </c>
      <c r="B9" s="26"/>
      <c r="C9" s="21">
        <f>C8+B27</f>
        <v>38.30630132</v>
      </c>
      <c r="D9" s="21">
        <f t="shared" ref="D9:V9" si="7">D8</f>
        <v>2.198877248</v>
      </c>
      <c r="E9" s="21">
        <f t="shared" si="7"/>
        <v>2.239898637</v>
      </c>
      <c r="F9" s="21">
        <f t="shared" si="7"/>
        <v>2.28124411</v>
      </c>
      <c r="G9" s="21">
        <f t="shared" si="7"/>
        <v>2.321482798</v>
      </c>
      <c r="H9" s="21">
        <f t="shared" si="7"/>
        <v>2.351713142</v>
      </c>
      <c r="I9" s="21">
        <f t="shared" si="7"/>
        <v>2.38021323</v>
      </c>
      <c r="J9" s="21">
        <f t="shared" si="7"/>
        <v>2.408803463</v>
      </c>
      <c r="K9" s="21">
        <f t="shared" si="7"/>
        <v>2.438723914</v>
      </c>
      <c r="L9" s="21">
        <f t="shared" si="7"/>
        <v>2.471474883</v>
      </c>
      <c r="M9" s="21">
        <f t="shared" si="7"/>
        <v>2.502976212</v>
      </c>
      <c r="N9" s="21">
        <f t="shared" si="7"/>
        <v>2.536366023</v>
      </c>
      <c r="O9" s="21">
        <f t="shared" si="7"/>
        <v>2.573937217</v>
      </c>
      <c r="P9" s="21">
        <f t="shared" si="7"/>
        <v>2.611473267</v>
      </c>
      <c r="Q9" s="21">
        <f t="shared" si="7"/>
        <v>2.647553434</v>
      </c>
      <c r="R9" s="21">
        <f t="shared" si="7"/>
        <v>2.68574986</v>
      </c>
      <c r="S9" s="21">
        <f t="shared" si="7"/>
        <v>2.727540375</v>
      </c>
      <c r="T9" s="21">
        <f t="shared" si="7"/>
        <v>2.771319123</v>
      </c>
      <c r="U9" s="21">
        <f t="shared" si="7"/>
        <v>2.813306019</v>
      </c>
      <c r="V9" s="21">
        <f t="shared" si="7"/>
        <v>2.858630168</v>
      </c>
      <c r="W9" s="29">
        <f>B29*-1</f>
        <v>-87</v>
      </c>
    </row>
    <row r="10">
      <c r="A10" s="11"/>
      <c r="B10" s="30"/>
    </row>
    <row r="11">
      <c r="A11" s="31" t="s">
        <v>158</v>
      </c>
      <c r="B11" s="30"/>
    </row>
    <row r="12">
      <c r="A12" s="11" t="s">
        <v>159</v>
      </c>
      <c r="B12" s="30">
        <v>1.03</v>
      </c>
    </row>
    <row r="13">
      <c r="A13" s="32" t="s">
        <v>160</v>
      </c>
      <c r="B13" s="24">
        <f>((C7-W7)/W7)/5</f>
        <v>0.1612222469</v>
      </c>
    </row>
    <row r="14">
      <c r="A14" s="11" t="s">
        <v>161</v>
      </c>
      <c r="B14" s="24">
        <f>((C4-W4)/W4)/5</f>
        <v>0.03743813118</v>
      </c>
    </row>
    <row r="15">
      <c r="A15" s="11" t="s">
        <v>162</v>
      </c>
      <c r="B15" s="24">
        <f>(W4-AX4)/AX4/(COUNT(W4:AY4)/4)</f>
        <v>0.1021446747</v>
      </c>
    </row>
    <row r="16">
      <c r="A16" s="11" t="s">
        <v>163</v>
      </c>
      <c r="B16" s="33">
        <v>0.05</v>
      </c>
    </row>
    <row r="17">
      <c r="A17" s="11" t="s">
        <v>164</v>
      </c>
      <c r="B17" s="11">
        <v>1.43</v>
      </c>
    </row>
    <row r="18">
      <c r="A18" s="11" t="s">
        <v>165</v>
      </c>
      <c r="B18" s="33">
        <v>0.05</v>
      </c>
      <c r="C18" s="11" t="s">
        <v>166</v>
      </c>
    </row>
    <row r="19">
      <c r="A19" s="11" t="s">
        <v>167</v>
      </c>
      <c r="B19" s="23">
        <f t="array" ref="B19">INDEX('DFS_quarterly_balance-sheet'!B:B,MATCH("StockholdersEquity",'DFS_quarterly_balance-sheet'!A:A,0))/(INDEX('DFS_quarterly_balance-sheet'!B:B,MATCH("TotalDebt",'DFS_quarterly_balance-sheet'!A:A,0))+INDEX('DFS_quarterly_balance-sheet'!B:B,MATCH("StockholdersEquity",'DFS_quarterly_balance-sheet'!A:A,0)))</f>
        <v>0.4223956324</v>
      </c>
    </row>
    <row r="20">
      <c r="A20" s="11" t="s">
        <v>168</v>
      </c>
      <c r="B20" s="34">
        <f>1-B19</f>
        <v>0.5776043676</v>
      </c>
      <c r="C20" s="35"/>
    </row>
    <row r="21">
      <c r="A21" s="11" t="s">
        <v>169</v>
      </c>
      <c r="B21" s="36">
        <v>0.23</v>
      </c>
    </row>
    <row r="22">
      <c r="A22" s="11" t="s">
        <v>170</v>
      </c>
      <c r="B22" s="23">
        <f t="array" ref="B22">INDEX(DFS_quarterly_pl!C:C,MATCH("InterestExpense",DFS_quarterly_pl!A:A,0))*4/INDEX('DFS_quarterly_balance-sheet'!B:B,MATCH("TotalDebt",'DFS_quarterly_balance-sheet'!A:A,0))</f>
        <v>0.2646530025</v>
      </c>
    </row>
    <row r="23">
      <c r="A23" s="11" t="s">
        <v>171</v>
      </c>
      <c r="B23" s="23">
        <f>B16-(B17*(B18-B16))</f>
        <v>0.05</v>
      </c>
    </row>
    <row r="24">
      <c r="A24" s="11" t="s">
        <v>172</v>
      </c>
      <c r="B24" s="23">
        <f>(B23*B19)+((B22*B20)*(1-23%))</f>
        <v>0.1388256238</v>
      </c>
    </row>
    <row r="25">
      <c r="A25" s="11" t="s">
        <v>173</v>
      </c>
      <c r="B25" s="11">
        <v>0.85</v>
      </c>
    </row>
    <row r="26">
      <c r="A26" s="11" t="s">
        <v>174</v>
      </c>
      <c r="B26" s="25">
        <f t="array" ref="B26">NPV(B24/4,20,C8:U8)</f>
        <v>51.80016296</v>
      </c>
    </row>
    <row r="27">
      <c r="A27" s="11" t="s">
        <v>175</v>
      </c>
      <c r="B27" s="20">
        <f>B4*4*B25/(B7)</f>
        <v>36.15147579</v>
      </c>
    </row>
    <row r="28">
      <c r="A28" s="37" t="s">
        <v>176</v>
      </c>
      <c r="B28" s="38">
        <f>B27+B26</f>
        <v>87.95163875</v>
      </c>
    </row>
    <row r="29">
      <c r="A29" s="31" t="s">
        <v>177</v>
      </c>
      <c r="B29" s="39">
        <v>87.0</v>
      </c>
    </row>
    <row r="30">
      <c r="A30" s="31" t="s">
        <v>178</v>
      </c>
      <c r="B30" s="40">
        <f>XIRR(C9:W9,C3:W3)</f>
        <v>-0.002964195889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0">
      <c r="B30" s="11" t="s">
        <v>179</v>
      </c>
    </row>
  </sheetData>
  <drawing r:id="rId1"/>
</worksheet>
</file>