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<sst xmlns="http://schemas.openxmlformats.org/spreadsheetml/2006/main" count="12">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</sst>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0" borderId="3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20" fillId="28" borderId="4" applyNumberFormat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Sheet1!$F$2:$F$45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Sheet1!$G$46:$G$53</c:f>
              <c:numCache>
                <c:formatCode>General</c:formatCode>
                <c:ptCount val="8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5.44783333333339</c:v>
                </c:pt>
              </c:numCache>
            </c:numRef>
          </c:xVal>
          <c:yVal>
            <c:numRef>
              <c:f>Sheet1!$F$46:$F$53</c:f>
              <c:numCache>
                <c:formatCode>0.0_ </c:formatCode>
                <c:ptCount val="8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219075</xdr:colOff>
      <xdr:row>0</xdr:row>
      <xdr:rowOff>142875</xdr:rowOff>
    </xdr:from>
    <xdr:to>
      <xdr:col>18</xdr:col>
      <xdr:colOff>666115</xdr:colOff>
      <xdr:row>34</xdr:row>
      <xdr:rowOff>55880</xdr:rowOff>
    </xdr:to>
    <xdr:graphicFrame>
      <xdr:nvGraphicFramePr>
        <xdr:cNvPr id="3" name="图表 2"/>
        <xdr:cNvGraphicFramePr/>
      </xdr:nvGraphicFramePr>
      <xdr:xfrm>
        <a:off x="4800600" y="142875"/>
        <a:ext cx="683831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tabSelected="1" topLeftCell="D1" workbookViewId="0">
      <selection activeCell="L37" sqref="L37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1" customWidth="1"/>
    <col min="7" max="7" width="12.625"/>
    <col min="8" max="8" width="4.625" customWidth="1"/>
    <col min="9" max="9" width="2.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 s="2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1">
        <v>3.6</v>
      </c>
      <c r="G2">
        <f>E2</f>
        <v>0.765972222222222</v>
      </c>
      <c r="I2">
        <v>2017</v>
      </c>
    </row>
    <row r="3" spans="1:7">
      <c r="A3" s="2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1">
        <v>4</v>
      </c>
      <c r="G3">
        <f t="shared" ref="G3:G5" si="1">E3</f>
        <v>1.82361111111111</v>
      </c>
    </row>
    <row r="4" spans="1:7">
      <c r="A4" s="2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1">
        <v>4.2</v>
      </c>
      <c r="G4">
        <f t="shared" si="1"/>
        <v>2.90833333333333</v>
      </c>
    </row>
    <row r="5" spans="1:8">
      <c r="A5" s="2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1">
        <v>3.4</v>
      </c>
      <c r="G5">
        <f t="shared" si="1"/>
        <v>3.85763888888889</v>
      </c>
      <c r="H5">
        <v>0</v>
      </c>
    </row>
    <row r="6" spans="1:7">
      <c r="A6" s="2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1">
        <v>3.5</v>
      </c>
      <c r="G6">
        <f t="shared" si="0"/>
        <v>4.20046296296296</v>
      </c>
    </row>
    <row r="7" spans="1:7">
      <c r="A7" s="2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1">
        <v>3.7</v>
      </c>
      <c r="G7">
        <f>E7-5.366</f>
        <v>0.466638888888889</v>
      </c>
    </row>
    <row r="8" spans="1:7">
      <c r="A8" s="2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1">
        <v>4.1</v>
      </c>
      <c r="G8">
        <f t="shared" ref="G8:G10" si="2">E8-5.366</f>
        <v>1.47636111111111</v>
      </c>
    </row>
    <row r="9" spans="1:7">
      <c r="A9" s="2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1">
        <v>4.3</v>
      </c>
      <c r="G9">
        <f t="shared" si="2"/>
        <v>2.55622222222222</v>
      </c>
    </row>
    <row r="10" spans="1:8">
      <c r="A10" s="2">
        <v>43037</v>
      </c>
      <c r="B10">
        <v>9</v>
      </c>
      <c r="C10">
        <v>19</v>
      </c>
      <c r="D10">
        <v>21</v>
      </c>
      <c r="E10">
        <f t="shared" si="0"/>
        <v>9.80625</v>
      </c>
      <c r="F10" s="1">
        <v>3.4</v>
      </c>
      <c r="G10">
        <f t="shared" si="2"/>
        <v>4.44025</v>
      </c>
      <c r="H10">
        <v>1</v>
      </c>
    </row>
    <row r="11" spans="1:7">
      <c r="A11" s="2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1">
        <v>3.6</v>
      </c>
      <c r="G11">
        <f>E11-5.366*2</f>
        <v>0.186055555555557</v>
      </c>
    </row>
    <row r="12" spans="1:7">
      <c r="A12" s="2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1">
        <v>3.8</v>
      </c>
      <c r="G12">
        <f t="shared" ref="G12:G14" si="3">E12-5.366*2</f>
        <v>1.16591666666667</v>
      </c>
    </row>
    <row r="13" spans="1:7">
      <c r="A13" s="2">
        <v>43040</v>
      </c>
      <c r="B13">
        <v>12</v>
      </c>
      <c r="C13">
        <v>21</v>
      </c>
      <c r="D13">
        <v>9</v>
      </c>
      <c r="E13">
        <f t="shared" ref="E13:E53" si="4">(B13*1440+C13*60+D13)/1440</f>
        <v>12.88125</v>
      </c>
      <c r="F13" s="1">
        <v>4</v>
      </c>
      <c r="G13">
        <f t="shared" si="3"/>
        <v>2.14925</v>
      </c>
    </row>
    <row r="14" spans="1:7">
      <c r="A14" s="2">
        <v>43041</v>
      </c>
      <c r="B14">
        <v>13</v>
      </c>
      <c r="C14">
        <v>21</v>
      </c>
      <c r="D14">
        <v>54</v>
      </c>
      <c r="E14">
        <f t="shared" si="4"/>
        <v>13.9125</v>
      </c>
      <c r="F14" s="1">
        <v>3.7</v>
      </c>
      <c r="G14">
        <f t="shared" si="3"/>
        <v>3.1805</v>
      </c>
    </row>
    <row r="15" spans="1:8">
      <c r="A15" s="2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1">
        <v>3.5</v>
      </c>
      <c r="G15">
        <f t="shared" ref="G15:G17" si="5">E15-5.366*3</f>
        <v>0.656861111111112</v>
      </c>
      <c r="H15">
        <v>3</v>
      </c>
    </row>
    <row r="16" spans="1:7">
      <c r="A16" s="2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1">
        <v>3.7</v>
      </c>
      <c r="G16">
        <f t="shared" si="5"/>
        <v>3.73463888888889</v>
      </c>
    </row>
    <row r="17" spans="1:7">
      <c r="A17" s="2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1">
        <v>3.5</v>
      </c>
      <c r="G17">
        <f t="shared" si="5"/>
        <v>4.67977777777778</v>
      </c>
    </row>
    <row r="18" spans="1:7">
      <c r="A18" s="2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1">
        <v>3.9</v>
      </c>
      <c r="G18">
        <f t="shared" ref="G18:G20" si="6">E18-5.366*4</f>
        <v>1.30961111111111</v>
      </c>
    </row>
    <row r="19" spans="1:7">
      <c r="A19" s="2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1">
        <v>4.2</v>
      </c>
      <c r="G19">
        <f t="shared" si="6"/>
        <v>2.28322222222222</v>
      </c>
    </row>
    <row r="20" spans="1:8">
      <c r="A20" s="2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1">
        <v>3.5</v>
      </c>
      <c r="G20">
        <f t="shared" si="6"/>
        <v>5.32141666666667</v>
      </c>
      <c r="H20">
        <v>4</v>
      </c>
    </row>
    <row r="21" spans="1:7">
      <c r="A21" s="2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1">
        <v>3.8</v>
      </c>
      <c r="G21">
        <f t="shared" ref="G21:G22" si="7">E21-5.366*5</f>
        <v>3.08319444444444</v>
      </c>
    </row>
    <row r="22" spans="1:8">
      <c r="A22" s="2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1">
        <v>3.4</v>
      </c>
      <c r="G22">
        <f t="shared" si="7"/>
        <v>5.01097222222223</v>
      </c>
      <c r="H22">
        <v>5</v>
      </c>
    </row>
    <row r="23" spans="1:7">
      <c r="A23" s="2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1">
        <v>4</v>
      </c>
      <c r="G23">
        <f>E23-5.366*6</f>
        <v>2.59497222222222</v>
      </c>
    </row>
    <row r="24" spans="1:8">
      <c r="A24" s="2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1">
        <v>3.5</v>
      </c>
      <c r="G24">
        <f t="shared" ref="G24:G26" si="8">E24-5.366*7</f>
        <v>0.185916666666671</v>
      </c>
      <c r="H24">
        <v>6</v>
      </c>
    </row>
    <row r="25" spans="1:7">
      <c r="A25" s="2">
        <v>43066</v>
      </c>
      <c r="B25">
        <v>38</v>
      </c>
      <c r="C25">
        <v>20</v>
      </c>
      <c r="D25">
        <v>6</v>
      </c>
      <c r="E25">
        <f t="shared" si="4"/>
        <v>38.8375</v>
      </c>
      <c r="F25" s="1">
        <v>3.7</v>
      </c>
      <c r="G25">
        <f t="shared" si="8"/>
        <v>1.2755</v>
      </c>
    </row>
    <row r="26" spans="1:8">
      <c r="A26" s="2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1">
        <v>3.4</v>
      </c>
      <c r="G26">
        <f t="shared" si="8"/>
        <v>5.29425000000001</v>
      </c>
      <c r="H26">
        <v>7</v>
      </c>
    </row>
    <row r="27" spans="1:8">
      <c r="A27" s="2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1">
        <v>3.4</v>
      </c>
      <c r="G27">
        <f>E27-5.366*8</f>
        <v>3.88866666666667</v>
      </c>
      <c r="H27">
        <v>8</v>
      </c>
    </row>
    <row r="28" spans="1:7">
      <c r="A28" s="2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1">
        <v>4</v>
      </c>
      <c r="G28">
        <f t="shared" ref="G28:G32" si="9">E28-5.366*9</f>
        <v>1.631</v>
      </c>
    </row>
    <row r="29" spans="1:7">
      <c r="A29" s="2">
        <v>43078</v>
      </c>
      <c r="B29">
        <v>50</v>
      </c>
      <c r="C29">
        <v>17</v>
      </c>
      <c r="D29">
        <v>42</v>
      </c>
      <c r="E29">
        <f t="shared" si="4"/>
        <v>50.7375</v>
      </c>
      <c r="F29" s="1">
        <v>4.2</v>
      </c>
      <c r="G29">
        <f t="shared" si="9"/>
        <v>2.4435</v>
      </c>
    </row>
    <row r="30" spans="1:7">
      <c r="A30" s="2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1">
        <v>4.3</v>
      </c>
      <c r="G30">
        <f t="shared" si="9"/>
        <v>2.62752777777778</v>
      </c>
    </row>
    <row r="31" spans="1:7">
      <c r="A31" s="2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1">
        <v>4</v>
      </c>
      <c r="G31">
        <f t="shared" si="9"/>
        <v>3.45738888888889</v>
      </c>
    </row>
    <row r="32" spans="1:8">
      <c r="A32" s="2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1">
        <v>3.4</v>
      </c>
      <c r="G32">
        <f t="shared" si="9"/>
        <v>4.53586111111112</v>
      </c>
      <c r="H32">
        <v>9</v>
      </c>
    </row>
    <row r="33" spans="1:8">
      <c r="A33" s="2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1">
        <v>3.5</v>
      </c>
      <c r="G33">
        <f t="shared" ref="G33:G34" si="10">E33-5.366*10</f>
        <v>4.25736111111112</v>
      </c>
      <c r="H33">
        <v>10</v>
      </c>
    </row>
    <row r="34" spans="1:7">
      <c r="A34" s="2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1">
        <v>3.7</v>
      </c>
      <c r="G34">
        <f t="shared" si="10"/>
        <v>5.18097222222222</v>
      </c>
    </row>
    <row r="35" spans="1:7">
      <c r="A35" s="2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1">
        <v>3.9</v>
      </c>
      <c r="G35">
        <f t="shared" ref="G35:G39" si="11">E35-5.366*11</f>
        <v>0.817750000000004</v>
      </c>
    </row>
    <row r="36" spans="1:7">
      <c r="A36" s="2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1">
        <v>4</v>
      </c>
      <c r="G36">
        <f t="shared" si="11"/>
        <v>1.80802777777778</v>
      </c>
    </row>
    <row r="37" spans="1:7">
      <c r="A37" s="2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1">
        <v>4.3</v>
      </c>
      <c r="G37">
        <f t="shared" si="11"/>
        <v>2.80316666666667</v>
      </c>
    </row>
    <row r="38" spans="1:8">
      <c r="A38" s="2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1">
        <v>3.3</v>
      </c>
      <c r="G38">
        <f t="shared" si="11"/>
        <v>3.93233333333334</v>
      </c>
      <c r="H38">
        <v>11</v>
      </c>
    </row>
    <row r="39" spans="1:7">
      <c r="A39" s="2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1">
        <v>3.5</v>
      </c>
      <c r="G39">
        <f t="shared" si="11"/>
        <v>4.86427777777778</v>
      </c>
    </row>
    <row r="40" spans="1:7">
      <c r="A40" s="2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1">
        <v>4</v>
      </c>
      <c r="G40">
        <f t="shared" ref="G40:G42" si="12">E40-5.366*12</f>
        <v>1.36147222222223</v>
      </c>
    </row>
    <row r="41" spans="1:7">
      <c r="A41" s="2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1">
        <v>4.2</v>
      </c>
      <c r="G41">
        <f t="shared" si="12"/>
        <v>2.48577777777778</v>
      </c>
    </row>
    <row r="42" spans="1:7">
      <c r="A42" s="2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1">
        <v>4</v>
      </c>
      <c r="G42">
        <f t="shared" si="12"/>
        <v>3.4906388888889</v>
      </c>
    </row>
    <row r="43" spans="1:8">
      <c r="A43" s="2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1">
        <v>3.5</v>
      </c>
      <c r="G43">
        <f>E43-5.366*13</f>
        <v>4.01769444444444</v>
      </c>
      <c r="H43">
        <v>13</v>
      </c>
    </row>
    <row r="44" spans="1:8">
      <c r="A44" s="2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1">
        <v>3.8</v>
      </c>
      <c r="G44">
        <f t="shared" ref="G44:G45" si="13">E44-5.366*16</f>
        <v>0.971777777777788</v>
      </c>
      <c r="H44">
        <v>16</v>
      </c>
    </row>
    <row r="45" spans="1:7">
      <c r="A45" s="2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1">
        <v>4.1</v>
      </c>
      <c r="G45">
        <f t="shared" si="13"/>
        <v>1.97108333333334</v>
      </c>
    </row>
    <row r="46" spans="1:8">
      <c r="A46" s="2">
        <v>43300</v>
      </c>
      <c r="B46">
        <f t="shared" ref="B46:B53" si="14">A46-A45+B45</f>
        <v>272</v>
      </c>
      <c r="C46">
        <v>22</v>
      </c>
      <c r="D46">
        <v>1</v>
      </c>
      <c r="E46">
        <f t="shared" si="4"/>
        <v>272.917361111111</v>
      </c>
      <c r="F46" s="1">
        <v>3.4</v>
      </c>
      <c r="G46">
        <f>E46-5.366*50</f>
        <v>4.61736111111117</v>
      </c>
      <c r="H46">
        <v>50</v>
      </c>
    </row>
    <row r="47" spans="1:8">
      <c r="A47" s="2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1">
        <v>3.3</v>
      </c>
      <c r="G47">
        <f>E47-5.366*51</f>
        <v>4.23538888888891</v>
      </c>
      <c r="H47">
        <v>51</v>
      </c>
    </row>
    <row r="48" spans="1:8">
      <c r="A48" s="2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1">
        <v>3.4</v>
      </c>
      <c r="G48">
        <f>E48-5.366*52</f>
        <v>4.86105555555559</v>
      </c>
      <c r="H48">
        <v>52</v>
      </c>
    </row>
    <row r="49" spans="1:9">
      <c r="A49" s="2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1">
        <v>3.8</v>
      </c>
      <c r="G49">
        <f t="shared" ref="G49:G53" si="15">E49-5.366*53</f>
        <v>0.492972222222249</v>
      </c>
      <c r="H49">
        <v>53</v>
      </c>
      <c r="I49" t="s">
        <v>9</v>
      </c>
    </row>
    <row r="50" spans="1:9">
      <c r="A50" s="2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1">
        <v>3.9</v>
      </c>
      <c r="G50">
        <f t="shared" si="15"/>
        <v>1.46380555555561</v>
      </c>
      <c r="I50" t="s">
        <v>10</v>
      </c>
    </row>
    <row r="51" spans="1:9">
      <c r="A51" s="2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1">
        <v>3.7</v>
      </c>
      <c r="G51">
        <f t="shared" si="15"/>
        <v>3.48047222222226</v>
      </c>
      <c r="I51" t="s">
        <v>11</v>
      </c>
    </row>
    <row r="52" spans="1:9">
      <c r="A52" s="2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1">
        <v>3.4</v>
      </c>
      <c r="G52">
        <f t="shared" si="15"/>
        <v>4.46102777777782</v>
      </c>
      <c r="I52" t="s">
        <v>10</v>
      </c>
    </row>
    <row r="53" spans="1:9">
      <c r="A53" s="2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1">
        <v>3.5</v>
      </c>
      <c r="G53">
        <f t="shared" si="15"/>
        <v>5.44783333333339</v>
      </c>
      <c r="I53" t="s"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32" sqref="N3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2018-08-05T13:19:31Z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