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10155"/>
  </bookViews>
  <sheets>
    <sheet name="delta_cep" sheetId="1" r:id="rId1"/>
    <sheet name="delta_cep_2019" sheetId="3" r:id="rId2"/>
    <sheet name="delta_cep_2020" sheetId="4" r:id="rId3"/>
    <sheet name="mu_cep" sheetId="2" r:id="rId4"/>
  </sheets>
  <calcPr calcId="144525"/>
</workbook>
</file>

<file path=xl/sharedStrings.xml><?xml version="1.0" encoding="utf-8"?>
<sst xmlns="http://schemas.openxmlformats.org/spreadsheetml/2006/main" count="112" uniqueCount="13">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</sst>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delta_cep_2019!$G$2:$G$53</c:f>
              <c:numCache>
                <c:formatCode>General</c:formatCode>
                <c:ptCount val="5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  <c:pt idx="47">
                  <c:v>1.34455555555564</c:v>
                </c:pt>
                <c:pt idx="48">
                  <c:v>4.36886111111119</c:v>
                </c:pt>
                <c:pt idx="49">
                  <c:v>2.10008333333337</c:v>
                </c:pt>
                <c:pt idx="50">
                  <c:v>4.70630555555567</c:v>
                </c:pt>
                <c:pt idx="51">
                  <c:v>3.34516666666673</c:v>
                </c:pt>
              </c:numCache>
            </c:numRef>
          </c:xVal>
          <c:yVal>
            <c:numRef>
              <c:f>delta_cep_2019!$F$2:$F$53</c:f>
              <c:numCache>
                <c:formatCode>0.0_ </c:formatCode>
                <c:ptCount val="5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  <c:pt idx="47">
                  <c:v>3.9</c:v>
                </c:pt>
                <c:pt idx="48">
                  <c:v>3.3</c:v>
                </c:pt>
                <c:pt idx="49">
                  <c:v>4.2</c:v>
                </c:pt>
                <c:pt idx="50">
                  <c:v>3.8</c:v>
                </c:pt>
                <c:pt idx="51">
                  <c:v>3.9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diamond"/>
            <c:size val="5"/>
          </c:marker>
          <c:dLbls>
            <c:delete val="1"/>
          </c:dLbls>
          <c:xVal>
            <c:numRef>
              <c:f>delta_cep_2020!$G$2</c:f>
              <c:numCache>
                <c:formatCode>General</c:formatCode>
                <c:ptCount val="1"/>
                <c:pt idx="0">
                  <c:v>4.23058333333336</c:v>
                </c:pt>
              </c:numCache>
            </c:numRef>
          </c:xVal>
          <c:yVal>
            <c:numRef>
              <c:f>delta_cep_2020!$F$2</c:f>
              <c:numCache>
                <c:formatCode>0.0_ </c:formatCode>
                <c:ptCount val="1"/>
                <c:pt idx="0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1270</xdr:rowOff>
    </xdr:from>
    <xdr:to>
      <xdr:col>22</xdr:col>
      <xdr:colOff>311785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5219700" y="127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workbookViewId="0">
      <selection activeCell="J29" sqref="J29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I53" sqref="I5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5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5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9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  <row r="49" spans="1:8">
      <c r="A49" s="3">
        <v>43812</v>
      </c>
      <c r="B49">
        <f t="shared" si="1"/>
        <v>784</v>
      </c>
      <c r="C49">
        <v>18</v>
      </c>
      <c r="D49">
        <v>44</v>
      </c>
      <c r="E49">
        <f t="shared" si="0"/>
        <v>784.780555555556</v>
      </c>
      <c r="F49" s="4">
        <v>3.9</v>
      </c>
      <c r="G49">
        <f t="shared" ref="G49:G51" si="16">E49-5.366*146</f>
        <v>1.34455555555564</v>
      </c>
      <c r="H49">
        <v>146</v>
      </c>
    </row>
    <row r="50" spans="1:8">
      <c r="A50" s="3">
        <v>43815</v>
      </c>
      <c r="B50">
        <f t="shared" si="1"/>
        <v>787</v>
      </c>
      <c r="C50">
        <v>19</v>
      </c>
      <c r="D50">
        <v>19</v>
      </c>
      <c r="E50">
        <f t="shared" si="0"/>
        <v>787.804861111111</v>
      </c>
      <c r="F50" s="4">
        <v>3.3</v>
      </c>
      <c r="G50">
        <f t="shared" si="16"/>
        <v>4.36886111111119</v>
      </c>
      <c r="H50">
        <v>146</v>
      </c>
    </row>
    <row r="51" spans="1:8">
      <c r="A51" s="3">
        <v>43818</v>
      </c>
      <c r="B51">
        <f t="shared" si="1"/>
        <v>790</v>
      </c>
      <c r="C51">
        <v>21</v>
      </c>
      <c r="D51">
        <v>39</v>
      </c>
      <c r="E51">
        <f t="shared" si="0"/>
        <v>790.902083333333</v>
      </c>
      <c r="F51" s="4">
        <v>4.2</v>
      </c>
      <c r="G51">
        <f>E51-5.366*147</f>
        <v>2.10008333333337</v>
      </c>
      <c r="H51">
        <v>147</v>
      </c>
    </row>
    <row r="52" spans="1:8">
      <c r="A52" s="3">
        <v>43826</v>
      </c>
      <c r="B52">
        <f t="shared" si="1"/>
        <v>798</v>
      </c>
      <c r="C52">
        <v>20</v>
      </c>
      <c r="D52">
        <v>59</v>
      </c>
      <c r="E52">
        <f t="shared" si="0"/>
        <v>798.874305555556</v>
      </c>
      <c r="F52" s="4">
        <v>3.8</v>
      </c>
      <c r="G52">
        <f>E52-5.366*148</f>
        <v>4.70630555555567</v>
      </c>
      <c r="H52">
        <v>148</v>
      </c>
    </row>
    <row r="53" spans="1:8">
      <c r="A53" s="3">
        <v>43830</v>
      </c>
      <c r="B53">
        <f t="shared" si="1"/>
        <v>802</v>
      </c>
      <c r="C53">
        <v>21</v>
      </c>
      <c r="D53">
        <v>6</v>
      </c>
      <c r="E53">
        <f t="shared" si="0"/>
        <v>802.879166666667</v>
      </c>
      <c r="F53" s="4">
        <v>3.9</v>
      </c>
      <c r="G53">
        <f>E53-5.366*149</f>
        <v>3.34516666666673</v>
      </c>
      <c r="H53">
        <v>149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D4" sqref="D4"/>
    </sheetView>
  </sheetViews>
  <sheetFormatPr defaultColWidth="9" defaultRowHeight="13.5" outlineLevelRow="1"/>
  <cols>
    <col min="2" max="2" width="8.875" customWidth="1"/>
    <col min="3" max="3" width="4.375" customWidth="1"/>
    <col min="4" max="4" width="4.625" customWidth="1"/>
    <col min="5" max="5" width="13.5" customWidth="1"/>
    <col min="6" max="6" width="5.875" customWidth="1"/>
    <col min="7" max="7" width="12.625"/>
    <col min="8" max="8" width="7.125" customWidth="1"/>
    <col min="9" max="9" width="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J1" t="s">
        <v>8</v>
      </c>
    </row>
    <row r="2" spans="1:10">
      <c r="A2" s="3">
        <v>43831</v>
      </c>
      <c r="B2">
        <f>A2-delta_cep!A2+delta_cep!B2</f>
        <v>803</v>
      </c>
      <c r="C2">
        <v>18</v>
      </c>
      <c r="D2">
        <v>21</v>
      </c>
      <c r="E2">
        <f>(B2*1440+C2*60+D2)/1440</f>
        <v>803.764583333333</v>
      </c>
      <c r="F2" s="4">
        <v>3.4</v>
      </c>
      <c r="G2">
        <f>E2-5.366*H2</f>
        <v>4.23058333333336</v>
      </c>
      <c r="H2">
        <v>149</v>
      </c>
      <c r="I2" t="s">
        <v>12</v>
      </c>
      <c r="J2">
        <v>2020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F29" sqref="F29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9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29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delta_cep</vt:lpstr>
      <vt:lpstr>delta_cep_2019</vt:lpstr>
      <vt:lpstr>delta_cep_2020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2020-01-01T10:31:35Z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