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980" windowHeight="10935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_ "/>
  </numFmts>
  <fonts count="21"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4" borderId="3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915611814346"/>
          <c:y val="0.0927689594356261"/>
          <c:w val="0.840506329113924"/>
          <c:h val="0.868253968253968"/>
        </c:manualLayout>
      </c:layout>
      <c:scatterChart>
        <c:scatterStyle val="marker"/>
        <c:varyColors val="0"/>
        <c:ser>
          <c:idx val="0"/>
          <c:order val="0"/>
          <c:spPr>
            <a:ln w="28575" cap="rnd" cmpd="sng" algn="ctr">
              <a:noFill/>
              <a:prstDash val="solid"/>
              <a:round/>
            </a:ln>
          </c:spPr>
          <c:dLbls>
            <c:delete val="1"/>
          </c:dLbls>
          <c:xVal>
            <c:numRef>
              <c:f>Sheet1!$G$1:$G$44</c:f>
              <c:numCache>
                <c:formatCode>General</c:formatCode>
                <c:ptCount val="44"/>
                <c:pt idx="0">
                  <c:v>0.765972222222222</c:v>
                </c:pt>
                <c:pt idx="1">
                  <c:v>1.82361111111111</c:v>
                </c:pt>
                <c:pt idx="2">
                  <c:v>2.90833333333333</c:v>
                </c:pt>
                <c:pt idx="3">
                  <c:v>3.85763888888889</c:v>
                </c:pt>
                <c:pt idx="4">
                  <c:v>4.20046296296296</c:v>
                </c:pt>
                <c:pt idx="5">
                  <c:v>0.466638888888889</c:v>
                </c:pt>
                <c:pt idx="6">
                  <c:v>1.47636111111111</c:v>
                </c:pt>
                <c:pt idx="7">
                  <c:v>2.55622222222222</c:v>
                </c:pt>
                <c:pt idx="8">
                  <c:v>4.44025</c:v>
                </c:pt>
                <c:pt idx="9">
                  <c:v>0.186055555555557</c:v>
                </c:pt>
                <c:pt idx="10">
                  <c:v>1.16591666666667</c:v>
                </c:pt>
                <c:pt idx="11">
                  <c:v>2.14925</c:v>
                </c:pt>
                <c:pt idx="12">
                  <c:v>3.1805</c:v>
                </c:pt>
                <c:pt idx="13">
                  <c:v>0.656861111111112</c:v>
                </c:pt>
                <c:pt idx="14">
                  <c:v>3.73463888888889</c:v>
                </c:pt>
                <c:pt idx="15">
                  <c:v>4.67977777777778</c:v>
                </c:pt>
                <c:pt idx="16">
                  <c:v>1.30961111111111</c:v>
                </c:pt>
                <c:pt idx="17">
                  <c:v>2.28322222222222</c:v>
                </c:pt>
                <c:pt idx="18">
                  <c:v>5.32141666666667</c:v>
                </c:pt>
                <c:pt idx="19">
                  <c:v>3.08319444444444</c:v>
                </c:pt>
                <c:pt idx="20">
                  <c:v>5.01097222222223</c:v>
                </c:pt>
                <c:pt idx="21">
                  <c:v>2.59497222222222</c:v>
                </c:pt>
                <c:pt idx="22">
                  <c:v>0.185916666666671</c:v>
                </c:pt>
                <c:pt idx="23">
                  <c:v>1.2755</c:v>
                </c:pt>
                <c:pt idx="24">
                  <c:v>5.29425000000001</c:v>
                </c:pt>
                <c:pt idx="25">
                  <c:v>3.88866666666667</c:v>
                </c:pt>
                <c:pt idx="26">
                  <c:v>1.631</c:v>
                </c:pt>
                <c:pt idx="27">
                  <c:v>2.4435</c:v>
                </c:pt>
                <c:pt idx="28">
                  <c:v>2.62752777777778</c:v>
                </c:pt>
                <c:pt idx="29">
                  <c:v>3.45738888888889</c:v>
                </c:pt>
                <c:pt idx="30">
                  <c:v>4.53586111111112</c:v>
                </c:pt>
                <c:pt idx="31">
                  <c:v>4.25736111111112</c:v>
                </c:pt>
                <c:pt idx="32">
                  <c:v>5.18097222222222</c:v>
                </c:pt>
                <c:pt idx="33">
                  <c:v>0.817750000000004</c:v>
                </c:pt>
                <c:pt idx="34">
                  <c:v>1.80802777777778</c:v>
                </c:pt>
                <c:pt idx="35">
                  <c:v>2.80316666666667</c:v>
                </c:pt>
                <c:pt idx="36">
                  <c:v>3.93233333333334</c:v>
                </c:pt>
                <c:pt idx="37">
                  <c:v>4.86427777777778</c:v>
                </c:pt>
                <c:pt idx="38">
                  <c:v>1.36147222222223</c:v>
                </c:pt>
                <c:pt idx="39">
                  <c:v>2.48577777777778</c:v>
                </c:pt>
                <c:pt idx="40">
                  <c:v>3.4906388888889</c:v>
                </c:pt>
                <c:pt idx="41">
                  <c:v>4.01769444444444</c:v>
                </c:pt>
                <c:pt idx="42">
                  <c:v>0.971777777777788</c:v>
                </c:pt>
                <c:pt idx="43">
                  <c:v>1.97108333333334</c:v>
                </c:pt>
              </c:numCache>
            </c:numRef>
          </c:xVal>
          <c:yVal>
            <c:numRef>
              <c:f>Sheet1!$F$1:$F$44</c:f>
              <c:numCache>
                <c:formatCode>0.0_ </c:formatCode>
                <c:ptCount val="44"/>
                <c:pt idx="0">
                  <c:v>3.6</c:v>
                </c:pt>
                <c:pt idx="1">
                  <c:v>4</c:v>
                </c:pt>
                <c:pt idx="2">
                  <c:v>4.2</c:v>
                </c:pt>
                <c:pt idx="3">
                  <c:v>3.4</c:v>
                </c:pt>
                <c:pt idx="4">
                  <c:v>3.5</c:v>
                </c:pt>
                <c:pt idx="5">
                  <c:v>3.7</c:v>
                </c:pt>
                <c:pt idx="6">
                  <c:v>4.1</c:v>
                </c:pt>
                <c:pt idx="7">
                  <c:v>4.3</c:v>
                </c:pt>
                <c:pt idx="8">
                  <c:v>3.4</c:v>
                </c:pt>
                <c:pt idx="9">
                  <c:v>3.6</c:v>
                </c:pt>
                <c:pt idx="10">
                  <c:v>3.8</c:v>
                </c:pt>
                <c:pt idx="11">
                  <c:v>4</c:v>
                </c:pt>
                <c:pt idx="12">
                  <c:v>3.7</c:v>
                </c:pt>
                <c:pt idx="13">
                  <c:v>3.5</c:v>
                </c:pt>
                <c:pt idx="14">
                  <c:v>3.7</c:v>
                </c:pt>
                <c:pt idx="15">
                  <c:v>3.5</c:v>
                </c:pt>
                <c:pt idx="16">
                  <c:v>3.9</c:v>
                </c:pt>
                <c:pt idx="17">
                  <c:v>4.2</c:v>
                </c:pt>
                <c:pt idx="18">
                  <c:v>3.5</c:v>
                </c:pt>
                <c:pt idx="19">
                  <c:v>3.8</c:v>
                </c:pt>
                <c:pt idx="20">
                  <c:v>3.4</c:v>
                </c:pt>
                <c:pt idx="21">
                  <c:v>4</c:v>
                </c:pt>
                <c:pt idx="22">
                  <c:v>3.5</c:v>
                </c:pt>
                <c:pt idx="23">
                  <c:v>3.7</c:v>
                </c:pt>
                <c:pt idx="24">
                  <c:v>3.4</c:v>
                </c:pt>
                <c:pt idx="25">
                  <c:v>3.4</c:v>
                </c:pt>
                <c:pt idx="26">
                  <c:v>4</c:v>
                </c:pt>
                <c:pt idx="27">
                  <c:v>4.2</c:v>
                </c:pt>
                <c:pt idx="28">
                  <c:v>4.3</c:v>
                </c:pt>
                <c:pt idx="29">
                  <c:v>4</c:v>
                </c:pt>
                <c:pt idx="30">
                  <c:v>3.4</c:v>
                </c:pt>
                <c:pt idx="31">
                  <c:v>3.5</c:v>
                </c:pt>
                <c:pt idx="32">
                  <c:v>3.7</c:v>
                </c:pt>
                <c:pt idx="33">
                  <c:v>3.9</c:v>
                </c:pt>
                <c:pt idx="34">
                  <c:v>4</c:v>
                </c:pt>
                <c:pt idx="35">
                  <c:v>4.3</c:v>
                </c:pt>
                <c:pt idx="36">
                  <c:v>3.3</c:v>
                </c:pt>
                <c:pt idx="37">
                  <c:v>3.5</c:v>
                </c:pt>
                <c:pt idx="38">
                  <c:v>4</c:v>
                </c:pt>
                <c:pt idx="39">
                  <c:v>4.2</c:v>
                </c:pt>
                <c:pt idx="40">
                  <c:v>4</c:v>
                </c:pt>
                <c:pt idx="41">
                  <c:v>3.5</c:v>
                </c:pt>
                <c:pt idx="42">
                  <c:v>3.8</c:v>
                </c:pt>
                <c:pt idx="43">
                  <c:v>4.1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40064"/>
        <c:axId val="116441856"/>
      </c:scatterChart>
      <c:valAx>
        <c:axId val="116440064"/>
        <c:scaling>
          <c:orientation val="minMax"/>
          <c:max val="5.5"/>
        </c:scaling>
        <c:delete val="0"/>
        <c:axPos val="t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1856"/>
        <c:crosses val="autoZero"/>
        <c:crossBetween val="midCat"/>
        <c:majorUnit val="0.5"/>
        <c:minorUnit val="0.1"/>
      </c:valAx>
      <c:valAx>
        <c:axId val="116441856"/>
        <c:scaling>
          <c:orientation val="maxMin"/>
          <c:min val="3"/>
        </c:scaling>
        <c:delete val="0"/>
        <c:axPos val="l"/>
        <c:majorGridlines/>
        <c:minorGridlines/>
        <c:numFmt formatCode="0.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6440064"/>
        <c:crosses val="autoZero"/>
        <c:crossBetween val="midCat"/>
        <c:minorUnit val="0.1"/>
      </c:valAx>
    </c:plotArea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323850</xdr:colOff>
      <xdr:row>8</xdr:row>
      <xdr:rowOff>0</xdr:rowOff>
    </xdr:from>
    <xdr:to>
      <xdr:col>14</xdr:col>
      <xdr:colOff>684530</xdr:colOff>
      <xdr:row>34</xdr:row>
      <xdr:rowOff>104140</xdr:rowOff>
    </xdr:to>
    <xdr:graphicFrame>
      <xdr:nvGraphicFramePr>
        <xdr:cNvPr id="5" name="图表 4"/>
        <xdr:cNvGraphicFramePr/>
      </xdr:nvGraphicFramePr>
      <xdr:xfrm>
        <a:off x="4533900" y="1371600"/>
        <a:ext cx="5161280" cy="4561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tabSelected="1" workbookViewId="0">
      <selection activeCell="K38" sqref="K38"/>
    </sheetView>
  </sheetViews>
  <sheetFormatPr defaultColWidth="9" defaultRowHeight="13.5" outlineLevelCol="6"/>
  <cols>
    <col min="1" max="1" width="9.125"/>
    <col min="2" max="2" width="5.375" customWidth="1"/>
    <col min="3" max="3" width="7.75" customWidth="1"/>
    <col min="4" max="4" width="4.875" customWidth="1"/>
    <col min="5" max="5" width="10.25" customWidth="1"/>
    <col min="6" max="6" width="5.25" style="1" customWidth="1"/>
    <col min="7" max="7" width="12.625"/>
  </cols>
  <sheetData>
    <row r="1" spans="1:7">
      <c r="A1" s="2">
        <v>43028</v>
      </c>
      <c r="B1">
        <v>0</v>
      </c>
      <c r="C1">
        <v>18</v>
      </c>
      <c r="D1">
        <v>23</v>
      </c>
      <c r="E1">
        <f>(B1*1440+C1*60+D1)/1440</f>
        <v>0.765972222222222</v>
      </c>
      <c r="F1" s="1">
        <v>3.6</v>
      </c>
      <c r="G1">
        <f>E1</f>
        <v>0.765972222222222</v>
      </c>
    </row>
    <row r="2" spans="1:7">
      <c r="A2" s="2">
        <v>43029</v>
      </c>
      <c r="B2">
        <v>1</v>
      </c>
      <c r="C2">
        <v>19</v>
      </c>
      <c r="D2">
        <v>46</v>
      </c>
      <c r="E2">
        <f t="shared" ref="E2:G11" si="0">(B2*1440+C2*60+D2)/1440</f>
        <v>1.82361111111111</v>
      </c>
      <c r="F2" s="1">
        <v>4</v>
      </c>
      <c r="G2">
        <f t="shared" ref="G2:G4" si="1">E2</f>
        <v>1.82361111111111</v>
      </c>
    </row>
    <row r="3" spans="1:7">
      <c r="A3" s="2">
        <v>43030</v>
      </c>
      <c r="B3">
        <v>2</v>
      </c>
      <c r="C3">
        <v>21</v>
      </c>
      <c r="D3">
        <v>48</v>
      </c>
      <c r="E3">
        <f t="shared" si="0"/>
        <v>2.90833333333333</v>
      </c>
      <c r="F3" s="1">
        <v>4.2</v>
      </c>
      <c r="G3">
        <f t="shared" si="1"/>
        <v>2.90833333333333</v>
      </c>
    </row>
    <row r="4" spans="1:7">
      <c r="A4" s="2">
        <v>43031</v>
      </c>
      <c r="B4">
        <v>3</v>
      </c>
      <c r="C4">
        <v>20</v>
      </c>
      <c r="D4">
        <v>35</v>
      </c>
      <c r="E4">
        <f t="shared" si="0"/>
        <v>3.85763888888889</v>
      </c>
      <c r="F4" s="1">
        <v>3.4</v>
      </c>
      <c r="G4">
        <f t="shared" si="1"/>
        <v>3.85763888888889</v>
      </c>
    </row>
    <row r="5" spans="1:7">
      <c r="A5" s="2">
        <v>43032</v>
      </c>
      <c r="B5">
        <v>4</v>
      </c>
      <c r="C5">
        <v>18</v>
      </c>
      <c r="D5">
        <v>4</v>
      </c>
      <c r="E5">
        <f t="shared" si="0"/>
        <v>4.75277777777778</v>
      </c>
      <c r="F5" s="1">
        <v>3.5</v>
      </c>
      <c r="G5">
        <f t="shared" si="0"/>
        <v>4.20046296296296</v>
      </c>
    </row>
    <row r="6" spans="1:7">
      <c r="A6" s="2">
        <v>43033</v>
      </c>
      <c r="B6">
        <v>5</v>
      </c>
      <c r="C6">
        <v>19</v>
      </c>
      <c r="D6">
        <v>59</v>
      </c>
      <c r="E6">
        <f t="shared" si="0"/>
        <v>5.83263888888889</v>
      </c>
      <c r="F6" s="1">
        <v>3.7</v>
      </c>
      <c r="G6">
        <f>E6-5.366</f>
        <v>0.466638888888889</v>
      </c>
    </row>
    <row r="7" spans="1:7">
      <c r="A7" s="2">
        <v>43034</v>
      </c>
      <c r="B7">
        <v>6</v>
      </c>
      <c r="C7">
        <v>20</v>
      </c>
      <c r="D7">
        <v>13</v>
      </c>
      <c r="E7">
        <f t="shared" si="0"/>
        <v>6.84236111111111</v>
      </c>
      <c r="F7" s="1">
        <v>4.1</v>
      </c>
      <c r="G7">
        <f t="shared" ref="G7:G9" si="2">E7-5.366</f>
        <v>1.47636111111111</v>
      </c>
    </row>
    <row r="8" spans="1:7">
      <c r="A8" s="2">
        <v>43035</v>
      </c>
      <c r="B8">
        <v>7</v>
      </c>
      <c r="C8">
        <v>22</v>
      </c>
      <c r="D8">
        <v>8</v>
      </c>
      <c r="E8">
        <f t="shared" si="0"/>
        <v>7.92222222222222</v>
      </c>
      <c r="F8" s="1">
        <v>4.3</v>
      </c>
      <c r="G8">
        <f t="shared" si="2"/>
        <v>2.55622222222222</v>
      </c>
    </row>
    <row r="9" spans="1:7">
      <c r="A9" s="2">
        <v>43037</v>
      </c>
      <c r="B9">
        <v>9</v>
      </c>
      <c r="C9">
        <v>19</v>
      </c>
      <c r="D9">
        <v>21</v>
      </c>
      <c r="E9">
        <f t="shared" si="0"/>
        <v>9.80625</v>
      </c>
      <c r="F9" s="1">
        <v>3.4</v>
      </c>
      <c r="G9">
        <f t="shared" si="2"/>
        <v>4.44025</v>
      </c>
    </row>
    <row r="10" spans="1:7">
      <c r="A10" s="2">
        <v>43038</v>
      </c>
      <c r="B10">
        <v>10</v>
      </c>
      <c r="C10">
        <v>22</v>
      </c>
      <c r="D10">
        <v>2</v>
      </c>
      <c r="E10">
        <f t="shared" si="0"/>
        <v>10.9180555555556</v>
      </c>
      <c r="F10" s="1">
        <v>3.6</v>
      </c>
      <c r="G10">
        <f>E10-5.366*2</f>
        <v>0.186055555555557</v>
      </c>
    </row>
    <row r="11" spans="1:7">
      <c r="A11" s="2">
        <v>43039</v>
      </c>
      <c r="B11">
        <v>11</v>
      </c>
      <c r="C11">
        <v>21</v>
      </c>
      <c r="D11">
        <v>33</v>
      </c>
      <c r="E11">
        <f t="shared" si="0"/>
        <v>11.8979166666667</v>
      </c>
      <c r="F11" s="1">
        <v>3.8</v>
      </c>
      <c r="G11">
        <f t="shared" ref="G11:G14" si="3">E11-5.366*2</f>
        <v>1.16591666666667</v>
      </c>
    </row>
    <row r="12" spans="1:7">
      <c r="A12" s="2">
        <v>43040</v>
      </c>
      <c r="B12">
        <v>12</v>
      </c>
      <c r="C12">
        <v>21</v>
      </c>
      <c r="D12">
        <v>9</v>
      </c>
      <c r="E12">
        <f t="shared" ref="E12:E44" si="4">(B12*1440+C12*60+D12)/1440</f>
        <v>12.88125</v>
      </c>
      <c r="F12" s="1">
        <v>4</v>
      </c>
      <c r="G12">
        <f t="shared" si="3"/>
        <v>2.14925</v>
      </c>
    </row>
    <row r="13" spans="1:7">
      <c r="A13" s="2">
        <v>43041</v>
      </c>
      <c r="B13">
        <v>13</v>
      </c>
      <c r="C13">
        <v>21</v>
      </c>
      <c r="D13">
        <v>54</v>
      </c>
      <c r="E13">
        <f t="shared" si="4"/>
        <v>13.9125</v>
      </c>
      <c r="F13" s="1">
        <v>3.7</v>
      </c>
      <c r="G13">
        <f t="shared" si="3"/>
        <v>3.1805</v>
      </c>
    </row>
    <row r="14" spans="1:7">
      <c r="A14" s="2">
        <v>43044</v>
      </c>
      <c r="B14">
        <v>16</v>
      </c>
      <c r="C14">
        <v>18</v>
      </c>
      <c r="D14">
        <v>7</v>
      </c>
      <c r="E14">
        <f t="shared" si="4"/>
        <v>16.7548611111111</v>
      </c>
      <c r="F14" s="1">
        <v>3.5</v>
      </c>
      <c r="G14">
        <f t="shared" ref="G14:G17" si="5">E14-5.366*3</f>
        <v>0.656861111111112</v>
      </c>
    </row>
    <row r="15" spans="1:7">
      <c r="A15" s="2">
        <v>43047</v>
      </c>
      <c r="B15">
        <v>19</v>
      </c>
      <c r="C15">
        <v>19</v>
      </c>
      <c r="D15">
        <v>59</v>
      </c>
      <c r="E15">
        <f t="shared" si="4"/>
        <v>19.8326388888889</v>
      </c>
      <c r="F15" s="1">
        <v>3.7</v>
      </c>
      <c r="G15">
        <f t="shared" si="5"/>
        <v>3.73463888888889</v>
      </c>
    </row>
    <row r="16" spans="1:7">
      <c r="A16" s="2">
        <v>43048</v>
      </c>
      <c r="B16">
        <v>20</v>
      </c>
      <c r="C16">
        <v>18</v>
      </c>
      <c r="D16">
        <v>40</v>
      </c>
      <c r="E16">
        <f t="shared" si="4"/>
        <v>20.7777777777778</v>
      </c>
      <c r="F16" s="1">
        <v>3.5</v>
      </c>
      <c r="G16">
        <f t="shared" si="5"/>
        <v>4.67977777777778</v>
      </c>
    </row>
    <row r="17" spans="1:7">
      <c r="A17" s="2">
        <v>43050</v>
      </c>
      <c r="B17">
        <v>22</v>
      </c>
      <c r="C17">
        <v>18</v>
      </c>
      <c r="D17">
        <v>34</v>
      </c>
      <c r="E17">
        <f t="shared" si="4"/>
        <v>22.7736111111111</v>
      </c>
      <c r="F17" s="1">
        <v>3.9</v>
      </c>
      <c r="G17">
        <f t="shared" ref="G17:G20" si="6">E17-5.366*4</f>
        <v>1.30961111111111</v>
      </c>
    </row>
    <row r="18" spans="1:7">
      <c r="A18" s="2">
        <v>43051</v>
      </c>
      <c r="B18">
        <v>23</v>
      </c>
      <c r="C18">
        <v>17</v>
      </c>
      <c r="D18">
        <v>56</v>
      </c>
      <c r="E18">
        <f t="shared" si="4"/>
        <v>23.7472222222222</v>
      </c>
      <c r="F18" s="1">
        <v>4.2</v>
      </c>
      <c r="G18">
        <f t="shared" si="6"/>
        <v>2.28322222222222</v>
      </c>
    </row>
    <row r="19" spans="1:7">
      <c r="A19" s="2">
        <v>43054</v>
      </c>
      <c r="B19">
        <v>26</v>
      </c>
      <c r="C19">
        <v>18</v>
      </c>
      <c r="D19">
        <v>51</v>
      </c>
      <c r="E19">
        <f t="shared" si="4"/>
        <v>26.7854166666667</v>
      </c>
      <c r="F19" s="1">
        <v>3.5</v>
      </c>
      <c r="G19">
        <f t="shared" si="6"/>
        <v>5.32141666666667</v>
      </c>
    </row>
    <row r="20" spans="1:7">
      <c r="A20" s="2">
        <v>43057</v>
      </c>
      <c r="B20">
        <v>29</v>
      </c>
      <c r="C20">
        <v>21</v>
      </c>
      <c r="D20">
        <v>55</v>
      </c>
      <c r="E20">
        <f t="shared" si="4"/>
        <v>29.9131944444444</v>
      </c>
      <c r="F20" s="1">
        <v>3.8</v>
      </c>
      <c r="G20">
        <f t="shared" ref="G20:G22" si="7">E20-5.366*5</f>
        <v>3.08319444444444</v>
      </c>
    </row>
    <row r="21" spans="1:7">
      <c r="A21" s="2">
        <v>43059</v>
      </c>
      <c r="B21">
        <v>31</v>
      </c>
      <c r="C21">
        <v>20</v>
      </c>
      <c r="D21">
        <v>11</v>
      </c>
      <c r="E21">
        <f t="shared" si="4"/>
        <v>31.8409722222222</v>
      </c>
      <c r="F21" s="1">
        <v>3.4</v>
      </c>
      <c r="G21">
        <f t="shared" si="7"/>
        <v>5.01097222222223</v>
      </c>
    </row>
    <row r="22" spans="1:7">
      <c r="A22" s="2">
        <v>43062</v>
      </c>
      <c r="B22">
        <v>34</v>
      </c>
      <c r="C22">
        <v>18</v>
      </c>
      <c r="D22">
        <v>59</v>
      </c>
      <c r="E22">
        <f t="shared" si="4"/>
        <v>34.7909722222222</v>
      </c>
      <c r="F22" s="1">
        <v>4</v>
      </c>
      <c r="G22">
        <f>E22-5.366*6</f>
        <v>2.59497222222222</v>
      </c>
    </row>
    <row r="23" spans="1:7">
      <c r="A23" s="2">
        <v>43065</v>
      </c>
      <c r="B23">
        <v>37</v>
      </c>
      <c r="C23">
        <v>17</v>
      </c>
      <c r="D23">
        <v>57</v>
      </c>
      <c r="E23">
        <f t="shared" si="4"/>
        <v>37.7479166666667</v>
      </c>
      <c r="F23" s="1">
        <v>3.5</v>
      </c>
      <c r="G23">
        <f t="shared" ref="G23:G26" si="8">E23-5.366*7</f>
        <v>0.185916666666671</v>
      </c>
    </row>
    <row r="24" spans="1:7">
      <c r="A24" s="2">
        <v>43066</v>
      </c>
      <c r="B24">
        <v>38</v>
      </c>
      <c r="C24">
        <v>20</v>
      </c>
      <c r="D24">
        <v>6</v>
      </c>
      <c r="E24">
        <f t="shared" si="4"/>
        <v>38.8375</v>
      </c>
      <c r="F24" s="1">
        <v>3.7</v>
      </c>
      <c r="G24">
        <f t="shared" si="8"/>
        <v>1.2755</v>
      </c>
    </row>
    <row r="25" spans="1:7">
      <c r="A25" s="2">
        <v>43070</v>
      </c>
      <c r="B25">
        <v>42</v>
      </c>
      <c r="C25">
        <v>20</v>
      </c>
      <c r="D25">
        <v>33</v>
      </c>
      <c r="E25">
        <f t="shared" si="4"/>
        <v>42.85625</v>
      </c>
      <c r="F25" s="1">
        <v>3.4</v>
      </c>
      <c r="G25">
        <f t="shared" si="8"/>
        <v>5.29425000000001</v>
      </c>
    </row>
    <row r="26" spans="1:7">
      <c r="A26" s="2">
        <v>43074</v>
      </c>
      <c r="B26">
        <v>46</v>
      </c>
      <c r="C26">
        <v>19</v>
      </c>
      <c r="D26">
        <v>36</v>
      </c>
      <c r="E26">
        <f t="shared" si="4"/>
        <v>46.8166666666667</v>
      </c>
      <c r="F26" s="1">
        <v>3.4</v>
      </c>
      <c r="G26">
        <f>E26-5.366*8</f>
        <v>3.88866666666667</v>
      </c>
    </row>
    <row r="27" spans="1:7">
      <c r="A27" s="2">
        <v>43077</v>
      </c>
      <c r="B27">
        <f>A27-A1</f>
        <v>49</v>
      </c>
      <c r="C27">
        <v>22</v>
      </c>
      <c r="D27">
        <v>12</v>
      </c>
      <c r="E27">
        <f t="shared" si="4"/>
        <v>49.925</v>
      </c>
      <c r="F27" s="1">
        <v>4</v>
      </c>
      <c r="G27">
        <f t="shared" ref="G27:G32" si="9">E27-5.366*9</f>
        <v>1.631</v>
      </c>
    </row>
    <row r="28" spans="1:7">
      <c r="A28" s="2">
        <v>43078</v>
      </c>
      <c r="B28">
        <v>50</v>
      </c>
      <c r="C28">
        <v>17</v>
      </c>
      <c r="D28">
        <v>42</v>
      </c>
      <c r="E28">
        <f t="shared" si="4"/>
        <v>50.7375</v>
      </c>
      <c r="F28" s="1">
        <v>4.2</v>
      </c>
      <c r="G28">
        <f t="shared" si="9"/>
        <v>2.4435</v>
      </c>
    </row>
    <row r="29" spans="1:7">
      <c r="A29" s="2">
        <v>43078</v>
      </c>
      <c r="B29">
        <v>50</v>
      </c>
      <c r="C29">
        <v>22</v>
      </c>
      <c r="D29">
        <v>7</v>
      </c>
      <c r="E29">
        <f t="shared" si="4"/>
        <v>50.9215277777778</v>
      </c>
      <c r="F29" s="1">
        <v>4.3</v>
      </c>
      <c r="G29">
        <f t="shared" si="9"/>
        <v>2.62752777777778</v>
      </c>
    </row>
    <row r="30" spans="1:7">
      <c r="A30" s="2">
        <v>43079</v>
      </c>
      <c r="B30">
        <v>51</v>
      </c>
      <c r="C30">
        <v>18</v>
      </c>
      <c r="D30">
        <v>2</v>
      </c>
      <c r="E30">
        <f t="shared" si="4"/>
        <v>51.7513888888889</v>
      </c>
      <c r="F30" s="1">
        <v>4</v>
      </c>
      <c r="G30">
        <f t="shared" si="9"/>
        <v>3.45738888888889</v>
      </c>
    </row>
    <row r="31" spans="1:7">
      <c r="A31" s="2">
        <v>43080</v>
      </c>
      <c r="B31">
        <v>52</v>
      </c>
      <c r="C31">
        <v>19</v>
      </c>
      <c r="D31">
        <v>55</v>
      </c>
      <c r="E31">
        <f t="shared" si="4"/>
        <v>52.8298611111111</v>
      </c>
      <c r="F31" s="1">
        <v>3.4</v>
      </c>
      <c r="G31">
        <f t="shared" si="9"/>
        <v>4.53586111111112</v>
      </c>
    </row>
    <row r="32" spans="1:7">
      <c r="A32" s="2">
        <v>43085</v>
      </c>
      <c r="B32">
        <v>57</v>
      </c>
      <c r="C32">
        <v>22</v>
      </c>
      <c r="D32">
        <v>1</v>
      </c>
      <c r="E32">
        <f t="shared" si="4"/>
        <v>57.9173611111111</v>
      </c>
      <c r="F32" s="1">
        <v>3.5</v>
      </c>
      <c r="G32">
        <f t="shared" ref="G32:G34" si="10">E32-5.366*10</f>
        <v>4.25736111111112</v>
      </c>
    </row>
    <row r="33" spans="1:7">
      <c r="A33" s="2">
        <v>43086</v>
      </c>
      <c r="B33">
        <v>58</v>
      </c>
      <c r="C33">
        <v>20</v>
      </c>
      <c r="D33">
        <v>11</v>
      </c>
      <c r="E33">
        <f t="shared" si="4"/>
        <v>58.8409722222222</v>
      </c>
      <c r="F33" s="1">
        <v>3.7</v>
      </c>
      <c r="G33">
        <f t="shared" si="10"/>
        <v>5.18097222222222</v>
      </c>
    </row>
    <row r="34" spans="1:7">
      <c r="A34" s="2">
        <v>43087</v>
      </c>
      <c r="B34">
        <v>59</v>
      </c>
      <c r="C34">
        <v>20</v>
      </c>
      <c r="D34">
        <v>15</v>
      </c>
      <c r="E34">
        <f t="shared" si="4"/>
        <v>59.84375</v>
      </c>
      <c r="F34" s="1">
        <v>3.9</v>
      </c>
      <c r="G34">
        <f t="shared" ref="G34:G39" si="11">E34-5.366*11</f>
        <v>0.817750000000004</v>
      </c>
    </row>
    <row r="35" spans="1:7">
      <c r="A35" s="2">
        <v>43088</v>
      </c>
      <c r="B35">
        <v>60</v>
      </c>
      <c r="C35">
        <v>20</v>
      </c>
      <c r="D35">
        <v>1</v>
      </c>
      <c r="E35">
        <f t="shared" si="4"/>
        <v>60.8340277777778</v>
      </c>
      <c r="F35" s="1">
        <v>4</v>
      </c>
      <c r="G35">
        <f t="shared" si="11"/>
        <v>1.80802777777778</v>
      </c>
    </row>
    <row r="36" spans="1:7">
      <c r="A36" s="2">
        <v>43089</v>
      </c>
      <c r="B36">
        <v>61</v>
      </c>
      <c r="C36">
        <v>19</v>
      </c>
      <c r="D36">
        <v>54</v>
      </c>
      <c r="E36">
        <f t="shared" si="4"/>
        <v>61.8291666666667</v>
      </c>
      <c r="F36" s="1">
        <v>4.3</v>
      </c>
      <c r="G36">
        <f t="shared" si="11"/>
        <v>2.80316666666667</v>
      </c>
    </row>
    <row r="37" spans="1:7">
      <c r="A37" s="2">
        <v>43090</v>
      </c>
      <c r="B37">
        <v>62</v>
      </c>
      <c r="C37">
        <v>23</v>
      </c>
      <c r="D37">
        <v>0</v>
      </c>
      <c r="E37">
        <f t="shared" si="4"/>
        <v>62.9583333333333</v>
      </c>
      <c r="F37" s="1">
        <v>3.3</v>
      </c>
      <c r="G37">
        <f t="shared" si="11"/>
        <v>3.93233333333334</v>
      </c>
    </row>
    <row r="38" spans="1:7">
      <c r="A38" s="2">
        <v>43091</v>
      </c>
      <c r="B38">
        <v>63</v>
      </c>
      <c r="C38">
        <v>21</v>
      </c>
      <c r="D38">
        <v>22</v>
      </c>
      <c r="E38">
        <f t="shared" si="4"/>
        <v>63.8902777777778</v>
      </c>
      <c r="F38" s="1">
        <v>3.5</v>
      </c>
      <c r="G38">
        <f t="shared" si="11"/>
        <v>4.86427777777778</v>
      </c>
    </row>
    <row r="39" spans="1:7">
      <c r="A39" s="2">
        <v>43093</v>
      </c>
      <c r="B39">
        <f>A39-A1</f>
        <v>65</v>
      </c>
      <c r="C39">
        <v>18</v>
      </c>
      <c r="D39">
        <v>5</v>
      </c>
      <c r="E39">
        <f t="shared" si="4"/>
        <v>65.7534722222222</v>
      </c>
      <c r="F39" s="1">
        <v>4</v>
      </c>
      <c r="G39">
        <f t="shared" ref="G39:G42" si="12">E39-5.366*12</f>
        <v>1.36147222222223</v>
      </c>
    </row>
    <row r="40" spans="1:7">
      <c r="A40" s="2">
        <v>43094</v>
      </c>
      <c r="B40">
        <v>66</v>
      </c>
      <c r="C40">
        <v>21</v>
      </c>
      <c r="D40">
        <v>4</v>
      </c>
      <c r="E40">
        <f t="shared" si="4"/>
        <v>66.8777777777778</v>
      </c>
      <c r="F40" s="1">
        <v>4.2</v>
      </c>
      <c r="G40">
        <f t="shared" si="12"/>
        <v>2.48577777777778</v>
      </c>
    </row>
    <row r="41" spans="1:7">
      <c r="A41" s="2">
        <v>43095</v>
      </c>
      <c r="B41">
        <v>67</v>
      </c>
      <c r="C41">
        <v>21</v>
      </c>
      <c r="D41">
        <v>11</v>
      </c>
      <c r="E41">
        <f t="shared" si="4"/>
        <v>67.8826388888889</v>
      </c>
      <c r="F41" s="1">
        <v>4</v>
      </c>
      <c r="G41">
        <f t="shared" si="12"/>
        <v>3.4906388888889</v>
      </c>
    </row>
    <row r="42" spans="1:7">
      <c r="A42" s="2">
        <v>43101</v>
      </c>
      <c r="B42">
        <f>A42-A1</f>
        <v>73</v>
      </c>
      <c r="C42">
        <v>18</v>
      </c>
      <c r="D42">
        <v>37</v>
      </c>
      <c r="E42">
        <f t="shared" si="4"/>
        <v>73.7756944444444</v>
      </c>
      <c r="F42" s="1">
        <v>3.5</v>
      </c>
      <c r="G42">
        <f>E42-5.366*13</f>
        <v>4.01769444444444</v>
      </c>
    </row>
    <row r="43" spans="1:7">
      <c r="A43" s="2">
        <v>43114</v>
      </c>
      <c r="B43">
        <v>86</v>
      </c>
      <c r="C43">
        <v>19</v>
      </c>
      <c r="D43">
        <v>52</v>
      </c>
      <c r="E43">
        <f t="shared" si="4"/>
        <v>86.8277777777778</v>
      </c>
      <c r="F43" s="1">
        <v>3.8</v>
      </c>
      <c r="G43">
        <f>E43-5.366*16</f>
        <v>0.971777777777788</v>
      </c>
    </row>
    <row r="44" spans="1:7">
      <c r="A44" s="2">
        <v>43115</v>
      </c>
      <c r="B44">
        <v>87</v>
      </c>
      <c r="C44">
        <v>19</v>
      </c>
      <c r="D44">
        <v>51</v>
      </c>
      <c r="E44">
        <f t="shared" si="4"/>
        <v>87.8270833333333</v>
      </c>
      <c r="F44" s="1">
        <v>4.1</v>
      </c>
      <c r="G44">
        <f>E44-5.366*16</f>
        <v>1.97108333333334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 Yong</dc:creator>
  <cp:lastModifiedBy>yhe</cp:lastModifiedBy>
  <dcterms:created xsi:type="dcterms:W3CDTF">2017-10-30T09:20:00Z</dcterms:created>
  <dcterms:modified xsi:type="dcterms:W3CDTF">2018-01-17T15:27:32Z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