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bin\Downloads\"/>
    </mc:Choice>
  </mc:AlternateContent>
  <bookViews>
    <workbookView xWindow="0" yWindow="0" windowWidth="46080" windowHeight="22044" activeTab="2"/>
  </bookViews>
  <sheets>
    <sheet name="SprintInfo" sheetId="2" r:id="rId1"/>
    <sheet name="BacklogTable" sheetId="1" r:id="rId2"/>
    <sheet name="BurnDownTable" sheetId="3" r:id="rId3"/>
  </sheets>
  <definedNames>
    <definedName name="DevRate">SprintInfo!$B$10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emainingHours">SprintBacklog[[#Totals],[Remaining Hours]]</definedName>
    <definedName name="StartDate">SprintInfo!$B$2</definedName>
    <definedName name="TotalHours">SprintBacklog[[#Totals],[Estimated Hours]]</definedName>
    <definedName name="WorkingDays">SprintInfo!$B$6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C18" i="1"/>
  <c r="B4" i="2"/>
  <c r="B6" i="2" s="1"/>
  <c r="B9" i="2" l="1"/>
  <c r="B10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comments1.xml><?xml version="1.0" encoding="utf-8"?>
<comments xmlns="http://schemas.openxmlformats.org/spreadsheetml/2006/main">
  <authors>
    <author>PowerUps for Excel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<sst xmlns="http://schemas.openxmlformats.org/spreadsheetml/2006/main" count="54" uniqueCount="37">
  <si>
    <t>Start Date</t>
  </si>
  <si>
    <t>End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</si>
  <si>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</si>
  <si>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</si>
  <si>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</si>
  <si>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</si>
  <si>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</si>
  <si>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</si>
  <si>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</si>
  <si>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</si>
  <si>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</si>
  <si>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</si>
  <si>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</si>
  <si>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</si>
  <si>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</si>
  <si>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</si>
  <si>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</si>
  <si>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</si>
  <si>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</si>
  <si>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</si>
  <si>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</si>
  <si>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</si>
  <si>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</si>
  <si>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Setup Linux based Server on Amazon EC2 cloud</t>
  </si>
  <si>
    <t>Install development tools onto platform i.e. LAMP stack, and share access to the server and software with all team members</t>
  </si>
  <si>
    <t>Setup GIT Hub Repository and invite all team members</t>
  </si>
  <si>
    <t>Verify all tasks within the story have been completed</t>
  </si>
  <si>
    <t>Work out required databases, tables, table parameters etc. and set them up on the web server.</t>
  </si>
  <si>
    <t xml:space="preserve">Completed </t>
  </si>
  <si>
    <t xml:space="preserve">Create homepage to index website off </t>
  </si>
  <si>
    <t>Create registration form to be displayed with appropriate fields</t>
  </si>
  <si>
    <t>Give ability for user to log in with previously created account</t>
  </si>
  <si>
    <t>Store registered information in MySQL Database associated to user</t>
  </si>
  <si>
    <t>Code button available for access for all users which queries database and returns list of all active teachers</t>
  </si>
  <si>
    <t>Write code for a search box that can filter teachers by instrument type, and potentially other categories that are deemed useful.</t>
  </si>
  <si>
    <t xml:space="preserve">Install MySQL on web server </t>
  </si>
  <si>
    <t>Estimate Burn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</si>
</sst>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2" xfId="0" applyNumberFormat="1" applyFont="1" applyFill="1" applyBorder="1"/>
    <xf numFmtId="14" fontId="3" fillId="2" borderId="3" xfId="0" applyNumberFormat="1" applyFont="1" applyFill="1" applyBorder="1"/>
    <xf numFmtId="0" fontId="3" fillId="2" borderId="1" xfId="0" applyFont="1" applyFill="1" applyBorder="1"/>
    <xf numFmtId="9" fontId="3" fillId="2" borderId="1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2" fillId="0" borderId="0" xfId="0" applyFont="1"/>
    <xf numFmtId="0" fontId="2" fillId="0" borderId="4" xfId="0" applyFont="1" applyBorder="1"/>
    <xf numFmtId="0" fontId="6" fillId="0" borderId="0" xfId="0" applyFont="1"/>
    <xf numFmtId="16" fontId="3" fillId="0" borderId="0" xfId="0" applyNumberFormat="1" applyFont="1"/>
    <xf numFmtId="16" fontId="3" fillId="0" borderId="5" xfId="0" applyNumberFormat="1" applyFont="1" applyBorder="1"/>
    <xf numFmtId="1" fontId="3" fillId="0" borderId="5" xfId="0" applyNumberFormat="1" applyFont="1" applyBorder="1"/>
  </cellXfs>
  <cellStyles count="2">
    <cellStyle name="Normal" xfId="0" builtinId="0"/>
    <cellStyle name="Percent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8"/>
      <tableStyleElement type="header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BurnDownTable!$B$2</c:f>
              <c:strCache>
                <c:ptCount val="1"/>
                <c:pt idx="0">
                  <c:v>Estimate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BurnDownTable!$A$3:$A$19</c:f>
              <c:numCache>
                <c:formatCode>d\-mmm</c:formatCode>
                <c:ptCount val="17"/>
                <c:pt idx="1">
                  <c:v>42606</c:v>
                </c:pt>
                <c:pt idx="2">
                  <c:v>42607</c:v>
                </c:pt>
                <c:pt idx="3">
                  <c:v>42608</c:v>
                </c:pt>
                <c:pt idx="4">
                  <c:v>42609</c:v>
                </c:pt>
                <c:pt idx="5">
                  <c:v>42610</c:v>
                </c:pt>
                <c:pt idx="6">
                  <c:v>42611</c:v>
                </c:pt>
                <c:pt idx="7">
                  <c:v>42612</c:v>
                </c:pt>
                <c:pt idx="8">
                  <c:v>42613</c:v>
                </c:pt>
                <c:pt idx="9">
                  <c:v>42614</c:v>
                </c:pt>
                <c:pt idx="10">
                  <c:v>42615</c:v>
                </c:pt>
                <c:pt idx="11">
                  <c:v>42616</c:v>
                </c:pt>
                <c:pt idx="12">
                  <c:v>42617</c:v>
                </c:pt>
                <c:pt idx="13">
                  <c:v>42618</c:v>
                </c:pt>
                <c:pt idx="14">
                  <c:v>42619</c:v>
                </c:pt>
                <c:pt idx="15">
                  <c:v>42620</c:v>
                </c:pt>
                <c:pt idx="16">
                  <c:v>42621</c:v>
                </c:pt>
              </c:numCache>
            </c:numRef>
          </c:cat>
          <c:val>
            <c:numRef>
              <c:f>BurnDownTable!$B$3:$B$19</c:f>
              <c:numCache>
                <c:formatCode>0</c:formatCode>
                <c:ptCount val="17"/>
                <c:pt idx="1">
                  <c:v>25</c:v>
                </c:pt>
                <c:pt idx="2">
                  <c:v>23</c:v>
                </c:pt>
                <c:pt idx="3">
                  <c:v>20</c:v>
                </c:pt>
                <c:pt idx="4">
                  <c:v>20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  <c:pt idx="11">
                  <c:v>9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0-4B32-8F3C-88C3D15BD4FF}"/>
            </c:ext>
          </c:extLst>
        </c:ser>
        <c:ser>
          <c:idx val="1"/>
          <c:order val="1"/>
          <c:tx>
            <c:strRef>
              <c:f>BurnDownTable!$C$2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BurnDownTable!$A$3:$A$19</c:f>
              <c:numCache>
                <c:formatCode>d\-mmm</c:formatCode>
                <c:ptCount val="17"/>
                <c:pt idx="1">
                  <c:v>42606</c:v>
                </c:pt>
                <c:pt idx="2">
                  <c:v>42607</c:v>
                </c:pt>
                <c:pt idx="3">
                  <c:v>42608</c:v>
                </c:pt>
                <c:pt idx="4">
                  <c:v>42609</c:v>
                </c:pt>
                <c:pt idx="5">
                  <c:v>42610</c:v>
                </c:pt>
                <c:pt idx="6">
                  <c:v>42611</c:v>
                </c:pt>
                <c:pt idx="7">
                  <c:v>42612</c:v>
                </c:pt>
                <c:pt idx="8">
                  <c:v>42613</c:v>
                </c:pt>
                <c:pt idx="9">
                  <c:v>42614</c:v>
                </c:pt>
                <c:pt idx="10">
                  <c:v>42615</c:v>
                </c:pt>
                <c:pt idx="11">
                  <c:v>42616</c:v>
                </c:pt>
                <c:pt idx="12">
                  <c:v>42617</c:v>
                </c:pt>
                <c:pt idx="13">
                  <c:v>42618</c:v>
                </c:pt>
                <c:pt idx="14">
                  <c:v>42619</c:v>
                </c:pt>
                <c:pt idx="15">
                  <c:v>42620</c:v>
                </c:pt>
                <c:pt idx="16">
                  <c:v>42621</c:v>
                </c:pt>
              </c:numCache>
            </c:numRef>
          </c:cat>
          <c:val>
            <c:numRef>
              <c:f>BurnDownTable!$C$3:$C$19</c:f>
              <c:numCache>
                <c:formatCode>0</c:formatCode>
                <c:ptCount val="17"/>
                <c:pt idx="1">
                  <c:v>33</c:v>
                </c:pt>
                <c:pt idx="2">
                  <c:v>32</c:v>
                </c:pt>
                <c:pt idx="3">
                  <c:v>30</c:v>
                </c:pt>
                <c:pt idx="4">
                  <c:v>30</c:v>
                </c:pt>
                <c:pt idx="5">
                  <c:v>28</c:v>
                </c:pt>
                <c:pt idx="6">
                  <c:v>28</c:v>
                </c:pt>
                <c:pt idx="7">
                  <c:v>25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9</c:v>
                </c:pt>
                <c:pt idx="15">
                  <c:v>5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0-4B32-8F3C-88C3D15BD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102016"/>
        <c:axId val="243100840"/>
      </c:lineChart>
      <c:dateAx>
        <c:axId val="2431020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00840"/>
        <c:crosses val="autoZero"/>
        <c:auto val="1"/>
        <c:lblOffset val="100"/>
        <c:baseTimeUnit val="days"/>
      </c:dateAx>
      <c:valAx>
        <c:axId val="24310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1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:B10" headerRowCount="0" totalsRowShown="0" headerRowDxfId="26" dataDxfId="25">
  <tableColumns count="2">
    <tableColumn id="1" name="Column1" headerRowDxfId="24" dataDxfId="23"/>
    <tableColumn id="2" name="Column2" headerRowDxfId="22" dataDxfId="21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1" name="SprintBacklog" displayName="SprintBacklog" ref="A2:G18" totalsRowCount="1" headerRowDxfId="20" dataDxfId="19" totalsRowDxfId="18">
  <autoFilter ref="A2:G17"/>
  <tableColumns count="7">
    <tableColumn id="1" name="Sprint" totalsRowLabel="Total" totalsRowDxfId="17"/>
    <tableColumn id="2" name="Item ID" dataDxfId="16" totalsRowDxfId="15">
      <calculatedColumnFormula>IFERROR(B2+1,1)</calculatedColumnFormula>
    </tableColumn>
    <tableColumn id="3" name="Estimated Hours" totalsRowFunction="sum" dataDxfId="14" totalsRowDxfId="13"/>
    <tableColumn id="4" name="Task Name" dataDxfId="12" totalsRowDxfId="11"/>
    <tableColumn id="5" name="Assigned To" dataDxfId="10" totalsRowDxfId="9"/>
    <tableColumn id="6" name="Remaining Hours" totalsRowFunction="sum" dataDxfId="8" totalsRowDxfId="7">
      <calculatedColumnFormula>SprintBacklog[[#This Row],[Estimated Hours]]</calculatedColumnFormula>
    </tableColumn>
    <tableColumn id="7" name="Status" dataDxfId="6" totalsRowDxfId="5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:C19" totalsRowShown="0" headerRowDxfId="4" dataDxfId="3">
  <autoFilter ref="A2:C19"/>
  <tableColumns count="3">
    <tableColumn id="1" name="Work Day" dataDxfId="2"/>
    <tableColumn id="3" name="Estimate Burn Down" dataDxfId="1">
      <calculatedColumnFormula>TotalHours-(Table3[Work Day]*DevRate)</calculatedColumnFormula>
    </tableColumn>
    <tableColumn id="4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1" sqref="C11"/>
    </sheetView>
  </sheetViews>
  <sheetFormatPr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42606</v>
      </c>
      <c r="C2" s="2" t="s">
        <v>18</v>
      </c>
    </row>
    <row r="3" spans="1:3" ht="17.399999999999999" thickBot="1" x14ac:dyDescent="0.45">
      <c r="A3" s="4" t="s">
        <v>1</v>
      </c>
      <c r="B3" s="6">
        <v>42621</v>
      </c>
      <c r="C3" s="2" t="s">
        <v>19</v>
      </c>
    </row>
    <row r="4" spans="1:3" ht="17.399999999999999" thickBot="1" x14ac:dyDescent="0.45">
      <c r="A4" s="4" t="s">
        <v>15</v>
      </c>
      <c r="B4" s="3">
        <f>NETWORKDAYS(B2,B3)</f>
        <v>12</v>
      </c>
      <c r="C4" s="2"/>
    </row>
    <row r="5" spans="1:3" ht="17.399999999999999" thickBot="1" x14ac:dyDescent="0.45">
      <c r="A5" s="4" t="s">
        <v>2</v>
      </c>
      <c r="B5" s="7">
        <v>0</v>
      </c>
      <c r="C5" s="2" t="s">
        <v>20</v>
      </c>
    </row>
    <row r="6" spans="1:3" x14ac:dyDescent="0.4">
      <c r="A6" s="4" t="s">
        <v>16</v>
      </c>
      <c r="B6" s="3">
        <f>B4-B5</f>
        <v>12</v>
      </c>
      <c r="C6" s="2"/>
    </row>
    <row r="7" spans="1:3" ht="17.399999999999999" thickBot="1" x14ac:dyDescent="0.45">
      <c r="A7" s="4" t="s">
        <v>4</v>
      </c>
      <c r="B7" s="3">
        <v>4</v>
      </c>
      <c r="C7" s="2"/>
    </row>
    <row r="8" spans="1:3" ht="17.399999999999999" thickBot="1" x14ac:dyDescent="0.45">
      <c r="A8" s="4" t="s">
        <v>21</v>
      </c>
      <c r="B8" s="8">
        <v>0.6</v>
      </c>
      <c r="C8" s="2" t="s">
        <v>22</v>
      </c>
    </row>
    <row r="9" spans="1:3" x14ac:dyDescent="0.4">
      <c r="A9" s="4" t="s">
        <v>3</v>
      </c>
      <c r="B9" s="3">
        <f>(B4-B5)*B8*B7*8</f>
        <v>230.39999999999998</v>
      </c>
      <c r="C9" s="2"/>
    </row>
    <row r="10" spans="1:3" x14ac:dyDescent="0.4">
      <c r="A10" s="4" t="s">
        <v>5</v>
      </c>
      <c r="B10" s="3">
        <f>IFERROR(B9/B4,0)</f>
        <v>19.2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D19" sqref="D19"/>
    </sheetView>
  </sheetViews>
  <sheetFormatPr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113" style="3" bestFit="1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12</v>
      </c>
      <c r="B2" s="9" t="s">
        <v>6</v>
      </c>
      <c r="C2" s="10" t="s">
        <v>7</v>
      </c>
      <c r="D2" s="9" t="s">
        <v>8</v>
      </c>
      <c r="E2" s="10" t="s">
        <v>9</v>
      </c>
      <c r="F2" s="10" t="s">
        <v>10</v>
      </c>
      <c r="G2" s="9" t="s">
        <v>11</v>
      </c>
    </row>
    <row r="3" spans="1:7" x14ac:dyDescent="0.4">
      <c r="A3">
        <v>1</v>
      </c>
      <c r="B3" s="14">
        <f>IFERROR(B2+1,1)</f>
        <v>1</v>
      </c>
      <c r="C3">
        <v>2</v>
      </c>
      <c r="D3" s="13" t="s">
        <v>23</v>
      </c>
      <c r="E3" s="13"/>
      <c r="F3">
        <v>0</v>
      </c>
      <c r="G3" s="16" t="s">
        <v>28</v>
      </c>
    </row>
    <row r="4" spans="1:7" x14ac:dyDescent="0.4">
      <c r="A4">
        <v>1</v>
      </c>
      <c r="B4" s="14">
        <f t="shared" ref="B4:B12" si="0">IFERROR(B3+1,1)</f>
        <v>2</v>
      </c>
      <c r="C4">
        <v>3</v>
      </c>
      <c r="D4" s="13" t="s">
        <v>24</v>
      </c>
      <c r="E4" s="13"/>
      <c r="F4">
        <v>0</v>
      </c>
      <c r="G4" s="16" t="s">
        <v>28</v>
      </c>
    </row>
    <row r="5" spans="1:7" x14ac:dyDescent="0.4">
      <c r="A5">
        <v>1</v>
      </c>
      <c r="B5" s="14">
        <f t="shared" si="0"/>
        <v>3</v>
      </c>
      <c r="C5">
        <v>1</v>
      </c>
      <c r="D5" s="13" t="s">
        <v>25</v>
      </c>
      <c r="E5" s="13"/>
      <c r="F5">
        <v>0</v>
      </c>
      <c r="G5" s="16" t="s">
        <v>28</v>
      </c>
    </row>
    <row r="6" spans="1:7" x14ac:dyDescent="0.4">
      <c r="A6">
        <v>1</v>
      </c>
      <c r="B6" s="14">
        <f t="shared" si="0"/>
        <v>4</v>
      </c>
      <c r="C6">
        <v>1</v>
      </c>
      <c r="D6" s="13" t="s">
        <v>26</v>
      </c>
      <c r="E6" s="13"/>
      <c r="F6">
        <v>0</v>
      </c>
      <c r="G6" s="16" t="s">
        <v>28</v>
      </c>
    </row>
    <row r="7" spans="1:7" x14ac:dyDescent="0.4">
      <c r="A7">
        <v>1</v>
      </c>
      <c r="B7" s="14">
        <f t="shared" si="0"/>
        <v>5</v>
      </c>
      <c r="C7">
        <v>1</v>
      </c>
      <c r="D7" s="13" t="s">
        <v>35</v>
      </c>
      <c r="E7" s="13"/>
      <c r="F7">
        <v>0</v>
      </c>
      <c r="G7" s="16" t="s">
        <v>28</v>
      </c>
    </row>
    <row r="8" spans="1:7" x14ac:dyDescent="0.4">
      <c r="A8">
        <v>1</v>
      </c>
      <c r="B8" s="14">
        <f t="shared" si="0"/>
        <v>6</v>
      </c>
      <c r="C8">
        <v>3</v>
      </c>
      <c r="D8" s="13" t="s">
        <v>27</v>
      </c>
      <c r="E8" s="13"/>
      <c r="F8">
        <v>0</v>
      </c>
      <c r="G8" s="16" t="s">
        <v>28</v>
      </c>
    </row>
    <row r="9" spans="1:7" x14ac:dyDescent="0.4">
      <c r="A9">
        <v>1</v>
      </c>
      <c r="B9" s="14">
        <f t="shared" si="0"/>
        <v>7</v>
      </c>
      <c r="C9">
        <v>1</v>
      </c>
      <c r="D9" s="13" t="s">
        <v>26</v>
      </c>
      <c r="E9" s="13"/>
      <c r="F9">
        <v>0</v>
      </c>
      <c r="G9" s="16" t="s">
        <v>28</v>
      </c>
    </row>
    <row r="10" spans="1:7" x14ac:dyDescent="0.4">
      <c r="A10">
        <v>1</v>
      </c>
      <c r="B10" s="14">
        <f t="shared" si="0"/>
        <v>8</v>
      </c>
      <c r="C10">
        <v>1</v>
      </c>
      <c r="D10" s="13" t="s">
        <v>29</v>
      </c>
      <c r="E10" s="13"/>
      <c r="F10">
        <v>0</v>
      </c>
      <c r="G10" s="16" t="s">
        <v>28</v>
      </c>
    </row>
    <row r="11" spans="1:7" x14ac:dyDescent="0.4">
      <c r="A11">
        <v>1</v>
      </c>
      <c r="B11" s="14">
        <f t="shared" si="0"/>
        <v>9</v>
      </c>
      <c r="C11">
        <v>2</v>
      </c>
      <c r="D11" s="13" t="s">
        <v>30</v>
      </c>
      <c r="E11" s="13"/>
      <c r="F11">
        <v>0</v>
      </c>
      <c r="G11" s="16" t="s">
        <v>28</v>
      </c>
    </row>
    <row r="12" spans="1:7" x14ac:dyDescent="0.4">
      <c r="A12">
        <v>1</v>
      </c>
      <c r="B12" s="14">
        <f t="shared" si="0"/>
        <v>10</v>
      </c>
      <c r="C12">
        <v>2</v>
      </c>
      <c r="D12" s="13" t="s">
        <v>31</v>
      </c>
      <c r="E12" s="13"/>
      <c r="F12">
        <v>0</v>
      </c>
      <c r="G12" s="16" t="s">
        <v>28</v>
      </c>
    </row>
    <row r="13" spans="1:7" x14ac:dyDescent="0.4">
      <c r="A13">
        <v>1</v>
      </c>
      <c r="B13" s="15">
        <f t="shared" ref="B13:B17" si="1">IFERROR(B12+1,1)</f>
        <v>11</v>
      </c>
      <c r="C13">
        <v>1</v>
      </c>
      <c r="D13" s="13" t="s">
        <v>32</v>
      </c>
      <c r="E13" s="13"/>
      <c r="F13">
        <v>0</v>
      </c>
      <c r="G13" s="16" t="s">
        <v>28</v>
      </c>
    </row>
    <row r="14" spans="1:7" x14ac:dyDescent="0.4">
      <c r="A14">
        <v>1</v>
      </c>
      <c r="B14" s="15">
        <f t="shared" si="1"/>
        <v>12</v>
      </c>
      <c r="C14">
        <v>1</v>
      </c>
      <c r="D14" s="13" t="s">
        <v>26</v>
      </c>
      <c r="E14" s="13"/>
      <c r="F14">
        <v>0</v>
      </c>
      <c r="G14" s="16" t="s">
        <v>28</v>
      </c>
    </row>
    <row r="15" spans="1:7" x14ac:dyDescent="0.4">
      <c r="A15">
        <v>1</v>
      </c>
      <c r="B15" s="15">
        <f t="shared" si="1"/>
        <v>13</v>
      </c>
      <c r="C15">
        <v>3</v>
      </c>
      <c r="D15" s="13" t="s">
        <v>33</v>
      </c>
      <c r="E15" s="13"/>
      <c r="F15">
        <v>0</v>
      </c>
      <c r="G15" s="16" t="s">
        <v>28</v>
      </c>
    </row>
    <row r="16" spans="1:7" x14ac:dyDescent="0.4">
      <c r="A16">
        <v>1</v>
      </c>
      <c r="B16" s="15">
        <f t="shared" si="1"/>
        <v>14</v>
      </c>
      <c r="C16">
        <v>2</v>
      </c>
      <c r="D16" s="13" t="s">
        <v>34</v>
      </c>
      <c r="E16" s="13"/>
      <c r="F16">
        <v>0</v>
      </c>
      <c r="G16" s="16" t="s">
        <v>28</v>
      </c>
    </row>
    <row r="17" spans="1:7" x14ac:dyDescent="0.4">
      <c r="A17">
        <v>1</v>
      </c>
      <c r="B17" s="15">
        <f t="shared" si="1"/>
        <v>15</v>
      </c>
      <c r="C17">
        <v>1</v>
      </c>
      <c r="D17" s="13" t="s">
        <v>26</v>
      </c>
      <c r="E17" s="13"/>
      <c r="F17">
        <v>0</v>
      </c>
      <c r="G17" s="16" t="s">
        <v>28</v>
      </c>
    </row>
    <row r="18" spans="1:7" x14ac:dyDescent="0.4">
      <c r="A18" s="3" t="s">
        <v>13</v>
      </c>
      <c r="C18" s="3">
        <f>SUBTOTAL(109,SprintBacklog[Estimated Hours])</f>
        <v>25</v>
      </c>
      <c r="F18" s="3">
        <f>SUBTOTAL(109,SprintBacklog[Remaining Hours])</f>
        <v>0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2"/>
  <sheetViews>
    <sheetView tabSelected="1" workbookViewId="0">
      <selection activeCell="A4" sqref="A4"/>
    </sheetView>
  </sheetViews>
  <sheetFormatPr defaultColWidth="7.88671875" defaultRowHeight="16.8" x14ac:dyDescent="0.4"/>
  <cols>
    <col min="1" max="1" width="10.33203125" style="3" customWidth="1"/>
    <col min="2" max="4" width="10.33203125" style="13" customWidth="1"/>
    <col min="5" max="16384" width="7.88671875" style="3"/>
  </cols>
  <sheetData>
    <row r="2" spans="1:4" ht="50.4" x14ac:dyDescent="0.4">
      <c r="A2" s="10" t="s">
        <v>14</v>
      </c>
      <c r="B2" s="11" t="s">
        <v>36</v>
      </c>
      <c r="C2" s="11" t="s">
        <v>17</v>
      </c>
      <c r="D2" s="12"/>
    </row>
    <row r="3" spans="1:4" x14ac:dyDescent="0.4">
      <c r="A3" s="17"/>
    </row>
    <row r="4" spans="1:4" x14ac:dyDescent="0.4">
      <c r="A4" s="17">
        <v>42606</v>
      </c>
      <c r="B4" s="13">
        <v>25</v>
      </c>
      <c r="C4" s="13">
        <v>33</v>
      </c>
    </row>
    <row r="5" spans="1:4" x14ac:dyDescent="0.4">
      <c r="A5" s="17">
        <v>42607</v>
      </c>
      <c r="B5" s="13">
        <v>23</v>
      </c>
      <c r="C5" s="13">
        <v>32</v>
      </c>
    </row>
    <row r="6" spans="1:4" x14ac:dyDescent="0.4">
      <c r="A6" s="17">
        <v>42608</v>
      </c>
      <c r="B6" s="13">
        <v>20</v>
      </c>
      <c r="C6" s="13">
        <v>30</v>
      </c>
    </row>
    <row r="7" spans="1:4" x14ac:dyDescent="0.4">
      <c r="A7" s="17">
        <v>42609</v>
      </c>
      <c r="B7" s="13">
        <v>20</v>
      </c>
      <c r="C7" s="13">
        <v>30</v>
      </c>
    </row>
    <row r="8" spans="1:4" x14ac:dyDescent="0.4">
      <c r="A8" s="18">
        <v>42610</v>
      </c>
      <c r="B8" s="19">
        <v>18</v>
      </c>
      <c r="C8" s="19">
        <v>28</v>
      </c>
    </row>
    <row r="9" spans="1:4" x14ac:dyDescent="0.4">
      <c r="A9" s="17">
        <v>42611</v>
      </c>
      <c r="B9" s="13">
        <v>18</v>
      </c>
      <c r="C9" s="13">
        <v>28</v>
      </c>
    </row>
    <row r="10" spans="1:4" x14ac:dyDescent="0.4">
      <c r="A10" s="17">
        <v>42612</v>
      </c>
      <c r="B10" s="13">
        <v>14</v>
      </c>
      <c r="C10" s="13">
        <v>25</v>
      </c>
    </row>
    <row r="11" spans="1:4" x14ac:dyDescent="0.4">
      <c r="A11" s="17">
        <v>42613</v>
      </c>
      <c r="B11" s="13">
        <v>13</v>
      </c>
      <c r="C11" s="13">
        <v>23</v>
      </c>
    </row>
    <row r="12" spans="1:4" x14ac:dyDescent="0.4">
      <c r="A12" s="18">
        <v>42614</v>
      </c>
      <c r="B12" s="19">
        <v>12</v>
      </c>
      <c r="C12" s="19">
        <v>22</v>
      </c>
    </row>
    <row r="13" spans="1:4" x14ac:dyDescent="0.4">
      <c r="A13" s="17">
        <v>42615</v>
      </c>
      <c r="B13" s="13">
        <v>12</v>
      </c>
      <c r="C13" s="13">
        <v>22</v>
      </c>
    </row>
    <row r="14" spans="1:4" x14ac:dyDescent="0.4">
      <c r="A14" s="17">
        <v>42616</v>
      </c>
      <c r="B14" s="13">
        <v>9</v>
      </c>
      <c r="C14" s="13">
        <v>19</v>
      </c>
      <c r="D14" s="3"/>
    </row>
    <row r="15" spans="1:4" x14ac:dyDescent="0.4">
      <c r="A15" s="17">
        <v>42617</v>
      </c>
      <c r="B15" s="13">
        <v>7</v>
      </c>
      <c r="C15" s="13">
        <v>13</v>
      </c>
      <c r="D15" s="3"/>
    </row>
    <row r="16" spans="1:4" x14ac:dyDescent="0.4">
      <c r="A16" s="18">
        <v>42618</v>
      </c>
      <c r="B16" s="19">
        <v>6</v>
      </c>
      <c r="C16" s="19">
        <v>12</v>
      </c>
      <c r="D16" s="3"/>
    </row>
    <row r="17" spans="1:4" x14ac:dyDescent="0.4">
      <c r="A17" s="17">
        <v>42619</v>
      </c>
      <c r="B17" s="13">
        <v>4</v>
      </c>
      <c r="C17" s="13">
        <v>9</v>
      </c>
      <c r="D17" s="3"/>
    </row>
    <row r="18" spans="1:4" x14ac:dyDescent="0.4">
      <c r="A18" s="17">
        <v>42620</v>
      </c>
      <c r="B18" s="13">
        <v>1</v>
      </c>
      <c r="C18" s="13">
        <v>5</v>
      </c>
      <c r="D18" s="3"/>
    </row>
    <row r="19" spans="1:4" x14ac:dyDescent="0.4">
      <c r="A19" s="17">
        <v>42621</v>
      </c>
      <c r="B19" s="13">
        <v>0</v>
      </c>
      <c r="C19" s="13">
        <v>0</v>
      </c>
      <c r="D19" s="3"/>
    </row>
    <row r="20" spans="1:4" x14ac:dyDescent="0.4">
      <c r="D20" s="3"/>
    </row>
    <row r="21" spans="1:4" x14ac:dyDescent="0.4">
      <c r="D21" s="3"/>
    </row>
    <row r="22" spans="1:4" x14ac:dyDescent="0.4">
      <c r="D22" s="3"/>
    </row>
    <row r="23" spans="1:4" x14ac:dyDescent="0.4">
      <c r="D23" s="3"/>
    </row>
    <row r="24" spans="1:4" x14ac:dyDescent="0.4">
      <c r="D24" s="3"/>
    </row>
    <row r="25" spans="1:4" x14ac:dyDescent="0.4">
      <c r="D25" s="3"/>
    </row>
    <row r="26" spans="1:4" x14ac:dyDescent="0.4">
      <c r="D26" s="3"/>
    </row>
    <row r="27" spans="1:4" x14ac:dyDescent="0.4">
      <c r="D27" s="3"/>
    </row>
    <row r="28" spans="1:4" x14ac:dyDescent="0.4">
      <c r="D28" s="3"/>
    </row>
    <row r="29" spans="1:4" x14ac:dyDescent="0.4">
      <c r="D29" s="3"/>
    </row>
    <row r="30" spans="1:4" x14ac:dyDescent="0.4">
      <c r="D30" s="3"/>
    </row>
    <row r="31" spans="1:4" x14ac:dyDescent="0.4">
      <c r="D31" s="3"/>
    </row>
    <row r="32" spans="1:4" x14ac:dyDescent="0.4">
      <c r="D32" s="3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SprintInfo</vt:lpstr>
      <vt:lpstr>BacklogTable</vt:lpstr>
      <vt:lpstr>BurnDownTable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Roubin</cp:lastModifiedBy>
  <dcterms:created xsi:type="dcterms:W3CDTF">2014-10-14T22:04:59Z</dcterms:created>
  <dcterms:modified xsi:type="dcterms:W3CDTF">2016-09-22T13:13:44Z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f4c34108-b767-460c-9e39-c325ca9bd37e</vt:lpwstr>
  </property>
</Properties>
</file>