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fa/Dropbox (HMS)/csb/Paper-ASO-SEISMIC/Compute/rrna-lysate-240602/"/>
    </mc:Choice>
  </mc:AlternateContent>
  <xr:revisionPtr revIDLastSave="0" documentId="13_ncr:1_{AA119636-ECBB-1646-B202-462AA31A7640}" xr6:coauthVersionLast="47" xr6:coauthVersionMax="47" xr10:uidLastSave="{00000000-0000-0000-0000-000000000000}"/>
  <bookViews>
    <workbookView xWindow="11560" yWindow="500" windowWidth="24280" windowHeight="21900" xr2:uid="{BE0C41A7-679C-EC4A-B371-F82A4251F0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7" i="1"/>
  <c r="I8" i="1"/>
  <c r="I2" i="1"/>
  <c r="G3" i="1"/>
  <c r="L3" i="1" s="1"/>
  <c r="G4" i="1"/>
  <c r="L4" i="1" s="1"/>
  <c r="G5" i="1"/>
  <c r="L5" i="1" s="1"/>
  <c r="G6" i="1"/>
  <c r="L6" i="1" s="1"/>
  <c r="G7" i="1"/>
  <c r="L7" i="1" s="1"/>
  <c r="G8" i="1"/>
  <c r="L8" i="1" s="1"/>
  <c r="G9" i="1"/>
  <c r="L9" i="1" s="1"/>
  <c r="G2" i="1"/>
  <c r="I3" i="1"/>
  <c r="I4" i="1"/>
  <c r="I6" i="1"/>
  <c r="I9" i="1"/>
  <c r="K9" i="1" l="1"/>
  <c r="J9" i="1" s="1"/>
  <c r="K7" i="1"/>
  <c r="J7" i="1" s="1"/>
  <c r="K8" i="1"/>
  <c r="J8" i="1" s="1"/>
  <c r="K6" i="1"/>
  <c r="J6" i="1" s="1"/>
  <c r="K4" i="1"/>
  <c r="J4" i="1" s="1"/>
  <c r="K3" i="1"/>
  <c r="J3" i="1" s="1"/>
  <c r="K5" i="1"/>
  <c r="J5" i="1" s="1"/>
  <c r="L2" i="1"/>
  <c r="K2" i="1" s="1"/>
  <c r="J2" i="1" s="1"/>
</calcChain>
</file>

<file path=xl/sharedStrings.xml><?xml version="1.0" encoding="utf-8"?>
<sst xmlns="http://schemas.openxmlformats.org/spreadsheetml/2006/main" count="46" uniqueCount="42">
  <si>
    <t>Number</t>
  </si>
  <si>
    <t>Sample</t>
  </si>
  <si>
    <t>Index i7</t>
  </si>
  <si>
    <t>Index i5</t>
  </si>
  <si>
    <t>PhiX</t>
  </si>
  <si>
    <t>Conc. (nM)</t>
  </si>
  <si>
    <t>Reads</t>
  </si>
  <si>
    <t>Dilution</t>
  </si>
  <si>
    <t>RSB (ul)</t>
  </si>
  <si>
    <t>Fraction</t>
  </si>
  <si>
    <t>Pool conc. (nM)</t>
  </si>
  <si>
    <t>Pool vol. (ul)</t>
  </si>
  <si>
    <t>rRNA-nodms_rep1</t>
  </si>
  <si>
    <t>rRNA-aso0_rep1</t>
  </si>
  <si>
    <t>rRNA-aso1a_rep1</t>
  </si>
  <si>
    <t>rRNA-aso1b_rep1</t>
  </si>
  <si>
    <t>rRNA-aso2a_rep1</t>
  </si>
  <si>
    <t>rRNA-aso2b_rep1</t>
  </si>
  <si>
    <t>rRNA-noaso_rep1</t>
  </si>
  <si>
    <t>DNA (ul)</t>
  </si>
  <si>
    <t>Diluted DNA (ul)</t>
  </si>
  <si>
    <t>AGCCTATC</t>
  </si>
  <si>
    <t>TGCGTAAC</t>
  </si>
  <si>
    <t>CTGTACCA</t>
  </si>
  <si>
    <t>CACAGACT</t>
  </si>
  <si>
    <t>AGACCTTG</t>
  </si>
  <si>
    <t>TTACGTGC</t>
  </si>
  <si>
    <t>AGGATAGC</t>
  </si>
  <si>
    <t>CCAAGGTT</t>
  </si>
  <si>
    <t>CCTTCCAT</t>
  </si>
  <si>
    <t>CACGCAAT</t>
  </si>
  <si>
    <t>GTCCTTGA</t>
  </si>
  <si>
    <t>TCGTCTGA</t>
  </si>
  <si>
    <t>Name</t>
  </si>
  <si>
    <t>Tube 0</t>
  </si>
  <si>
    <t>Tube 1</t>
  </si>
  <si>
    <t>Tube 2</t>
  </si>
  <si>
    <t>Tube 3</t>
  </si>
  <si>
    <t>Tube 4</t>
  </si>
  <si>
    <t>Tube 5</t>
  </si>
  <si>
    <t>Tube 6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</si>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</sst>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ndale Mono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965C-ADBD-534C-BCB7-A28E93E25C2A}">
  <dimension ref="A1:N9"/>
  <sheetViews>
    <sheetView tabSelected="1" workbookViewId="0">
      <selection activeCell="N3" sqref="N3"/>
    </sheetView>
  </sheetViews>
  <sheetFormatPr baseColWidth="10" defaultRowHeight="16" x14ac:dyDescent="0.2"/>
  <cols>
    <col min="1" max="1" width="7.83203125" bestFit="1" customWidth="1"/>
    <col min="2" max="2" width="7.33203125" bestFit="1" customWidth="1"/>
    <col min="3" max="3" width="15.83203125" bestFit="1" customWidth="1"/>
    <col min="4" max="5" width="10.5" bestFit="1" customWidth="1"/>
    <col min="6" max="6" width="9.1640625" bestFit="1" customWidth="1"/>
    <col min="7" max="7" width="8" bestFit="1" customWidth="1"/>
    <col min="8" max="8" width="10.1640625" bestFit="1" customWidth="1"/>
    <col min="9" max="10" width="7.6640625" bestFit="1" customWidth="1"/>
    <col min="11" max="11" width="8.1640625" bestFit="1" customWidth="1"/>
    <col min="12" max="12" width="14.5" bestFit="1" customWidth="1"/>
    <col min="13" max="13" width="13.83203125" bestFit="1" customWidth="1"/>
    <col min="14" max="14" width="11.1640625" bestFit="1" customWidth="1"/>
  </cols>
  <sheetData>
    <row r="1" spans="1:14" s="1" customFormat="1" x14ac:dyDescent="0.2">
      <c r="A1" s="1" t="s">
        <v>0</v>
      </c>
      <c r="B1" s="1" t="s">
        <v>1</v>
      </c>
      <c r="C1" s="1" t="s">
        <v>33</v>
      </c>
      <c r="D1" s="1" t="s">
        <v>2</v>
      </c>
      <c r="E1" s="1" t="s">
        <v>3</v>
      </c>
      <c r="F1" s="1" t="s">
        <v>6</v>
      </c>
      <c r="G1" s="1" t="s">
        <v>9</v>
      </c>
      <c r="H1" s="1" t="s">
        <v>5</v>
      </c>
      <c r="I1" s="1" t="s">
        <v>7</v>
      </c>
      <c r="J1" s="1" t="s">
        <v>8</v>
      </c>
      <c r="K1" s="1" t="s">
        <v>19</v>
      </c>
      <c r="L1" s="1" t="s">
        <v>20</v>
      </c>
      <c r="M1" s="1" t="s">
        <v>10</v>
      </c>
      <c r="N1" s="1" t="s">
        <v>11</v>
      </c>
    </row>
    <row r="2" spans="1:14" x14ac:dyDescent="0.2">
      <c r="A2">
        <v>1</v>
      </c>
      <c r="B2" t="s">
        <v>4</v>
      </c>
      <c r="C2" t="s">
        <v>4</v>
      </c>
      <c r="D2" s="3" t="s">
        <v>41</v>
      </c>
      <c r="E2" s="3" t="s">
        <v>41</v>
      </c>
      <c r="F2" s="4">
        <v>1000000</v>
      </c>
      <c r="G2" s="5">
        <f>F2/SUM(F:F)</f>
        <v>0.22222222222222221</v>
      </c>
      <c r="H2" s="2">
        <v>10</v>
      </c>
      <c r="I2" s="2">
        <f>H2/$M$2</f>
        <v>10</v>
      </c>
      <c r="J2" s="2">
        <f>(I2-1)*K2</f>
        <v>9</v>
      </c>
      <c r="K2" s="2">
        <f>MAX(1, L2/I2)</f>
        <v>1</v>
      </c>
      <c r="L2" s="2">
        <f>G2*$N$2</f>
        <v>10</v>
      </c>
      <c r="M2" s="2">
        <v>1</v>
      </c>
      <c r="N2" s="2">
        <v>45</v>
      </c>
    </row>
    <row r="3" spans="1:14" x14ac:dyDescent="0.2">
      <c r="A3">
        <v>2</v>
      </c>
      <c r="B3" t="s">
        <v>34</v>
      </c>
      <c r="C3" t="s">
        <v>12</v>
      </c>
      <c r="D3" s="3" t="s">
        <v>21</v>
      </c>
      <c r="E3" s="3" t="s">
        <v>22</v>
      </c>
      <c r="F3" s="4">
        <v>500000</v>
      </c>
      <c r="G3" s="5">
        <f>F3/SUM(F:F)</f>
        <v>0.1111111111111111</v>
      </c>
      <c r="H3" s="2">
        <v>176.39859999999999</v>
      </c>
      <c r="I3" s="2">
        <f>H3/$M$2</f>
        <v>176.39859999999999</v>
      </c>
      <c r="J3" s="2">
        <f t="shared" ref="J3:J9" si="0">(I3-1)*K3</f>
        <v>175.39859999999999</v>
      </c>
      <c r="K3" s="2">
        <f t="shared" ref="K3:K9" si="1">MAX(1, L3/I3)</f>
        <v>1</v>
      </c>
      <c r="L3" s="2">
        <f>G3*$N$2</f>
        <v>5</v>
      </c>
    </row>
    <row r="4" spans="1:14" x14ac:dyDescent="0.2">
      <c r="A4">
        <v>3</v>
      </c>
      <c r="B4" t="s">
        <v>35</v>
      </c>
      <c r="C4" t="s">
        <v>13</v>
      </c>
      <c r="D4" s="3" t="s">
        <v>23</v>
      </c>
      <c r="E4" s="3" t="s">
        <v>24</v>
      </c>
      <c r="F4" s="4">
        <v>500000</v>
      </c>
      <c r="G4" s="5">
        <f>F4/SUM(F:F)</f>
        <v>0.1111111111111111</v>
      </c>
      <c r="H4" s="2">
        <v>39.39208</v>
      </c>
      <c r="I4" s="2">
        <f>H4/$M$2</f>
        <v>39.39208</v>
      </c>
      <c r="J4" s="2">
        <f t="shared" si="0"/>
        <v>38.39208</v>
      </c>
      <c r="K4" s="2">
        <f t="shared" si="1"/>
        <v>1</v>
      </c>
      <c r="L4" s="2">
        <f>G4*$N$2</f>
        <v>5</v>
      </c>
    </row>
    <row r="5" spans="1:14" x14ac:dyDescent="0.2">
      <c r="A5">
        <v>4</v>
      </c>
      <c r="B5" t="s">
        <v>36</v>
      </c>
      <c r="C5" t="s">
        <v>14</v>
      </c>
      <c r="D5" s="3" t="s">
        <v>25</v>
      </c>
      <c r="E5" s="3" t="s">
        <v>26</v>
      </c>
      <c r="F5" s="4">
        <v>500000</v>
      </c>
      <c r="G5" s="5">
        <f>F5/SUM(F:F)</f>
        <v>0.1111111111111111</v>
      </c>
      <c r="H5" s="2">
        <v>15.6919</v>
      </c>
      <c r="I5" s="2">
        <f>H5/$M$2</f>
        <v>15.6919</v>
      </c>
      <c r="J5" s="2">
        <f t="shared" si="0"/>
        <v>14.6919</v>
      </c>
      <c r="K5" s="2">
        <f t="shared" si="1"/>
        <v>1</v>
      </c>
      <c r="L5" s="2">
        <f>G5*$N$2</f>
        <v>5</v>
      </c>
    </row>
    <row r="6" spans="1:14" x14ac:dyDescent="0.2">
      <c r="A6">
        <v>5</v>
      </c>
      <c r="B6" t="s">
        <v>37</v>
      </c>
      <c r="C6" t="s">
        <v>15</v>
      </c>
      <c r="D6" s="3" t="s">
        <v>27</v>
      </c>
      <c r="E6" s="3" t="s">
        <v>28</v>
      </c>
      <c r="F6" s="4">
        <v>500000</v>
      </c>
      <c r="G6" s="5">
        <f>F6/SUM(F:F)</f>
        <v>0.1111111111111111</v>
      </c>
      <c r="H6" s="2">
        <v>79.000600000000006</v>
      </c>
      <c r="I6" s="2">
        <f>H6/$M$2</f>
        <v>79.000600000000006</v>
      </c>
      <c r="J6" s="2">
        <f t="shared" si="0"/>
        <v>78.000600000000006</v>
      </c>
      <c r="K6" s="2">
        <f t="shared" si="1"/>
        <v>1</v>
      </c>
      <c r="L6" s="2">
        <f>G6*$N$2</f>
        <v>5</v>
      </c>
    </row>
    <row r="7" spans="1:14" x14ac:dyDescent="0.2">
      <c r="A7">
        <v>6</v>
      </c>
      <c r="B7" t="s">
        <v>38</v>
      </c>
      <c r="C7" t="s">
        <v>16</v>
      </c>
      <c r="D7" s="3" t="s">
        <v>29</v>
      </c>
      <c r="E7" s="3" t="s">
        <v>30</v>
      </c>
      <c r="F7" s="4">
        <v>500000</v>
      </c>
      <c r="G7" s="5">
        <f>F7/SUM(F:F)</f>
        <v>0.1111111111111111</v>
      </c>
      <c r="H7" s="2">
        <v>61.685400000000001</v>
      </c>
      <c r="I7" s="2">
        <f>H7/$M$2</f>
        <v>61.685400000000001</v>
      </c>
      <c r="J7" s="2">
        <f t="shared" si="0"/>
        <v>60.685400000000001</v>
      </c>
      <c r="K7" s="2">
        <f t="shared" si="1"/>
        <v>1</v>
      </c>
      <c r="L7" s="2">
        <f>G7*$N$2</f>
        <v>5</v>
      </c>
    </row>
    <row r="8" spans="1:14" x14ac:dyDescent="0.2">
      <c r="A8">
        <v>7</v>
      </c>
      <c r="B8" t="s">
        <v>39</v>
      </c>
      <c r="C8" t="s">
        <v>17</v>
      </c>
      <c r="D8" s="3" t="s">
        <v>31</v>
      </c>
      <c r="E8" s="3" t="s">
        <v>32</v>
      </c>
      <c r="F8" s="4">
        <v>500000</v>
      </c>
      <c r="G8" s="5">
        <f>F8/SUM(F:F)</f>
        <v>0.1111111111111111</v>
      </c>
      <c r="H8" s="2">
        <v>87.117099999999994</v>
      </c>
      <c r="I8" s="2">
        <f>H8/$M$2</f>
        <v>87.117099999999994</v>
      </c>
      <c r="J8" s="2">
        <f t="shared" si="0"/>
        <v>86.117099999999994</v>
      </c>
      <c r="K8" s="2">
        <f t="shared" si="1"/>
        <v>1</v>
      </c>
      <c r="L8" s="2">
        <f>G8*$N$2</f>
        <v>5</v>
      </c>
    </row>
    <row r="9" spans="1:14" x14ac:dyDescent="0.2">
      <c r="A9">
        <v>8</v>
      </c>
      <c r="B9" t="s">
        <v>40</v>
      </c>
      <c r="C9" t="s">
        <v>18</v>
      </c>
      <c r="D9" s="3" t="s">
        <v>22</v>
      </c>
      <c r="E9" s="3" t="s">
        <v>21</v>
      </c>
      <c r="F9" s="4">
        <v>500000</v>
      </c>
      <c r="G9" s="5">
        <f>F9/SUM(F:F)</f>
        <v>0.1111111111111111</v>
      </c>
      <c r="H9" s="2">
        <v>176.39859999999999</v>
      </c>
      <c r="I9" s="2">
        <f>H9/$M$2</f>
        <v>176.39859999999999</v>
      </c>
      <c r="J9" s="2">
        <f t="shared" si="0"/>
        <v>175.39859999999999</v>
      </c>
      <c r="K9" s="2">
        <f t="shared" si="1"/>
        <v>1</v>
      </c>
      <c r="L9" s="2">
        <f>G9*$N$2</f>
        <v>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F. Allan</dc:creator>
  <cp:lastModifiedBy>Matthew F. Allan</cp:lastModifiedBy>
  <dcterms:created xsi:type="dcterms:W3CDTF">2024-05-23T23:50:49Z</dcterms:created>
  <dcterms:modified xsi:type="dcterms:W3CDTF">2024-06-02T19:47:19Z</dcterms:modified>
</cp:coreProperties>
</file>