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6.xml" ContentType="application/vnd.openxmlformats-officedocument.spreadsheetml.comment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pots" state="visible" r:id="rId4"/>
    <sheet sheetId="2" name="Sites" state="visible" r:id="rId5"/>
    <sheet sheetId="3" name="Fleet" state="visible" r:id="rId6"/>
    <sheet sheetId="4" name="Options" state="visible" r:id="rId7"/>
    <sheet sheetId="5" name="Constraints" state="visible" r:id="rId8"/>
    <sheet sheetId="6" name="Depots legend" state="visible" r:id="rId9"/>
    <sheet sheetId="7" name="Sites legend" state="visible" r:id="rId10"/>
    <sheet sheetId="8" name="Fleet legend" state="visible" r:id="rId11"/>
    <sheet sheetId="9" name="Options legend" state="visible" r:id="rId12"/>
    <sheet sheetId="10" name="Constraints legend" state="visible" r:id="rId13"/>
  </sheets>
  <definedNames>
    <definedName name="depots.id">'Depots legend'!$B$2</definedName>
    <definedName name="depots.duration">'Depots legend'!$B$3</definedName>
    <definedName name="depots.delayed_start_costs.per_hour">'Depots legend'!$B$5</definedName>
    <definedName name="depots.location.lat">'Depots legend'!$B$7</definedName>
    <definedName name="depots.location.lng">'Depots legend'!$B$8</definedName>
    <definedName name="depots.throughput_violation_costs.per_count">'Depots legend'!$B$11</definedName>
    <definedName name="depots.throughput_violation_costs.per_event">'Depots legend'!$B$12</definedName>
    <definedName name="depots.throughput_violation_costs.per_kg">'Depots legend'!$B$13</definedName>
    <definedName name="depots.time_window.end">'Depots legend'!$B$15</definedName>
    <definedName name="depots.time_window.start">'Depots legend'!$B$16</definedName>
    <definedName name="depots.time_window.strict">'Depots legend'!$B$17</definedName>
    <definedName name="depots.untimely_operations_costs.per_early_minute">'Depots legend'!$B$19</definedName>
    <definedName name="depots.untimely_operations_costs.per_event">'Depots legend'!$B$20</definedName>
    <definedName name="depots.untimely_operations_costs.per_late_minute">'Depots legend'!$B$21</definedName>
    <definedName name="depots_cols_names">'Depots legend'!$B$2:$B$21</definedName>
    <definedName name="depots_cols_types">'Depots legend'!$C$2:$C$21</definedName>
    <definedName name="depots_cols_required">'Depots legend'!$D$2:$D$21</definedName>
    <definedName name="depots_cols_default">'Depots legend'!$E$2:$E$21</definedName>
    <definedName name="sites.id">'Sites legend'!$B$2</definedName>
    <definedName name="sites.deliver_to">'Sites legend'!$B$3</definedName>
    <definedName name="sites.duration">'Sites legend'!$B$4</definedName>
    <definedName name="sites.job">'Sites legend'!$B$5</definedName>
    <definedName name="sites.loading_duration">'Sites legend'!$B$6</definedName>
    <definedName name="sites.preparing_duration">'Sites legend'!$B$7</definedName>
    <definedName name="sites.required_capabilities">'Sites legend'!$B$8</definedName>
    <definedName name="sites.same_route_key">'Sites legend'!$B$9</definedName>
    <definedName name="sites.unperformed_cost">'Sites legend'!$B$10</definedName>
    <definedName name="sites.load.categories">'Sites legend'!$B$12</definedName>
    <definedName name="sites.load.count">'Sites legend'!$B$13</definedName>
    <definedName name="sites.load.volume">'Sites legend'!$B$14</definedName>
    <definedName name="sites.load.weight">'Sites legend'!$B$15</definedName>
    <definedName name="sites.location.lat">'Sites legend'!$B$17</definedName>
    <definedName name="sites.location.lng">'Sites legend'!$B$18</definedName>
    <definedName name="sites.time_window.end">'Sites legend'!$B$20</definedName>
    <definedName name="sites.time_window.start">'Sites legend'!$B$21</definedName>
    <definedName name="sites.time_window.strict">'Sites legend'!$B$22</definedName>
    <definedName name="sites.untimely_operations_costs.per_early_minute">'Sites legend'!$B$24</definedName>
    <definedName name="sites.untimely_operations_costs.per_event">'Sites legend'!$B$25</definedName>
    <definedName name="sites.untimely_operations_costs.per_late_minute">'Sites legend'!$B$26</definedName>
    <definedName name="sites_cols_names">'Sites legend'!$B$2:$B$26</definedName>
    <definedName name="sites_cols_types">'Sites legend'!$C$2:$C$26</definedName>
    <definedName name="sites_cols_required">'Sites legend'!$D$2:$D$26</definedName>
    <definedName name="sites_cols_default">'Sites legend'!$E$2:$E$26</definedName>
    <definedName name="fleet.id">'Fleet legend'!$B$2</definedName>
    <definedName name="fleet.capabilities">'Fleet legend'!$B$3</definedName>
    <definedName name="fleet.depot_id">'Fleet legend'!$B$4</definedName>
    <definedName name="fleet.end_depot_id">'Fleet legend'!$B$5</definedName>
    <definedName name="fleet.roundtrip">'Fleet legend'!$B$6</definedName>
    <definedName name="fleet.capacity.count">'Fleet legend'!$B$8</definedName>
    <definedName name="fleet.capacity.volume">'Fleet legend'!$B$9</definedName>
    <definedName name="fleet.capacity.weight">'Fleet legend'!$B$10</definedName>
    <definedName name="fleet.costs.per_event">'Fleet legend'!$B$12</definedName>
    <definedName name="fleet.costs.per_hour">'Fleet legend'!$B$13</definedName>
    <definedName name="fleet.costs.per_km">'Fleet legend'!$B$14</definedName>
    <definedName name="fleet.costs.per_kwh">'Fleet legend'!$B$15</definedName>
    <definedName name="fleet.costs.per_site">'Fleet legend'!$B$16</definedName>
    <definedName name="fleet.costs.moved_load.per_kgkm">'Fleet legend'!$B$18</definedName>
    <definedName name="fleet.costs.moved_load.per_countkm">'Fleet legend'!$B$19</definedName>
    <definedName name="fleet.min_load.count">'Fleet legend'!$B$21</definedName>
    <definedName name="fleet.min_load.volume">'Fleet legend'!$B$22</definedName>
    <definedName name="fleet.min_load.weight">'Fleet legend'!$B$23</definedName>
    <definedName name="fleet.shifts.id">'Fleet legend'!$B$25</definedName>
    <definedName name="fleet.shifts.balance_key">'Fleet legend'!$B$26</definedName>
    <definedName name="fleet.shifts.duration_limit">'Fleet legend'!$B$27</definedName>
    <definedName name="fleet.shifts.gap">'Fleet legend'!$B$28</definedName>
    <definedName name="fleet.shifts.distance_limit.max">'Fleet legend'!$B$30</definedName>
    <definedName name="fleet.shifts.distance_limit.failure_costs.per_event">'Fleet legend'!$B$32</definedName>
    <definedName name="fleet.shifts.distance_limit.failure_costs.per_m">'Fleet legend'!$B$33</definedName>
    <definedName name="fleet.shifts.energy_limit.max">'Fleet legend'!$B$35</definedName>
    <definedName name="fleet.shifts.energy_limit.failure_costs.per_event">'Fleet legend'!$B$37</definedName>
    <definedName name="fleet.shifts.energy_limit.failure_costs.per_kwh">'Fleet legend'!$B$38</definedName>
    <definedName name="fleet.shifts.late_operations_costs.per_event">'Fleet legend'!$B$40</definedName>
    <definedName name="fleet.shifts.late_operations_costs.per_late_minute">'Fleet legend'!$B$41</definedName>
    <definedName name="fleet.shifts.stops_limit.min">'Fleet legend'!$B$43</definedName>
    <definedName name="fleet.shifts.stops_limit.failure_costs.per_event">'Fleet legend'!$B$45</definedName>
    <definedName name="fleet.shifts.stops_limit.failure_costs.per_stop">'Fleet legend'!$B$46</definedName>
    <definedName name="fleet.shifts.time_window.end">'Fleet legend'!$B$48</definedName>
    <definedName name="fleet.shifts.time_window.start">'Fleet legend'!$B$49</definedName>
    <definedName name="fleet.shifts.time_window.strict">'Fleet legend'!$B$50</definedName>
    <definedName name="fleet_cols_names">'Fleet legend'!$B$2:$B$50</definedName>
    <definedName name="fleet_cols_types">'Fleet legend'!$C$2:$C$50</definedName>
    <definedName name="fleet_cols_required">'Fleet legend'!$D$2:$D$50</definedName>
    <definedName name="fleet_cols_default">'Fleet legend'!$E$2:$E$50</definedName>
    <definedName name="options.date">'Options legend'!$B$2</definedName>
    <definedName name="options.matrix">'Options legend'!$B$3</definedName>
    <definedName name="options.quality">'Options legend'!$B$4</definedName>
    <definedName name="options.timezone">'Options legend'!$B$5</definedName>
    <definedName name="options_cols_names">'Options legend'!$B$2:$B$5</definedName>
    <definedName name="options_cols_types">'Options legend'!$C$2:$C$5</definedName>
    <definedName name="options_cols_required">'Options legend'!$D$2:$D$5</definedName>
    <definedName name="options_cols_default">'Options legend'!$E$2:$E$5</definedName>
    <definedName name="constraints.load_category_restrictions">'Constraints legend'!$B$2</definedName>
    <definedName name="constraints.balanced_shifts.id">'Constraints legend'!$B$4</definedName>
    <definedName name="constraints.balanced_shifts.failure_costs.per_hour">'Constraints legend'!$B$6</definedName>
    <definedName name="constraints.balanced_shifts.failure_costs.per_stop">'Constraints legend'!$B$7</definedName>
    <definedName name="constraints.employed_vehicles_limit.min">'Constraints legend'!$B$9</definedName>
    <definedName name="constraints.employed_vehicles_limit.failure_costs.per_event">'Constraints legend'!$B$11</definedName>
    <definedName name="constraints.employed_vehicles_limit.failure_costs.per_vehicle">'Constraints legend'!$B$12</definedName>
    <definedName name="constraints.same_route_sites.id">'Constraints legend'!$B$14</definedName>
    <definedName name="constraints.same_route_sites.failure_costs.per_site">'Constraints legend'!$B$16</definedName>
    <definedName name="constraints_cols_names">'Constraints legend'!$B$2:$B$16</definedName>
    <definedName name="constraints_cols_types">'Constraints legend'!$C$2:$C$16</definedName>
    <definedName name="constraints_cols_required">'Constraints legend'!$D$2:$D$16</definedName>
    <definedName name="constraints_cols_default">'Constraints legend'!$E$2:$E$16</definedName>
  </definedNames>
  <calcPr calcId="171027" fullCalcOnLoad="1"/>
</workbook>
</file>

<file path=xl/comments10.xml><?xml version="1.0" encoding="utf-8"?>
<comments xmlns="http://schemas.openxmlformats.org/spreadsheetml/2006/main">
  <authors>
    <author>Author</author>
  </authors>
  <commentList>
    <comment ref="C3" authorId="0">
      <text>
        <r>
          <t>List of values, represented as subtable with records in separate rows.</t>
        </r>
      </text>
    </comment>
    <comment ref="C13" authorId="0">
      <text>
        <r>
          <t>List of values, represented as subtable with records in separate rows.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9" authorId="0">
      <text>
        <r>
          <t>Only one of possible options can be specified in the Excel sheet.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17" authorId="0">
      <text>
        <r>
          <t>Only one of possible options can be specified in the Excel sheet.</t>
        </r>
      </text>
    </comment>
    <comment ref="C24" authorId="0">
      <text>
        <r>
          <t>List of values, represented as subtable with records in separate rows.</t>
        </r>
      </text>
    </comment>
  </commentList>
</comments>
</file>

<file path=xl/sharedStrings.xml><?xml version="1.0" encoding="utf-8"?>
<sst xmlns="http://schemas.openxmlformats.org/spreadsheetml/2006/main" count="832" uniqueCount="305">
  <si>
    <t>Depot id</t>
  </si>
  <si>
    <t>Depot location, Lat/Lng</t>
  </si>
  <si>
    <t>Time window</t>
  </si>
  <si>
    <t>Loading time</t>
  </si>
  <si>
    <t>id</t>
  </si>
  <si>
    <t>location.lat</t>
  </si>
  <si>
    <t>location.lng</t>
  </si>
  <si>
    <t>time_window.start</t>
  </si>
  <si>
    <t>time_window.end</t>
  </si>
  <si>
    <t>time_window.strict</t>
  </si>
  <si>
    <t>duration</t>
  </si>
  <si>
    <t>Depot Berlin-1</t>
  </si>
  <si>
    <t>08:00</t>
  </si>
  <si>
    <t>18:00</t>
  </si>
  <si>
    <t>Depot Berlin-2</t>
  </si>
  <si>
    <t>Site id</t>
  </si>
  <si>
    <t>Site location, Lat/Lng</t>
  </si>
  <si>
    <t>Job duration</t>
  </si>
  <si>
    <t>Job type</t>
  </si>
  <si>
    <t>Load weight, kg</t>
  </si>
  <si>
    <t>Unperformed cost</t>
  </si>
  <si>
    <t>job</t>
  </si>
  <si>
    <t>load.weight</t>
  </si>
  <si>
    <t>unperformed_cost</t>
  </si>
  <si>
    <t>ORDER_0</t>
  </si>
  <si>
    <t>09:00</t>
  </si>
  <si>
    <t>11:00</t>
  </si>
  <si>
    <t>delivery</t>
  </si>
  <si>
    <t>ORDER_1</t>
  </si>
  <si>
    <t>13:00</t>
  </si>
  <si>
    <t>ORDER_2</t>
  </si>
  <si>
    <t>17:00</t>
  </si>
  <si>
    <t>19:00</t>
  </si>
  <si>
    <t>ORDER_3</t>
  </si>
  <si>
    <t>10:00</t>
  </si>
  <si>
    <t>12:00</t>
  </si>
  <si>
    <t>ORDER_4</t>
  </si>
  <si>
    <t>ORDER_5</t>
  </si>
  <si>
    <t>ORDER_6</t>
  </si>
  <si>
    <t>ORDER_7</t>
  </si>
  <si>
    <t>ORDER_8</t>
  </si>
  <si>
    <t>21:00</t>
  </si>
  <si>
    <t>ORDER_9</t>
  </si>
  <si>
    <t>ORDER_10</t>
  </si>
  <si>
    <t>14:00</t>
  </si>
  <si>
    <t>ORDER_11</t>
  </si>
  <si>
    <t>ORDER_12</t>
  </si>
  <si>
    <t>ORDER_13</t>
  </si>
  <si>
    <t>ORDER_14</t>
  </si>
  <si>
    <t>pickup</t>
  </si>
  <si>
    <t>ORDER_15</t>
  </si>
  <si>
    <t>ORDER_16</t>
  </si>
  <si>
    <t>ORDER_17</t>
  </si>
  <si>
    <t>ORDER_18</t>
  </si>
  <si>
    <t>ORDER_19</t>
  </si>
  <si>
    <t>ORDER_20</t>
  </si>
  <si>
    <t>ORDER_21</t>
  </si>
  <si>
    <t>ORDER_22</t>
  </si>
  <si>
    <t>ORDER_23</t>
  </si>
  <si>
    <t>ORDER_24</t>
  </si>
  <si>
    <t>ORDER_25</t>
  </si>
  <si>
    <t>ORDER_26</t>
  </si>
  <si>
    <t>ORDER_27</t>
  </si>
  <si>
    <t>ORDER_28</t>
  </si>
  <si>
    <t>ORDER_29</t>
  </si>
  <si>
    <t>ORDER_30</t>
  </si>
  <si>
    <t>ORDER_31</t>
  </si>
  <si>
    <t>ORDER_32</t>
  </si>
  <si>
    <t>ORDER_33</t>
  </si>
  <si>
    <t>ORDER_34</t>
  </si>
  <si>
    <t>ORDER_35</t>
  </si>
  <si>
    <t>ORDER_36</t>
  </si>
  <si>
    <t>ORDER_37</t>
  </si>
  <si>
    <t>ORDER_38</t>
  </si>
  <si>
    <t>ORDER_39</t>
  </si>
  <si>
    <t>ORDER_40</t>
  </si>
  <si>
    <t>ORDER_41</t>
  </si>
  <si>
    <t>ORDER_42</t>
  </si>
  <si>
    <t>ORDER_43</t>
  </si>
  <si>
    <t>ORDER_44</t>
  </si>
  <si>
    <t>ORDER_45</t>
  </si>
  <si>
    <t>ORDER_46</t>
  </si>
  <si>
    <t>ORDER_47</t>
  </si>
  <si>
    <t>ORDER_48</t>
  </si>
  <si>
    <t>ORDER_49</t>
  </si>
  <si>
    <t>Vehicle id</t>
  </si>
  <si>
    <t>Capacity, kg</t>
  </si>
  <si>
    <t>Shift id</t>
  </si>
  <si>
    <t>Shift time windows</t>
  </si>
  <si>
    <t>Shift duration limit</t>
  </si>
  <si>
    <t>Cost per event</t>
  </si>
  <si>
    <t>Cost per hour</t>
  </si>
  <si>
    <t>Cost per km</t>
  </si>
  <si>
    <t>depot_id</t>
  </si>
  <si>
    <t>capacity.weight</t>
  </si>
  <si>
    <t>shifts.id</t>
  </si>
  <si>
    <t>shifts.time_window.start</t>
  </si>
  <si>
    <t>shifts.time_window.end</t>
  </si>
  <si>
    <t>shifts.time_window.strict</t>
  </si>
  <si>
    <t>shifts.duration_limit</t>
  </si>
  <si>
    <t>costs.per_event</t>
  </si>
  <si>
    <t>costs.per_hour</t>
  </si>
  <si>
    <t>costs.per_km</t>
  </si>
  <si>
    <t>Vehicle-1</t>
  </si>
  <si>
    <t>Shift-1</t>
  </si>
  <si>
    <t>Shift-2</t>
  </si>
  <si>
    <t>20:00</t>
  </si>
  <si>
    <t>Vehicle-2</t>
  </si>
  <si>
    <t>Vehicle-3</t>
  </si>
  <si>
    <t>Vehicle-4</t>
  </si>
  <si>
    <t>Vehicle-5</t>
  </si>
  <si>
    <t>Vehicle-6</t>
  </si>
  <si>
    <t>Planning date</t>
  </si>
  <si>
    <t>Time zone offset</t>
  </si>
  <si>
    <t>Planning quality</t>
  </si>
  <si>
    <t>Transit matrix</t>
  </si>
  <si>
    <t>date</t>
  </si>
  <si>
    <t>timezone</t>
  </si>
  <si>
    <t>quality</t>
  </si>
  <si>
    <t>matrix</t>
  </si>
  <si>
    <t>2020-09-01</t>
  </si>
  <si>
    <t>Europe/Berlin</t>
  </si>
  <si>
    <t>normal</t>
  </si>
  <si>
    <t>osrm</t>
  </si>
  <si>
    <t>Mixed load restrictions</t>
  </si>
  <si>
    <t>Balanced shifts</t>
  </si>
  <si>
    <t>Same route sites</t>
  </si>
  <si>
    <t>load_category_restrictions</t>
  </si>
  <si>
    <t>balanced_shifts.id</t>
  </si>
  <si>
    <t>balanced_shifts.failure_costs.per_hour</t>
  </si>
  <si>
    <t>same_route_sites.id</t>
  </si>
  <si>
    <t>same_route_sites.failure_costs.per_site</t>
  </si>
  <si>
    <t>Group</t>
  </si>
  <si>
    <t>Column name</t>
  </si>
  <si>
    <t>Type</t>
  </si>
  <si>
    <t>Required</t>
  </si>
  <si>
    <t>Default</t>
  </si>
  <si>
    <t>Description</t>
  </si>
  <si>
    <t>string</t>
  </si>
  <si>
    <t/>
  </si>
  <si>
    <r>
      <rPr>
        <sz val="12"/>
        <rFont val="Arial"/>
      </rPr>
      <t xml:space="preserve">
</t>
    </r>
    <r>
      <rPr>
        <sz val="12"/>
        <rFont val="Arial"/>
      </rPr>
      <t>Unique identifier</t>
    </r>
    <r>
      <rPr>
        <sz val="12"/>
        <rFont val="Arial"/>
      </rPr>
      <t xml:space="preserve">
</t>
    </r>
  </si>
  <si>
    <t>number</t>
  </si>
  <si>
    <t>Optional</t>
  </si>
  <si>
    <r>
      <rPr>
        <sz val="12"/>
        <rFont val="Arial"/>
      </rPr>
      <t xml:space="preserve">
</t>
    </r>
    <r>
      <rPr>
        <sz val="12"/>
        <rFont val="Arial"/>
      </rPr>
      <t>Duration that vehicle spends at a depot (e.g. goods loading), seconds.</t>
    </r>
    <r>
      <rPr>
        <sz val="12"/>
        <rFont val="Arial"/>
      </rPr>
      <t xml:space="preserve">
</t>
    </r>
  </si>
  <si>
    <t>delayed_start_costs</t>
  </si>
  <si>
    <r>
      <rPr>
        <sz val="12"/>
        <rFont val="Arial"/>
      </rPr>
      <t xml:space="preserve">
</t>
    </r>
    <r>
      <rPr>
        <sz val="12"/>
        <rFont val="Arial"/>
      </rPr>
      <t>Costs of delayed start of a route at the depot.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Vehicles dispatched too late after depot or vehicle shift time window start will result corresponding violation cost added to the total cost of the route.</t>
    </r>
    <r>
      <rPr>
        <sz val="12"/>
        <rFont val="Arial"/>
      </rPr>
      <t xml:space="preserve">
</t>
    </r>
  </si>
  <si>
    <t>delayed_start_costs.per_hour</t>
  </si>
  <si>
    <r>
      <rPr>
        <sz val="12"/>
        <rFont val="Arial"/>
      </rPr>
      <t xml:space="preserve">
</t>
    </r>
    <r>
      <rPr>
        <sz val="12"/>
        <rFont val="Arial"/>
      </rPr>
      <t>Cost per each hour of delayed start from the depot.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The cost should normally be higher than </t>
    </r>
    <r>
      <rPr>
        <color rgb="FF3355FF"/>
        <sz val="12"/>
        <rFont val="Courier"/>
      </rPr>
      <t>vehicle.cost.per_hour</t>
    </r>
    <r>
      <rPr>
        <sz val="12"/>
        <rFont val="Arial"/>
      </rPr>
      <t xml:space="preserve"> to minimize delayed start.</t>
    </r>
    <r>
      <rPr>
        <sz val="12"/>
        <rFont val="Arial"/>
      </rPr>
      <t xml:space="preserve">
</t>
    </r>
  </si>
  <si>
    <t>location</t>
  </si>
  <si>
    <r>
      <rPr>
        <sz val="12"/>
        <rFont val="Arial"/>
      </rPr>
      <t xml:space="preserve">
</t>
    </r>
    <r>
      <rPr>
        <sz val="12"/>
        <rFont val="Arial"/>
      </rPr>
      <t>Geographic coordinate in WGS84 projection.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</si>
  <si>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Latitude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</si>
  <si>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Longitude</t>
    </r>
    <r>
      <rPr>
        <sz val="12"/>
        <rFont val="Arial"/>
      </rPr>
      <t xml:space="preserve">
</t>
    </r>
  </si>
  <si>
    <t>throughput</t>
  </si>
  <si>
    <t>Choice</t>
  </si>
  <si>
    <r>
      <rPr>
        <sz val="12"/>
        <rFont val="Arial"/>
      </rPr>
      <t xml:space="preserve">
</t>
    </r>
    <r>
      <rPr>
        <sz val="12"/>
        <rFont val="Arial"/>
      </rPr>
      <t>Maximum number of units that can be released by a depot per hour.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Note, that </t>
    </r>
    <r>
      <rPr>
        <color rgb="FF3355FF"/>
        <sz val="12"/>
        <rFont val="Courier"/>
      </rPr>
      <t>fleet{}.capacity</t>
    </r>
    <r>
      <rPr>
        <sz val="12"/>
        <rFont val="Arial"/>
      </rPr>
      <t xml:space="preserve"> and </t>
    </r>
    <r>
      <rPr>
        <color rgb="FF3355FF"/>
        <sz val="12"/>
        <rFont val="Courier"/>
      </rPr>
      <t>sites{}.load</t>
    </r>
    <r>
      <rPr>
        <sz val="12"/>
        <rFont val="Arial"/>
      </rPr>
      <t xml:space="preserve"> must be using the same units as depot throughput.</t>
    </r>
    <r>
      <rPr>
        <sz val="12"/>
        <rFont val="Arial"/>
      </rPr>
      <t xml:space="preserve">
</t>
    </r>
  </si>
  <si>
    <t>throughput_violation_costs</t>
  </si>
  <si>
    <r>
      <rPr>
        <sz val="12"/>
        <rFont val="Arial"/>
      </rPr>
      <t xml:space="preserve">
</t>
    </r>
    <r>
      <rPr>
        <sz val="12"/>
        <rFont val="Arial"/>
      </rPr>
      <t>Costs of violating defined depot throughput.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Added to the total cost of the route when load handled by depot exceeds defined throughput limits.</t>
    </r>
    <r>
      <rPr>
        <sz val="12"/>
        <rFont val="Arial"/>
      </rPr>
      <t xml:space="preserve">
</t>
    </r>
  </si>
  <si>
    <t>throughput_violation_costs.per_count</t>
  </si>
  <si>
    <r>
      <rPr>
        <sz val="12"/>
        <rFont val="Arial"/>
      </rPr>
      <t xml:space="preserve">
</t>
    </r>
    <r>
      <rPr>
        <sz val="12"/>
        <rFont val="Arial"/>
      </rPr>
      <t>Cost per each countable item of handled load exceeding defined depot throughput</t>
    </r>
    <r>
      <rPr>
        <sz val="12"/>
        <rFont val="Arial"/>
      </rPr>
      <t xml:space="preserve">
</t>
    </r>
  </si>
  <si>
    <t>throughput_violation_costs.per_event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</si>
  <si>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depot throughput violation</t>
    </r>
    <r>
      <rPr>
        <sz val="12"/>
        <rFont val="Arial"/>
      </rPr>
      <t xml:space="preserve">
</t>
    </r>
  </si>
  <si>
    <t>throughput_violation_costs.per_kg</t>
  </si>
  <si>
    <r>
      <rPr>
        <sz val="12"/>
        <rFont val="Arial"/>
      </rPr>
      <t xml:space="preserve">
</t>
    </r>
    <r>
      <rPr>
        <sz val="12"/>
        <rFont val="Arial"/>
      </rPr>
      <t>Cost per each kg of handled load exceeding defined depot throughput</t>
    </r>
    <r>
      <rPr>
        <sz val="12"/>
        <rFont val="Arial"/>
      </rPr>
      <t xml:space="preserve">
</t>
    </r>
  </si>
  <si>
    <t>time_window</t>
  </si>
  <si>
    <r>
      <rPr>
        <sz val="12"/>
        <rFont val="Arial"/>
      </rPr>
      <t xml:space="preserve">
</t>
    </r>
    <r>
      <rPr>
        <sz val="12"/>
        <rFont val="Arial"/>
      </rPr>
      <t>Time window for depot operations.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Range of time, when depot is allowed to dispatch or accept returning vehicles.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</si>
  <si>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Time window end in 24-hour ISO 8601 time format (</t>
    </r>
    <r>
      <rPr>
        <color rgb="FF3355FF"/>
        <sz val="12"/>
        <rFont val="Courier"/>
      </rPr>
      <t>hh</t>
    </r>
    <r>
      <rPr>
        <sz val="12"/>
        <rFont val="Arial"/>
      </rPr>
      <t xml:space="preserve">, </t>
    </r>
    <r>
      <rPr>
        <color rgb="FF3355FF"/>
        <sz val="12"/>
        <rFont val="Courier"/>
      </rPr>
      <t>hh:mm</t>
    </r>
    <r>
      <rPr>
        <sz val="12"/>
        <rFont val="Arial"/>
      </rPr>
      <t xml:space="preserve">, </t>
    </r>
    <r>
      <rPr>
        <color rgb="FF3355FF"/>
        <sz val="12"/>
        <rFont val="Courier"/>
      </rPr>
      <t>hh:mm:ss</t>
    </r>
    <r>
      <rPr>
        <sz val="12"/>
        <rFont val="Arial"/>
      </rPr>
      <t>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All times must be specified in the same time zone. To specify time window on the next day after the planning date, use </t>
    </r>
    <r>
      <rPr>
        <color rgb="FF3355FF"/>
        <sz val="12"/>
        <rFont val="Courier"/>
      </rPr>
      <t>1+</t>
    </r>
    <r>
      <rPr>
        <sz val="12"/>
        <rFont val="Arial"/>
      </rPr>
      <t xml:space="preserve"> prefix.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color rgb="FF3355FF"/>
        <sz val="12"/>
        <rFont val="Courier"/>
      </rPr>
      <t>10:30:00</t>
    </r>
    <r>
      <rPr>
        <sz val="12"/>
        <rFont val="Arial"/>
      </rPr>
      <t xml:space="preserve">
</t>
    </r>
    <r>
      <rPr>
        <color rgb="FF3355FF"/>
        <sz val="12"/>
        <rFont val="Courier"/>
      </rPr>
      <t>10:30</t>
    </r>
    <r>
      <rPr>
        <sz val="12"/>
        <rFont val="Arial"/>
      </rPr>
      <t xml:space="preserve">
</t>
    </r>
    <r>
      <rPr>
        <color rgb="FF3355FF"/>
        <sz val="12"/>
        <rFont val="Courier"/>
      </rPr>
      <t>10</t>
    </r>
    <r>
      <rPr>
        <sz val="12"/>
        <rFont val="Arial"/>
      </rPr>
      <t xml:space="preserve">
</t>
    </r>
    <r>
      <rPr>
        <color rgb="FF3355FF"/>
        <sz val="12"/>
        <rFont val="Courier"/>
      </rPr>
      <t>1+10:30</t>
    </r>
    <r>
      <rPr>
        <sz val="12"/>
        <rFont val="Arial"/>
      </rPr>
      <t xml:space="preserve"> (10:30 on the next day following the planning date)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</si>
  <si>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Time window start in 24-hour ISO 8601 time format (</t>
    </r>
    <r>
      <rPr>
        <color rgb="FF3355FF"/>
        <sz val="12"/>
        <rFont val="Courier"/>
      </rPr>
      <t>hh</t>
    </r>
    <r>
      <rPr>
        <sz val="12"/>
        <rFont val="Arial"/>
      </rPr>
      <t xml:space="preserve">, </t>
    </r>
    <r>
      <rPr>
        <color rgb="FF3355FF"/>
        <sz val="12"/>
        <rFont val="Courier"/>
      </rPr>
      <t>hh:mm</t>
    </r>
    <r>
      <rPr>
        <sz val="12"/>
        <rFont val="Arial"/>
      </rPr>
      <t xml:space="preserve">, </t>
    </r>
    <r>
      <rPr>
        <color rgb="FF3355FF"/>
        <sz val="12"/>
        <rFont val="Courier"/>
      </rPr>
      <t>hh:mm:ss</t>
    </r>
    <r>
      <rPr>
        <sz val="12"/>
        <rFont val="Arial"/>
      </rPr>
      <t>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All times must be specified in the same time zone. To specify time window on the next day after the planning date, use </t>
    </r>
    <r>
      <rPr>
        <color rgb="FF3355FF"/>
        <sz val="12"/>
        <rFont val="Courier"/>
      </rPr>
      <t>1+</t>
    </r>
    <r>
      <rPr>
        <sz val="12"/>
        <rFont val="Arial"/>
      </rPr>
      <t xml:space="preserve"> prefix.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color rgb="FF3355FF"/>
        <sz val="12"/>
        <rFont val="Courier"/>
      </rPr>
      <t>10:30:00</t>
    </r>
    <r>
      <rPr>
        <sz val="12"/>
        <rFont val="Arial"/>
      </rPr>
      <t xml:space="preserve">
</t>
    </r>
    <r>
      <rPr>
        <color rgb="FF3355FF"/>
        <sz val="12"/>
        <rFont val="Courier"/>
      </rPr>
      <t>10:30</t>
    </r>
    <r>
      <rPr>
        <sz val="12"/>
        <rFont val="Arial"/>
      </rPr>
      <t xml:space="preserve">
</t>
    </r>
    <r>
      <rPr>
        <color rgb="FF3355FF"/>
        <sz val="12"/>
        <rFont val="Courier"/>
      </rPr>
      <t>10</t>
    </r>
    <r>
      <rPr>
        <sz val="12"/>
        <rFont val="Arial"/>
      </rPr>
      <t xml:space="preserve">
</t>
    </r>
    <r>
      <rPr>
        <color rgb="FF3355FF"/>
        <sz val="12"/>
        <rFont val="Courier"/>
      </rPr>
      <t>1+10:30</t>
    </r>
    <r>
      <rPr>
        <sz val="12"/>
        <rFont val="Arial"/>
      </rPr>
      <t xml:space="preserve"> (10:30 on the next day following the planning date)</t>
    </r>
    <r>
      <rPr>
        <sz val="12"/>
        <rFont val="Arial"/>
      </rPr>
      <t xml:space="preserve">
</t>
    </r>
  </si>
  <si>
    <t>boolean</t>
  </si>
  <si>
    <r>
      <rPr>
        <sz val="12"/>
        <rFont val="Arial"/>
      </rPr>
      <t xml:space="preserve">
</t>
    </r>
    <r>
      <rPr>
        <sz val="12"/>
        <rFont val="Arial"/>
      </rPr>
      <t>Indicates that time window can not be failed, i.e. late or early arrival is not possible.</t>
    </r>
    <r>
      <rPr>
        <sz val="12"/>
        <rFont val="Arial"/>
      </rPr>
      <t xml:space="preserve">
</t>
    </r>
  </si>
  <si>
    <t>untimely_operations_costs</t>
  </si>
  <si>
    <r>
      <rPr>
        <sz val="12"/>
        <rFont val="Arial"/>
      </rPr>
      <t xml:space="preserve">
</t>
    </r>
    <r>
      <rPr>
        <sz val="12"/>
        <rFont val="Arial"/>
      </rPr>
      <t>Costs for depot time window violation.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Vehicles dispatched too early (before depot time window start) or returned too late (after time window end) will result violation cost added to the total cost of the route.</t>
    </r>
    <r>
      <rPr>
        <sz val="12"/>
        <rFont val="Arial"/>
      </rPr>
      <t xml:space="preserve">
</t>
    </r>
  </si>
  <si>
    <t>untimely_operations_costs.per_early_minute</t>
  </si>
  <si>
    <r>
      <rPr>
        <sz val="12"/>
        <rFont val="Arial"/>
      </rPr>
      <t xml:space="preserve">
</t>
    </r>
    <r>
      <rPr>
        <sz val="12"/>
        <rFont val="Arial"/>
      </rPr>
      <t>Cost per a minute of early operations</t>
    </r>
    <r>
      <rPr>
        <sz val="12"/>
        <rFont val="Arial"/>
      </rPr>
      <t xml:space="preserve">
</t>
    </r>
  </si>
  <si>
    <t>untimely_operations_costs.per_event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</si>
  <si>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untimely operations</t>
    </r>
    <r>
      <rPr>
        <sz val="12"/>
        <rFont val="Arial"/>
      </rPr>
      <t xml:space="preserve">
</t>
    </r>
  </si>
  <si>
    <t>untimely_operations_costs.per_late_minute</t>
  </si>
  <si>
    <r>
      <rPr>
        <sz val="12"/>
        <rFont val="Arial"/>
      </rPr>
      <t xml:space="preserve">
</t>
    </r>
    <r>
      <rPr>
        <sz val="12"/>
        <rFont val="Arial"/>
      </rPr>
      <t>Cost per a minute of late operations</t>
    </r>
    <r>
      <rPr>
        <sz val="12"/>
        <rFont val="Arial"/>
      </rPr>
      <t xml:space="preserve">
</t>
    </r>
  </si>
  <si>
    <t>deliver_to</t>
  </si>
  <si>
    <r>
      <rPr>
        <sz val="12"/>
        <rFont val="Arial"/>
      </rPr>
      <t xml:space="preserve">
</t>
    </r>
    <r>
      <rPr>
        <sz val="12"/>
        <rFont val="Arial"/>
      </rPr>
      <t xml:space="preserve">For </t>
    </r>
    <r>
      <rPr>
        <color rgb="FF3355FF"/>
        <sz val="12"/>
        <rFont val="Courier"/>
      </rPr>
      <t>pickup</t>
    </r>
    <r>
      <rPr>
        <sz val="12"/>
        <rFont val="Arial"/>
      </rPr>
      <t xml:space="preserve"> jobs, specifies </t>
    </r>
    <r>
      <rPr>
        <color rgb="FF3355FF"/>
        <sz val="12"/>
        <rFont val="Courier"/>
      </rPr>
      <t>id</t>
    </r>
    <r>
      <rPr>
        <sz val="12"/>
        <rFont val="Arial"/>
      </rPr>
      <t xml:space="preserve"> of destination site for delivery.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</si>
  <si>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Duration of the job, performed during the site visit,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Example: time to handle goods or perform services during the site visit.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</si>
  <si>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Type of job performed at a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Following types are supported: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delivery</t>
    </r>
    <r>
      <rPr>
        <sz val="12"/>
        <rFont val="Arial"/>
      </rPr>
      <t xml:space="preserve"> - goods are picked up at depot and delivered to this site;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pickup</t>
    </r>
    <r>
      <rPr>
        <sz val="12"/>
        <rFont val="Arial"/>
      </rPr>
      <t xml:space="preserve"> - goods are picked up at this site and delivered to the site specified in </t>
    </r>
    <r>
      <rPr>
        <color rgb="FF3355FF"/>
        <sz val="12"/>
        <rFont val="Courier"/>
      </rPr>
      <t>deliver_to</t>
    </r>
    <r>
      <rPr>
        <sz val="12"/>
        <rFont val="Arial"/>
      </rPr>
      <t xml:space="preserve"> field or to the depot at the end of the route.</t>
    </r>
    <r>
      <rPr>
        <sz val="12"/>
        <rFont val="Arial"/>
      </rPr>
      <t xml:space="preserve">
</t>
    </r>
  </si>
  <si>
    <t>loading_duration</t>
  </si>
  <si>
    <r>
      <rPr>
        <sz val="12"/>
        <rFont val="Arial"/>
      </rPr>
      <t xml:space="preserve">
</t>
    </r>
    <r>
      <rPr>
        <sz val="12"/>
        <rFont val="Arial"/>
      </rPr>
      <t>Duration of loading the goods at the depot,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Will be added to </t>
    </r>
    <r>
      <rPr>
        <color rgb="FF3355FF"/>
        <sz val="12"/>
        <rFont val="Courier"/>
      </rPr>
      <t>depot.duration</t>
    </r>
    <r>
      <rPr>
        <sz val="12"/>
        <rFont val="Arial"/>
      </rPr>
      <t xml:space="preserve"> to adjust time spent by vehicle at the depot.</t>
    </r>
    <r>
      <rPr>
        <sz val="12"/>
        <rFont val="Arial"/>
      </rPr>
      <t xml:space="preserve">
</t>
    </r>
  </si>
  <si>
    <t>preparing_duration</t>
  </si>
  <si>
    <r>
      <rPr>
        <sz val="12"/>
        <rFont val="Arial"/>
      </rPr>
      <t xml:space="preserve">
</t>
    </r>
    <r>
      <rPr>
        <sz val="12"/>
        <rFont val="Arial"/>
      </rPr>
      <t>Time before the job during the site visit,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For co-located sites, will only be accounted for the first site in sequence.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Example: parking time or time for security clearance during site visit, which will happen once if several sites share the same geo coordinates and time window ("co-located").</t>
    </r>
    <r>
      <rPr>
        <sz val="12"/>
        <rFont val="Arial"/>
      </rPr>
      <t xml:space="preserve">
</t>
    </r>
  </si>
  <si>
    <t>required_capabilities</t>
  </si>
  <si>
    <t>array of string</t>
  </si>
  <si>
    <r>
      <rPr>
        <sz val="12"/>
        <rFont val="Arial"/>
      </rPr>
      <t xml:space="preserve">
</t>
    </r>
    <r>
      <rPr>
        <sz val="12"/>
        <rFont val="Arial"/>
      </rPr>
      <t>Vehicle capabilities required on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site can require vehicle with certain characteristics, such as cold storage, or a tailgate lift. Multiple capabilities are allowed. See </t>
    </r>
    <r>
      <rPr>
        <color rgb="FF3355FF"/>
        <sz val="12"/>
        <rFont val="Courier"/>
      </rPr>
      <t>fleet{}.capabilities</t>
    </r>
    <r>
      <rPr>
        <sz val="12"/>
        <rFont val="Arial"/>
      </rPr>
      <t>.</t>
    </r>
    <r>
      <rPr>
        <sz val="12"/>
        <rFont val="Arial"/>
      </rPr>
      <t xml:space="preserve">
</t>
    </r>
  </si>
  <si>
    <t>same_route_key</t>
  </si>
  <si>
    <r>
      <rPr>
        <sz val="12"/>
        <rFont val="Arial"/>
      </rPr>
      <t xml:space="preserve">
</t>
    </r>
    <r>
      <rPr>
        <sz val="12"/>
        <rFont val="Arial"/>
      </rPr>
      <t xml:space="preserve">Ensure that sites with equal </t>
    </r>
    <r>
      <rPr>
        <color rgb="FF3355FF"/>
        <sz val="12"/>
        <rFont val="Courier"/>
      </rPr>
      <t>same_route_key</t>
    </r>
    <r>
      <rPr>
        <sz val="12"/>
        <rFont val="Arial"/>
      </rPr>
      <t xml:space="preserve"> will appear on the same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 that all unique </t>
    </r>
    <r>
      <rPr>
        <color rgb="FF3355FF"/>
        <sz val="12"/>
        <rFont val="Courier"/>
      </rPr>
      <t>same_route_key</t>
    </r>
    <r>
      <rPr>
        <sz val="12"/>
        <rFont val="Arial"/>
      </rPr>
      <t xml:space="preserve"> values must be also specified at </t>
    </r>
    <r>
      <rPr>
        <color rgb="FF3355FF"/>
        <sz val="12"/>
        <rFont val="Courier"/>
      </rPr>
      <t>constraints.same_route_sites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</si>
  <si>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of non-performing a visit.</t>
    </r>
    <r>
      <rPr>
        <sz val="12"/>
        <rFont val="Arial"/>
      </rPr>
      <t xml:space="preserve">
</t>
    </r>
  </si>
  <si>
    <t>load</t>
  </si>
  <si>
    <r>
      <rPr>
        <sz val="12"/>
        <rFont val="Arial"/>
      </rPr>
      <t xml:space="preserve">
</t>
    </r>
    <r>
      <rPr>
        <sz val="12"/>
        <rFont val="Arial"/>
      </rPr>
      <t>Load at the site to be picked up or delivered by a vehicle</t>
    </r>
    <r>
      <rPr>
        <sz val="12"/>
        <rFont val="Arial"/>
      </rPr>
      <t xml:space="preserve">
</t>
    </r>
  </si>
  <si>
    <t>load.categories</t>
  </si>
  <si>
    <r>
      <rPr>
        <sz val="12"/>
        <rFont val="Arial"/>
      </rPr>
      <t xml:space="preserve">
</t>
    </r>
    <r>
      <rPr>
        <sz val="12"/>
        <rFont val="Arial"/>
      </rPr>
      <t>Categories or safety classes of transported item.</t>
    </r>
    <r>
      <rPr>
        <sz val="12"/>
        <rFont val="Arial"/>
      </rPr>
      <t xml:space="preserve">
</t>
    </r>
  </si>
  <si>
    <t>load.count</t>
  </si>
  <si>
    <r>
      <rPr>
        <sz val="12"/>
        <rFont val="Arial"/>
      </rPr>
      <t xml:space="preserve">
</t>
    </r>
    <r>
      <rPr>
        <sz val="12"/>
        <rFont val="Arial"/>
      </rPr>
      <t>Count, items.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unit of count defining the number of items regarded as separate and equal units. Used independently from </t>
    </r>
    <r>
      <rPr>
        <color rgb="FF3355FF"/>
        <sz val="12"/>
        <rFont val="Courier"/>
      </rPr>
      <t>weight</t>
    </r>
    <r>
      <rPr>
        <sz val="12"/>
        <rFont val="Arial"/>
      </rPr>
      <t xml:space="preserve"> or </t>
    </r>
    <r>
      <rPr>
        <color rgb="FF3355FF"/>
        <sz val="12"/>
        <rFont val="Courier"/>
      </rPr>
      <t>volume</t>
    </r>
    <r>
      <rPr>
        <sz val="12"/>
        <rFont val="Arial"/>
      </rPr>
      <t>.</t>
    </r>
    <r>
      <rPr>
        <sz val="12"/>
        <rFont val="Arial"/>
      </rPr>
      <t xml:space="preserve">
</t>
    </r>
  </si>
  <si>
    <t>load.volume</t>
  </si>
  <si>
    <r>
      <rPr>
        <sz val="12"/>
        <rFont val="Arial"/>
      </rPr>
      <t xml:space="preserve">
</t>
    </r>
    <r>
      <rPr>
        <sz val="12"/>
        <rFont val="Arial"/>
      </rPr>
      <t>Volume, cubic 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When </t>
    </r>
    <r>
      <rPr>
        <color rgb="FF3355FF"/>
        <sz val="12"/>
        <rFont val="Courier"/>
      </rPr>
      <t>volume</t>
    </r>
    <r>
      <rPr>
        <sz val="12"/>
        <rFont val="Arial"/>
      </rPr>
      <t xml:space="preserve"> is not specified, and </t>
    </r>
    <r>
      <rPr>
        <color rgb="FF3355FF"/>
        <sz val="12"/>
        <rFont val="Courier"/>
      </rPr>
      <t>weight</t>
    </r>
    <r>
      <rPr>
        <sz val="12"/>
        <rFont val="Arial"/>
      </rPr>
      <t xml:space="preserve"> is specified, will be calculated from </t>
    </r>
    <r>
      <rPr>
        <color rgb="FF3355FF"/>
        <sz val="12"/>
        <rFont val="Courier"/>
      </rPr>
      <t>weight</t>
    </r>
    <r>
      <rPr>
        <sz val="12"/>
        <rFont val="Arial"/>
      </rPr>
      <t xml:space="preserve"> using </t>
    </r>
    <r>
      <rPr>
        <sz val="12"/>
        <rFont val="Arial"/>
      </rPr>
      <t>volumetric factor of 200 kg/cbm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</si>
  <si>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Weight, kilograms.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When </t>
    </r>
    <r>
      <rPr>
        <color rgb="FF3355FF"/>
        <sz val="12"/>
        <rFont val="Courier"/>
      </rPr>
      <t>weight</t>
    </r>
    <r>
      <rPr>
        <sz val="12"/>
        <rFont val="Arial"/>
      </rPr>
      <t xml:space="preserve"> is not specified, and </t>
    </r>
    <r>
      <rPr>
        <color rgb="FF3355FF"/>
        <sz val="12"/>
        <rFont val="Courier"/>
      </rPr>
      <t>volume</t>
    </r>
    <r>
      <rPr>
        <sz val="12"/>
        <rFont val="Arial"/>
      </rPr>
      <t xml:space="preserve"> is specified, will be calculated from </t>
    </r>
    <r>
      <rPr>
        <color rgb="FF3355FF"/>
        <sz val="12"/>
        <rFont val="Courier"/>
      </rPr>
      <t>volume</t>
    </r>
    <r>
      <rPr>
        <sz val="12"/>
        <rFont val="Arial"/>
      </rPr>
      <t xml:space="preserve"> using </t>
    </r>
    <r>
      <rPr>
        <sz val="12"/>
        <rFont val="Arial"/>
      </rPr>
      <t>volumetric factor of 200 kg/cbm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</si>
  <si>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The range of time when a visit to the site is allowed.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</si>
  <si>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Costs of untimely arrival to the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When vehicle arrives to the site too early or too late in respect with the site time window, the corresponding cost is added to the overall cost of the route.</t>
    </r>
    <r>
      <rPr>
        <sz val="12"/>
        <rFont val="Arial"/>
      </rPr>
      <t xml:space="preserve">
</t>
    </r>
  </si>
  <si>
    <t>capabilities</t>
  </si>
  <si>
    <r>
      <rPr>
        <sz val="12"/>
        <rFont val="Arial"/>
      </rPr>
      <t xml:space="preserve">
</t>
    </r>
    <r>
      <rPr>
        <sz val="12"/>
        <rFont val="Arial"/>
      </rPr>
      <t>Vehicle capabilities.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One or more vehicle characteristics, that could be required at a site, such as cold storage, or a tailgate lift.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</si>
  <si>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Identifier of a depot where vehicle will start and optionally finish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If </t>
    </r>
    <r>
      <rPr>
        <color rgb="FF3355FF"/>
        <sz val="12"/>
        <rFont val="Courier"/>
      </rPr>
      <t>depot_id</t>
    </r>
    <r>
      <rPr>
        <sz val="12"/>
        <rFont val="Arial"/>
      </rPr>
      <t xml:space="preserve"> is not defined and </t>
    </r>
    <r>
      <rPr>
        <color rgb="FF3355FF"/>
        <sz val="12"/>
        <rFont val="Courier"/>
      </rPr>
      <t>depots</t>
    </r>
    <r>
      <rPr>
        <sz val="12"/>
        <rFont val="Arial"/>
      </rPr>
      <t xml:space="preserve"> is defined, vehicle will start the route from the first depot in </t>
    </r>
    <r>
      <rPr>
        <color rgb="FF3355FF"/>
        <sz val="12"/>
        <rFont val="Courier"/>
      </rPr>
      <t>depots</t>
    </r>
    <r>
      <rPr>
        <sz val="12"/>
        <rFont val="Arial"/>
      </rPr>
      <t xml:space="preserve"> list.</t>
    </r>
    <r>
      <rPr>
        <sz val="12"/>
        <rFont val="Arial"/>
      </rPr>
      <t xml:space="preserve">
</t>
    </r>
  </si>
  <si>
    <t>end_depot_id</t>
  </si>
  <si>
    <r>
      <rPr>
        <sz val="12"/>
        <rFont val="Arial"/>
      </rPr>
      <t xml:space="preserve">
</t>
    </r>
    <r>
      <rPr>
        <sz val="12"/>
        <rFont val="Arial"/>
      </rPr>
      <t>Optional identifier of a depot, where vehicle will finish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Can be defined only if </t>
    </r>
    <r>
      <rPr>
        <color rgb="FF3355FF"/>
        <sz val="12"/>
        <rFont val="Courier"/>
      </rPr>
      <t>depot_id</t>
    </r>
    <r>
      <rPr>
        <sz val="12"/>
        <rFont val="Arial"/>
      </rPr>
      <t xml:space="preserve"> and </t>
    </r>
    <r>
      <rPr>
        <color rgb="FF3355FF"/>
        <sz val="12"/>
        <rFont val="Courier"/>
      </rPr>
      <t>depots</t>
    </r>
    <r>
      <rPr>
        <sz val="12"/>
        <rFont val="Arial"/>
      </rPr>
      <t xml:space="preserve"> are defined, otherwise will be ignored.</t>
    </r>
    <r>
      <rPr>
        <sz val="12"/>
        <rFont val="Arial"/>
      </rPr>
      <t xml:space="preserve">
</t>
    </r>
  </si>
  <si>
    <t>roundtrip</t>
  </si>
  <si>
    <r>
      <rPr>
        <sz val="12"/>
        <rFont val="Arial"/>
      </rPr>
      <t xml:space="preserve">
</t>
    </r>
    <r>
      <rPr>
        <sz val="12"/>
        <rFont val="Arial"/>
      </rPr>
      <t>Return vehicle to the depot at the end of the route.Will be taken into account only when depot is defined.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Setting </t>
    </r>
    <r>
      <rPr>
        <color rgb="FF3355FF"/>
        <sz val="12"/>
        <rFont val="Courier"/>
      </rPr>
      <t>roundtrip</t>
    </r>
    <r>
      <rPr>
        <sz val="12"/>
        <rFont val="Arial"/>
      </rPr>
      <t xml:space="preserve"> to </t>
    </r>
    <r>
      <rPr>
        <color rgb="FF3355FF"/>
        <sz val="12"/>
        <rFont val="Courier"/>
      </rPr>
      <t>false</t>
    </r>
    <r>
      <rPr>
        <sz val="12"/>
        <rFont val="Arial"/>
      </rPr>
      <t xml:space="preserve"> will force a vehicle to finish the route at last visited site.</t>
    </r>
    <r>
      <rPr>
        <sz val="12"/>
        <rFont val="Arial"/>
      </rPr>
      <t xml:space="preserve">
</t>
    </r>
  </si>
  <si>
    <t>capacity</t>
  </si>
  <si>
    <r>
      <rPr>
        <sz val="12"/>
        <rFont val="Arial"/>
      </rPr>
      <t xml:space="preserve">
</t>
    </r>
    <r>
      <rPr>
        <sz val="12"/>
        <rFont val="Arial"/>
      </rPr>
      <t>Vehicle capacity</t>
    </r>
    <r>
      <rPr>
        <sz val="12"/>
        <rFont val="Arial"/>
      </rPr>
      <t xml:space="preserve">
</t>
    </r>
  </si>
  <si>
    <t>capacity.count</t>
  </si>
  <si>
    <t>capacity.volume</t>
  </si>
  <si>
    <t>costs</t>
  </si>
  <si>
    <r>
      <rPr>
        <sz val="12"/>
        <rFont val="Arial"/>
      </rPr>
      <t xml:space="preserve">
</t>
    </r>
    <r>
      <rPr>
        <sz val="12"/>
        <rFont val="Arial"/>
      </rPr>
      <t>Vehicle costs.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Costs weights of a vehicle en route. Includes fixed and unit-dependent costs (per km, per hour, etc.).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Added to the total minimized solution cost as weighted linear combination of route statistical values (time, distance, etc.) and corresponding cost weights.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</si>
  <si>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of the vehicle, added to total route cost when vehicle is included in a route.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</si>
  <si>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for each hour of vehicle transit time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</si>
  <si>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for each kilometer of vehicle transit distance</t>
    </r>
    <r>
      <rPr>
        <sz val="12"/>
        <rFont val="Arial"/>
      </rPr>
      <t xml:space="preserve">
</t>
    </r>
  </si>
  <si>
    <t>costs.per_kwh</t>
  </si>
  <si>
    <r>
      <rPr>
        <sz val="12"/>
        <rFont val="Arial"/>
      </rPr>
      <t xml:space="preserve">
</t>
    </r>
    <r>
      <rPr>
        <sz val="12"/>
        <rFont val="Arial"/>
      </rPr>
      <t>Cost of energy, used during transit to a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Note, that setting </t>
    </r>
    <r>
      <rPr>
        <color rgb="FF3355FF"/>
        <sz val="12"/>
        <rFont val="Courier"/>
      </rPr>
      <t>per_kwh</t>
    </r>
    <r>
      <rPr>
        <sz val="12"/>
        <rFont val="Arial"/>
      </rPr>
      <t xml:space="preserve"> cost requires cost matrix with </t>
    </r>
    <r>
      <rPr>
        <color rgb="FF3355FF"/>
        <sz val="12"/>
        <rFont val="Courier"/>
      </rPr>
      <t>energy</t>
    </r>
    <r>
      <rPr>
        <sz val="12"/>
        <rFont val="Arial"/>
      </rPr>
      <t xml:space="preserve"> dimension.</t>
    </r>
    <r>
      <rPr>
        <sz val="12"/>
        <rFont val="Arial"/>
      </rPr>
      <t xml:space="preserve">
</t>
    </r>
  </si>
  <si>
    <t>costs.per_site</t>
  </si>
  <si>
    <r>
      <rPr>
        <sz val="12"/>
        <rFont val="Arial"/>
      </rPr>
      <t xml:space="preserve">
</t>
    </r>
    <r>
      <rPr>
        <sz val="12"/>
        <rFont val="Arial"/>
      </rPr>
      <t>Cost of visiting a site</t>
    </r>
    <r>
      <rPr>
        <sz val="12"/>
        <rFont val="Arial"/>
      </rPr>
      <t xml:space="preserve">
</t>
    </r>
  </si>
  <si>
    <t>costs.moved_load</t>
  </si>
  <si>
    <r>
      <rPr>
        <sz val="12"/>
        <rFont val="Arial"/>
      </rPr>
      <t xml:space="preserve">
</t>
    </r>
    <r>
      <rPr>
        <sz val="12"/>
        <rFont val="Arial"/>
      </rPr>
      <t>Cost of moving a load over a distance in kilometers.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This cost component will force vehicles to deliver heavier load first, or pickup heavier load at the end of the route, maximizing vehicle energy efficiency (particularly for EV).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Note, that vehicles capacity and load size should be specified using the same weight units as load moving costs.</t>
    </r>
    <r>
      <rPr>
        <sz val="12"/>
        <rFont val="Arial"/>
      </rPr>
      <t xml:space="preserve">
</t>
    </r>
  </si>
  <si>
    <t>costs.moved_load.per_kgkm</t>
  </si>
  <si>
    <r>
      <rPr>
        <sz val="12"/>
        <rFont val="Arial"/>
      </rPr>
      <t xml:space="preserve">
</t>
    </r>
    <r>
      <rPr>
        <sz val="12"/>
        <rFont val="Arial"/>
      </rPr>
      <t>Cost of moving 1 kg over 1 km, kg⋅km.</t>
    </r>
    <r>
      <rPr>
        <sz val="12"/>
        <rFont val="Arial"/>
      </rPr>
      <t xml:space="preserve">
</t>
    </r>
  </si>
  <si>
    <t>costs.moved_load.per_countkm</t>
  </si>
  <si>
    <r>
      <rPr>
        <sz val="12"/>
        <rFont val="Arial"/>
      </rPr>
      <t xml:space="preserve">
</t>
    </r>
    <r>
      <rPr>
        <sz val="12"/>
        <rFont val="Arial"/>
      </rPr>
      <t>Cost of moving 1 item over 1 km, items⋅km.</t>
    </r>
    <r>
      <rPr>
        <sz val="12"/>
        <rFont val="Arial"/>
      </rPr>
      <t xml:space="preserve">
</t>
    </r>
  </si>
  <si>
    <t>min_load</t>
  </si>
  <si>
    <r>
      <rPr>
        <sz val="12"/>
        <rFont val="Arial"/>
      </rPr>
      <t xml:space="preserve">
</t>
    </r>
    <r>
      <rPr>
        <sz val="12"/>
        <rFont val="Arial"/>
      </rPr>
      <t>Mininum load allowed to be handled by the vehicle</t>
    </r>
    <r>
      <rPr>
        <sz val="12"/>
        <rFont val="Arial"/>
      </rPr>
      <t xml:space="preserve">
</t>
    </r>
  </si>
  <si>
    <t>min_load.count</t>
  </si>
  <si>
    <t>min_load.volume</t>
  </si>
  <si>
    <t>min_load.weight</t>
  </si>
  <si>
    <t>shifts</t>
  </si>
  <si>
    <t>List</t>
  </si>
  <si>
    <r>
      <rPr>
        <sz val="12"/>
        <rFont val="Arial"/>
      </rPr>
      <t xml:space="preserve">
</t>
    </r>
    <r>
      <rPr>
        <sz val="12"/>
        <rFont val="Arial"/>
      </rPr>
      <t>Vehicle shifts.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 shift defines vehicle operational limits, such as time windows, duration and distance limits, balancing and others.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Note, that vehicle can make multiple depot roundtrips within a single shift time window,</t>
    </r>
    <r>
      <rPr>
        <sz val="12"/>
        <rFont val="Arial"/>
      </rPr>
      <t xml:space="preserve"> which leads to duration and distance for multiple roundtrips being accumulated before checking the result against defined limits.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In order to limit distance or duration of a single roundtrip within a shift, create copies of the same shift object with a unique name.</t>
    </r>
    <r>
      <rPr>
        <sz val="12"/>
        <rFont val="Arial"/>
      </rPr>
      <t xml:space="preserve">
</t>
    </r>
  </si>
  <si>
    <t>shifts.balance_key</t>
  </si>
  <si>
    <r>
      <rPr>
        <sz val="12"/>
        <rFont val="Arial"/>
      </rPr>
      <t xml:space="preserve">
</t>
    </r>
    <r>
      <rPr>
        <sz val="12"/>
        <rFont val="Arial"/>
      </rPr>
      <t>A key to define group of shifts that will be balanced by total number of stops or total duration.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See </t>
    </r>
    <r>
      <rPr>
        <color rgb="FF3355FF"/>
        <sz val="12"/>
        <rFont val="Courier"/>
      </rPr>
      <t>constraints.balanced_shifts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</si>
  <si>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Maximum duration of the shift,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duration of the shift exceeds defined limit, </t>
    </r>
    <r>
      <rPr>
        <color rgb="FF3355FF"/>
        <sz val="12"/>
        <rFont val="Courier"/>
      </rPr>
      <t>late_operations_costs</t>
    </r>
    <r>
      <rPr>
        <sz val="12"/>
        <rFont val="Arial"/>
      </rPr>
      <t xml:space="preserve"> are added to the total cost of the route proportionaly to excess time.</t>
    </r>
    <r>
      <rPr>
        <sz val="12"/>
        <rFont val="Arial"/>
      </rPr>
      <t xml:space="preserve">
</t>
    </r>
  </si>
  <si>
    <t>shifts.gap</t>
  </si>
  <si>
    <r>
      <rPr>
        <sz val="12"/>
        <rFont val="Arial"/>
      </rPr>
      <t xml:space="preserve">
</t>
    </r>
    <r>
      <rPr>
        <sz val="12"/>
        <rFont val="Arial"/>
      </rPr>
      <t>Delay between consecutive shifts performed by a vehicle,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The </t>
    </r>
    <r>
      <rPr>
        <color rgb="FF3355FF"/>
        <sz val="12"/>
        <rFont val="Courier"/>
      </rPr>
      <t>gap</t>
    </r>
    <r>
      <rPr>
        <sz val="12"/>
        <rFont val="Arial"/>
      </rPr>
      <t xml:space="preserve"> value can be used to model fixed-time operations between the shifts, such as swapping the driver, or processing the paperwork at the depot.</t>
    </r>
    <r>
      <rPr>
        <sz val="12"/>
        <rFont val="Arial"/>
      </rPr>
      <t xml:space="preserve">
</t>
    </r>
  </si>
  <si>
    <t>shifts.distance_limit</t>
  </si>
  <si>
    <r>
      <rPr>
        <sz val="12"/>
        <rFont val="Arial"/>
      </rPr>
      <t xml:space="preserve">
</t>
    </r>
    <r>
      <rPr>
        <sz val="12"/>
        <rFont val="Arial"/>
      </rPr>
      <t>Maximum transit distance of the shift, 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transit distance of a shift route exceeds defined limit, </t>
    </r>
    <r>
      <rPr>
        <color rgb="FF3355FF"/>
        <sz val="12"/>
        <rFont val="Courier"/>
      </rPr>
      <t>distance_limit.failure_costs</t>
    </r>
    <r>
      <rPr>
        <sz val="12"/>
        <rFont val="Arial"/>
      </rPr>
      <t xml:space="preserve"> are added to the total cost of the route proportionaly to excess distance.</t>
    </r>
    <r>
      <rPr>
        <sz val="12"/>
        <rFont val="Arial"/>
      </rPr>
      <t xml:space="preserve">
</t>
    </r>
  </si>
  <si>
    <t>shifts.distance_limit.max</t>
  </si>
  <si>
    <r>
      <rPr>
        <sz val="12"/>
        <rFont val="Arial"/>
      </rPr>
      <t xml:space="preserve">
</t>
    </r>
    <r>
      <rPr>
        <sz val="12"/>
        <rFont val="Arial"/>
      </rPr>
      <t>Maximum transit distance of the route, meters.</t>
    </r>
    <r>
      <rPr>
        <sz val="12"/>
        <rFont val="Arial"/>
      </rPr>
      <t xml:space="preserve">
</t>
    </r>
  </si>
  <si>
    <t>shifts.distance_limit.failure_costs</t>
  </si>
  <si>
    <r>
      <rPr>
        <sz val="12"/>
        <rFont val="Arial"/>
      </rPr>
      <t xml:space="preserve">
</t>
    </r>
    <r>
      <rPr>
        <sz val="12"/>
        <rFont val="Arial"/>
      </rPr>
      <t>Cost of violating maximum transit distance limit of the route (</t>
    </r>
    <r>
      <rPr>
        <color rgb="FF3355FF"/>
        <sz val="12"/>
        <rFont val="Courier"/>
      </rPr>
      <t>distance_limit.max</t>
    </r>
    <r>
      <rPr>
        <sz val="12"/>
        <rFont val="Arial"/>
      </rPr>
      <t>).</t>
    </r>
    <r>
      <rPr>
        <sz val="12"/>
        <rFont val="Arial"/>
      </rPr>
      <t xml:space="preserve">
</t>
    </r>
  </si>
  <si>
    <t>shifts.distance_limit.failure_costs.per_event</t>
  </si>
  <si>
    <r>
      <rPr>
        <sz val="12"/>
        <rFont val="Arial"/>
      </rPr>
      <t xml:space="preserve">
</t>
    </r>
    <r>
      <rPr>
        <sz val="12"/>
        <rFont val="Arial"/>
      </rPr>
      <t>Cost per each shift violating the limit</t>
    </r>
    <r>
      <rPr>
        <sz val="12"/>
        <rFont val="Arial"/>
      </rPr>
      <t xml:space="preserve">
</t>
    </r>
  </si>
  <si>
    <t>shifts.distance_limit.failure_costs.per_m</t>
  </si>
  <si>
    <r>
      <rPr>
        <sz val="12"/>
        <rFont val="Arial"/>
      </rPr>
      <t xml:space="preserve">
</t>
    </r>
    <r>
      <rPr>
        <sz val="12"/>
        <rFont val="Arial"/>
      </rPr>
      <t>Cost per each meter of transit distance, violating the limit</t>
    </r>
    <r>
      <rPr>
        <sz val="12"/>
        <rFont val="Arial"/>
      </rPr>
      <t xml:space="preserve">
</t>
    </r>
  </si>
  <si>
    <t>shifts.energy_limit</t>
  </si>
  <si>
    <r>
      <rPr>
        <sz val="12"/>
        <rFont val="Arial"/>
      </rPr>
      <t xml:space="preserve">
</t>
    </r>
    <r>
      <rPr>
        <sz val="12"/>
        <rFont val="Arial"/>
      </rPr>
      <t>Maximum transit energy of the shift, kWh.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transit energy of a shift route exceeds defined limit, </t>
    </r>
    <r>
      <rPr>
        <color rgb="FF3355FF"/>
        <sz val="12"/>
        <rFont val="Courier"/>
      </rPr>
      <t>energy_limit.failure_costs</t>
    </r>
    <r>
      <rPr>
        <sz val="12"/>
        <rFont val="Arial"/>
      </rPr>
      <t xml:space="preserve"> are added to the total cost of the route proportionaly to excess energy.</t>
    </r>
    <r>
      <rPr>
        <sz val="12"/>
        <rFont val="Arial"/>
      </rPr>
      <t xml:space="preserve">
</t>
    </r>
  </si>
  <si>
    <t>shifts.energy_limit.max</t>
  </si>
  <si>
    <r>
      <rPr>
        <sz val="12"/>
        <rFont val="Arial"/>
      </rPr>
      <t xml:space="preserve">
</t>
    </r>
    <r>
      <rPr>
        <sz val="12"/>
        <rFont val="Arial"/>
      </rPr>
      <t>Maximum transit energy of the route, kWh.</t>
    </r>
    <r>
      <rPr>
        <sz val="12"/>
        <rFont val="Arial"/>
      </rPr>
      <t xml:space="preserve">
</t>
    </r>
  </si>
  <si>
    <t>shifts.energy_limit.failure_costs</t>
  </si>
  <si>
    <r>
      <rPr>
        <sz val="12"/>
        <rFont val="Arial"/>
      </rPr>
      <t xml:space="preserve">
</t>
    </r>
    <r>
      <rPr>
        <sz val="12"/>
        <rFont val="Arial"/>
      </rPr>
      <t>Cost of violating maximum transit energy limit of the route (</t>
    </r>
    <r>
      <rPr>
        <color rgb="FF3355FF"/>
        <sz val="12"/>
        <rFont val="Courier"/>
      </rPr>
      <t>energy_limit.max</t>
    </r>
    <r>
      <rPr>
        <sz val="12"/>
        <rFont val="Arial"/>
      </rPr>
      <t>).</t>
    </r>
    <r>
      <rPr>
        <sz val="12"/>
        <rFont val="Arial"/>
      </rPr>
      <t xml:space="preserve">
</t>
    </r>
  </si>
  <si>
    <t>shifts.energy_limit.failure_costs.per_event</t>
  </si>
  <si>
    <t>shifts.energy_limit.failure_costs.per_kwh</t>
  </si>
  <si>
    <r>
      <rPr>
        <sz val="12"/>
        <rFont val="Arial"/>
      </rPr>
      <t xml:space="preserve">
</t>
    </r>
    <r>
      <rPr>
        <sz val="12"/>
        <rFont val="Arial"/>
      </rPr>
      <t>Cost per each kWh of transit energy, violating the limit</t>
    </r>
    <r>
      <rPr>
        <sz val="12"/>
        <rFont val="Arial"/>
      </rPr>
      <t xml:space="preserve">
</t>
    </r>
  </si>
  <si>
    <t>shifts.late_operations_costs</t>
  </si>
  <si>
    <r>
      <rPr>
        <sz val="12"/>
        <rFont val="Arial"/>
      </rPr>
      <t xml:space="preserve">
</t>
    </r>
    <r>
      <rPr>
        <sz val="12"/>
        <rFont val="Arial"/>
      </rPr>
      <t>Cost of late finish of a shift.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Added to total cost of the solution, when shift is finished later than specified shift time window. Does not apply when </t>
    </r>
    <r>
      <rPr>
        <color rgb="FF3355FF"/>
        <sz val="12"/>
        <rFont val="Courier"/>
      </rPr>
      <t>time_window.strict = true</t>
    </r>
    <r>
      <rPr>
        <sz val="12"/>
        <rFont val="Arial"/>
      </rPr>
      <t>.</t>
    </r>
    <r>
      <rPr>
        <sz val="12"/>
        <rFont val="Arial"/>
      </rPr>
      <t xml:space="preserve">
</t>
    </r>
  </si>
  <si>
    <t>shifts.late_operations_costs.per_event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</si>
  <si>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late operations</t>
    </r>
    <r>
      <rPr>
        <sz val="12"/>
        <rFont val="Arial"/>
      </rPr>
      <t xml:space="preserve">
</t>
    </r>
  </si>
  <si>
    <t>shifts.late_operations_costs.per_late_minute</t>
  </si>
  <si>
    <t>shifts.stops_limit</t>
  </si>
  <si>
    <r>
      <rPr>
        <sz val="12"/>
        <rFont val="Arial"/>
      </rPr>
      <t xml:space="preserve">
</t>
    </r>
    <r>
      <rPr>
        <sz val="12"/>
        <rFont val="Arial"/>
      </rPr>
      <t>Minimum number of site stops per each shift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 that co-located sites are accounted as one stop, and depot start and end is not counted.</t>
    </r>
    <r>
      <rPr>
        <sz val="12"/>
        <rFont val="Arial"/>
      </rPr>
      <t xml:space="preserve">
</t>
    </r>
  </si>
  <si>
    <t>shifts.stops_limit.min</t>
  </si>
  <si>
    <r>
      <rPr>
        <sz val="12"/>
        <rFont val="Arial"/>
      </rPr>
      <t xml:space="preserve">
</t>
    </r>
    <r>
      <rPr>
        <sz val="12"/>
        <rFont val="Arial"/>
      </rPr>
      <t>Minumum number of stops a vehicle should made on the route. Note that co-located sites are counted as one stop, and depot start and end is not counted.</t>
    </r>
    <r>
      <rPr>
        <sz val="12"/>
        <rFont val="Arial"/>
      </rPr>
      <t xml:space="preserve">
</t>
    </r>
  </si>
  <si>
    <t>shifts.stops_limit.failure_costs</t>
  </si>
  <si>
    <r>
      <rPr>
        <sz val="12"/>
        <rFont val="Arial"/>
      </rPr>
      <t xml:space="preserve">
</t>
    </r>
    <r>
      <rPr>
        <sz val="12"/>
        <rFont val="Arial"/>
      </rPr>
      <t xml:space="preserve">Cost of having less than </t>
    </r>
    <r>
      <rPr>
        <color rgb="FF3355FF"/>
        <sz val="12"/>
        <rFont val="Courier"/>
      </rPr>
      <t>stops_limit.min</t>
    </r>
    <r>
      <rPr>
        <sz val="12"/>
        <rFont val="Arial"/>
      </rPr>
      <t xml:space="preserve"> stops in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Added to total cost of the solution, when route has less than required number of stops.</t>
    </r>
    <r>
      <rPr>
        <sz val="12"/>
        <rFont val="Arial"/>
      </rPr>
      <t xml:space="preserve">
</t>
    </r>
  </si>
  <si>
    <t>shifts.stops_limit.failure_costs.per_event</t>
  </si>
  <si>
    <t>shifts.stops_limit.failure_costs.per_stop</t>
  </si>
  <si>
    <r>
      <rPr>
        <sz val="12"/>
        <rFont val="Arial"/>
      </rPr>
      <t xml:space="preserve">
</t>
    </r>
    <r>
      <rPr>
        <sz val="12"/>
        <rFont val="Arial"/>
      </rPr>
      <t>Cost per each stop violating the limit</t>
    </r>
    <r>
      <rPr>
        <sz val="12"/>
        <rFont val="Arial"/>
      </rPr>
      <t xml:space="preserve">
</t>
    </r>
  </si>
  <si>
    <t>shifts.time_window</t>
  </si>
  <si>
    <r>
      <rPr>
        <sz val="12"/>
        <rFont val="Arial"/>
      </rPr>
      <t xml:space="preserve">
</t>
    </r>
    <r>
      <rPr>
        <sz val="12"/>
        <rFont val="Arial"/>
      </rPr>
      <t>Time window of a vehicle shift.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 should finish the route and optionally return to depot by the end of defined shift time window.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</si>
  <si>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Route planning date in ISO 8601 format (</t>
    </r>
    <r>
      <rPr>
        <color rgb="FF3355FF"/>
        <sz val="12"/>
        <rFont val="Courier"/>
      </rPr>
      <t>yyyy-MM-dd</t>
    </r>
    <r>
      <rPr>
        <sz val="12"/>
        <rFont val="Arial"/>
      </rPr>
      <t>), will be appended to all time windows.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Example:
</t>
    </r>
    <r>
      <rPr>
        <color rgb="FF3355FF"/>
        <sz val="12"/>
        <rFont val="Courier"/>
      </rPr>
      <t>2020-09-01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</si>
  <si>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Transit distance and duration, can take one of the following values: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here</t>
    </r>
    <r>
      <rPr>
        <sz val="12"/>
        <rFont val="Arial"/>
      </rPr>
      <t xml:space="preserve"> - use HERE Large Matrix API (must be enabled for user account);
</t>
    </r>
    <r>
      <rPr>
        <color rgb="FF3355FF"/>
        <sz val="12"/>
        <rFont val="Courier"/>
      </rPr>
      <t>osrm</t>
    </r>
    <r>
      <rPr>
        <sz val="12"/>
        <rFont val="Arial"/>
      </rPr>
      <t xml:space="preserve"> - (default) use OpenStreetMap and Open Source Routing Machine without traffic;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Other types of transit matrices and traffic support is available only via API.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</si>
  <si>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Route planning quality, can take one of the following values: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debug</t>
    </r>
    <r>
      <rPr>
        <sz val="12"/>
        <rFont val="Arial"/>
      </rPr>
      <t xml:space="preserve"> - quick optimization mode, recommended for request debugging and data integrity validation;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normal</t>
    </r>
    <r>
      <rPr>
        <sz val="12"/>
        <rFont val="Arial"/>
      </rPr>
      <t xml:space="preserve"> - (default) regular quality of optimization;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high</t>
    </r>
    <r>
      <rPr>
        <sz val="12"/>
        <rFont val="Arial"/>
      </rPr>
      <t xml:space="preserve"> - high quality of optimization (incurs additional cost and waiting time);</t>
    </r>
    <r>
      <rPr>
        <sz val="12"/>
        <rFont val="Arial"/>
      </rPr>
      <t xml:space="preserve">
</t>
    </r>
  </si>
  <si>
    <t>UTC</t>
  </si>
  <si>
    <r>
      <rPr>
        <sz val="12"/>
        <rFont val="Arial"/>
      </rPr>
      <t xml:space="preserve">
</t>
    </r>
    <r>
      <rPr>
        <sz val="12"/>
        <rFont val="Arial"/>
      </rPr>
      <t>Time zone of all time windows in IANA format.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color rgb="FF3355FF"/>
        <sz val="12"/>
        <rFont val="Courier"/>
      </rPr>
      <t>UTC</t>
    </r>
    <r>
      <rPr>
        <sz val="12"/>
        <rFont val="Arial"/>
      </rPr>
      <t xml:space="preserve">
</t>
    </r>
    <r>
      <rPr>
        <color rgb="FF3355FF"/>
        <sz val="12"/>
        <rFont val="Courier"/>
      </rPr>
      <t>UTC+5</t>
    </r>
    <r>
      <rPr>
        <sz val="12"/>
        <rFont val="Arial"/>
      </rPr>
      <t xml:space="preserve">
</t>
    </r>
    <r>
      <rPr>
        <color rgb="FF3355FF"/>
        <sz val="12"/>
        <rFont val="Courier"/>
      </rPr>
      <t>Europe/Berlin</t>
    </r>
    <r>
      <rPr>
        <sz val="12"/>
        <rFont val="Arial"/>
      </rPr>
      <t xml:space="preserve">
</t>
    </r>
    <r>
      <rPr>
        <color rgb="FF3355FF"/>
        <sz val="12"/>
        <rFont val="Courier"/>
      </rPr>
      <t>Asia/Dubai</t>
    </r>
    <r>
      <rPr>
        <sz val="12"/>
        <rFont val="Arial"/>
      </rPr>
      <t xml:space="preserve">
</t>
    </r>
    <r>
      <rPr>
        <color rgb="FF3355FF"/>
        <sz val="12"/>
        <rFont val="Courier"/>
      </rPr>
      <t>America/Los_Angeles</t>
    </r>
    <r>
      <rPr>
        <sz val="12"/>
        <rFont val="Arial"/>
      </rPr>
      <t xml:space="preserve">
</t>
    </r>
  </si>
  <si>
    <t>array of array of string</t>
  </si>
  <si>
    <r>
      <rPr>
        <sz val="12"/>
        <rFont val="Arial"/>
      </rPr>
      <t xml:space="preserve">
</t>
    </r>
    <r>
      <rPr>
        <sz val="12"/>
        <rFont val="Arial"/>
      </rPr>
      <t>Defines lists of restricted load categories combinations, which can not be transported in any vehicle at the same time during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Load categories defined here should be specified at site definition, see </t>
    </r>
    <r>
      <rPr>
        <color rgb="FF3355FF"/>
        <sz val="12"/>
        <rFont val="Courier"/>
      </rPr>
      <t>sites{}.load.category</t>
    </r>
    <r>
      <rPr>
        <sz val="12"/>
        <rFont val="Arial"/>
      </rPr>
      <t xml:space="preserve"> field.</t>
    </r>
    <r>
      <rPr>
        <sz val="12"/>
        <rFont val="Arial"/>
      </rPr>
      <t xml:space="preserve">
</t>
    </r>
  </si>
  <si>
    <t>balanced_shifts</t>
  </si>
  <si>
    <r>
      <rPr>
        <sz val="12"/>
        <rFont val="Arial"/>
      </rPr>
      <t xml:space="preserve">
</t>
    </r>
    <r>
      <rPr>
        <sz val="12"/>
        <rFont val="Arial"/>
      </rPr>
      <t>Vehicle shifts balancing.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Enables balancing of selected vehicles shifts by total duration or number of stops.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balancing key defined here should be referred at vehicle shift definition to enable route balancing for the shift, see </t>
    </r>
    <r>
      <rPr>
        <color rgb="FF3355FF"/>
        <sz val="12"/>
        <rFont val="Courier"/>
      </rPr>
      <t>fleet{}.shifts{}.balancing_key</t>
    </r>
    <r>
      <rPr>
        <sz val="12"/>
        <rFont val="Arial"/>
      </rPr>
      <t xml:space="preserve">
</t>
    </r>
  </si>
  <si>
    <t>balanced_shifts.failure_costs</t>
  </si>
  <si>
    <r>
      <rPr>
        <sz val="12"/>
        <rFont val="Arial"/>
      </rPr>
      <t xml:space="preserve">
</t>
    </r>
    <r>
      <rPr>
        <sz val="12"/>
        <rFont val="Arial"/>
      </rPr>
      <t>Costs of balancing shifts by total number stops or total shift duration.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</si>
  <si>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Balances shifts in the group by total duration.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Defines the cost per each hour of Root Sum Squared (RSS) difference between the duration of a shift and average duration of other balanced shifts.</t>
    </r>
    <r>
      <rPr>
        <sz val="12"/>
        <rFont val="Arial"/>
      </rPr>
      <t xml:space="preserve">
</t>
    </r>
  </si>
  <si>
    <t>balanced_shifts.failure_costs.per_stop</t>
  </si>
  <si>
    <r>
      <rPr>
        <sz val="12"/>
        <rFont val="Arial"/>
      </rPr>
      <t xml:space="preserve">
</t>
    </r>
    <r>
      <rPr>
        <sz val="12"/>
        <rFont val="Arial"/>
      </rPr>
      <t>Balances shifts in the group by total number of stops.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Defines the cost per each stop in Route Sum Squared (RSS) difference between the number of stops in a shift and average number of stops in other balanced shifts.</t>
    </r>
    <r>
      <rPr>
        <sz val="12"/>
        <rFont val="Arial"/>
      </rPr>
      <t xml:space="preserve">
</t>
    </r>
  </si>
  <si>
    <t>employed_vehicles_limit</t>
  </si>
  <si>
    <r>
      <rPr>
        <sz val="12"/>
        <rFont val="Arial"/>
      </rPr>
      <t xml:space="preserve">
</t>
    </r>
    <r>
      <rPr>
        <sz val="12"/>
        <rFont val="Arial"/>
      </rPr>
      <t>Limit the number of employed vehicles.</t>
    </r>
    <r>
      <rPr>
        <sz val="12"/>
        <rFont val="Arial"/>
      </rPr>
      <t xml:space="preserve">
</t>
    </r>
  </si>
  <si>
    <t>employed_vehicles_limit.min</t>
  </si>
  <si>
    <r>
      <rPr>
        <sz val="12"/>
        <rFont val="Arial"/>
      </rPr>
      <t xml:space="preserve">
</t>
    </r>
    <r>
      <rPr>
        <sz val="12"/>
        <rFont val="Arial"/>
      </rPr>
      <t>Minumum number of vehicles to employ.</t>
    </r>
    <r>
      <rPr>
        <sz val="12"/>
        <rFont val="Arial"/>
      </rPr>
      <t xml:space="preserve">
</t>
    </r>
  </si>
  <si>
    <t>employed_vehicles_limit.failure_costs</t>
  </si>
  <si>
    <r>
      <rPr>
        <sz val="12"/>
        <rFont val="Arial"/>
      </rPr>
      <t xml:space="preserve">
</t>
    </r>
    <r>
      <rPr>
        <sz val="12"/>
        <rFont val="Arial"/>
      </rPr>
      <t>Cost of employing less than a minimum number of vehicles.</t>
    </r>
    <r>
      <rPr>
        <sz val="12"/>
        <rFont val="Arial"/>
      </rPr>
      <t xml:space="preserve">
</t>
    </r>
  </si>
  <si>
    <t>employed_vehicles_limit.failure_costs.per_event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</si>
  <si>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constraint failure</t>
    </r>
    <r>
      <rPr>
        <sz val="12"/>
        <rFont val="Arial"/>
      </rPr>
      <t xml:space="preserve">
</t>
    </r>
  </si>
  <si>
    <t>employed_vehicles_limit.failure_costs.per_vehicle</t>
  </si>
  <si>
    <r>
      <rPr>
        <sz val="12"/>
        <rFont val="Arial"/>
      </rPr>
      <t xml:space="preserve">
</t>
    </r>
    <r>
      <rPr>
        <sz val="12"/>
        <rFont val="Arial"/>
      </rPr>
      <t>Cost per each vehicle not satisfying the constraint</t>
    </r>
    <r>
      <rPr>
        <sz val="12"/>
        <rFont val="Arial"/>
      </rPr>
      <t xml:space="preserve">
</t>
    </r>
  </si>
  <si>
    <t>same_route_sites</t>
  </si>
  <si>
    <r>
      <rPr>
        <sz val="12"/>
        <rFont val="Arial"/>
      </rPr>
      <t xml:space="preserve">
</t>
    </r>
    <r>
      <rPr>
        <sz val="12"/>
        <rFont val="Arial"/>
      </rPr>
      <t>Same route sites groups.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Enforces group of sites to appear on the same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group key defined here should be referred at site definition to enable the same route requirement, see </t>
    </r>
    <r>
      <rPr>
        <color rgb="FF3355FF"/>
        <sz val="12"/>
        <rFont val="Courier"/>
      </rPr>
      <t>sites{}.same_route_key</t>
    </r>
    <r>
      <rPr>
        <sz val="12"/>
        <rFont val="Arial"/>
      </rPr>
      <t xml:space="preserve">
</t>
    </r>
  </si>
  <si>
    <t>same_route_sites.failure_costs</t>
  </si>
  <si>
    <r>
      <rPr>
        <sz val="12"/>
        <rFont val="Arial"/>
      </rPr>
      <t xml:space="preserve">
</t>
    </r>
    <r>
      <rPr>
        <sz val="12"/>
        <rFont val="Arial"/>
      </rPr>
      <t>Costs of failing to have all group sites on the same route.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</si>
  <si>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per each site in the group failing the constraint.</t>
    </r>
    <r>
      <rPr>
        <sz val="12"/>
        <rFont val="Arial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</si>
</sst>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b/>
      <sz val="12"/>
      <name val="Arial"/>
    </font>
    <font>
      <sz val="10"/>
      <name val="Arial"/>
    </font>
    <font>
      <i/>
      <color rgb="FF555555"/>
      <sz val="10"/>
      <name val="Arial"/>
    </font>
    <font>
      <i/>
      <u/>
      <color rgb="FF3355FF"/>
      <sz val="10"/>
      <name val="Arial"/>
    </font>
    <font>
      <sz val="12"/>
      <name val="Arial"/>
    </font>
    <font>
      <color rgb="FF3355FF"/>
      <sz val="12"/>
      <name val="Courier"/>
    </font>
  </fonts>
  <fills count="3">
    <fill>
      <patternFill patternType="none"/>
    </fill>
    <fill>
      <patternFill patternType="gray125"/>
    </fill>
    <fill>
      <patternFill patternType="solid">
        <fgColor rgb="FFEAEAE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bottom"/>
    </xf>
    <xf numFmtId="0" fontId="3" fillId="2" borderId="0" xfId="0" applyFont="1" applyFill="1" applyAlignment="1">
      <alignment horizontal="left" vertical="bottom"/>
    </xf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9" style="1" customWidth="1"/>
    <col min="2" max="3" width="14" style="1" customWidth="1"/>
    <col min="4" max="4" width="19" style="1" customWidth="1"/>
    <col min="5" max="5" width="17" style="1" customWidth="1"/>
    <col min="6" max="6" width="20" style="1" customWidth="1"/>
    <col min="7" max="7" width="17" style="1" customWidth="1"/>
  </cols>
  <sheetData>
    <row r="1" ht="25" customHeight="1" spans="1:7" x14ac:dyDescent="0.25">
      <c r="A1" s="1" t="s">
        <v>0</v>
      </c>
      <c r="B1" s="1" t="s">
        <v>1</v>
      </c>
      <c r="C1" s="1"/>
      <c r="D1" s="1" t="s">
        <v>2</v>
      </c>
      <c r="E1" s="1"/>
      <c r="F1" s="1"/>
      <c r="G1" s="1" t="s">
        <v>3</v>
      </c>
    </row>
    <row r="2" ht="25" customHeight="1" spans="1:7" s="2" customFormat="1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ht="12.5" customHeight="1" spans="1:7" s="4" customFormat="1" x14ac:dyDescent="0.25">
      <c r="A3" s="5" t="str">
        <f>INDEX(depots_cols_types, MATCH(A2, depots_cols_names, 0)) &amp; IF("Required" = INDEX(depots_cols_required, MATCH(A2, depots_cols_names, 0)), "*", " (" &amp; INDEX(depots_cols_default, MATCH(A2, depots_cols_names, 0)) &amp; ")")</f>
        <v>(recalculate)</v>
      </c>
      <c r="B3" s="5" t="str">
        <f>INDEX(depots_cols_types, MATCH(B2, depots_cols_names, 0)) &amp; IF("Required" = INDEX(depots_cols_required, MATCH(B2, depots_cols_names, 0)), "*", " (" &amp; INDEX(depots_cols_default, MATCH(B2, depots_cols_names, 0)) &amp; ")")</f>
        <v>(recalculate)</v>
      </c>
      <c r="C3" s="5" t="str">
        <f>INDEX(depots_cols_types, MATCH(C2, depots_cols_names, 0)) &amp; IF("Required" = INDEX(depots_cols_required, MATCH(C2, depots_cols_names, 0)), "*", " (" &amp; INDEX(depots_cols_default, MATCH(C2, depots_cols_names, 0)) &amp; ")")</f>
        <v>(recalculate)</v>
      </c>
      <c r="D3" s="5" t="str">
        <f>INDEX(depots_cols_types, MATCH(D2, depots_cols_names, 0)) &amp; IF("Required" = INDEX(depots_cols_required, MATCH(D2, depots_cols_names, 0)), "*", " (" &amp; INDEX(depots_cols_default, MATCH(D2, depots_cols_names, 0)) &amp; ")")</f>
        <v>(recalculate)</v>
      </c>
      <c r="E3" s="5" t="str">
        <f>INDEX(depots_cols_types, MATCH(E2, depots_cols_names, 0)) &amp; IF("Required" = INDEX(depots_cols_required, MATCH(E2, depots_cols_names, 0)), "*", " (" &amp; INDEX(depots_cols_default, MATCH(E2, depots_cols_names, 0)) &amp; ")")</f>
        <v>(recalculate)</v>
      </c>
      <c r="F3" s="5" t="str">
        <f>INDEX(depots_cols_types, MATCH(F2, depots_cols_names, 0)) &amp; IF("Required" = INDEX(depots_cols_required, MATCH(F2, depots_cols_names, 0)), "*", " (" &amp; INDEX(depots_cols_default, MATCH(F2, depots_cols_names, 0)) &amp; ")")</f>
        <v>(recalculate)</v>
      </c>
      <c r="G3" s="5" t="str">
        <f>INDEX(depots_cols_types, MATCH(G2, depots_cols_names, 0)) &amp; IF("Required" = INDEX(depots_cols_required, MATCH(G2, depots_cols_names, 0)), "*", " (" &amp; INDEX(depots_cols_default, MATCH(G2, depots_cols_names, 0)) &amp; ")")</f>
        <v>(recalculate)</v>
      </c>
    </row>
    <row r="4" ht="20" customHeight="1" spans="1:7" s="6" customFormat="1" x14ac:dyDescent="0.25">
      <c r="A4" s="7" t="str">
        <f>HYPERLINK("#depots." &amp; A2, "help")</f>
        <v>(recalculate)</v>
      </c>
      <c r="B4" s="7" t="str">
        <f>HYPERLINK("#depots." &amp; B2, "help")</f>
        <v>(recalculate)</v>
      </c>
      <c r="C4" s="7" t="str">
        <f>HYPERLINK("#depots." &amp; C2, "help")</f>
        <v>(recalculate)</v>
      </c>
      <c r="D4" s="7" t="str">
        <f>HYPERLINK("#depots." &amp; D2, "help")</f>
        <v>(recalculate)</v>
      </c>
      <c r="E4" s="7" t="str">
        <f>HYPERLINK("#depots." &amp; E2, "help")</f>
        <v>(recalculate)</v>
      </c>
      <c r="F4" s="7" t="str">
        <f>HYPERLINK("#depots." &amp; F2, "help")</f>
        <v>(recalculate)</v>
      </c>
      <c r="G4" s="7" t="str">
        <f>HYPERLINK("#depots." &amp; G2, "help")</f>
        <v>(recalculate)</v>
      </c>
    </row>
    <row r="5" ht="25" customHeight="1" spans="1:7" s="8" customFormat="1" x14ac:dyDescent="0.25">
      <c r="A5" s="8" t="s">
        <v>11</v>
      </c>
      <c r="B5" s="8">
        <v>52.524373</v>
      </c>
      <c r="C5" s="8">
        <v>13.141106</v>
      </c>
      <c r="D5" s="8" t="s">
        <v>12</v>
      </c>
      <c r="E5" s="8" t="s">
        <v>13</v>
      </c>
      <c r="F5" s="8" t="b">
        <v>1</v>
      </c>
      <c r="G5" s="8">
        <v>0</v>
      </c>
    </row>
    <row r="6" ht="25" customHeight="1" spans="1:7" s="8" customFormat="1" x14ac:dyDescent="0.25">
      <c r="A6" s="8" t="s">
        <v>14</v>
      </c>
      <c r="B6" s="8">
        <v>52.500484</v>
      </c>
      <c r="C6" s="8">
        <v>13.656563</v>
      </c>
      <c r="D6" s="8" t="s">
        <v>12</v>
      </c>
      <c r="E6" s="8" t="s">
        <v>13</v>
      </c>
      <c r="F6" s="8" t="b">
        <v>1</v>
      </c>
      <c r="G6" s="8">
        <v>0</v>
      </c>
    </row>
  </sheetData>
  <dataValidations count="1">
    <dataValidation type="list" sqref="A2:G2">
      <formula1>depots_cols_names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127</v>
      </c>
      <c r="C2" s="10" t="s">
        <v>281</v>
      </c>
      <c r="D2" s="10" t="s">
        <v>142</v>
      </c>
      <c r="E2" s="11" t="s">
        <v>139</v>
      </c>
      <c r="F2" s="10" t="s">
        <v>282</v>
      </c>
    </row>
    <row r="3" spans="1:6" s="9" customFormat="1" x14ac:dyDescent="0.25">
      <c r="A3" s="12" t="s">
        <v>283</v>
      </c>
      <c r="B3" s="12"/>
      <c r="C3" s="12" t="s">
        <v>234</v>
      </c>
      <c r="D3" s="12" t="s">
        <v>142</v>
      </c>
      <c r="E3" s="12"/>
      <c r="F3" s="13" t="s">
        <v>284</v>
      </c>
    </row>
    <row r="4" spans="2:6" s="10" customFormat="1" x14ac:dyDescent="0.25">
      <c r="B4" s="10" t="s">
        <v>128</v>
      </c>
      <c r="C4" s="10" t="s">
        <v>138</v>
      </c>
      <c r="D4" s="10" t="s">
        <v>135</v>
      </c>
      <c r="E4" s="11" t="s">
        <v>139</v>
      </c>
      <c r="F4" s="10" t="s">
        <v>140</v>
      </c>
    </row>
    <row r="5" spans="1:6" s="9" customFormat="1" x14ac:dyDescent="0.25">
      <c r="A5" s="12" t="s">
        <v>285</v>
      </c>
      <c r="B5" s="12"/>
      <c r="C5" s="12" t="s">
        <v>139</v>
      </c>
      <c r="D5" s="12" t="s">
        <v>142</v>
      </c>
      <c r="E5" s="12"/>
      <c r="F5" s="13" t="s">
        <v>286</v>
      </c>
    </row>
    <row r="6" spans="2:6" s="10" customFormat="1" x14ac:dyDescent="0.25">
      <c r="B6" s="10" t="s">
        <v>129</v>
      </c>
      <c r="C6" s="10" t="s">
        <v>141</v>
      </c>
      <c r="D6" s="10" t="s">
        <v>142</v>
      </c>
      <c r="E6" s="11">
        <v>3</v>
      </c>
      <c r="F6" s="10" t="s">
        <v>287</v>
      </c>
    </row>
    <row r="7" spans="2:6" s="10" customFormat="1" x14ac:dyDescent="0.25">
      <c r="B7" s="10" t="s">
        <v>288</v>
      </c>
      <c r="C7" s="10" t="s">
        <v>141</v>
      </c>
      <c r="D7" s="10" t="s">
        <v>142</v>
      </c>
      <c r="E7" s="11">
        <v>1</v>
      </c>
      <c r="F7" s="10" t="s">
        <v>289</v>
      </c>
    </row>
    <row r="8" spans="1:6" s="9" customFormat="1" x14ac:dyDescent="0.25">
      <c r="A8" s="12" t="s">
        <v>290</v>
      </c>
      <c r="B8" s="12"/>
      <c r="C8" s="12" t="s">
        <v>139</v>
      </c>
      <c r="D8" s="12" t="s">
        <v>142</v>
      </c>
      <c r="E8" s="12"/>
      <c r="F8" s="13" t="s">
        <v>291</v>
      </c>
    </row>
    <row r="9" spans="2:6" s="10" customFormat="1" x14ac:dyDescent="0.25">
      <c r="B9" s="10" t="s">
        <v>292</v>
      </c>
      <c r="C9" s="10" t="s">
        <v>141</v>
      </c>
      <c r="D9" s="10" t="s">
        <v>135</v>
      </c>
      <c r="E9" s="11" t="s">
        <v>139</v>
      </c>
      <c r="F9" s="10" t="s">
        <v>293</v>
      </c>
    </row>
    <row r="10" spans="1:6" s="9" customFormat="1" x14ac:dyDescent="0.25">
      <c r="A10" s="12" t="s">
        <v>294</v>
      </c>
      <c r="B10" s="12"/>
      <c r="C10" s="12" t="s">
        <v>139</v>
      </c>
      <c r="D10" s="12" t="s">
        <v>142</v>
      </c>
      <c r="E10" s="12"/>
      <c r="F10" s="13" t="s">
        <v>295</v>
      </c>
    </row>
    <row r="11" spans="2:6" s="10" customFormat="1" x14ac:dyDescent="0.25">
      <c r="B11" s="10" t="s">
        <v>296</v>
      </c>
      <c r="C11" s="10" t="s">
        <v>141</v>
      </c>
      <c r="D11" s="10" t="s">
        <v>142</v>
      </c>
      <c r="E11" s="11">
        <v>1000</v>
      </c>
      <c r="F11" s="10" t="s">
        <v>297</v>
      </c>
    </row>
    <row r="12" spans="2:6" s="10" customFormat="1" x14ac:dyDescent="0.25">
      <c r="B12" s="10" t="s">
        <v>298</v>
      </c>
      <c r="C12" s="10" t="s">
        <v>141</v>
      </c>
      <c r="D12" s="10" t="s">
        <v>142</v>
      </c>
      <c r="E12" s="11">
        <v>1000</v>
      </c>
      <c r="F12" s="10" t="s">
        <v>299</v>
      </c>
    </row>
    <row r="13" spans="1:6" s="9" customFormat="1" x14ac:dyDescent="0.25">
      <c r="A13" s="12" t="s">
        <v>300</v>
      </c>
      <c r="B13" s="12"/>
      <c r="C13" s="12" t="s">
        <v>234</v>
      </c>
      <c r="D13" s="12" t="s">
        <v>142</v>
      </c>
      <c r="E13" s="12"/>
      <c r="F13" s="13" t="s">
        <v>301</v>
      </c>
    </row>
    <row r="14" spans="2:6" s="10" customFormat="1" x14ac:dyDescent="0.25">
      <c r="B14" s="10" t="s">
        <v>130</v>
      </c>
      <c r="C14" s="10" t="s">
        <v>138</v>
      </c>
      <c r="D14" s="10" t="s">
        <v>135</v>
      </c>
      <c r="E14" s="11" t="s">
        <v>139</v>
      </c>
      <c r="F14" s="10" t="s">
        <v>140</v>
      </c>
    </row>
    <row r="15" spans="1:6" s="9" customFormat="1" x14ac:dyDescent="0.25">
      <c r="A15" s="12" t="s">
        <v>302</v>
      </c>
      <c r="B15" s="12"/>
      <c r="C15" s="12" t="s">
        <v>139</v>
      </c>
      <c r="D15" s="12" t="s">
        <v>142</v>
      </c>
      <c r="E15" s="12"/>
      <c r="F15" s="13" t="s">
        <v>303</v>
      </c>
    </row>
    <row r="16" spans="2:6" s="10" customFormat="1" x14ac:dyDescent="0.25">
      <c r="B16" s="10" t="s">
        <v>131</v>
      </c>
      <c r="C16" s="10" t="s">
        <v>141</v>
      </c>
      <c r="D16" s="10" t="s">
        <v>142</v>
      </c>
      <c r="E16" s="11">
        <v>10</v>
      </c>
      <c r="F16" s="10" t="s">
        <v>304</v>
      </c>
    </row>
  </sheetData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2" style="1" customWidth="1"/>
    <col min="2" max="3" width="14" style="1" customWidth="1"/>
    <col min="4" max="4" width="19" style="1" customWidth="1"/>
    <col min="5" max="5" width="17" style="1" customWidth="1"/>
    <col min="6" max="6" width="20" style="1" customWidth="1"/>
    <col min="7" max="7" width="17" style="1" customWidth="1"/>
    <col min="8" max="8" width="12" style="1" customWidth="1"/>
    <col min="9" max="9" width="20" style="1" customWidth="1"/>
    <col min="10" max="10" width="22" style="1" customWidth="1"/>
  </cols>
  <sheetData>
    <row r="1" ht="25" customHeight="1" spans="1:10" x14ac:dyDescent="0.25">
      <c r="A1" s="1" t="s">
        <v>15</v>
      </c>
      <c r="B1" s="1" t="s">
        <v>16</v>
      </c>
      <c r="C1" s="1"/>
      <c r="D1" s="1" t="s">
        <v>2</v>
      </c>
      <c r="E1" s="1"/>
      <c r="F1" s="1"/>
      <c r="G1" s="1" t="s">
        <v>17</v>
      </c>
      <c r="H1" s="1" t="s">
        <v>18</v>
      </c>
      <c r="I1" s="1" t="s">
        <v>19</v>
      </c>
      <c r="J1" s="1" t="s">
        <v>20</v>
      </c>
    </row>
    <row r="2" ht="25" customHeight="1" spans="1:10" s="2" customFormat="1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21</v>
      </c>
      <c r="I2" s="3" t="s">
        <v>22</v>
      </c>
      <c r="J2" s="3" t="s">
        <v>23</v>
      </c>
    </row>
    <row r="3" ht="12.5" customHeight="1" spans="1:10" s="4" customFormat="1" x14ac:dyDescent="0.25">
      <c r="A3" s="5" t="str">
        <f>INDEX(sites_cols_types, MATCH(A2, sites_cols_names, 0)) &amp; IF("Required" = INDEX(sites_cols_required, MATCH(A2, sites_cols_names, 0)), "*", " (" &amp; INDEX(sites_cols_default, MATCH(A2, sites_cols_names, 0)) &amp; ")")</f>
        <v>(recalculate)</v>
      </c>
      <c r="B3" s="5" t="str">
        <f>INDEX(sites_cols_types, MATCH(B2, sites_cols_names, 0)) &amp; IF("Required" = INDEX(sites_cols_required, MATCH(B2, sites_cols_names, 0)), "*", " (" &amp; INDEX(sites_cols_default, MATCH(B2, sites_cols_names, 0)) &amp; ")")</f>
        <v>(recalculate)</v>
      </c>
      <c r="C3" s="5" t="str">
        <f>INDEX(sites_cols_types, MATCH(C2, sites_cols_names, 0)) &amp; IF("Required" = INDEX(sites_cols_required, MATCH(C2, sites_cols_names, 0)), "*", " (" &amp; INDEX(sites_cols_default, MATCH(C2, sites_cols_names, 0)) &amp; ")")</f>
        <v>(recalculate)</v>
      </c>
      <c r="D3" s="5" t="str">
        <f>INDEX(sites_cols_types, MATCH(D2, sites_cols_names, 0)) &amp; IF("Required" = INDEX(sites_cols_required, MATCH(D2, sites_cols_names, 0)), "*", " (" &amp; INDEX(sites_cols_default, MATCH(D2, sites_cols_names, 0)) &amp; ")")</f>
        <v>(recalculate)</v>
      </c>
      <c r="E3" s="5" t="str">
        <f>INDEX(sites_cols_types, MATCH(E2, sites_cols_names, 0)) &amp; IF("Required" = INDEX(sites_cols_required, MATCH(E2, sites_cols_names, 0)), "*", " (" &amp; INDEX(sites_cols_default, MATCH(E2, sites_cols_names, 0)) &amp; ")")</f>
        <v>(recalculate)</v>
      </c>
      <c r="F3" s="5" t="str">
        <f>INDEX(sites_cols_types, MATCH(F2, sites_cols_names, 0)) &amp; IF("Required" = INDEX(sites_cols_required, MATCH(F2, sites_cols_names, 0)), "*", " (" &amp; INDEX(sites_cols_default, MATCH(F2, sites_cols_names, 0)) &amp; ")")</f>
        <v>(recalculate)</v>
      </c>
      <c r="G3" s="5" t="str">
        <f>INDEX(sites_cols_types, MATCH(G2, sites_cols_names, 0)) &amp; IF("Required" = INDEX(sites_cols_required, MATCH(G2, sites_cols_names, 0)), "*", " (" &amp; INDEX(sites_cols_default, MATCH(G2, sites_cols_names, 0)) &amp; ")")</f>
        <v>(recalculate)</v>
      </c>
      <c r="H3" s="5" t="str">
        <f>INDEX(sites_cols_types, MATCH(H2, sites_cols_names, 0)) &amp; IF("Required" = INDEX(sites_cols_required, MATCH(H2, sites_cols_names, 0)), "*", " (" &amp; INDEX(sites_cols_default, MATCH(H2, sites_cols_names, 0)) &amp; ")")</f>
        <v>(recalculate)</v>
      </c>
      <c r="I3" s="5" t="str">
        <f>INDEX(sites_cols_types, MATCH(I2, sites_cols_names, 0)) &amp; IF("Required" = INDEX(sites_cols_required, MATCH(I2, sites_cols_names, 0)), "*", " (" &amp; INDEX(sites_cols_default, MATCH(I2, sites_cols_names, 0)) &amp; ")")</f>
        <v>(recalculate)</v>
      </c>
      <c r="J3" s="5" t="str">
        <f>INDEX(sites_cols_types, MATCH(J2, sites_cols_names, 0)) &amp; IF("Required" = INDEX(sites_cols_required, MATCH(J2, sites_cols_names, 0)), "*", " (" &amp; INDEX(sites_cols_default, MATCH(J2, sites_cols_names, 0)) &amp; ")")</f>
        <v>(recalculate)</v>
      </c>
    </row>
    <row r="4" ht="20" customHeight="1" spans="1:10" s="6" customFormat="1" x14ac:dyDescent="0.25">
      <c r="A4" s="7" t="str">
        <f>HYPERLINK("#sites." &amp; A2, "help")</f>
        <v>(recalculate)</v>
      </c>
      <c r="B4" s="7" t="str">
        <f>HYPERLINK("#sites." &amp; B2, "help")</f>
        <v>(recalculate)</v>
      </c>
      <c r="C4" s="7" t="str">
        <f>HYPERLINK("#sites." &amp; C2, "help")</f>
        <v>(recalculate)</v>
      </c>
      <c r="D4" s="7" t="str">
        <f>HYPERLINK("#sites." &amp; D2, "help")</f>
        <v>(recalculate)</v>
      </c>
      <c r="E4" s="7" t="str">
        <f>HYPERLINK("#sites." &amp; E2, "help")</f>
        <v>(recalculate)</v>
      </c>
      <c r="F4" s="7" t="str">
        <f>HYPERLINK("#sites." &amp; F2, "help")</f>
        <v>(recalculate)</v>
      </c>
      <c r="G4" s="7" t="str">
        <f>HYPERLINK("#sites." &amp; G2, "help")</f>
        <v>(recalculate)</v>
      </c>
      <c r="H4" s="7" t="str">
        <f>HYPERLINK("#sites." &amp; H2, "help")</f>
        <v>(recalculate)</v>
      </c>
      <c r="I4" s="7" t="str">
        <f>HYPERLINK("#sites." &amp; I2, "help")</f>
        <v>(recalculate)</v>
      </c>
      <c r="J4" s="7" t="str">
        <f>HYPERLINK("#sites." &amp; J2, "help")</f>
        <v>(recalculate)</v>
      </c>
    </row>
    <row r="5" ht="25" customHeight="1" spans="1:10" s="8" customFormat="1" x14ac:dyDescent="0.25">
      <c r="A5" s="8" t="s">
        <v>24</v>
      </c>
      <c r="B5" s="8">
        <v>52.4326111</v>
      </c>
      <c r="C5" s="8">
        <v>13.3000801</v>
      </c>
      <c r="D5" s="8" t="s">
        <v>25</v>
      </c>
      <c r="E5" s="8" t="s">
        <v>26</v>
      </c>
      <c r="F5" s="8" t="b">
        <v>1</v>
      </c>
      <c r="G5" s="8">
        <v>300</v>
      </c>
      <c r="H5" s="8" t="s">
        <v>27</v>
      </c>
      <c r="I5" s="8">
        <v>1</v>
      </c>
      <c r="J5" s="8">
        <v>10000</v>
      </c>
    </row>
    <row r="6" ht="25" customHeight="1" spans="1:10" s="8" customFormat="1" x14ac:dyDescent="0.25">
      <c r="A6" s="8" t="s">
        <v>28</v>
      </c>
      <c r="B6" s="8">
        <v>52.5212442</v>
      </c>
      <c r="C6" s="8">
        <v>13.409629</v>
      </c>
      <c r="D6" s="8" t="s">
        <v>26</v>
      </c>
      <c r="E6" s="8" t="s">
        <v>29</v>
      </c>
      <c r="F6" s="8" t="b">
        <v>1</v>
      </c>
      <c r="G6" s="8">
        <v>300</v>
      </c>
      <c r="H6" s="8" t="s">
        <v>27</v>
      </c>
      <c r="I6" s="8">
        <v>1</v>
      </c>
      <c r="J6" s="8">
        <v>10000</v>
      </c>
    </row>
    <row r="7" ht="25" customHeight="1" spans="1:10" s="8" customFormat="1" x14ac:dyDescent="0.25">
      <c r="A7" s="8" t="s">
        <v>30</v>
      </c>
      <c r="B7" s="8">
        <v>52.5062211</v>
      </c>
      <c r="C7" s="8">
        <v>13.294257</v>
      </c>
      <c r="D7" s="8" t="s">
        <v>31</v>
      </c>
      <c r="E7" s="8" t="s">
        <v>32</v>
      </c>
      <c r="F7" s="8" t="b">
        <v>1</v>
      </c>
      <c r="G7" s="8">
        <v>420</v>
      </c>
      <c r="H7" s="8" t="s">
        <v>27</v>
      </c>
      <c r="I7" s="8">
        <v>3</v>
      </c>
      <c r="J7" s="8">
        <v>10000</v>
      </c>
    </row>
    <row r="8" ht="25" customHeight="1" spans="1:10" s="8" customFormat="1" x14ac:dyDescent="0.25">
      <c r="A8" s="8" t="s">
        <v>33</v>
      </c>
      <c r="B8" s="8">
        <v>52.4846191</v>
      </c>
      <c r="C8" s="8">
        <v>13.6281143</v>
      </c>
      <c r="D8" s="8" t="s">
        <v>34</v>
      </c>
      <c r="E8" s="8" t="s">
        <v>35</v>
      </c>
      <c r="F8" s="8" t="b">
        <v>1</v>
      </c>
      <c r="G8" s="8">
        <v>420</v>
      </c>
      <c r="H8" s="8" t="s">
        <v>27</v>
      </c>
      <c r="I8" s="8">
        <v>3</v>
      </c>
      <c r="J8" s="8">
        <v>10000</v>
      </c>
    </row>
    <row r="9" ht="25" customHeight="1" spans="1:10" s="8" customFormat="1" x14ac:dyDescent="0.25">
      <c r="A9" s="8" t="s">
        <v>36</v>
      </c>
      <c r="B9" s="8">
        <v>52.5179061</v>
      </c>
      <c r="C9" s="8">
        <v>13.3878263</v>
      </c>
      <c r="D9" s="8" t="s">
        <v>26</v>
      </c>
      <c r="E9" s="8" t="s">
        <v>29</v>
      </c>
      <c r="F9" s="8" t="b">
        <v>1</v>
      </c>
      <c r="G9" s="8">
        <v>1500</v>
      </c>
      <c r="H9" s="8" t="s">
        <v>27</v>
      </c>
      <c r="I9" s="8">
        <v>10</v>
      </c>
      <c r="J9" s="8">
        <v>10000</v>
      </c>
    </row>
    <row r="10" ht="25" customHeight="1" spans="1:10" s="8" customFormat="1" x14ac:dyDescent="0.25">
      <c r="A10" s="8" t="s">
        <v>37</v>
      </c>
      <c r="B10" s="8">
        <v>52.4111088</v>
      </c>
      <c r="C10" s="8">
        <v>13.3777211</v>
      </c>
      <c r="D10" s="8" t="s">
        <v>31</v>
      </c>
      <c r="E10" s="8" t="s">
        <v>32</v>
      </c>
      <c r="F10" s="8" t="b">
        <v>1</v>
      </c>
      <c r="G10" s="8">
        <v>420</v>
      </c>
      <c r="H10" s="8" t="s">
        <v>27</v>
      </c>
      <c r="I10" s="8">
        <v>3</v>
      </c>
      <c r="J10" s="8">
        <v>10000</v>
      </c>
    </row>
    <row r="11" ht="25" customHeight="1" spans="1:10" s="8" customFormat="1" x14ac:dyDescent="0.25">
      <c r="A11" s="8" t="s">
        <v>38</v>
      </c>
      <c r="B11" s="8">
        <v>52.5124786</v>
      </c>
      <c r="C11" s="8">
        <v>13.4571679</v>
      </c>
      <c r="D11" s="8" t="s">
        <v>34</v>
      </c>
      <c r="E11" s="8" t="s">
        <v>35</v>
      </c>
      <c r="F11" s="8" t="b">
        <v>1</v>
      </c>
      <c r="G11" s="8">
        <v>420</v>
      </c>
      <c r="H11" s="8" t="s">
        <v>27</v>
      </c>
      <c r="I11" s="8">
        <v>3</v>
      </c>
      <c r="J11" s="8">
        <v>10000</v>
      </c>
    </row>
    <row r="12" ht="25" customHeight="1" spans="1:10" s="8" customFormat="1" x14ac:dyDescent="0.25">
      <c r="A12" s="8" t="s">
        <v>39</v>
      </c>
      <c r="B12" s="8">
        <v>52.523965</v>
      </c>
      <c r="C12" s="8">
        <v>13.3974459</v>
      </c>
      <c r="D12" s="8" t="s">
        <v>34</v>
      </c>
      <c r="E12" s="8" t="s">
        <v>35</v>
      </c>
      <c r="F12" s="8" t="b">
        <v>1</v>
      </c>
      <c r="G12" s="8">
        <v>720</v>
      </c>
      <c r="H12" s="8" t="s">
        <v>27</v>
      </c>
      <c r="I12" s="8">
        <v>5</v>
      </c>
      <c r="J12" s="8">
        <v>10000</v>
      </c>
    </row>
    <row r="13" ht="25" customHeight="1" spans="1:10" s="8" customFormat="1" x14ac:dyDescent="0.25">
      <c r="A13" s="8" t="s">
        <v>40</v>
      </c>
      <c r="B13" s="8">
        <v>52.4505702</v>
      </c>
      <c r="C13" s="8">
        <v>13.3215021</v>
      </c>
      <c r="D13" s="8" t="s">
        <v>13</v>
      </c>
      <c r="E13" s="8" t="s">
        <v>41</v>
      </c>
      <c r="F13" s="8" t="b">
        <v>1</v>
      </c>
      <c r="G13" s="8">
        <v>720</v>
      </c>
      <c r="H13" s="8" t="s">
        <v>27</v>
      </c>
      <c r="I13" s="8">
        <v>5</v>
      </c>
      <c r="J13" s="8">
        <v>10000</v>
      </c>
    </row>
    <row r="14" ht="25" customHeight="1" spans="1:10" s="8" customFormat="1" x14ac:dyDescent="0.25">
      <c r="A14" s="8" t="s">
        <v>42</v>
      </c>
      <c r="B14" s="8">
        <v>52.430056</v>
      </c>
      <c r="C14" s="8">
        <v>13.4780274</v>
      </c>
      <c r="D14" s="8" t="s">
        <v>34</v>
      </c>
      <c r="E14" s="8" t="s">
        <v>35</v>
      </c>
      <c r="F14" s="8" t="b">
        <v>1</v>
      </c>
      <c r="G14" s="8">
        <v>300</v>
      </c>
      <c r="H14" s="8" t="s">
        <v>27</v>
      </c>
      <c r="I14" s="8">
        <v>1</v>
      </c>
      <c r="J14" s="8">
        <v>10000</v>
      </c>
    </row>
    <row r="15" ht="25" customHeight="1" spans="1:10" s="8" customFormat="1" x14ac:dyDescent="0.25">
      <c r="A15" s="8" t="s">
        <v>43</v>
      </c>
      <c r="B15" s="8">
        <v>52.5395739</v>
      </c>
      <c r="C15" s="8">
        <v>13.406498</v>
      </c>
      <c r="D15" s="8" t="s">
        <v>35</v>
      </c>
      <c r="E15" s="8" t="s">
        <v>44</v>
      </c>
      <c r="F15" s="8" t="b">
        <v>1</v>
      </c>
      <c r="G15" s="8">
        <v>720</v>
      </c>
      <c r="H15" s="8" t="s">
        <v>27</v>
      </c>
      <c r="I15" s="8">
        <v>5</v>
      </c>
      <c r="J15" s="8">
        <v>10000</v>
      </c>
    </row>
    <row r="16" ht="25" customHeight="1" spans="1:10" s="8" customFormat="1" x14ac:dyDescent="0.25">
      <c r="A16" s="8" t="s">
        <v>45</v>
      </c>
      <c r="B16" s="8">
        <v>52.5398383</v>
      </c>
      <c r="C16" s="8">
        <v>13.4068458</v>
      </c>
      <c r="D16" s="8" t="s">
        <v>34</v>
      </c>
      <c r="E16" s="8" t="s">
        <v>35</v>
      </c>
      <c r="F16" s="8" t="b">
        <v>1</v>
      </c>
      <c r="G16" s="8">
        <v>300</v>
      </c>
      <c r="H16" s="8" t="s">
        <v>27</v>
      </c>
      <c r="I16" s="8">
        <v>1</v>
      </c>
      <c r="J16" s="8">
        <v>10000</v>
      </c>
    </row>
    <row r="17" ht="25" customHeight="1" spans="1:10" s="8" customFormat="1" x14ac:dyDescent="0.25">
      <c r="A17" s="8" t="s">
        <v>46</v>
      </c>
      <c r="B17" s="8">
        <v>52.4941864</v>
      </c>
      <c r="C17" s="8">
        <v>13.331275</v>
      </c>
      <c r="D17" s="8" t="s">
        <v>34</v>
      </c>
      <c r="E17" s="8" t="s">
        <v>35</v>
      </c>
      <c r="F17" s="8" t="b">
        <v>1</v>
      </c>
      <c r="G17" s="8">
        <v>300</v>
      </c>
      <c r="H17" s="8" t="s">
        <v>27</v>
      </c>
      <c r="I17" s="8">
        <v>1</v>
      </c>
      <c r="J17" s="8">
        <v>10000</v>
      </c>
    </row>
    <row r="18" ht="25" customHeight="1" spans="1:10" s="8" customFormat="1" x14ac:dyDescent="0.25">
      <c r="A18" s="8" t="s">
        <v>47</v>
      </c>
      <c r="B18" s="8">
        <v>52.4939677</v>
      </c>
      <c r="C18" s="8">
        <v>13.3539664</v>
      </c>
      <c r="D18" s="8" t="s">
        <v>31</v>
      </c>
      <c r="E18" s="8" t="s">
        <v>32</v>
      </c>
      <c r="F18" s="8" t="b">
        <v>1</v>
      </c>
      <c r="G18" s="8">
        <v>300</v>
      </c>
      <c r="H18" s="8" t="s">
        <v>27</v>
      </c>
      <c r="I18" s="8">
        <v>1</v>
      </c>
      <c r="J18" s="8">
        <v>10000</v>
      </c>
    </row>
    <row r="19" ht="25" customHeight="1" spans="1:10" s="8" customFormat="1" x14ac:dyDescent="0.25">
      <c r="A19" s="8" t="s">
        <v>48</v>
      </c>
      <c r="B19" s="8">
        <v>52.529452</v>
      </c>
      <c r="C19" s="8">
        <v>13.400719</v>
      </c>
      <c r="D19" s="8" t="s">
        <v>31</v>
      </c>
      <c r="E19" s="8" t="s">
        <v>32</v>
      </c>
      <c r="F19" s="8" t="b">
        <v>1</v>
      </c>
      <c r="G19" s="8">
        <v>300</v>
      </c>
      <c r="H19" s="8" t="s">
        <v>49</v>
      </c>
      <c r="I19" s="8">
        <v>1</v>
      </c>
      <c r="J19" s="8">
        <v>10000</v>
      </c>
    </row>
    <row r="20" ht="25" customHeight="1" spans="1:10" s="8" customFormat="1" x14ac:dyDescent="0.25">
      <c r="A20" s="8" t="s">
        <v>50</v>
      </c>
      <c r="B20" s="8">
        <v>52.4574255</v>
      </c>
      <c r="C20" s="8">
        <v>13.533528</v>
      </c>
      <c r="D20" s="8" t="s">
        <v>35</v>
      </c>
      <c r="E20" s="8" t="s">
        <v>44</v>
      </c>
      <c r="F20" s="8" t="b">
        <v>1</v>
      </c>
      <c r="G20" s="8">
        <v>1500</v>
      </c>
      <c r="H20" s="8" t="s">
        <v>27</v>
      </c>
      <c r="I20" s="8">
        <v>10</v>
      </c>
      <c r="J20" s="8">
        <v>10000</v>
      </c>
    </row>
    <row r="21" ht="25" customHeight="1" spans="1:10" s="8" customFormat="1" x14ac:dyDescent="0.25">
      <c r="A21" s="8" t="s">
        <v>51</v>
      </c>
      <c r="B21" s="8">
        <v>52.5418077</v>
      </c>
      <c r="C21" s="8">
        <v>13.3479185</v>
      </c>
      <c r="D21" s="8" t="s">
        <v>26</v>
      </c>
      <c r="E21" s="8" t="s">
        <v>29</v>
      </c>
      <c r="F21" s="8" t="b">
        <v>1</v>
      </c>
      <c r="G21" s="8">
        <v>300</v>
      </c>
      <c r="H21" s="8" t="s">
        <v>27</v>
      </c>
      <c r="I21" s="8">
        <v>1</v>
      </c>
      <c r="J21" s="8">
        <v>10000</v>
      </c>
    </row>
    <row r="22" ht="25" customHeight="1" spans="1:10" s="8" customFormat="1" x14ac:dyDescent="0.25">
      <c r="A22" s="8" t="s">
        <v>52</v>
      </c>
      <c r="B22" s="8">
        <v>52.4348924</v>
      </c>
      <c r="C22" s="8">
        <v>13.3786126</v>
      </c>
      <c r="D22" s="8" t="s">
        <v>25</v>
      </c>
      <c r="E22" s="8" t="s">
        <v>26</v>
      </c>
      <c r="F22" s="8" t="b">
        <v>1</v>
      </c>
      <c r="G22" s="8">
        <v>420</v>
      </c>
      <c r="H22" s="8" t="s">
        <v>27</v>
      </c>
      <c r="I22" s="8">
        <v>3</v>
      </c>
      <c r="J22" s="8">
        <v>10000</v>
      </c>
    </row>
    <row r="23" ht="25" customHeight="1" spans="1:10" s="8" customFormat="1" x14ac:dyDescent="0.25">
      <c r="A23" s="8" t="s">
        <v>53</v>
      </c>
      <c r="B23" s="8">
        <v>52.4955155</v>
      </c>
      <c r="C23" s="8">
        <v>13.3428785</v>
      </c>
      <c r="D23" s="8" t="s">
        <v>26</v>
      </c>
      <c r="E23" s="8" t="s">
        <v>29</v>
      </c>
      <c r="F23" s="8" t="b">
        <v>1</v>
      </c>
      <c r="G23" s="8">
        <v>1500</v>
      </c>
      <c r="H23" s="8" t="s">
        <v>27</v>
      </c>
      <c r="I23" s="8">
        <v>10</v>
      </c>
      <c r="J23" s="8">
        <v>10000</v>
      </c>
    </row>
    <row r="24" ht="25" customHeight="1" spans="1:10" s="8" customFormat="1" x14ac:dyDescent="0.25">
      <c r="A24" s="8" t="s">
        <v>54</v>
      </c>
      <c r="B24" s="8">
        <v>52.4940664</v>
      </c>
      <c r="C24" s="8">
        <v>13.3965214</v>
      </c>
      <c r="D24" s="8" t="s">
        <v>25</v>
      </c>
      <c r="E24" s="8" t="s">
        <v>26</v>
      </c>
      <c r="F24" s="8" t="b">
        <v>1</v>
      </c>
      <c r="G24" s="8">
        <v>300</v>
      </c>
      <c r="H24" s="8" t="s">
        <v>27</v>
      </c>
      <c r="I24" s="8">
        <v>1</v>
      </c>
      <c r="J24" s="8">
        <v>10000</v>
      </c>
    </row>
    <row r="25" ht="25" customHeight="1" spans="1:10" s="8" customFormat="1" x14ac:dyDescent="0.25">
      <c r="A25" s="8" t="s">
        <v>55</v>
      </c>
      <c r="B25" s="8">
        <v>52.4086369</v>
      </c>
      <c r="C25" s="8">
        <v>13.5824034</v>
      </c>
      <c r="D25" s="8" t="s">
        <v>31</v>
      </c>
      <c r="E25" s="8" t="s">
        <v>32</v>
      </c>
      <c r="F25" s="8" t="b">
        <v>1</v>
      </c>
      <c r="G25" s="8">
        <v>300</v>
      </c>
      <c r="H25" s="8" t="s">
        <v>27</v>
      </c>
      <c r="I25" s="8">
        <v>1</v>
      </c>
      <c r="J25" s="8">
        <v>10000</v>
      </c>
    </row>
    <row r="26" ht="25" customHeight="1" spans="1:10" s="8" customFormat="1" x14ac:dyDescent="0.25">
      <c r="A26" s="8" t="s">
        <v>56</v>
      </c>
      <c r="B26" s="8">
        <v>52.522074</v>
      </c>
      <c r="C26" s="8">
        <v>13.3361319</v>
      </c>
      <c r="D26" s="8" t="s">
        <v>13</v>
      </c>
      <c r="E26" s="8" t="s">
        <v>41</v>
      </c>
      <c r="F26" s="8" t="b">
        <v>1</v>
      </c>
      <c r="G26" s="8">
        <v>300</v>
      </c>
      <c r="H26" s="8" t="s">
        <v>49</v>
      </c>
      <c r="I26" s="8">
        <v>1</v>
      </c>
      <c r="J26" s="8">
        <v>10000</v>
      </c>
    </row>
    <row r="27" ht="25" customHeight="1" spans="1:10" s="8" customFormat="1" x14ac:dyDescent="0.25">
      <c r="A27" s="8" t="s">
        <v>57</v>
      </c>
      <c r="B27" s="8">
        <v>52.5481127</v>
      </c>
      <c r="C27" s="8">
        <v>13.4130983</v>
      </c>
      <c r="D27" s="8" t="s">
        <v>31</v>
      </c>
      <c r="E27" s="8" t="s">
        <v>32</v>
      </c>
      <c r="F27" s="8" t="b">
        <v>1</v>
      </c>
      <c r="G27" s="8">
        <v>300</v>
      </c>
      <c r="H27" s="8" t="s">
        <v>27</v>
      </c>
      <c r="I27" s="8">
        <v>1</v>
      </c>
      <c r="J27" s="8">
        <v>10000</v>
      </c>
    </row>
    <row r="28" ht="25" customHeight="1" spans="1:10" s="8" customFormat="1" x14ac:dyDescent="0.25">
      <c r="A28" s="8" t="s">
        <v>58</v>
      </c>
      <c r="B28" s="8">
        <v>52.5271371</v>
      </c>
      <c r="C28" s="8">
        <v>13.385754</v>
      </c>
      <c r="D28" s="8" t="s">
        <v>31</v>
      </c>
      <c r="E28" s="8" t="s">
        <v>32</v>
      </c>
      <c r="F28" s="8" t="b">
        <v>1</v>
      </c>
      <c r="G28" s="8">
        <v>300</v>
      </c>
      <c r="H28" s="8" t="s">
        <v>49</v>
      </c>
      <c r="I28" s="8">
        <v>1</v>
      </c>
      <c r="J28" s="8">
        <v>10000</v>
      </c>
    </row>
    <row r="29" ht="25" customHeight="1" spans="1:10" s="8" customFormat="1" x14ac:dyDescent="0.25">
      <c r="A29" s="8" t="s">
        <v>59</v>
      </c>
      <c r="B29" s="8">
        <v>52.4410887</v>
      </c>
      <c r="C29" s="8">
        <v>13.2438526</v>
      </c>
      <c r="D29" s="8" t="s">
        <v>25</v>
      </c>
      <c r="E29" s="8" t="s">
        <v>26</v>
      </c>
      <c r="F29" s="8" t="b">
        <v>1</v>
      </c>
      <c r="G29" s="8">
        <v>720</v>
      </c>
      <c r="H29" s="8" t="s">
        <v>27</v>
      </c>
      <c r="I29" s="8">
        <v>5</v>
      </c>
      <c r="J29" s="8">
        <v>10000</v>
      </c>
    </row>
    <row r="30" ht="25" customHeight="1" spans="1:10" s="8" customFormat="1" x14ac:dyDescent="0.25">
      <c r="A30" s="8" t="s">
        <v>60</v>
      </c>
      <c r="B30" s="8">
        <v>52.5216052</v>
      </c>
      <c r="C30" s="8">
        <v>13.1651872</v>
      </c>
      <c r="D30" s="8" t="s">
        <v>34</v>
      </c>
      <c r="E30" s="8" t="s">
        <v>35</v>
      </c>
      <c r="F30" s="8" t="b">
        <v>1</v>
      </c>
      <c r="G30" s="8">
        <v>300</v>
      </c>
      <c r="H30" s="8" t="s">
        <v>27</v>
      </c>
      <c r="I30" s="8">
        <v>1</v>
      </c>
      <c r="J30" s="8">
        <v>10000</v>
      </c>
    </row>
    <row r="31" ht="25" customHeight="1" spans="1:10" s="8" customFormat="1" x14ac:dyDescent="0.25">
      <c r="A31" s="8" t="s">
        <v>61</v>
      </c>
      <c r="B31" s="8">
        <v>52.5272355</v>
      </c>
      <c r="C31" s="8">
        <v>13.3886032</v>
      </c>
      <c r="D31" s="8" t="s">
        <v>31</v>
      </c>
      <c r="E31" s="8" t="s">
        <v>32</v>
      </c>
      <c r="F31" s="8" t="b">
        <v>1</v>
      </c>
      <c r="G31" s="8">
        <v>720</v>
      </c>
      <c r="H31" s="8" t="s">
        <v>27</v>
      </c>
      <c r="I31" s="8">
        <v>5</v>
      </c>
      <c r="J31" s="8">
        <v>10000</v>
      </c>
    </row>
    <row r="32" ht="25" customHeight="1" spans="1:10" s="8" customFormat="1" x14ac:dyDescent="0.25">
      <c r="A32" s="8" t="s">
        <v>62</v>
      </c>
      <c r="B32" s="8">
        <v>52.5698918</v>
      </c>
      <c r="C32" s="8">
        <v>13.495771</v>
      </c>
      <c r="D32" s="8" t="s">
        <v>25</v>
      </c>
      <c r="E32" s="8" t="s">
        <v>26</v>
      </c>
      <c r="F32" s="8" t="b">
        <v>1</v>
      </c>
      <c r="G32" s="8">
        <v>720</v>
      </c>
      <c r="H32" s="8" t="s">
        <v>27</v>
      </c>
      <c r="I32" s="8">
        <v>5</v>
      </c>
      <c r="J32" s="8">
        <v>10000</v>
      </c>
    </row>
    <row r="33" ht="25" customHeight="1" spans="1:10" s="8" customFormat="1" x14ac:dyDescent="0.25">
      <c r="A33" s="8" t="s">
        <v>63</v>
      </c>
      <c r="B33" s="8">
        <v>52.5283329</v>
      </c>
      <c r="C33" s="8">
        <v>13.3939457</v>
      </c>
      <c r="D33" s="8" t="s">
        <v>34</v>
      </c>
      <c r="E33" s="8" t="s">
        <v>35</v>
      </c>
      <c r="F33" s="8" t="b">
        <v>1</v>
      </c>
      <c r="G33" s="8">
        <v>420</v>
      </c>
      <c r="H33" s="8" t="s">
        <v>27</v>
      </c>
      <c r="I33" s="8">
        <v>3</v>
      </c>
      <c r="J33" s="8">
        <v>10000</v>
      </c>
    </row>
    <row r="34" ht="25" customHeight="1" spans="1:10" s="8" customFormat="1" x14ac:dyDescent="0.25">
      <c r="A34" s="8" t="s">
        <v>64</v>
      </c>
      <c r="B34" s="8">
        <v>52.5125016</v>
      </c>
      <c r="C34" s="8">
        <v>13.3943233</v>
      </c>
      <c r="D34" s="8" t="s">
        <v>26</v>
      </c>
      <c r="E34" s="8" t="s">
        <v>29</v>
      </c>
      <c r="F34" s="8" t="b">
        <v>1</v>
      </c>
      <c r="G34" s="8">
        <v>420</v>
      </c>
      <c r="H34" s="8" t="s">
        <v>27</v>
      </c>
      <c r="I34" s="8">
        <v>3</v>
      </c>
      <c r="J34" s="8">
        <v>10000</v>
      </c>
    </row>
    <row r="35" ht="25" customHeight="1" spans="1:10" s="8" customFormat="1" x14ac:dyDescent="0.25">
      <c r="A35" s="8" t="s">
        <v>65</v>
      </c>
      <c r="B35" s="8">
        <v>52.5047517</v>
      </c>
      <c r="C35" s="8">
        <v>13.468703</v>
      </c>
      <c r="D35" s="8" t="s">
        <v>31</v>
      </c>
      <c r="E35" s="8" t="s">
        <v>32</v>
      </c>
      <c r="F35" s="8" t="b">
        <v>1</v>
      </c>
      <c r="G35" s="8">
        <v>300</v>
      </c>
      <c r="H35" s="8" t="s">
        <v>27</v>
      </c>
      <c r="I35" s="8">
        <v>1</v>
      </c>
      <c r="J35" s="8">
        <v>10000</v>
      </c>
    </row>
    <row r="36" ht="25" customHeight="1" spans="1:10" s="8" customFormat="1" x14ac:dyDescent="0.25">
      <c r="A36" s="8" t="s">
        <v>66</v>
      </c>
      <c r="B36" s="8">
        <v>52.5244858</v>
      </c>
      <c r="C36" s="8">
        <v>13.3301178</v>
      </c>
      <c r="D36" s="8" t="s">
        <v>34</v>
      </c>
      <c r="E36" s="8" t="s">
        <v>35</v>
      </c>
      <c r="F36" s="8" t="b">
        <v>1</v>
      </c>
      <c r="G36" s="8">
        <v>300</v>
      </c>
      <c r="H36" s="8" t="s">
        <v>49</v>
      </c>
      <c r="I36" s="8">
        <v>1</v>
      </c>
      <c r="J36" s="8">
        <v>10000</v>
      </c>
    </row>
    <row r="37" ht="25" customHeight="1" spans="1:10" s="8" customFormat="1" x14ac:dyDescent="0.25">
      <c r="A37" s="8" t="s">
        <v>67</v>
      </c>
      <c r="B37" s="8">
        <v>52.5518746</v>
      </c>
      <c r="C37" s="8">
        <v>13.3554694</v>
      </c>
      <c r="D37" s="8" t="s">
        <v>34</v>
      </c>
      <c r="E37" s="8" t="s">
        <v>35</v>
      </c>
      <c r="F37" s="8" t="b">
        <v>1</v>
      </c>
      <c r="G37" s="8">
        <v>420</v>
      </c>
      <c r="H37" s="8" t="s">
        <v>49</v>
      </c>
      <c r="I37" s="8">
        <v>3</v>
      </c>
      <c r="J37" s="8">
        <v>10000</v>
      </c>
    </row>
    <row r="38" ht="25" customHeight="1" spans="1:10" s="8" customFormat="1" x14ac:dyDescent="0.25">
      <c r="A38" s="8" t="s">
        <v>68</v>
      </c>
      <c r="B38" s="8">
        <v>52.4565312</v>
      </c>
      <c r="C38" s="8">
        <v>13.5105881</v>
      </c>
      <c r="D38" s="8" t="s">
        <v>35</v>
      </c>
      <c r="E38" s="8" t="s">
        <v>44</v>
      </c>
      <c r="F38" s="8" t="b">
        <v>1</v>
      </c>
      <c r="G38" s="8">
        <v>420</v>
      </c>
      <c r="H38" s="8" t="s">
        <v>27</v>
      </c>
      <c r="I38" s="8">
        <v>3</v>
      </c>
      <c r="J38" s="8">
        <v>10000</v>
      </c>
    </row>
    <row r="39" ht="25" customHeight="1" spans="1:10" s="8" customFormat="1" x14ac:dyDescent="0.25">
      <c r="A39" s="8" t="s">
        <v>69</v>
      </c>
      <c r="B39" s="8">
        <v>52.4977937</v>
      </c>
      <c r="C39" s="8">
        <v>13.3246353</v>
      </c>
      <c r="D39" s="8" t="s">
        <v>26</v>
      </c>
      <c r="E39" s="8" t="s">
        <v>29</v>
      </c>
      <c r="F39" s="8" t="b">
        <v>1</v>
      </c>
      <c r="G39" s="8">
        <v>300</v>
      </c>
      <c r="H39" s="8" t="s">
        <v>27</v>
      </c>
      <c r="I39" s="8">
        <v>1</v>
      </c>
      <c r="J39" s="8">
        <v>10000</v>
      </c>
    </row>
    <row r="40" ht="25" customHeight="1" spans="1:10" s="8" customFormat="1" x14ac:dyDescent="0.25">
      <c r="A40" s="8" t="s">
        <v>70</v>
      </c>
      <c r="B40" s="8">
        <v>52.5475361</v>
      </c>
      <c r="C40" s="8">
        <v>13.3689039</v>
      </c>
      <c r="D40" s="8" t="s">
        <v>34</v>
      </c>
      <c r="E40" s="8" t="s">
        <v>35</v>
      </c>
      <c r="F40" s="8" t="b">
        <v>1</v>
      </c>
      <c r="G40" s="8">
        <v>420</v>
      </c>
      <c r="H40" s="8" t="s">
        <v>27</v>
      </c>
      <c r="I40" s="8">
        <v>3</v>
      </c>
      <c r="J40" s="8">
        <v>10000</v>
      </c>
    </row>
    <row r="41" ht="25" customHeight="1" spans="1:10" s="8" customFormat="1" x14ac:dyDescent="0.25">
      <c r="A41" s="8" t="s">
        <v>71</v>
      </c>
      <c r="B41" s="8">
        <v>52.4555158</v>
      </c>
      <c r="C41" s="8">
        <v>13.5771852</v>
      </c>
      <c r="D41" s="8" t="s">
        <v>35</v>
      </c>
      <c r="E41" s="8" t="s">
        <v>44</v>
      </c>
      <c r="F41" s="8" t="b">
        <v>1</v>
      </c>
      <c r="G41" s="8">
        <v>720</v>
      </c>
      <c r="H41" s="8" t="s">
        <v>27</v>
      </c>
      <c r="I41" s="8">
        <v>5</v>
      </c>
      <c r="J41" s="8">
        <v>10000</v>
      </c>
    </row>
    <row r="42" ht="25" customHeight="1" spans="1:10" s="8" customFormat="1" x14ac:dyDescent="0.25">
      <c r="A42" s="8" t="s">
        <v>72</v>
      </c>
      <c r="B42" s="8">
        <v>52.5280441</v>
      </c>
      <c r="C42" s="8">
        <v>13.3289036</v>
      </c>
      <c r="D42" s="8" t="s">
        <v>31</v>
      </c>
      <c r="E42" s="8" t="s">
        <v>32</v>
      </c>
      <c r="F42" s="8" t="b">
        <v>1</v>
      </c>
      <c r="G42" s="8">
        <v>420</v>
      </c>
      <c r="H42" s="8" t="s">
        <v>27</v>
      </c>
      <c r="I42" s="8">
        <v>3</v>
      </c>
      <c r="J42" s="8">
        <v>10000</v>
      </c>
    </row>
    <row r="43" ht="25" customHeight="1" spans="1:10" s="8" customFormat="1" x14ac:dyDescent="0.25">
      <c r="A43" s="8" t="s">
        <v>73</v>
      </c>
      <c r="B43" s="8">
        <v>52.496232</v>
      </c>
      <c r="C43" s="8">
        <v>13.295239</v>
      </c>
      <c r="D43" s="8" t="s">
        <v>34</v>
      </c>
      <c r="E43" s="8" t="s">
        <v>35</v>
      </c>
      <c r="F43" s="8" t="b">
        <v>1</v>
      </c>
      <c r="G43" s="8">
        <v>720</v>
      </c>
      <c r="H43" s="8" t="s">
        <v>49</v>
      </c>
      <c r="I43" s="8">
        <v>5</v>
      </c>
      <c r="J43" s="8">
        <v>10000</v>
      </c>
    </row>
    <row r="44" ht="25" customHeight="1" spans="1:10" s="8" customFormat="1" x14ac:dyDescent="0.25">
      <c r="A44" s="8" t="s">
        <v>74</v>
      </c>
      <c r="B44" s="8">
        <v>52.5450321</v>
      </c>
      <c r="C44" s="8">
        <v>13.5499115</v>
      </c>
      <c r="D44" s="8" t="s">
        <v>31</v>
      </c>
      <c r="E44" s="8" t="s">
        <v>32</v>
      </c>
      <c r="F44" s="8" t="b">
        <v>1</v>
      </c>
      <c r="G44" s="8">
        <v>300</v>
      </c>
      <c r="H44" s="8" t="s">
        <v>27</v>
      </c>
      <c r="I44" s="8">
        <v>1</v>
      </c>
      <c r="J44" s="8">
        <v>10000</v>
      </c>
    </row>
    <row r="45" ht="25" customHeight="1" spans="1:10" s="8" customFormat="1" x14ac:dyDescent="0.25">
      <c r="A45" s="8" t="s">
        <v>75</v>
      </c>
      <c r="B45" s="8">
        <v>52.5226824</v>
      </c>
      <c r="C45" s="8">
        <v>13.3490454</v>
      </c>
      <c r="D45" s="8" t="s">
        <v>13</v>
      </c>
      <c r="E45" s="8" t="s">
        <v>41</v>
      </c>
      <c r="F45" s="8" t="b">
        <v>1</v>
      </c>
      <c r="G45" s="8">
        <v>420</v>
      </c>
      <c r="H45" s="8" t="s">
        <v>49</v>
      </c>
      <c r="I45" s="8">
        <v>3</v>
      </c>
      <c r="J45" s="8">
        <v>10000</v>
      </c>
    </row>
    <row r="46" ht="25" customHeight="1" spans="1:10" s="8" customFormat="1" x14ac:dyDescent="0.25">
      <c r="A46" s="8" t="s">
        <v>76</v>
      </c>
      <c r="B46" s="8">
        <v>52.4235698</v>
      </c>
      <c r="C46" s="8">
        <v>13.3181763</v>
      </c>
      <c r="D46" s="8" t="s">
        <v>31</v>
      </c>
      <c r="E46" s="8" t="s">
        <v>32</v>
      </c>
      <c r="F46" s="8" t="b">
        <v>1</v>
      </c>
      <c r="G46" s="8">
        <v>420</v>
      </c>
      <c r="H46" s="8" t="s">
        <v>27</v>
      </c>
      <c r="I46" s="8">
        <v>3</v>
      </c>
      <c r="J46" s="8">
        <v>10000</v>
      </c>
    </row>
    <row r="47" ht="25" customHeight="1" spans="1:10" s="8" customFormat="1" x14ac:dyDescent="0.25">
      <c r="A47" s="8" t="s">
        <v>77</v>
      </c>
      <c r="B47" s="8">
        <v>52.4930783</v>
      </c>
      <c r="C47" s="8">
        <v>13.3473845</v>
      </c>
      <c r="D47" s="8" t="s">
        <v>31</v>
      </c>
      <c r="E47" s="8" t="s">
        <v>32</v>
      </c>
      <c r="F47" s="8" t="b">
        <v>1</v>
      </c>
      <c r="G47" s="8">
        <v>1500</v>
      </c>
      <c r="H47" s="8" t="s">
        <v>27</v>
      </c>
      <c r="I47" s="8">
        <v>10</v>
      </c>
      <c r="J47" s="8">
        <v>10000</v>
      </c>
    </row>
    <row r="48" ht="25" customHeight="1" spans="1:10" s="8" customFormat="1" x14ac:dyDescent="0.25">
      <c r="A48" s="8" t="s">
        <v>78</v>
      </c>
      <c r="B48" s="8">
        <v>52.5075921</v>
      </c>
      <c r="C48" s="8">
        <v>13.3199919</v>
      </c>
      <c r="D48" s="8" t="s">
        <v>35</v>
      </c>
      <c r="E48" s="8" t="s">
        <v>44</v>
      </c>
      <c r="F48" s="8" t="b">
        <v>1</v>
      </c>
      <c r="G48" s="8">
        <v>420</v>
      </c>
      <c r="H48" s="8" t="s">
        <v>49</v>
      </c>
      <c r="I48" s="8">
        <v>3</v>
      </c>
      <c r="J48" s="8">
        <v>10000</v>
      </c>
    </row>
    <row r="49" ht="25" customHeight="1" spans="1:10" s="8" customFormat="1" x14ac:dyDescent="0.25">
      <c r="A49" s="8" t="s">
        <v>79</v>
      </c>
      <c r="B49" s="8">
        <v>52.4287929</v>
      </c>
      <c r="C49" s="8">
        <v>13.3278647</v>
      </c>
      <c r="D49" s="8" t="s">
        <v>34</v>
      </c>
      <c r="E49" s="8" t="s">
        <v>35</v>
      </c>
      <c r="F49" s="8" t="b">
        <v>1</v>
      </c>
      <c r="G49" s="8">
        <v>720</v>
      </c>
      <c r="H49" s="8" t="s">
        <v>27</v>
      </c>
      <c r="I49" s="8">
        <v>5</v>
      </c>
      <c r="J49" s="8">
        <v>10000</v>
      </c>
    </row>
    <row r="50" ht="25" customHeight="1" spans="1:10" s="8" customFormat="1" x14ac:dyDescent="0.25">
      <c r="A50" s="8" t="s">
        <v>80</v>
      </c>
      <c r="B50" s="8">
        <v>52.4914931</v>
      </c>
      <c r="C50" s="8">
        <v>13.4136359</v>
      </c>
      <c r="D50" s="8" t="s">
        <v>31</v>
      </c>
      <c r="E50" s="8" t="s">
        <v>32</v>
      </c>
      <c r="F50" s="8" t="b">
        <v>1</v>
      </c>
      <c r="G50" s="8">
        <v>300</v>
      </c>
      <c r="H50" s="8" t="s">
        <v>49</v>
      </c>
      <c r="I50" s="8">
        <v>1</v>
      </c>
      <c r="J50" s="8">
        <v>10000</v>
      </c>
    </row>
    <row r="51" ht="25" customHeight="1" spans="1:10" s="8" customFormat="1" x14ac:dyDescent="0.25">
      <c r="A51" s="8" t="s">
        <v>81</v>
      </c>
      <c r="B51" s="8">
        <v>52.4620066</v>
      </c>
      <c r="C51" s="8">
        <v>13.3187993</v>
      </c>
      <c r="D51" s="8" t="s">
        <v>26</v>
      </c>
      <c r="E51" s="8" t="s">
        <v>29</v>
      </c>
      <c r="F51" s="8" t="b">
        <v>1</v>
      </c>
      <c r="G51" s="8">
        <v>1500</v>
      </c>
      <c r="H51" s="8" t="s">
        <v>27</v>
      </c>
      <c r="I51" s="8">
        <v>10</v>
      </c>
      <c r="J51" s="8">
        <v>10000</v>
      </c>
    </row>
    <row r="52" ht="25" customHeight="1" spans="1:10" s="8" customFormat="1" x14ac:dyDescent="0.25">
      <c r="A52" s="8" t="s">
        <v>82</v>
      </c>
      <c r="B52" s="8">
        <v>52.5121223</v>
      </c>
      <c r="C52" s="8">
        <v>13.37829</v>
      </c>
      <c r="D52" s="8" t="s">
        <v>34</v>
      </c>
      <c r="E52" s="8" t="s">
        <v>35</v>
      </c>
      <c r="F52" s="8" t="b">
        <v>1</v>
      </c>
      <c r="G52" s="8">
        <v>300</v>
      </c>
      <c r="H52" s="8" t="s">
        <v>49</v>
      </c>
      <c r="I52" s="8">
        <v>1</v>
      </c>
      <c r="J52" s="8">
        <v>10000</v>
      </c>
    </row>
    <row r="53" ht="25" customHeight="1" spans="1:10" s="8" customFormat="1" x14ac:dyDescent="0.25">
      <c r="A53" s="8" t="s">
        <v>83</v>
      </c>
      <c r="B53" s="8">
        <v>52.5273922</v>
      </c>
      <c r="C53" s="8">
        <v>13.4024727</v>
      </c>
      <c r="D53" s="8" t="s">
        <v>31</v>
      </c>
      <c r="E53" s="8" t="s">
        <v>32</v>
      </c>
      <c r="F53" s="8" t="b">
        <v>1</v>
      </c>
      <c r="G53" s="8">
        <v>720</v>
      </c>
      <c r="H53" s="8" t="s">
        <v>27</v>
      </c>
      <c r="I53" s="8">
        <v>5</v>
      </c>
      <c r="J53" s="8">
        <v>10000</v>
      </c>
    </row>
    <row r="54" ht="25" customHeight="1" spans="1:10" s="8" customFormat="1" x14ac:dyDescent="0.25">
      <c r="A54" s="8" t="s">
        <v>84</v>
      </c>
      <c r="B54" s="8">
        <v>52.5077516</v>
      </c>
      <c r="C54" s="8">
        <v>13.4206012</v>
      </c>
      <c r="D54" s="8" t="s">
        <v>25</v>
      </c>
      <c r="E54" s="8" t="s">
        <v>26</v>
      </c>
      <c r="F54" s="8" t="b">
        <v>1</v>
      </c>
      <c r="G54" s="8">
        <v>420</v>
      </c>
      <c r="H54" s="8" t="s">
        <v>27</v>
      </c>
      <c r="I54" s="8">
        <v>3</v>
      </c>
      <c r="J54" s="8">
        <v>10000</v>
      </c>
    </row>
  </sheetData>
  <dataValidations count="1">
    <dataValidation type="list" sqref="A2:J2">
      <formula1>sites_cols_names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4" style="1" customWidth="1"/>
    <col min="2" max="2" width="19" style="1" customWidth="1"/>
    <col min="3" max="3" width="17" style="1" customWidth="1"/>
    <col min="4" max="4" width="12" style="1" customWidth="1"/>
    <col min="5" max="5" width="26" style="1" customWidth="1"/>
    <col min="6" max="6" width="24" style="1" customWidth="1"/>
    <col min="7" max="7" width="27" style="1" customWidth="1"/>
    <col min="8" max="8" width="26" style="1" customWidth="1"/>
    <col min="9" max="9" width="19" style="1" customWidth="1"/>
    <col min="10" max="10" width="18" style="1" customWidth="1"/>
    <col min="11" max="11" width="16" style="1" customWidth="1"/>
  </cols>
  <sheetData>
    <row r="1" ht="25" customHeight="1" spans="1:11" x14ac:dyDescent="0.25">
      <c r="A1" s="1" t="s">
        <v>85</v>
      </c>
      <c r="B1" s="1" t="s">
        <v>0</v>
      </c>
      <c r="C1" s="1" t="s">
        <v>86</v>
      </c>
      <c r="D1" s="1" t="s">
        <v>87</v>
      </c>
      <c r="E1" s="1" t="s">
        <v>88</v>
      </c>
      <c r="F1" s="1"/>
      <c r="G1" s="1"/>
      <c r="H1" s="1" t="s">
        <v>89</v>
      </c>
      <c r="I1" s="1" t="s">
        <v>90</v>
      </c>
      <c r="J1" s="1" t="s">
        <v>91</v>
      </c>
      <c r="K1" s="1" t="s">
        <v>92</v>
      </c>
    </row>
    <row r="2" ht="25" customHeight="1" spans="1:11" s="2" customFormat="1" x14ac:dyDescent="0.25">
      <c r="A2" s="3" t="s">
        <v>4</v>
      </c>
      <c r="B2" s="3" t="s">
        <v>93</v>
      </c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</row>
    <row r="3" ht="12.5" customHeight="1" spans="1:11" s="4" customFormat="1" x14ac:dyDescent="0.25">
      <c r="A3" s="5" t="str">
        <f>INDEX(fleet_cols_types, MATCH(A2, fleet_cols_names, 0)) &amp; IF("Required" = INDEX(fleet_cols_required, MATCH(A2, fleet_cols_names, 0)), "*", " (" &amp; INDEX(fleet_cols_default, MATCH(A2, fleet_cols_names, 0)) &amp; ")")</f>
        <v>(recalculate)</v>
      </c>
      <c r="B3" s="5" t="str">
        <f>INDEX(fleet_cols_types, MATCH(B2, fleet_cols_names, 0)) &amp; IF("Required" = INDEX(fleet_cols_required, MATCH(B2, fleet_cols_names, 0)), "*", " (" &amp; INDEX(fleet_cols_default, MATCH(B2, fleet_cols_names, 0)) &amp; ")")</f>
        <v>(recalculate)</v>
      </c>
      <c r="C3" s="5" t="str">
        <f>INDEX(fleet_cols_types, MATCH(C2, fleet_cols_names, 0)) &amp; IF("Required" = INDEX(fleet_cols_required, MATCH(C2, fleet_cols_names, 0)), "*", " (" &amp; INDEX(fleet_cols_default, MATCH(C2, fleet_cols_names, 0)) &amp; ")")</f>
        <v>(recalculate)</v>
      </c>
      <c r="D3" s="5" t="str">
        <f>INDEX(fleet_cols_types, MATCH(D2, fleet_cols_names, 0)) &amp; IF("Required" = INDEX(fleet_cols_required, MATCH(D2, fleet_cols_names, 0)), "*", " (" &amp; INDEX(fleet_cols_default, MATCH(D2, fleet_cols_names, 0)) &amp; ")")</f>
        <v>(recalculate)</v>
      </c>
      <c r="E3" s="5" t="str">
        <f>INDEX(fleet_cols_types, MATCH(E2, fleet_cols_names, 0)) &amp; IF("Required" = INDEX(fleet_cols_required, MATCH(E2, fleet_cols_names, 0)), "*", " (" &amp; INDEX(fleet_cols_default, MATCH(E2, fleet_cols_names, 0)) &amp; ")")</f>
        <v>(recalculate)</v>
      </c>
      <c r="F3" s="5" t="str">
        <f>INDEX(fleet_cols_types, MATCH(F2, fleet_cols_names, 0)) &amp; IF("Required" = INDEX(fleet_cols_required, MATCH(F2, fleet_cols_names, 0)), "*", " (" &amp; INDEX(fleet_cols_default, MATCH(F2, fleet_cols_names, 0)) &amp; ")")</f>
        <v>(recalculate)</v>
      </c>
      <c r="G3" s="5" t="str">
        <f>INDEX(fleet_cols_types, MATCH(G2, fleet_cols_names, 0)) &amp; IF("Required" = INDEX(fleet_cols_required, MATCH(G2, fleet_cols_names, 0)), "*", " (" &amp; INDEX(fleet_cols_default, MATCH(G2, fleet_cols_names, 0)) &amp; ")")</f>
        <v>(recalculate)</v>
      </c>
      <c r="H3" s="5" t="str">
        <f>INDEX(fleet_cols_types, MATCH(H2, fleet_cols_names, 0)) &amp; IF("Required" = INDEX(fleet_cols_required, MATCH(H2, fleet_cols_names, 0)), "*", " (" &amp; INDEX(fleet_cols_default, MATCH(H2, fleet_cols_names, 0)) &amp; ")")</f>
        <v>(recalculate)</v>
      </c>
      <c r="I3" s="5" t="str">
        <f>INDEX(fleet_cols_types, MATCH(I2, fleet_cols_names, 0)) &amp; IF("Required" = INDEX(fleet_cols_required, MATCH(I2, fleet_cols_names, 0)), "*", " (" &amp; INDEX(fleet_cols_default, MATCH(I2, fleet_cols_names, 0)) &amp; ")")</f>
        <v>(recalculate)</v>
      </c>
      <c r="J3" s="5" t="str">
        <f>INDEX(fleet_cols_types, MATCH(J2, fleet_cols_names, 0)) &amp; IF("Required" = INDEX(fleet_cols_required, MATCH(J2, fleet_cols_names, 0)), "*", " (" &amp; INDEX(fleet_cols_default, MATCH(J2, fleet_cols_names, 0)) &amp; ")")</f>
        <v>(recalculate)</v>
      </c>
      <c r="K3" s="5" t="str">
        <f>INDEX(fleet_cols_types, MATCH(K2, fleet_cols_names, 0)) &amp; IF("Required" = INDEX(fleet_cols_required, MATCH(K2, fleet_cols_names, 0)), "*", " (" &amp; INDEX(fleet_cols_default, MATCH(K2, fleet_cols_names, 0)) &amp; ")")</f>
        <v>(recalculate)</v>
      </c>
    </row>
    <row r="4" ht="20" customHeight="1" spans="1:11" s="6" customFormat="1" x14ac:dyDescent="0.25">
      <c r="A4" s="7" t="str">
        <f>HYPERLINK("#fleet." &amp; A2, "help")</f>
        <v>(recalculate)</v>
      </c>
      <c r="B4" s="7" t="str">
        <f>HYPERLINK("#fleet." &amp; B2, "help")</f>
        <v>(recalculate)</v>
      </c>
      <c r="C4" s="7" t="str">
        <f>HYPERLINK("#fleet." &amp; C2, "help")</f>
        <v>(recalculate)</v>
      </c>
      <c r="D4" s="7" t="str">
        <f>HYPERLINK("#fleet." &amp; D2, "help")</f>
        <v>(recalculate)</v>
      </c>
      <c r="E4" s="7" t="str">
        <f>HYPERLINK("#fleet." &amp; E2, "help")</f>
        <v>(recalculate)</v>
      </c>
      <c r="F4" s="7" t="str">
        <f>HYPERLINK("#fleet." &amp; F2, "help")</f>
        <v>(recalculate)</v>
      </c>
      <c r="G4" s="7" t="str">
        <f>HYPERLINK("#fleet." &amp; G2, "help")</f>
        <v>(recalculate)</v>
      </c>
      <c r="H4" s="7" t="str">
        <f>HYPERLINK("#fleet." &amp; H2, "help")</f>
        <v>(recalculate)</v>
      </c>
      <c r="I4" s="7" t="str">
        <f>HYPERLINK("#fleet." &amp; I2, "help")</f>
        <v>(recalculate)</v>
      </c>
      <c r="J4" s="7" t="str">
        <f>HYPERLINK("#fleet." &amp; J2, "help")</f>
        <v>(recalculate)</v>
      </c>
      <c r="K4" s="7" t="str">
        <f>HYPERLINK("#fleet." &amp; K2, "help")</f>
        <v>(recalculate)</v>
      </c>
    </row>
    <row r="5" ht="25" customHeight="1" spans="1:11" s="8" customFormat="1" x14ac:dyDescent="0.25">
      <c r="A5" s="8" t="s">
        <v>103</v>
      </c>
      <c r="B5" s="8" t="s">
        <v>11</v>
      </c>
      <c r="C5" s="8">
        <v>30</v>
      </c>
      <c r="D5" s="8" t="s">
        <v>104</v>
      </c>
      <c r="E5" s="8" t="s">
        <v>12</v>
      </c>
      <c r="F5" s="8" t="s">
        <v>44</v>
      </c>
      <c r="G5" s="8" t="b">
        <v>1</v>
      </c>
      <c r="H5" s="8">
        <v>18000</v>
      </c>
      <c r="I5" s="8">
        <v>100</v>
      </c>
      <c r="J5" s="8">
        <v>10</v>
      </c>
      <c r="K5" s="8">
        <v>15</v>
      </c>
    </row>
    <row r="6" ht="25" customHeight="1" spans="1:11" s="8" customFormat="1" x14ac:dyDescent="0.25">
      <c r="A6" s="8" t="s">
        <v>103</v>
      </c>
      <c r="B6" s="8" t="s">
        <v>11</v>
      </c>
      <c r="C6" s="8">
        <v>30</v>
      </c>
      <c r="D6" s="8" t="s">
        <v>105</v>
      </c>
      <c r="E6" s="8" t="s">
        <v>44</v>
      </c>
      <c r="F6" s="8" t="s">
        <v>106</v>
      </c>
      <c r="G6" s="8" t="b">
        <v>1</v>
      </c>
      <c r="H6" s="8">
        <v>18000</v>
      </c>
      <c r="I6" s="8">
        <v>100</v>
      </c>
      <c r="J6" s="8">
        <v>10</v>
      </c>
      <c r="K6" s="8">
        <v>15</v>
      </c>
    </row>
    <row r="7" ht="25" customHeight="1" spans="1:11" s="8" customFormat="1" x14ac:dyDescent="0.25">
      <c r="A7" s="8" t="s">
        <v>107</v>
      </c>
      <c r="B7" s="8" t="s">
        <v>11</v>
      </c>
      <c r="C7" s="8">
        <v>30</v>
      </c>
      <c r="D7" s="8" t="s">
        <v>104</v>
      </c>
      <c r="E7" s="8" t="s">
        <v>12</v>
      </c>
      <c r="F7" s="8" t="s">
        <v>44</v>
      </c>
      <c r="G7" s="8" t="b">
        <v>1</v>
      </c>
      <c r="H7" s="8">
        <v>18000</v>
      </c>
      <c r="I7" s="8">
        <v>100</v>
      </c>
      <c r="J7" s="8">
        <v>10</v>
      </c>
      <c r="K7" s="8">
        <v>15</v>
      </c>
    </row>
    <row r="8" ht="25" customHeight="1" spans="1:11" s="8" customFormat="1" x14ac:dyDescent="0.25">
      <c r="A8" s="8" t="s">
        <v>107</v>
      </c>
      <c r="B8" s="8" t="s">
        <v>11</v>
      </c>
      <c r="C8" s="8">
        <v>30</v>
      </c>
      <c r="D8" s="8" t="s">
        <v>105</v>
      </c>
      <c r="E8" s="8" t="s">
        <v>44</v>
      </c>
      <c r="F8" s="8" t="s">
        <v>106</v>
      </c>
      <c r="G8" s="8" t="b">
        <v>1</v>
      </c>
      <c r="H8" s="8">
        <v>18000</v>
      </c>
      <c r="I8" s="8">
        <v>100</v>
      </c>
      <c r="J8" s="8">
        <v>10</v>
      </c>
      <c r="K8" s="8">
        <v>15</v>
      </c>
    </row>
    <row r="9" ht="25" customHeight="1" spans="1:11" s="8" customFormat="1" x14ac:dyDescent="0.25">
      <c r="A9" s="8" t="s">
        <v>108</v>
      </c>
      <c r="B9" s="8" t="s">
        <v>14</v>
      </c>
      <c r="C9" s="8">
        <v>30</v>
      </c>
      <c r="D9" s="8" t="s">
        <v>104</v>
      </c>
      <c r="E9" s="8" t="s">
        <v>12</v>
      </c>
      <c r="F9" s="8" t="s">
        <v>44</v>
      </c>
      <c r="G9" s="8" t="b">
        <v>1</v>
      </c>
      <c r="H9" s="8">
        <v>18000</v>
      </c>
      <c r="I9" s="8">
        <v>100</v>
      </c>
      <c r="J9" s="8">
        <v>10</v>
      </c>
      <c r="K9" s="8">
        <v>15</v>
      </c>
    </row>
    <row r="10" ht="25" customHeight="1" spans="1:11" s="8" customFormat="1" x14ac:dyDescent="0.25">
      <c r="A10" s="8" t="s">
        <v>109</v>
      </c>
      <c r="B10" s="8" t="s">
        <v>14</v>
      </c>
      <c r="C10" s="8">
        <v>30</v>
      </c>
      <c r="D10" s="8" t="s">
        <v>104</v>
      </c>
      <c r="E10" s="8" t="s">
        <v>12</v>
      </c>
      <c r="F10" s="8" t="s">
        <v>106</v>
      </c>
      <c r="G10" s="8" t="b">
        <v>1</v>
      </c>
      <c r="H10" s="8">
        <v>28800</v>
      </c>
      <c r="I10" s="8">
        <v>100</v>
      </c>
      <c r="J10" s="8">
        <v>10</v>
      </c>
      <c r="K10" s="8">
        <v>15</v>
      </c>
    </row>
    <row r="11" ht="25" customHeight="1" spans="1:11" s="8" customFormat="1" x14ac:dyDescent="0.25">
      <c r="A11" s="8" t="s">
        <v>110</v>
      </c>
      <c r="B11" s="8" t="s">
        <v>14</v>
      </c>
      <c r="C11" s="8">
        <v>30</v>
      </c>
      <c r="D11" s="8" t="s">
        <v>104</v>
      </c>
      <c r="E11" s="8" t="s">
        <v>12</v>
      </c>
      <c r="F11" s="8" t="s">
        <v>106</v>
      </c>
      <c r="G11" s="8" t="b">
        <v>1</v>
      </c>
      <c r="H11" s="8">
        <v>28800</v>
      </c>
      <c r="I11" s="8">
        <v>100</v>
      </c>
      <c r="J11" s="8">
        <v>10</v>
      </c>
      <c r="K11" s="8">
        <v>15</v>
      </c>
    </row>
    <row r="12" ht="25" customHeight="1" spans="1:11" s="8" customFormat="1" x14ac:dyDescent="0.25">
      <c r="A12" s="8" t="s">
        <v>111</v>
      </c>
      <c r="B12" s="8" t="s">
        <v>14</v>
      </c>
      <c r="C12" s="8">
        <v>30</v>
      </c>
      <c r="D12" s="8" t="s">
        <v>104</v>
      </c>
      <c r="E12" s="8" t="s">
        <v>12</v>
      </c>
      <c r="F12" s="8" t="s">
        <v>106</v>
      </c>
      <c r="G12" s="8" t="b">
        <v>1</v>
      </c>
      <c r="H12" s="8">
        <v>28800</v>
      </c>
      <c r="I12" s="8">
        <v>100</v>
      </c>
      <c r="J12" s="8">
        <v>10</v>
      </c>
      <c r="K12" s="8">
        <v>15</v>
      </c>
    </row>
  </sheetData>
  <dataValidations count="1">
    <dataValidation type="list" sqref="A2:K2">
      <formula1>fleet_cols_names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8" style="1" customWidth="1"/>
    <col min="2" max="3" width="22" style="1" customWidth="1"/>
    <col min="4" max="4" width="19" style="1" customWidth="1"/>
  </cols>
  <sheetData>
    <row r="1" ht="25" customHeight="1" spans="1:4" x14ac:dyDescent="0.25">
      <c r="A1" s="1" t="s">
        <v>112</v>
      </c>
      <c r="B1" s="1" t="s">
        <v>113</v>
      </c>
      <c r="C1" s="1" t="s">
        <v>114</v>
      </c>
      <c r="D1" s="1" t="s">
        <v>115</v>
      </c>
    </row>
    <row r="2" ht="25" customHeight="1" spans="1:4" s="2" customFormat="1" x14ac:dyDescent="0.25">
      <c r="A2" s="3" t="s">
        <v>116</v>
      </c>
      <c r="B2" s="3" t="s">
        <v>117</v>
      </c>
      <c r="C2" s="3" t="s">
        <v>118</v>
      </c>
      <c r="D2" s="3" t="s">
        <v>119</v>
      </c>
    </row>
    <row r="3" ht="12.5" customHeight="1" spans="1:4" s="4" customFormat="1" x14ac:dyDescent="0.25">
      <c r="A3" s="5" t="str">
        <f>INDEX(options_cols_types, MATCH(A2, options_cols_names, 0)) &amp; IF("Required" = INDEX(options_cols_required, MATCH(A2, options_cols_names, 0)), "*", " (" &amp; INDEX(options_cols_default, MATCH(A2, options_cols_names, 0)) &amp; ")")</f>
        <v>(recalculate)</v>
      </c>
      <c r="B3" s="5" t="str">
        <f>INDEX(options_cols_types, MATCH(B2, options_cols_names, 0)) &amp; IF("Required" = INDEX(options_cols_required, MATCH(B2, options_cols_names, 0)), "*", " (" &amp; INDEX(options_cols_default, MATCH(B2, options_cols_names, 0)) &amp; ")")</f>
        <v>(recalculate)</v>
      </c>
      <c r="C3" s="5" t="str">
        <f>INDEX(options_cols_types, MATCH(C2, options_cols_names, 0)) &amp; IF("Required" = INDEX(options_cols_required, MATCH(C2, options_cols_names, 0)), "*", " (" &amp; INDEX(options_cols_default, MATCH(C2, options_cols_names, 0)) &amp; ")")</f>
        <v>(recalculate)</v>
      </c>
      <c r="D3" s="5" t="str">
        <f>INDEX(options_cols_types, MATCH(D2, options_cols_names, 0)) &amp; IF("Required" = INDEX(options_cols_required, MATCH(D2, options_cols_names, 0)), "*", " (" &amp; INDEX(options_cols_default, MATCH(D2, options_cols_names, 0)) &amp; ")")</f>
        <v>(recalculate)</v>
      </c>
    </row>
    <row r="4" ht="20" customHeight="1" spans="1:4" s="6" customFormat="1" x14ac:dyDescent="0.25">
      <c r="A4" s="7" t="str">
        <f>HYPERLINK("#options." &amp; A2, "help")</f>
        <v>(recalculate)</v>
      </c>
      <c r="B4" s="7" t="str">
        <f>HYPERLINK("#options." &amp; B2, "help")</f>
        <v>(recalculate)</v>
      </c>
      <c r="C4" s="7" t="str">
        <f>HYPERLINK("#options." &amp; C2, "help")</f>
        <v>(recalculate)</v>
      </c>
      <c r="D4" s="7" t="str">
        <f>HYPERLINK("#options." &amp; D2, "help")</f>
        <v>(recalculate)</v>
      </c>
    </row>
    <row r="5" ht="25" customHeight="1" spans="1:4" s="8" customFormat="1" x14ac:dyDescent="0.25">
      <c r="A5" s="8" t="s">
        <v>120</v>
      </c>
      <c r="B5" s="8" t="s">
        <v>121</v>
      </c>
      <c r="C5" s="8" t="s">
        <v>122</v>
      </c>
      <c r="D5" s="8" t="s">
        <v>123</v>
      </c>
    </row>
  </sheetData>
  <dataValidations count="1">
    <dataValidation type="list" sqref="A2:D2">
      <formula1>options_cols_names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30" style="1" customWidth="1"/>
    <col min="2" max="2" width="20" style="1" customWidth="1"/>
    <col min="3" max="3" width="40" style="1" customWidth="1"/>
    <col min="4" max="4" width="21" style="1" customWidth="1"/>
    <col min="5" max="5" width="41" style="1" customWidth="1"/>
  </cols>
  <sheetData>
    <row r="1" ht="25" customHeight="1" spans="1:5" x14ac:dyDescent="0.25">
      <c r="A1" s="1" t="s">
        <v>124</v>
      </c>
      <c r="B1" s="1" t="s">
        <v>125</v>
      </c>
      <c r="C1" s="1"/>
      <c r="D1" s="1" t="s">
        <v>126</v>
      </c>
      <c r="E1" s="1"/>
    </row>
    <row r="2" ht="25" customHeight="1" spans="1:5" s="2" customFormat="1" x14ac:dyDescent="0.25">
      <c r="A2" s="3" t="s">
        <v>127</v>
      </c>
      <c r="B2" s="3" t="s">
        <v>128</v>
      </c>
      <c r="C2" s="3" t="s">
        <v>129</v>
      </c>
      <c r="D2" s="3" t="s">
        <v>130</v>
      </c>
      <c r="E2" s="3" t="s">
        <v>131</v>
      </c>
    </row>
    <row r="3" ht="12.5" customHeight="1" spans="1:5" s="4" customFormat="1" x14ac:dyDescent="0.25">
      <c r="A3" s="5" t="str">
        <f>INDEX(constraints_cols_types, MATCH(A2, constraints_cols_names, 0)) &amp; IF("Required" = INDEX(constraints_cols_required, MATCH(A2, constraints_cols_names, 0)), "*", " (" &amp; INDEX(constraints_cols_default, MATCH(A2, constraints_cols_names, 0)) &amp; ")")</f>
        <v>(recalculate)</v>
      </c>
      <c r="B3" s="5" t="str">
        <f>INDEX(constraints_cols_types, MATCH(B2, constraints_cols_names, 0)) &amp; IF("Required" = INDEX(constraints_cols_required, MATCH(B2, constraints_cols_names, 0)), "*", " (" &amp; INDEX(constraints_cols_default, MATCH(B2, constraints_cols_names, 0)) &amp; ")")</f>
        <v>(recalculate)</v>
      </c>
      <c r="C3" s="5" t="str">
        <f>INDEX(constraints_cols_types, MATCH(C2, constraints_cols_names, 0)) &amp; IF("Required" = INDEX(constraints_cols_required, MATCH(C2, constraints_cols_names, 0)), "*", " (" &amp; INDEX(constraints_cols_default, MATCH(C2, constraints_cols_names, 0)) &amp; ")")</f>
        <v>(recalculate)</v>
      </c>
      <c r="D3" s="5" t="str">
        <f>INDEX(constraints_cols_types, MATCH(D2, constraints_cols_names, 0)) &amp; IF("Required" = INDEX(constraints_cols_required, MATCH(D2, constraints_cols_names, 0)), "*", " (" &amp; INDEX(constraints_cols_default, MATCH(D2, constraints_cols_names, 0)) &amp; ")")</f>
        <v>(recalculate)</v>
      </c>
      <c r="E3" s="5" t="str">
        <f>INDEX(constraints_cols_types, MATCH(E2, constraints_cols_names, 0)) &amp; IF("Required" = INDEX(constraints_cols_required, MATCH(E2, constraints_cols_names, 0)), "*", " (" &amp; INDEX(constraints_cols_default, MATCH(E2, constraints_cols_names, 0)) &amp; ")")</f>
        <v>(recalculate)</v>
      </c>
    </row>
    <row r="4" ht="20" customHeight="1" spans="1:5" s="6" customFormat="1" x14ac:dyDescent="0.25">
      <c r="A4" s="7" t="str">
        <f>HYPERLINK("#constraints." &amp; A2, "help")</f>
        <v>(recalculate)</v>
      </c>
      <c r="B4" s="7" t="str">
        <f>HYPERLINK("#constraints." &amp; B2, "help")</f>
        <v>(recalculate)</v>
      </c>
      <c r="C4" s="7" t="str">
        <f>HYPERLINK("#constraints." &amp; C2, "help")</f>
        <v>(recalculate)</v>
      </c>
      <c r="D4" s="7" t="str">
        <f>HYPERLINK("#constraints." &amp; D2, "help")</f>
        <v>(recalculate)</v>
      </c>
      <c r="E4" s="7" t="str">
        <f>HYPERLINK("#constraints." &amp; E2, "help")</f>
        <v>(recalculate)</v>
      </c>
    </row>
  </sheetData>
  <dataValidations count="1">
    <dataValidation type="list" sqref="A2:E2">
      <formula1>constraints_cols_names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2:6" s="10" customFormat="1" x14ac:dyDescent="0.25">
      <c r="B3" s="10" t="s">
        <v>10</v>
      </c>
      <c r="C3" s="10" t="s">
        <v>141</v>
      </c>
      <c r="D3" s="10" t="s">
        <v>142</v>
      </c>
      <c r="E3" s="11">
        <v>0</v>
      </c>
      <c r="F3" s="10" t="s">
        <v>143</v>
      </c>
    </row>
    <row r="4" spans="1:6" s="9" customFormat="1" x14ac:dyDescent="0.25">
      <c r="A4" s="12" t="s">
        <v>144</v>
      </c>
      <c r="B4" s="12"/>
      <c r="C4" s="12" t="s">
        <v>139</v>
      </c>
      <c r="D4" s="12" t="s">
        <v>142</v>
      </c>
      <c r="E4" s="12"/>
      <c r="F4" s="13" t="s">
        <v>145</v>
      </c>
    </row>
    <row r="5" spans="2:6" s="10" customFormat="1" x14ac:dyDescent="0.25">
      <c r="B5" s="10" t="s">
        <v>146</v>
      </c>
      <c r="C5" s="10" t="s">
        <v>141</v>
      </c>
      <c r="D5" s="10" t="s">
        <v>135</v>
      </c>
      <c r="E5" s="11">
        <v>15</v>
      </c>
      <c r="F5" s="10" t="s">
        <v>147</v>
      </c>
    </row>
    <row r="6" spans="1:6" s="9" customFormat="1" x14ac:dyDescent="0.25">
      <c r="A6" s="12" t="s">
        <v>148</v>
      </c>
      <c r="B6" s="12"/>
      <c r="C6" s="12" t="s">
        <v>139</v>
      </c>
      <c r="D6" s="12" t="s">
        <v>135</v>
      </c>
      <c r="E6" s="12"/>
      <c r="F6" s="13" t="s">
        <v>149</v>
      </c>
    </row>
    <row r="7" spans="2:6" s="10" customFormat="1" x14ac:dyDescent="0.25">
      <c r="B7" s="10" t="s">
        <v>5</v>
      </c>
      <c r="C7" s="10" t="s">
        <v>141</v>
      </c>
      <c r="D7" s="10" t="s">
        <v>135</v>
      </c>
      <c r="E7" s="11" t="s">
        <v>139</v>
      </c>
      <c r="F7" s="10" t="s">
        <v>150</v>
      </c>
    </row>
    <row r="8" spans="2:6" s="10" customFormat="1" x14ac:dyDescent="0.25">
      <c r="B8" s="10" t="s">
        <v>6</v>
      </c>
      <c r="C8" s="10" t="s">
        <v>141</v>
      </c>
      <c r="D8" s="10" t="s">
        <v>135</v>
      </c>
      <c r="E8" s="11" t="s">
        <v>139</v>
      </c>
      <c r="F8" s="10" t="s">
        <v>151</v>
      </c>
    </row>
    <row r="9" spans="1:6" s="9" customFormat="1" x14ac:dyDescent="0.25">
      <c r="A9" s="12" t="s">
        <v>152</v>
      </c>
      <c r="B9" s="12"/>
      <c r="C9" s="12" t="s">
        <v>153</v>
      </c>
      <c r="D9" s="12" t="s">
        <v>142</v>
      </c>
      <c r="E9" s="12"/>
      <c r="F9" s="13" t="s">
        <v>154</v>
      </c>
    </row>
    <row r="10" spans="1:6" s="9" customFormat="1" x14ac:dyDescent="0.25">
      <c r="A10" s="12" t="s">
        <v>155</v>
      </c>
      <c r="B10" s="12"/>
      <c r="C10" s="12" t="s">
        <v>139</v>
      </c>
      <c r="D10" s="12" t="s">
        <v>142</v>
      </c>
      <c r="E10" s="12"/>
      <c r="F10" s="13" t="s">
        <v>156</v>
      </c>
    </row>
    <row r="11" spans="2:6" s="10" customFormat="1" x14ac:dyDescent="0.25">
      <c r="B11" s="10" t="s">
        <v>157</v>
      </c>
      <c r="C11" s="10" t="s">
        <v>141</v>
      </c>
      <c r="D11" s="10" t="s">
        <v>142</v>
      </c>
      <c r="E11" s="11">
        <v>10</v>
      </c>
      <c r="F11" s="10" t="s">
        <v>158</v>
      </c>
    </row>
    <row r="12" spans="2:6" s="10" customFormat="1" x14ac:dyDescent="0.25">
      <c r="B12" s="10" t="s">
        <v>159</v>
      </c>
      <c r="C12" s="10" t="s">
        <v>141</v>
      </c>
      <c r="D12" s="10" t="s">
        <v>142</v>
      </c>
      <c r="E12" s="11">
        <v>100</v>
      </c>
      <c r="F12" s="10" t="s">
        <v>160</v>
      </c>
    </row>
    <row r="13" spans="2:6" s="10" customFormat="1" x14ac:dyDescent="0.25">
      <c r="B13" s="10" t="s">
        <v>161</v>
      </c>
      <c r="C13" s="10" t="s">
        <v>141</v>
      </c>
      <c r="D13" s="10" t="s">
        <v>142</v>
      </c>
      <c r="E13" s="11">
        <v>10</v>
      </c>
      <c r="F13" s="10" t="s">
        <v>162</v>
      </c>
    </row>
    <row r="14" spans="1:6" s="9" customFormat="1" x14ac:dyDescent="0.25">
      <c r="A14" s="12" t="s">
        <v>163</v>
      </c>
      <c r="B14" s="12"/>
      <c r="C14" s="12" t="s">
        <v>139</v>
      </c>
      <c r="D14" s="12" t="s">
        <v>135</v>
      </c>
      <c r="E14" s="12"/>
      <c r="F14" s="13" t="s">
        <v>164</v>
      </c>
    </row>
    <row r="15" spans="2:6" s="10" customFormat="1" x14ac:dyDescent="0.25">
      <c r="B15" s="10" t="s">
        <v>8</v>
      </c>
      <c r="C15" s="10" t="s">
        <v>138</v>
      </c>
      <c r="D15" s="10" t="s">
        <v>135</v>
      </c>
      <c r="E15" s="11" t="s">
        <v>139</v>
      </c>
      <c r="F15" s="10" t="s">
        <v>165</v>
      </c>
    </row>
    <row r="16" spans="2:6" s="10" customFormat="1" x14ac:dyDescent="0.25">
      <c r="B16" s="10" t="s">
        <v>7</v>
      </c>
      <c r="C16" s="10" t="s">
        <v>138</v>
      </c>
      <c r="D16" s="10" t="s">
        <v>135</v>
      </c>
      <c r="E16" s="11" t="s">
        <v>139</v>
      </c>
      <c r="F16" s="10" t="s">
        <v>166</v>
      </c>
    </row>
    <row r="17" spans="2:6" s="10" customFormat="1" x14ac:dyDescent="0.25">
      <c r="B17" s="10" t="s">
        <v>9</v>
      </c>
      <c r="C17" s="10" t="s">
        <v>167</v>
      </c>
      <c r="D17" s="10" t="s">
        <v>142</v>
      </c>
      <c r="E17" s="11" t="b">
        <v>0</v>
      </c>
      <c r="F17" s="10" t="s">
        <v>168</v>
      </c>
    </row>
    <row r="18" spans="1:6" s="9" customFormat="1" x14ac:dyDescent="0.25">
      <c r="A18" s="12" t="s">
        <v>169</v>
      </c>
      <c r="B18" s="12"/>
      <c r="C18" s="12" t="s">
        <v>139</v>
      </c>
      <c r="D18" s="12" t="s">
        <v>142</v>
      </c>
      <c r="E18" s="12"/>
      <c r="F18" s="13" t="s">
        <v>170</v>
      </c>
    </row>
    <row r="19" spans="2:6" s="10" customFormat="1" x14ac:dyDescent="0.25">
      <c r="B19" s="10" t="s">
        <v>171</v>
      </c>
      <c r="C19" s="10" t="s">
        <v>141</v>
      </c>
      <c r="D19" s="10" t="s">
        <v>142</v>
      </c>
      <c r="E19" s="11">
        <v>0.25</v>
      </c>
      <c r="F19" s="10" t="s">
        <v>172</v>
      </c>
    </row>
    <row r="20" spans="2:6" s="10" customFormat="1" x14ac:dyDescent="0.25">
      <c r="B20" s="10" t="s">
        <v>173</v>
      </c>
      <c r="C20" s="10" t="s">
        <v>141</v>
      </c>
      <c r="D20" s="10" t="s">
        <v>142</v>
      </c>
      <c r="E20" s="11">
        <v>15</v>
      </c>
      <c r="F20" s="10" t="s">
        <v>174</v>
      </c>
    </row>
    <row r="21" spans="2:6" s="10" customFormat="1" x14ac:dyDescent="0.25">
      <c r="B21" s="10" t="s">
        <v>175</v>
      </c>
      <c r="C21" s="10" t="s">
        <v>141</v>
      </c>
      <c r="D21" s="10" t="s">
        <v>142</v>
      </c>
      <c r="E21" s="11">
        <v>0.25</v>
      </c>
      <c r="F21" s="10" t="s">
        <v>176</v>
      </c>
    </row>
  </sheetData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2:6" s="10" customFormat="1" x14ac:dyDescent="0.25">
      <c r="B3" s="10" t="s">
        <v>177</v>
      </c>
      <c r="C3" s="10" t="s">
        <v>138</v>
      </c>
      <c r="D3" s="10" t="s">
        <v>142</v>
      </c>
      <c r="E3" s="11" t="s">
        <v>139</v>
      </c>
      <c r="F3" s="10" t="s">
        <v>178</v>
      </c>
    </row>
    <row r="4" spans="2:6" s="10" customFormat="1" x14ac:dyDescent="0.25">
      <c r="B4" s="10" t="s">
        <v>10</v>
      </c>
      <c r="C4" s="10" t="s">
        <v>141</v>
      </c>
      <c r="D4" s="10" t="s">
        <v>142</v>
      </c>
      <c r="E4" s="11">
        <v>0</v>
      </c>
      <c r="F4" s="10" t="s">
        <v>179</v>
      </c>
    </row>
    <row r="5" spans="2:6" s="10" customFormat="1" x14ac:dyDescent="0.25">
      <c r="B5" s="10" t="s">
        <v>21</v>
      </c>
      <c r="C5" s="10" t="s">
        <v>138</v>
      </c>
      <c r="D5" s="10" t="s">
        <v>142</v>
      </c>
      <c r="E5" s="11" t="s">
        <v>27</v>
      </c>
      <c r="F5" s="10" t="s">
        <v>180</v>
      </c>
    </row>
    <row r="6" spans="2:6" s="10" customFormat="1" x14ac:dyDescent="0.25">
      <c r="B6" s="10" t="s">
        <v>181</v>
      </c>
      <c r="C6" s="10" t="s">
        <v>141</v>
      </c>
      <c r="D6" s="10" t="s">
        <v>142</v>
      </c>
      <c r="E6" s="11">
        <v>0</v>
      </c>
      <c r="F6" s="10" t="s">
        <v>182</v>
      </c>
    </row>
    <row r="7" spans="2:6" s="10" customFormat="1" x14ac:dyDescent="0.25">
      <c r="B7" s="10" t="s">
        <v>183</v>
      </c>
      <c r="C7" s="10" t="s">
        <v>141</v>
      </c>
      <c r="D7" s="10" t="s">
        <v>142</v>
      </c>
      <c r="E7" s="11">
        <v>0</v>
      </c>
      <c r="F7" s="10" t="s">
        <v>184</v>
      </c>
    </row>
    <row r="8" spans="2:6" s="10" customFormat="1" x14ac:dyDescent="0.25">
      <c r="B8" s="10" t="s">
        <v>185</v>
      </c>
      <c r="C8" s="10" t="s">
        <v>186</v>
      </c>
      <c r="D8" s="10" t="s">
        <v>142</v>
      </c>
      <c r="E8" s="11" t="s">
        <v>139</v>
      </c>
      <c r="F8" s="10" t="s">
        <v>187</v>
      </c>
    </row>
    <row r="9" spans="2:6" s="10" customFormat="1" x14ac:dyDescent="0.25">
      <c r="B9" s="10" t="s">
        <v>188</v>
      </c>
      <c r="C9" s="10" t="s">
        <v>138</v>
      </c>
      <c r="D9" s="10" t="s">
        <v>142</v>
      </c>
      <c r="E9" s="11" t="s">
        <v>139</v>
      </c>
      <c r="F9" s="10" t="s">
        <v>189</v>
      </c>
    </row>
    <row r="10" spans="2:6" s="10" customFormat="1" x14ac:dyDescent="0.25">
      <c r="B10" s="10" t="s">
        <v>23</v>
      </c>
      <c r="C10" s="10" t="s">
        <v>141</v>
      </c>
      <c r="D10" s="10" t="s">
        <v>142</v>
      </c>
      <c r="E10" s="11">
        <v>100000000</v>
      </c>
      <c r="F10" s="10" t="s">
        <v>190</v>
      </c>
    </row>
    <row r="11" spans="1:6" s="9" customFormat="1" x14ac:dyDescent="0.25">
      <c r="A11" s="12" t="s">
        <v>191</v>
      </c>
      <c r="B11" s="12"/>
      <c r="C11" s="12" t="s">
        <v>139</v>
      </c>
      <c r="D11" s="12" t="s">
        <v>142</v>
      </c>
      <c r="E11" s="12"/>
      <c r="F11" s="13" t="s">
        <v>192</v>
      </c>
    </row>
    <row r="12" spans="2:6" s="10" customFormat="1" x14ac:dyDescent="0.25">
      <c r="B12" s="10" t="s">
        <v>193</v>
      </c>
      <c r="C12" s="10" t="s">
        <v>186</v>
      </c>
      <c r="D12" s="10" t="s">
        <v>142</v>
      </c>
      <c r="E12" s="11" t="s">
        <v>139</v>
      </c>
      <c r="F12" s="10" t="s">
        <v>194</v>
      </c>
    </row>
    <row r="13" spans="2:6" s="10" customFormat="1" x14ac:dyDescent="0.25">
      <c r="B13" s="10" t="s">
        <v>195</v>
      </c>
      <c r="C13" s="10" t="s">
        <v>141</v>
      </c>
      <c r="D13" s="10" t="s">
        <v>142</v>
      </c>
      <c r="E13" s="11">
        <v>0</v>
      </c>
      <c r="F13" s="10" t="s">
        <v>196</v>
      </c>
    </row>
    <row r="14" spans="2:6" s="10" customFormat="1" x14ac:dyDescent="0.25">
      <c r="B14" s="10" t="s">
        <v>197</v>
      </c>
      <c r="C14" s="10" t="s">
        <v>141</v>
      </c>
      <c r="D14" s="10" t="s">
        <v>142</v>
      </c>
      <c r="E14" s="11">
        <v>0</v>
      </c>
      <c r="F14" s="10" t="s">
        <v>198</v>
      </c>
    </row>
    <row r="15" spans="2:6" s="10" customFormat="1" x14ac:dyDescent="0.25">
      <c r="B15" s="10" t="s">
        <v>22</v>
      </c>
      <c r="C15" s="10" t="s">
        <v>141</v>
      </c>
      <c r="D15" s="10" t="s">
        <v>142</v>
      </c>
      <c r="E15" s="11">
        <v>0</v>
      </c>
      <c r="F15" s="10" t="s">
        <v>199</v>
      </c>
    </row>
    <row r="16" spans="1:6" s="9" customFormat="1" x14ac:dyDescent="0.25">
      <c r="A16" s="12" t="s">
        <v>148</v>
      </c>
      <c r="B16" s="12"/>
      <c r="C16" s="12" t="s">
        <v>139</v>
      </c>
      <c r="D16" s="12" t="s">
        <v>135</v>
      </c>
      <c r="E16" s="12"/>
      <c r="F16" s="13" t="s">
        <v>149</v>
      </c>
    </row>
    <row r="17" spans="2:6" s="10" customFormat="1" x14ac:dyDescent="0.25">
      <c r="B17" s="10" t="s">
        <v>5</v>
      </c>
      <c r="C17" s="10" t="s">
        <v>141</v>
      </c>
      <c r="D17" s="10" t="s">
        <v>135</v>
      </c>
      <c r="E17" s="11" t="s">
        <v>139</v>
      </c>
      <c r="F17" s="10" t="s">
        <v>150</v>
      </c>
    </row>
    <row r="18" spans="2:6" s="10" customFormat="1" x14ac:dyDescent="0.25">
      <c r="B18" s="10" t="s">
        <v>6</v>
      </c>
      <c r="C18" s="10" t="s">
        <v>141</v>
      </c>
      <c r="D18" s="10" t="s">
        <v>135</v>
      </c>
      <c r="E18" s="11" t="s">
        <v>139</v>
      </c>
      <c r="F18" s="10" t="s">
        <v>151</v>
      </c>
    </row>
    <row r="19" spans="1:6" s="9" customFormat="1" x14ac:dyDescent="0.25">
      <c r="A19" s="12" t="s">
        <v>163</v>
      </c>
      <c r="B19" s="12"/>
      <c r="C19" s="12" t="s">
        <v>139</v>
      </c>
      <c r="D19" s="12" t="s">
        <v>135</v>
      </c>
      <c r="E19" s="12"/>
      <c r="F19" s="13" t="s">
        <v>200</v>
      </c>
    </row>
    <row r="20" spans="2:6" s="10" customFormat="1" x14ac:dyDescent="0.25">
      <c r="B20" s="10" t="s">
        <v>8</v>
      </c>
      <c r="C20" s="10" t="s">
        <v>138</v>
      </c>
      <c r="D20" s="10" t="s">
        <v>135</v>
      </c>
      <c r="E20" s="11" t="s">
        <v>139</v>
      </c>
      <c r="F20" s="10" t="s">
        <v>165</v>
      </c>
    </row>
    <row r="21" spans="2:6" s="10" customFormat="1" x14ac:dyDescent="0.25">
      <c r="B21" s="10" t="s">
        <v>7</v>
      </c>
      <c r="C21" s="10" t="s">
        <v>138</v>
      </c>
      <c r="D21" s="10" t="s">
        <v>135</v>
      </c>
      <c r="E21" s="11" t="s">
        <v>139</v>
      </c>
      <c r="F21" s="10" t="s">
        <v>166</v>
      </c>
    </row>
    <row r="22" spans="2:6" s="10" customFormat="1" x14ac:dyDescent="0.25">
      <c r="B22" s="10" t="s">
        <v>9</v>
      </c>
      <c r="C22" s="10" t="s">
        <v>167</v>
      </c>
      <c r="D22" s="10" t="s">
        <v>142</v>
      </c>
      <c r="E22" s="11" t="b">
        <v>0</v>
      </c>
      <c r="F22" s="10" t="s">
        <v>168</v>
      </c>
    </row>
    <row r="23" spans="1:6" s="9" customFormat="1" x14ac:dyDescent="0.25">
      <c r="A23" s="12" t="s">
        <v>169</v>
      </c>
      <c r="B23" s="12"/>
      <c r="C23" s="12" t="s">
        <v>139</v>
      </c>
      <c r="D23" s="12" t="s">
        <v>142</v>
      </c>
      <c r="E23" s="12"/>
      <c r="F23" s="13" t="s">
        <v>201</v>
      </c>
    </row>
    <row r="24" spans="2:6" s="10" customFormat="1" x14ac:dyDescent="0.25">
      <c r="B24" s="10" t="s">
        <v>171</v>
      </c>
      <c r="C24" s="10" t="s">
        <v>141</v>
      </c>
      <c r="D24" s="10" t="s">
        <v>142</v>
      </c>
      <c r="E24" s="11">
        <v>0.25</v>
      </c>
      <c r="F24" s="10" t="s">
        <v>172</v>
      </c>
    </row>
    <row r="25" spans="2:6" s="10" customFormat="1" x14ac:dyDescent="0.25">
      <c r="B25" s="10" t="s">
        <v>173</v>
      </c>
      <c r="C25" s="10" t="s">
        <v>141</v>
      </c>
      <c r="D25" s="10" t="s">
        <v>142</v>
      </c>
      <c r="E25" s="11">
        <v>15</v>
      </c>
      <c r="F25" s="10" t="s">
        <v>174</v>
      </c>
    </row>
    <row r="26" spans="2:6" s="10" customFormat="1" x14ac:dyDescent="0.25">
      <c r="B26" s="10" t="s">
        <v>175</v>
      </c>
      <c r="C26" s="10" t="s">
        <v>141</v>
      </c>
      <c r="D26" s="10" t="s">
        <v>142</v>
      </c>
      <c r="E26" s="11">
        <v>0.25</v>
      </c>
      <c r="F26" s="10" t="s">
        <v>176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2:6" s="10" customFormat="1" x14ac:dyDescent="0.25">
      <c r="B3" s="10" t="s">
        <v>202</v>
      </c>
      <c r="C3" s="10" t="s">
        <v>186</v>
      </c>
      <c r="D3" s="10" t="s">
        <v>142</v>
      </c>
      <c r="E3" s="11" t="s">
        <v>139</v>
      </c>
      <c r="F3" s="10" t="s">
        <v>203</v>
      </c>
    </row>
    <row r="4" spans="2:6" s="10" customFormat="1" x14ac:dyDescent="0.25">
      <c r="B4" s="10" t="s">
        <v>93</v>
      </c>
      <c r="C4" s="10" t="s">
        <v>138</v>
      </c>
      <c r="D4" s="10" t="s">
        <v>142</v>
      </c>
      <c r="E4" s="11" t="s">
        <v>139</v>
      </c>
      <c r="F4" s="10" t="s">
        <v>204</v>
      </c>
    </row>
    <row r="5" spans="2:6" s="10" customFormat="1" x14ac:dyDescent="0.25">
      <c r="B5" s="10" t="s">
        <v>205</v>
      </c>
      <c r="C5" s="10" t="s">
        <v>138</v>
      </c>
      <c r="D5" s="10" t="s">
        <v>142</v>
      </c>
      <c r="E5" s="11" t="s">
        <v>139</v>
      </c>
      <c r="F5" s="10" t="s">
        <v>206</v>
      </c>
    </row>
    <row r="6" spans="2:6" s="10" customFormat="1" x14ac:dyDescent="0.25">
      <c r="B6" s="10" t="s">
        <v>207</v>
      </c>
      <c r="C6" s="10" t="s">
        <v>167</v>
      </c>
      <c r="D6" s="10" t="s">
        <v>142</v>
      </c>
      <c r="E6" s="11" t="b">
        <v>1</v>
      </c>
      <c r="F6" s="10" t="s">
        <v>208</v>
      </c>
    </row>
    <row r="7" spans="1:6" s="9" customFormat="1" x14ac:dyDescent="0.25">
      <c r="A7" s="12" t="s">
        <v>209</v>
      </c>
      <c r="B7" s="12"/>
      <c r="C7" s="12" t="s">
        <v>139</v>
      </c>
      <c r="D7" s="12" t="s">
        <v>142</v>
      </c>
      <c r="E7" s="12"/>
      <c r="F7" s="13" t="s">
        <v>210</v>
      </c>
    </row>
    <row r="8" spans="2:6" s="10" customFormat="1" x14ac:dyDescent="0.25">
      <c r="B8" s="10" t="s">
        <v>211</v>
      </c>
      <c r="C8" s="10" t="s">
        <v>141</v>
      </c>
      <c r="D8" s="10" t="s">
        <v>142</v>
      </c>
      <c r="E8" s="11">
        <v>0</v>
      </c>
      <c r="F8" s="10" t="s">
        <v>196</v>
      </c>
    </row>
    <row r="9" spans="2:6" s="10" customFormat="1" x14ac:dyDescent="0.25">
      <c r="B9" s="10" t="s">
        <v>212</v>
      </c>
      <c r="C9" s="10" t="s">
        <v>141</v>
      </c>
      <c r="D9" s="10" t="s">
        <v>142</v>
      </c>
      <c r="E9" s="11">
        <v>0</v>
      </c>
      <c r="F9" s="10" t="s">
        <v>198</v>
      </c>
    </row>
    <row r="10" spans="2:6" s="10" customFormat="1" x14ac:dyDescent="0.25">
      <c r="B10" s="10" t="s">
        <v>94</v>
      </c>
      <c r="C10" s="10" t="s">
        <v>141</v>
      </c>
      <c r="D10" s="10" t="s">
        <v>142</v>
      </c>
      <c r="E10" s="11">
        <v>0</v>
      </c>
      <c r="F10" s="10" t="s">
        <v>199</v>
      </c>
    </row>
    <row r="11" spans="1:6" s="9" customFormat="1" x14ac:dyDescent="0.25">
      <c r="A11" s="12" t="s">
        <v>213</v>
      </c>
      <c r="B11" s="12"/>
      <c r="C11" s="12" t="s">
        <v>139</v>
      </c>
      <c r="D11" s="12" t="s">
        <v>142</v>
      </c>
      <c r="E11" s="12"/>
      <c r="F11" s="13" t="s">
        <v>214</v>
      </c>
    </row>
    <row r="12" spans="2:6" s="10" customFormat="1" x14ac:dyDescent="0.25">
      <c r="B12" s="10" t="s">
        <v>100</v>
      </c>
      <c r="C12" s="10" t="s">
        <v>141</v>
      </c>
      <c r="D12" s="10" t="s">
        <v>142</v>
      </c>
      <c r="E12" s="11">
        <v>1000</v>
      </c>
      <c r="F12" s="10" t="s">
        <v>215</v>
      </c>
    </row>
    <row r="13" spans="2:6" s="10" customFormat="1" x14ac:dyDescent="0.25">
      <c r="B13" s="10" t="s">
        <v>101</v>
      </c>
      <c r="C13" s="10" t="s">
        <v>141</v>
      </c>
      <c r="D13" s="10" t="s">
        <v>142</v>
      </c>
      <c r="E13" s="11">
        <v>10</v>
      </c>
      <c r="F13" s="10" t="s">
        <v>216</v>
      </c>
    </row>
    <row r="14" spans="2:6" s="10" customFormat="1" x14ac:dyDescent="0.25">
      <c r="B14" s="10" t="s">
        <v>102</v>
      </c>
      <c r="C14" s="10" t="s">
        <v>141</v>
      </c>
      <c r="D14" s="10" t="s">
        <v>142</v>
      </c>
      <c r="E14" s="11">
        <v>15</v>
      </c>
      <c r="F14" s="10" t="s">
        <v>217</v>
      </c>
    </row>
    <row r="15" spans="2:6" s="10" customFormat="1" x14ac:dyDescent="0.25">
      <c r="B15" s="10" t="s">
        <v>218</v>
      </c>
      <c r="C15" s="10" t="s">
        <v>141</v>
      </c>
      <c r="D15" s="10" t="s">
        <v>142</v>
      </c>
      <c r="E15" s="11">
        <v>0</v>
      </c>
      <c r="F15" s="10" t="s">
        <v>219</v>
      </c>
    </row>
    <row r="16" spans="2:6" s="10" customFormat="1" x14ac:dyDescent="0.25">
      <c r="B16" s="10" t="s">
        <v>220</v>
      </c>
      <c r="C16" s="10" t="s">
        <v>141</v>
      </c>
      <c r="D16" s="10" t="s">
        <v>142</v>
      </c>
      <c r="E16" s="11">
        <v>0.1</v>
      </c>
      <c r="F16" s="10" t="s">
        <v>221</v>
      </c>
    </row>
    <row r="17" spans="1:6" s="9" customFormat="1" x14ac:dyDescent="0.25">
      <c r="A17" s="12" t="s">
        <v>222</v>
      </c>
      <c r="B17" s="12"/>
      <c r="C17" s="12" t="s">
        <v>153</v>
      </c>
      <c r="D17" s="12" t="s">
        <v>142</v>
      </c>
      <c r="E17" s="12"/>
      <c r="F17" s="13" t="s">
        <v>223</v>
      </c>
    </row>
    <row r="18" spans="2:6" s="10" customFormat="1" x14ac:dyDescent="0.25">
      <c r="B18" s="10" t="s">
        <v>224</v>
      </c>
      <c r="C18" s="10" t="s">
        <v>141</v>
      </c>
      <c r="D18" s="10" t="s">
        <v>135</v>
      </c>
      <c r="E18" s="11" t="s">
        <v>139</v>
      </c>
      <c r="F18" s="10" t="s">
        <v>225</v>
      </c>
    </row>
    <row r="19" spans="2:6" s="10" customFormat="1" x14ac:dyDescent="0.25">
      <c r="B19" s="10" t="s">
        <v>226</v>
      </c>
      <c r="C19" s="10" t="s">
        <v>141</v>
      </c>
      <c r="D19" s="10" t="s">
        <v>135</v>
      </c>
      <c r="E19" s="11" t="s">
        <v>139</v>
      </c>
      <c r="F19" s="10" t="s">
        <v>227</v>
      </c>
    </row>
    <row r="20" spans="1:6" s="9" customFormat="1" x14ac:dyDescent="0.25">
      <c r="A20" s="12" t="s">
        <v>228</v>
      </c>
      <c r="B20" s="12"/>
      <c r="C20" s="12" t="s">
        <v>139</v>
      </c>
      <c r="D20" s="12" t="s">
        <v>142</v>
      </c>
      <c r="E20" s="12"/>
      <c r="F20" s="13" t="s">
        <v>229</v>
      </c>
    </row>
    <row r="21" spans="2:6" s="10" customFormat="1" x14ac:dyDescent="0.25">
      <c r="B21" s="10" t="s">
        <v>230</v>
      </c>
      <c r="C21" s="10" t="s">
        <v>141</v>
      </c>
      <c r="D21" s="10" t="s">
        <v>142</v>
      </c>
      <c r="E21" s="11">
        <v>0</v>
      </c>
      <c r="F21" s="10" t="s">
        <v>196</v>
      </c>
    </row>
    <row r="22" spans="2:6" s="10" customFormat="1" x14ac:dyDescent="0.25">
      <c r="B22" s="10" t="s">
        <v>231</v>
      </c>
      <c r="C22" s="10" t="s">
        <v>141</v>
      </c>
      <c r="D22" s="10" t="s">
        <v>142</v>
      </c>
      <c r="E22" s="11">
        <v>0</v>
      </c>
      <c r="F22" s="10" t="s">
        <v>198</v>
      </c>
    </row>
    <row r="23" spans="2:6" s="10" customFormat="1" x14ac:dyDescent="0.25">
      <c r="B23" s="10" t="s">
        <v>232</v>
      </c>
      <c r="C23" s="10" t="s">
        <v>141</v>
      </c>
      <c r="D23" s="10" t="s">
        <v>142</v>
      </c>
      <c r="E23" s="11">
        <v>0</v>
      </c>
      <c r="F23" s="10" t="s">
        <v>199</v>
      </c>
    </row>
    <row r="24" spans="1:6" s="9" customFormat="1" x14ac:dyDescent="0.25">
      <c r="A24" s="12" t="s">
        <v>233</v>
      </c>
      <c r="B24" s="12"/>
      <c r="C24" s="12" t="s">
        <v>234</v>
      </c>
      <c r="D24" s="12" t="s">
        <v>142</v>
      </c>
      <c r="E24" s="12"/>
      <c r="F24" s="13" t="s">
        <v>235</v>
      </c>
    </row>
    <row r="25" spans="2:6" s="10" customFormat="1" x14ac:dyDescent="0.25">
      <c r="B25" s="10" t="s">
        <v>95</v>
      </c>
      <c r="C25" s="10" t="s">
        <v>138</v>
      </c>
      <c r="D25" s="10" t="s">
        <v>135</v>
      </c>
      <c r="E25" s="11" t="s">
        <v>139</v>
      </c>
      <c r="F25" s="10" t="s">
        <v>140</v>
      </c>
    </row>
    <row r="26" spans="2:6" s="10" customFormat="1" x14ac:dyDescent="0.25">
      <c r="B26" s="10" t="s">
        <v>236</v>
      </c>
      <c r="C26" s="10" t="s">
        <v>138</v>
      </c>
      <c r="D26" s="10" t="s">
        <v>142</v>
      </c>
      <c r="E26" s="11" t="s">
        <v>139</v>
      </c>
      <c r="F26" s="10" t="s">
        <v>237</v>
      </c>
    </row>
    <row r="27" spans="2:6" s="10" customFormat="1" x14ac:dyDescent="0.25">
      <c r="B27" s="10" t="s">
        <v>99</v>
      </c>
      <c r="C27" s="10" t="s">
        <v>141</v>
      </c>
      <c r="D27" s="10" t="s">
        <v>142</v>
      </c>
      <c r="E27" s="11">
        <v>0</v>
      </c>
      <c r="F27" s="10" t="s">
        <v>238</v>
      </c>
    </row>
    <row r="28" spans="2:6" s="10" customFormat="1" x14ac:dyDescent="0.25">
      <c r="B28" s="10" t="s">
        <v>239</v>
      </c>
      <c r="C28" s="10" t="s">
        <v>141</v>
      </c>
      <c r="D28" s="10" t="s">
        <v>142</v>
      </c>
      <c r="E28" s="11">
        <v>0</v>
      </c>
      <c r="F28" s="10" t="s">
        <v>240</v>
      </c>
    </row>
    <row r="29" spans="1:6" s="9" customFormat="1" x14ac:dyDescent="0.25">
      <c r="A29" s="12" t="s">
        <v>241</v>
      </c>
      <c r="B29" s="12"/>
      <c r="C29" s="12" t="s">
        <v>139</v>
      </c>
      <c r="D29" s="12" t="s">
        <v>142</v>
      </c>
      <c r="E29" s="12"/>
      <c r="F29" s="13" t="s">
        <v>242</v>
      </c>
    </row>
    <row r="30" spans="2:6" s="10" customFormat="1" x14ac:dyDescent="0.25">
      <c r="B30" s="10" t="s">
        <v>243</v>
      </c>
      <c r="C30" s="10" t="s">
        <v>141</v>
      </c>
      <c r="D30" s="10" t="s">
        <v>135</v>
      </c>
      <c r="E30" s="11" t="s">
        <v>139</v>
      </c>
      <c r="F30" s="10" t="s">
        <v>244</v>
      </c>
    </row>
    <row r="31" spans="1:6" s="9" customFormat="1" x14ac:dyDescent="0.25">
      <c r="A31" s="12" t="s">
        <v>245</v>
      </c>
      <c r="B31" s="12"/>
      <c r="C31" s="12" t="s">
        <v>139</v>
      </c>
      <c r="D31" s="12" t="s">
        <v>142</v>
      </c>
      <c r="E31" s="12"/>
      <c r="F31" s="13" t="s">
        <v>246</v>
      </c>
    </row>
    <row r="32" spans="2:6" s="10" customFormat="1" x14ac:dyDescent="0.25">
      <c r="B32" s="10" t="s">
        <v>247</v>
      </c>
      <c r="C32" s="10" t="s">
        <v>141</v>
      </c>
      <c r="D32" s="10" t="s">
        <v>142</v>
      </c>
      <c r="E32" s="11">
        <v>1000</v>
      </c>
      <c r="F32" s="10" t="s">
        <v>248</v>
      </c>
    </row>
    <row r="33" spans="2:6" s="10" customFormat="1" x14ac:dyDescent="0.25">
      <c r="B33" s="10" t="s">
        <v>249</v>
      </c>
      <c r="C33" s="10" t="s">
        <v>141</v>
      </c>
      <c r="D33" s="10" t="s">
        <v>142</v>
      </c>
      <c r="E33" s="11">
        <v>10</v>
      </c>
      <c r="F33" s="10" t="s">
        <v>250</v>
      </c>
    </row>
    <row r="34" spans="1:6" s="9" customFormat="1" x14ac:dyDescent="0.25">
      <c r="A34" s="12" t="s">
        <v>251</v>
      </c>
      <c r="B34" s="12"/>
      <c r="C34" s="12" t="s">
        <v>139</v>
      </c>
      <c r="D34" s="12" t="s">
        <v>142</v>
      </c>
      <c r="E34" s="12"/>
      <c r="F34" s="13" t="s">
        <v>252</v>
      </c>
    </row>
    <row r="35" spans="2:6" s="10" customFormat="1" x14ac:dyDescent="0.25">
      <c r="B35" s="10" t="s">
        <v>253</v>
      </c>
      <c r="C35" s="10" t="s">
        <v>141</v>
      </c>
      <c r="D35" s="10" t="s">
        <v>135</v>
      </c>
      <c r="E35" s="11" t="s">
        <v>139</v>
      </c>
      <c r="F35" s="10" t="s">
        <v>254</v>
      </c>
    </row>
    <row r="36" spans="1:6" s="9" customFormat="1" x14ac:dyDescent="0.25">
      <c r="A36" s="12" t="s">
        <v>255</v>
      </c>
      <c r="B36" s="12"/>
      <c r="C36" s="12" t="s">
        <v>139</v>
      </c>
      <c r="D36" s="12" t="s">
        <v>142</v>
      </c>
      <c r="E36" s="12"/>
      <c r="F36" s="13" t="s">
        <v>256</v>
      </c>
    </row>
    <row r="37" spans="2:6" s="10" customFormat="1" x14ac:dyDescent="0.25">
      <c r="B37" s="10" t="s">
        <v>257</v>
      </c>
      <c r="C37" s="10" t="s">
        <v>141</v>
      </c>
      <c r="D37" s="10" t="s">
        <v>142</v>
      </c>
      <c r="E37" s="11">
        <v>1000</v>
      </c>
      <c r="F37" s="10" t="s">
        <v>248</v>
      </c>
    </row>
    <row r="38" spans="2:6" s="10" customFormat="1" x14ac:dyDescent="0.25">
      <c r="B38" s="10" t="s">
        <v>258</v>
      </c>
      <c r="C38" s="10" t="s">
        <v>141</v>
      </c>
      <c r="D38" s="10" t="s">
        <v>142</v>
      </c>
      <c r="E38" s="11">
        <v>100</v>
      </c>
      <c r="F38" s="10" t="s">
        <v>259</v>
      </c>
    </row>
    <row r="39" spans="1:6" s="9" customFormat="1" x14ac:dyDescent="0.25">
      <c r="A39" s="12" t="s">
        <v>260</v>
      </c>
      <c r="B39" s="12"/>
      <c r="C39" s="12" t="s">
        <v>139</v>
      </c>
      <c r="D39" s="12" t="s">
        <v>142</v>
      </c>
      <c r="E39" s="12"/>
      <c r="F39" s="13" t="s">
        <v>261</v>
      </c>
    </row>
    <row r="40" spans="2:6" s="10" customFormat="1" x14ac:dyDescent="0.25">
      <c r="B40" s="10" t="s">
        <v>262</v>
      </c>
      <c r="C40" s="10" t="s">
        <v>141</v>
      </c>
      <c r="D40" s="10" t="s">
        <v>142</v>
      </c>
      <c r="E40" s="11">
        <v>15</v>
      </c>
      <c r="F40" s="10" t="s">
        <v>263</v>
      </c>
    </row>
    <row r="41" spans="2:6" s="10" customFormat="1" x14ac:dyDescent="0.25">
      <c r="B41" s="10" t="s">
        <v>264</v>
      </c>
      <c r="C41" s="10" t="s">
        <v>141</v>
      </c>
      <c r="D41" s="10" t="s">
        <v>142</v>
      </c>
      <c r="E41" s="11">
        <v>0.25</v>
      </c>
      <c r="F41" s="10" t="s">
        <v>176</v>
      </c>
    </row>
    <row r="42" spans="1:6" s="9" customFormat="1" x14ac:dyDescent="0.25">
      <c r="A42" s="12" t="s">
        <v>265</v>
      </c>
      <c r="B42" s="12"/>
      <c r="C42" s="12" t="s">
        <v>139</v>
      </c>
      <c r="D42" s="12" t="s">
        <v>142</v>
      </c>
      <c r="E42" s="12"/>
      <c r="F42" s="13" t="s">
        <v>266</v>
      </c>
    </row>
    <row r="43" spans="2:6" s="10" customFormat="1" x14ac:dyDescent="0.25">
      <c r="B43" s="10" t="s">
        <v>267</v>
      </c>
      <c r="C43" s="10" t="s">
        <v>141</v>
      </c>
      <c r="D43" s="10" t="s">
        <v>135</v>
      </c>
      <c r="E43" s="11" t="s">
        <v>139</v>
      </c>
      <c r="F43" s="10" t="s">
        <v>268</v>
      </c>
    </row>
    <row r="44" spans="1:6" s="9" customFormat="1" x14ac:dyDescent="0.25">
      <c r="A44" s="12" t="s">
        <v>269</v>
      </c>
      <c r="B44" s="12"/>
      <c r="C44" s="12" t="s">
        <v>139</v>
      </c>
      <c r="D44" s="12" t="s">
        <v>142</v>
      </c>
      <c r="E44" s="12"/>
      <c r="F44" s="13" t="s">
        <v>270</v>
      </c>
    </row>
    <row r="45" spans="2:6" s="10" customFormat="1" x14ac:dyDescent="0.25">
      <c r="B45" s="10" t="s">
        <v>271</v>
      </c>
      <c r="C45" s="10" t="s">
        <v>141</v>
      </c>
      <c r="D45" s="10" t="s">
        <v>142</v>
      </c>
      <c r="E45" s="11">
        <v>1000</v>
      </c>
      <c r="F45" s="10" t="s">
        <v>248</v>
      </c>
    </row>
    <row r="46" spans="2:6" s="10" customFormat="1" x14ac:dyDescent="0.25">
      <c r="B46" s="10" t="s">
        <v>272</v>
      </c>
      <c r="C46" s="10" t="s">
        <v>141</v>
      </c>
      <c r="D46" s="10" t="s">
        <v>142</v>
      </c>
      <c r="E46" s="11">
        <v>100</v>
      </c>
      <c r="F46" s="10" t="s">
        <v>273</v>
      </c>
    </row>
    <row r="47" spans="1:6" s="9" customFormat="1" x14ac:dyDescent="0.25">
      <c r="A47" s="12" t="s">
        <v>274</v>
      </c>
      <c r="B47" s="12"/>
      <c r="C47" s="12" t="s">
        <v>139</v>
      </c>
      <c r="D47" s="12" t="s">
        <v>135</v>
      </c>
      <c r="E47" s="12"/>
      <c r="F47" s="13" t="s">
        <v>275</v>
      </c>
    </row>
    <row r="48" spans="2:6" s="10" customFormat="1" x14ac:dyDescent="0.25">
      <c r="B48" s="10" t="s">
        <v>97</v>
      </c>
      <c r="C48" s="10" t="s">
        <v>138</v>
      </c>
      <c r="D48" s="10" t="s">
        <v>135</v>
      </c>
      <c r="E48" s="11" t="s">
        <v>139</v>
      </c>
      <c r="F48" s="10" t="s">
        <v>165</v>
      </c>
    </row>
    <row r="49" spans="2:6" s="10" customFormat="1" x14ac:dyDescent="0.25">
      <c r="B49" s="10" t="s">
        <v>96</v>
      </c>
      <c r="C49" s="10" t="s">
        <v>138</v>
      </c>
      <c r="D49" s="10" t="s">
        <v>135</v>
      </c>
      <c r="E49" s="11" t="s">
        <v>139</v>
      </c>
      <c r="F49" s="10" t="s">
        <v>166</v>
      </c>
    </row>
    <row r="50" spans="2:6" s="10" customFormat="1" x14ac:dyDescent="0.25">
      <c r="B50" s="10" t="s">
        <v>98</v>
      </c>
      <c r="C50" s="10" t="s">
        <v>167</v>
      </c>
      <c r="D50" s="10" t="s">
        <v>142</v>
      </c>
      <c r="E50" s="11" t="b">
        <v>0</v>
      </c>
      <c r="F50" s="10" t="s">
        <v>168</v>
      </c>
    </row>
  </sheetData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116</v>
      </c>
      <c r="C2" s="10" t="s">
        <v>138</v>
      </c>
      <c r="D2" s="10" t="s">
        <v>135</v>
      </c>
      <c r="E2" s="11" t="s">
        <v>139</v>
      </c>
      <c r="F2" s="10" t="s">
        <v>276</v>
      </c>
    </row>
    <row r="3" spans="2:6" s="10" customFormat="1" x14ac:dyDescent="0.25">
      <c r="B3" s="10" t="s">
        <v>119</v>
      </c>
      <c r="C3" s="10" t="s">
        <v>138</v>
      </c>
      <c r="D3" s="10" t="s">
        <v>142</v>
      </c>
      <c r="E3" s="11" t="s">
        <v>123</v>
      </c>
      <c r="F3" s="10" t="s">
        <v>277</v>
      </c>
    </row>
    <row r="4" spans="2:6" s="10" customFormat="1" x14ac:dyDescent="0.25">
      <c r="B4" s="10" t="s">
        <v>118</v>
      </c>
      <c r="C4" s="10" t="s">
        <v>138</v>
      </c>
      <c r="D4" s="10" t="s">
        <v>142</v>
      </c>
      <c r="E4" s="11" t="s">
        <v>122</v>
      </c>
      <c r="F4" s="10" t="s">
        <v>278</v>
      </c>
    </row>
    <row r="5" spans="2:6" s="10" customFormat="1" x14ac:dyDescent="0.25">
      <c r="B5" s="10" t="s">
        <v>117</v>
      </c>
      <c r="C5" s="10" t="s">
        <v>138</v>
      </c>
      <c r="D5" s="10" t="s">
        <v>142</v>
      </c>
      <c r="E5" s="11" t="s">
        <v>279</v>
      </c>
      <c r="F5" s="10" t="s">
        <v>280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Depots</vt:lpstr>
      <vt:lpstr>Sites</vt:lpstr>
      <vt:lpstr>Fleet</vt:lpstr>
      <vt:lpstr>Options</vt:lpstr>
      <vt:lpstr>Constraints</vt:lpstr>
      <vt:lpstr>Depots legend</vt:lpstr>
      <vt:lpstr>Sites legend</vt:lpstr>
      <vt:lpstr>Fleet legend</vt:lpstr>
      <vt:lpstr>Options legend</vt:lpstr>
      <vt:lpstr>Constraints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2021-07-19T12:14:17Z</dcterms:created>
  <dcterms:modified xsi:type="dcterms:W3CDTF">2021-07-19T12:14:17Z</dcterms:modified>
</cp:coreProperties>
</file>