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Shurik\Dropbox\Robotics\eagle\projects\RoverWing\Docs\"/>
    </mc:Choice>
  </mc:AlternateContent>
  <xr:revisionPtr revIDLastSave="0" documentId="13_ncr:1_{0D0A8145-67A8-43FC-839A-7CA441935F57}" xr6:coauthVersionLast="40" xr6:coauthVersionMax="40" xr10:uidLastSave="{00000000-0000-0000-0000-000000000000}"/>
  <bookViews>
    <workbookView xWindow="0" yWindow="0" windowWidth="19200" windowHeight="7470" tabRatio="425" activeTab="1" xr2:uid="{00000000-000D-0000-FFFF-FFFF00000000}"/>
  </bookViews>
  <sheets>
    <sheet name="BOM" sheetId="2" r:id="rId1"/>
    <sheet name="PARTLIST - SMD" sheetId="3" r:id="rId2"/>
    <sheet name="PARTLIST- PTH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33" i="2" l="1"/>
  <c r="M34" i="2"/>
  <c r="M25" i="2"/>
  <c r="M26" i="2"/>
  <c r="M24" i="2"/>
  <c r="M23" i="2"/>
  <c r="M21" i="2"/>
  <c r="M22" i="2"/>
  <c r="M20" i="2"/>
  <c r="M19" i="2"/>
  <c r="M18" i="2"/>
  <c r="M15" i="2"/>
  <c r="M17" i="2"/>
  <c r="M16" i="2"/>
  <c r="M13" i="2"/>
  <c r="M12" i="2"/>
  <c r="M30" i="2"/>
  <c r="M29" i="2"/>
  <c r="M28" i="2"/>
  <c r="M11" i="2"/>
  <c r="M10" i="2"/>
  <c r="M9" i="2"/>
  <c r="M8" i="2"/>
  <c r="M7" i="2"/>
  <c r="M6" i="2"/>
  <c r="M5" i="2"/>
  <c r="M4" i="2"/>
  <c r="M3" i="2"/>
  <c r="M2" i="2"/>
  <c r="M38" i="2" l="1"/>
</calcChain>
</file>

<file path=xl/sharedStrings.xml><?xml version="1.0" encoding="utf-8"?>
<sst xmlns="http://schemas.openxmlformats.org/spreadsheetml/2006/main" count="454" uniqueCount="302">
  <si>
    <t>Manufacturer Part Number</t>
  </si>
  <si>
    <t>Digi-Key Part Number</t>
  </si>
  <si>
    <t>Description</t>
  </si>
  <si>
    <t>CAP ALUM 47UF 20% 35V RADIAL</t>
  </si>
  <si>
    <t>BLM21PG331SN1D</t>
  </si>
  <si>
    <t>FERRITE BEAD 330 OHM 0805 1LN</t>
  </si>
  <si>
    <t>B2P-VH(LF)(SN)</t>
  </si>
  <si>
    <t>CONN HEADER VH TOP 2POS 3.96MM</t>
  </si>
  <si>
    <t>B4B-PH-K-S(LF)(SN)</t>
  </si>
  <si>
    <t>CONN HEADER PH TOP 4POS 2MM</t>
  </si>
  <si>
    <t>NR6028T4R7M</t>
  </si>
  <si>
    <t>FIXED IND 4.7UH 3A 40.3 MOHM SMD</t>
  </si>
  <si>
    <t>ATSAMD21G18A-AU</t>
  </si>
  <si>
    <t>ATSAMD21G18A-AU-ND</t>
  </si>
  <si>
    <t>IC MCU 32BIT 256KB FLASH 48TQFP</t>
  </si>
  <si>
    <t>TS30013-M050QFNR</t>
  </si>
  <si>
    <t>TS30013-M050QFNRCT-ND</t>
  </si>
  <si>
    <t>IC REG BUCK 5V 3A SYNC 16QFN</t>
  </si>
  <si>
    <t>MPU-6050</t>
  </si>
  <si>
    <t>IMU ACCEL/GYRO 3-AXIS I2C 24QFN</t>
  </si>
  <si>
    <t>IC REG LINEAR 3.3V 600MA SOT25</t>
  </si>
  <si>
    <t>DRV8871DDAR</t>
  </si>
  <si>
    <t>IC BRUSHED DC MOTOR 8SOIC</t>
  </si>
  <si>
    <t>CONN USB MICRO B RECPT SMT R/A</t>
  </si>
  <si>
    <t>BOM Line#</t>
  </si>
  <si>
    <t>Quantity</t>
  </si>
  <si>
    <t>Board position</t>
  </si>
  <si>
    <t>Value</t>
  </si>
  <si>
    <t>Package</t>
  </si>
  <si>
    <t>C1</t>
  </si>
  <si>
    <t>C2</t>
  </si>
  <si>
    <t>C13</t>
  </si>
  <si>
    <t>C14</t>
  </si>
  <si>
    <t>47uF</t>
  </si>
  <si>
    <t>PTH</t>
  </si>
  <si>
    <t>10uF</t>
  </si>
  <si>
    <t>0805</t>
  </si>
  <si>
    <t>22uF</t>
  </si>
  <si>
    <t>1uF</t>
  </si>
  <si>
    <t>2.2nF</t>
  </si>
  <si>
    <t>10nF</t>
  </si>
  <si>
    <t>D1</t>
  </si>
  <si>
    <t>D2</t>
  </si>
  <si>
    <t>FB</t>
  </si>
  <si>
    <t>J1,J2,J3</t>
  </si>
  <si>
    <t>L1</t>
  </si>
  <si>
    <t>R1</t>
  </si>
  <si>
    <t>4.7 uH</t>
  </si>
  <si>
    <t>2.7k</t>
  </si>
  <si>
    <t>1k</t>
  </si>
  <si>
    <t>22k</t>
  </si>
  <si>
    <t>R4</t>
  </si>
  <si>
    <t>SW1</t>
  </si>
  <si>
    <t>U1</t>
  </si>
  <si>
    <t>U2</t>
  </si>
  <si>
    <t>U3</t>
  </si>
  <si>
    <t>U4</t>
  </si>
  <si>
    <t>U5,U6</t>
  </si>
  <si>
    <t>U7</t>
  </si>
  <si>
    <t>USB1</t>
  </si>
  <si>
    <t>48TQFP</t>
  </si>
  <si>
    <t>16QFN</t>
  </si>
  <si>
    <t>24QFN</t>
  </si>
  <si>
    <t>8SOIC</t>
  </si>
  <si>
    <t>SN74AHCT1G125DBVR</t>
  </si>
  <si>
    <t>IC BUF NON-INVERT 5.5V SOT23-5</t>
  </si>
  <si>
    <t>SOT23-5</t>
  </si>
  <si>
    <t>Lcsc part #</t>
  </si>
  <si>
    <t>min quantity</t>
  </si>
  <si>
    <t>unit price (LCSC)</t>
  </si>
  <si>
    <t>C7484</t>
  </si>
  <si>
    <t>C74764</t>
  </si>
  <si>
    <t>C77758</t>
  </si>
  <si>
    <t>C75864</t>
  </si>
  <si>
    <t>C24112</t>
  </si>
  <si>
    <t>C319163</t>
  </si>
  <si>
    <t>C15850</t>
  </si>
  <si>
    <t>C29277</t>
  </si>
  <si>
    <t>CL21A226MPQNNNE</t>
  </si>
  <si>
    <t>C160257</t>
  </si>
  <si>
    <t>C97807</t>
  </si>
  <si>
    <t>CS1E470M-CRE54</t>
  </si>
  <si>
    <t>C160315</t>
  </si>
  <si>
    <t>C102660</t>
  </si>
  <si>
    <t>RTA03-4D272JTP</t>
  </si>
  <si>
    <t>0603x4</t>
  </si>
  <si>
    <t>N/A</t>
  </si>
  <si>
    <t>C100967</t>
  </si>
  <si>
    <t>C294494</t>
  </si>
  <si>
    <t>TSA453G38-250</t>
  </si>
  <si>
    <t>C108494</t>
  </si>
  <si>
    <t>AZ1117EH-3.3TRG1</t>
  </si>
  <si>
    <t>quantity (for 10 boards)</t>
  </si>
  <si>
    <t>Ext price for 10</t>
  </si>
  <si>
    <t>Total</t>
  </si>
  <si>
    <t>CONN HEADER PH TOP 3POS 2MM</t>
  </si>
  <si>
    <t>B3B-PH-K-S(LF)(SN)</t>
  </si>
  <si>
    <t>C131339</t>
  </si>
  <si>
    <t>C132130</t>
  </si>
  <si>
    <t>DS1023-2*16SF11</t>
  </si>
  <si>
    <t>C92265</t>
  </si>
  <si>
    <t>DS1023-2*12SF11</t>
  </si>
  <si>
    <t>FEMALE HEADER 2*16 2.54MM</t>
  </si>
  <si>
    <t>JST VH CONTACTS</t>
  </si>
  <si>
    <t>JST VH HOUSING</t>
  </si>
  <si>
    <t>C160350</t>
  </si>
  <si>
    <t>SVH-41T-P1.1</t>
  </si>
  <si>
    <t>VHR-2N</t>
  </si>
  <si>
    <t>C157900</t>
  </si>
  <si>
    <t>0.1uF</t>
  </si>
  <si>
    <t>C286511</t>
  </si>
  <si>
    <t>0805B104M500NT</t>
  </si>
  <si>
    <t>C111769</t>
  </si>
  <si>
    <t>0805B105K250AT</t>
  </si>
  <si>
    <t>C76647</t>
  </si>
  <si>
    <t>C2012X7R1H222KT000N</t>
  </si>
  <si>
    <t>C18741</t>
  </si>
  <si>
    <t>CL21B103KCANNNC</t>
  </si>
  <si>
    <t>C98221</t>
  </si>
  <si>
    <t>LTST-C170KGKT</t>
  </si>
  <si>
    <t>C100046</t>
  </si>
  <si>
    <t>RC0805JR-071KL</t>
  </si>
  <si>
    <t>RS-05K331JT</t>
  </si>
  <si>
    <t>C114231</t>
  </si>
  <si>
    <t>RC0805JR-0722KL</t>
  </si>
  <si>
    <t>U254-051T-4BH23-S2S</t>
  </si>
  <si>
    <t>TACTILE SWITCH SPST 4.5MMx4.5MM</t>
  </si>
  <si>
    <t>RES ARRAY 4 RES 2.7K OHM 0603x4</t>
  </si>
  <si>
    <t>RES SMD 1K</t>
  </si>
  <si>
    <t xml:space="preserve">RES SMD 330 OHM </t>
  </si>
  <si>
    <t>RES SMD 22K OHM 1%</t>
  </si>
  <si>
    <t>CL21A106KAYNNNE</t>
  </si>
  <si>
    <t>CAP CER 22UF 16V X5R</t>
  </si>
  <si>
    <t xml:space="preserve">CAP CER 1UF 25V </t>
  </si>
  <si>
    <t>CAP CER 2.2NF 50V</t>
  </si>
  <si>
    <t>CAP CER 10NF 100V</t>
  </si>
  <si>
    <t xml:space="preserve">LED GREEN CLEAR SMD 18-71mcd@20mA </t>
  </si>
  <si>
    <t>C84259</t>
  </si>
  <si>
    <t xml:space="preserve">LED BLUE CLEAR SMD 20-55mcd@2mA </t>
  </si>
  <si>
    <t>FC-A2012BK-470H2</t>
  </si>
  <si>
    <t>6.3x5.4</t>
  </si>
  <si>
    <t>Part</t>
  </si>
  <si>
    <t>153CLV-0605</t>
  </si>
  <si>
    <t>10uf</t>
  </si>
  <si>
    <t>C0805</t>
  </si>
  <si>
    <t>C3</t>
  </si>
  <si>
    <t>C1206</t>
  </si>
  <si>
    <t>C4</t>
  </si>
  <si>
    <t>C5</t>
  </si>
  <si>
    <t>C6</t>
  </si>
  <si>
    <t>100nF</t>
  </si>
  <si>
    <t>C7</t>
  </si>
  <si>
    <t>C8</t>
  </si>
  <si>
    <t>C9</t>
  </si>
  <si>
    <t>C10</t>
  </si>
  <si>
    <t>C11</t>
  </si>
  <si>
    <t>C12</t>
  </si>
  <si>
    <t>C15</t>
  </si>
  <si>
    <t>C16</t>
  </si>
  <si>
    <t>C17</t>
  </si>
  <si>
    <t>C18</t>
  </si>
  <si>
    <t>LED-0805</t>
  </si>
  <si>
    <t>330R-1500MA</t>
  </si>
  <si>
    <t>L0805</t>
  </si>
  <si>
    <t>J1</t>
  </si>
  <si>
    <t>B2P-VH</t>
  </si>
  <si>
    <t>J2</t>
  </si>
  <si>
    <t>J3</t>
  </si>
  <si>
    <t>J4</t>
  </si>
  <si>
    <t>B4B-PH-K</t>
  </si>
  <si>
    <t>J5</t>
  </si>
  <si>
    <t>J6</t>
  </si>
  <si>
    <t>J7</t>
  </si>
  <si>
    <t>J9</t>
  </si>
  <si>
    <t>J10</t>
  </si>
  <si>
    <t>J11</t>
  </si>
  <si>
    <t>J12</t>
  </si>
  <si>
    <t>B3B-PH-K</t>
  </si>
  <si>
    <t>J13</t>
  </si>
  <si>
    <t>J14</t>
  </si>
  <si>
    <t>1X16_NO_SILK</t>
  </si>
  <si>
    <t>J15</t>
  </si>
  <si>
    <t>1X12_NO_SILK</t>
  </si>
  <si>
    <t>J16</t>
  </si>
  <si>
    <t>53047-04</t>
  </si>
  <si>
    <t>J17</t>
  </si>
  <si>
    <t>53047-06</t>
  </si>
  <si>
    <t>J18</t>
  </si>
  <si>
    <t>3X04</t>
  </si>
  <si>
    <t>3X06</t>
  </si>
  <si>
    <t>R2</t>
  </si>
  <si>
    <t>R3</t>
  </si>
  <si>
    <t>100K</t>
  </si>
  <si>
    <t>330</t>
  </si>
  <si>
    <t>R5</t>
  </si>
  <si>
    <t>22K</t>
  </si>
  <si>
    <t>R6</t>
  </si>
  <si>
    <t>R7</t>
  </si>
  <si>
    <t>1K</t>
  </si>
  <si>
    <t>R8</t>
  </si>
  <si>
    <t>R9</t>
  </si>
  <si>
    <t>R10</t>
  </si>
  <si>
    <t>TQFP-48</t>
  </si>
  <si>
    <t>TS30013</t>
  </si>
  <si>
    <t>QFN16-3X3MM</t>
  </si>
  <si>
    <t>U5</t>
  </si>
  <si>
    <t>DRV8871</t>
  </si>
  <si>
    <t>HSOP8</t>
  </si>
  <si>
    <t>U6</t>
  </si>
  <si>
    <t>U8</t>
  </si>
  <si>
    <t>3.3V</t>
  </si>
  <si>
    <t>74AHCT1G125DBV</t>
  </si>
  <si>
    <t>MICRO-USB5SMD-0.65-B Seee</t>
  </si>
  <si>
    <t>Function</t>
  </si>
  <si>
    <t>BOM line #</t>
  </si>
  <si>
    <t>VCC line filtering</t>
  </si>
  <si>
    <t>Buck voltage reg output decoupling</t>
  </si>
  <si>
    <t>Power on indicator</t>
  </si>
  <si>
    <t>LED indicator</t>
  </si>
  <si>
    <t>voltage filtering for SAMD21</t>
  </si>
  <si>
    <t>2.7Kx4</t>
  </si>
  <si>
    <t>Brief desc</t>
  </si>
  <si>
    <t>AL capactitor</t>
  </si>
  <si>
    <t>CER cap, SMD</t>
  </si>
  <si>
    <t>LED</t>
  </si>
  <si>
    <t>GREEN</t>
  </si>
  <si>
    <t>BLUE</t>
  </si>
  <si>
    <t>Ferrite Bead</t>
  </si>
  <si>
    <t>JST VH 2P header</t>
  </si>
  <si>
    <t>JST PH 4P header</t>
  </si>
  <si>
    <t>JST PH 3P header</t>
  </si>
  <si>
    <t>Header - 3x6 male pin</t>
  </si>
  <si>
    <t>Header - 3x4 male pin</t>
  </si>
  <si>
    <t>Resistor array</t>
  </si>
  <si>
    <t>RES SMD</t>
  </si>
  <si>
    <t>Motor Driver</t>
  </si>
  <si>
    <t>ATSAMD21G18A</t>
  </si>
  <si>
    <t>SAMD21 MCU</t>
  </si>
  <si>
    <t>Tactile Switch</t>
  </si>
  <si>
    <t>Reset button</t>
  </si>
  <si>
    <t>Main MCU</t>
  </si>
  <si>
    <t>Buck regulator</t>
  </si>
  <si>
    <t xml:space="preserve">IMU </t>
  </si>
  <si>
    <t>QFN24</t>
  </si>
  <si>
    <t>Level Shifter</t>
  </si>
  <si>
    <t>LDO Voltage Reg</t>
  </si>
  <si>
    <t>Buck power regulator</t>
  </si>
  <si>
    <t>Buffer gate</t>
  </si>
  <si>
    <t>Level shiter for Neopixel</t>
  </si>
  <si>
    <t>micro USB connector</t>
  </si>
  <si>
    <t>Current limiter for motor</t>
  </si>
  <si>
    <t>Inductor</t>
  </si>
  <si>
    <t>4.7uH</t>
  </si>
  <si>
    <t>Resistor for LED D2</t>
  </si>
  <si>
    <t>Resistor for LED D1</t>
  </si>
  <si>
    <t>Voltage divider for VSENSE pin</t>
  </si>
  <si>
    <t>Resistor for SWCLK</t>
  </si>
  <si>
    <t>Res for reset button</t>
  </si>
  <si>
    <t>BST decoupling (buck conv)</t>
  </si>
  <si>
    <t>Reset button decoupling</t>
  </si>
  <si>
    <t>Reg out decoupling (IMU)</t>
  </si>
  <si>
    <t>VDD decoupling (IMU)</t>
  </si>
  <si>
    <t>CP out decoupling (IMU)</t>
  </si>
  <si>
    <t>VLOGIC decoupling (IMU)</t>
  </si>
  <si>
    <t>VCC decoupling (motor1)</t>
  </si>
  <si>
    <t>VCC decoupling (motor2)</t>
  </si>
  <si>
    <t>Linear reg out decoupling</t>
  </si>
  <si>
    <t>Linear reg in decoupling</t>
  </si>
  <si>
    <t xml:space="preserve">Buck voltage reg </t>
  </si>
  <si>
    <t>VDDIN decoupling (SAMD21)</t>
  </si>
  <si>
    <t>VDDANA decoupling (SAMD21)</t>
  </si>
  <si>
    <t>VDDCORE decoupling (SAMD21)</t>
  </si>
  <si>
    <t xml:space="preserve">CAP CER 10UF 25V </t>
  </si>
  <si>
    <t xml:space="preserve">CAP CER 0.1UF 50V </t>
  </si>
  <si>
    <t>C6-C12, C15,C16</t>
  </si>
  <si>
    <t>C5,C17,C18</t>
  </si>
  <si>
    <t>C3,C4</t>
  </si>
  <si>
    <t>RES SMD 100K</t>
  </si>
  <si>
    <t>R3,R4,R5</t>
  </si>
  <si>
    <t>R6,R7,R8,R9</t>
  </si>
  <si>
    <t>Value/#pos</t>
  </si>
  <si>
    <t>4</t>
  </si>
  <si>
    <t>3</t>
  </si>
  <si>
    <t>12</t>
  </si>
  <si>
    <t>18</t>
  </si>
  <si>
    <t>6</t>
  </si>
  <si>
    <t>DF13 header</t>
  </si>
  <si>
    <t>J8</t>
  </si>
  <si>
    <t>Analog inputs</t>
  </si>
  <si>
    <t>Servo</t>
  </si>
  <si>
    <t>Featherwing header</t>
  </si>
  <si>
    <t>J4-J10</t>
  </si>
  <si>
    <t>Neopixel out</t>
  </si>
  <si>
    <t>CONN HEADER MALE 3x4 2.54MM</t>
  </si>
  <si>
    <t>FEMALE HEADER MALE 2*12 2.54MM</t>
  </si>
  <si>
    <t>CONN HEADER MALE 3x6 2.54MM</t>
  </si>
  <si>
    <t>C44955</t>
  </si>
  <si>
    <t>TXS0104EPWR</t>
  </si>
  <si>
    <t>14TSSOP</t>
  </si>
  <si>
    <t>IC TRNSLTR BIDIRECTIONAL 14TSSOP</t>
  </si>
  <si>
    <t>TSSOP14</t>
  </si>
  <si>
    <t>Level shifetr for sonars 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</si>
</sst>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.000_);_(&quot;$&quot;* \(#,##0.000\);_(&quot;$&quot;* &quot;-&quot;??_);_(@_)"/>
  </numFmts>
  <fonts count="8"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sz val="11"/>
      <color rgb="FF000000"/>
      <name val="Calibri"/>
    </font>
    <font>
      <b/>
      <sz val="12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5" fillId="0" borderId="0"/>
  </cellStyleXfs>
  <cellXfs count="51">
    <xf numFmtId="0" fontId="0" fillId="0" borderId="0" xfId="0" applyFont="1" applyFill="1" applyBorder="1"/>
    <xf numFmtId="0" fontId="1" fillId="0" borderId="0" xfId="0" applyFont="1" applyFill="1" applyBorder="1"/>
    <xf numFmtId="49" fontId="1" fillId="0" borderId="0" xfId="0" applyNumberFormat="1" applyFont="1" applyFill="1" applyBorder="1"/>
    <xf numFmtId="49" fontId="0" fillId="0" borderId="0" xfId="0" applyNumberFormat="1" applyFont="1" applyFill="1" applyBorder="1"/>
    <xf numFmtId="49" fontId="3" fillId="0" borderId="0" xfId="0" applyNumberFormat="1" applyFont="1" applyFill="1" applyBorder="1"/>
    <xf numFmtId="44" fontId="1" fillId="0" borderId="0" xfId="1" applyFont="1" applyFill="1" applyBorder="1"/>
    <xf numFmtId="44" fontId="0" fillId="0" borderId="0" xfId="1" applyFont="1" applyFill="1" applyBorder="1"/>
    <xf numFmtId="0" fontId="3" fillId="0" borderId="0" xfId="0" applyFont="1" applyFill="1" applyBorder="1"/>
    <xf numFmtId="49" fontId="4" fillId="0" borderId="0" xfId="0" applyNumberFormat="1" applyFont="1" applyFill="1" applyBorder="1"/>
    <xf numFmtId="0" fontId="4" fillId="0" borderId="0" xfId="0" applyFont="1" applyFill="1" applyBorder="1"/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3" fillId="0" borderId="0" xfId="0" applyNumberFormat="1" applyFont="1"/>
    <xf numFmtId="0" fontId="3" fillId="0" borderId="0" xfId="0" applyFont="1"/>
    <xf numFmtId="0" fontId="5" fillId="0" borderId="0" xfId="2"/>
    <xf numFmtId="164" fontId="1" fillId="0" borderId="0" xfId="1" applyNumberFormat="1" applyFont="1" applyFill="1" applyBorder="1"/>
    <xf numFmtId="164" fontId="0" fillId="0" borderId="0" xfId="1" applyNumberFormat="1" applyFont="1" applyFill="1" applyBorder="1"/>
    <xf numFmtId="164" fontId="5" fillId="0" borderId="0" xfId="1" applyNumberFormat="1" applyFont="1"/>
    <xf numFmtId="0" fontId="3" fillId="2" borderId="0" xfId="0" applyFont="1" applyFill="1" applyBorder="1"/>
    <xf numFmtId="44" fontId="0" fillId="0" borderId="0" xfId="0" applyNumberFormat="1" applyFont="1" applyFill="1" applyBorder="1"/>
    <xf numFmtId="0" fontId="6" fillId="0" borderId="0" xfId="0" applyFont="1" applyFill="1" applyBorder="1"/>
    <xf numFmtId="44" fontId="6" fillId="0" borderId="0" xfId="0" applyNumberFormat="1" applyFont="1" applyFill="1" applyBorder="1"/>
    <xf numFmtId="0" fontId="7" fillId="0" borderId="0" xfId="2" applyFont="1"/>
    <xf numFmtId="49" fontId="7" fillId="0" borderId="0" xfId="2" applyNumberFormat="1" applyFont="1"/>
    <xf numFmtId="49" fontId="0" fillId="0" borderId="0" xfId="0" applyNumberFormat="1" applyFont="1"/>
    <xf numFmtId="49" fontId="4" fillId="0" borderId="0" xfId="0" applyNumberFormat="1" applyFont="1"/>
    <xf numFmtId="0" fontId="4" fillId="0" borderId="0" xfId="0" applyFont="1"/>
    <xf numFmtId="49" fontId="0" fillId="3" borderId="1" xfId="0" applyNumberFormat="1" applyFill="1" applyBorder="1"/>
    <xf numFmtId="49" fontId="3" fillId="3" borderId="1" xfId="0" applyNumberFormat="1" applyFont="1" applyFill="1" applyBorder="1"/>
    <xf numFmtId="0" fontId="0" fillId="0" borderId="1" xfId="0" applyBorder="1"/>
    <xf numFmtId="49" fontId="0" fillId="4" borderId="1" xfId="0" applyNumberFormat="1" applyFill="1" applyBorder="1"/>
    <xf numFmtId="49" fontId="3" fillId="4" borderId="1" xfId="0" applyNumberFormat="1" applyFont="1" applyFill="1" applyBorder="1"/>
    <xf numFmtId="49" fontId="0" fillId="4" borderId="1" xfId="0" applyNumberFormat="1" applyFont="1" applyFill="1" applyBorder="1"/>
    <xf numFmtId="49" fontId="0" fillId="3" borderId="1" xfId="0" applyNumberFormat="1" applyFont="1" applyFill="1" applyBorder="1"/>
    <xf numFmtId="49" fontId="0" fillId="5" borderId="1" xfId="0" applyNumberFormat="1" applyFill="1" applyBorder="1"/>
    <xf numFmtId="49" fontId="3" fillId="5" borderId="1" xfId="0" applyNumberFormat="1" applyFont="1" applyFill="1" applyBorder="1"/>
    <xf numFmtId="49" fontId="0" fillId="5" borderId="1" xfId="0" applyNumberFormat="1" applyFont="1" applyFill="1" applyBorder="1"/>
    <xf numFmtId="0" fontId="0" fillId="5" borderId="1" xfId="0" applyFill="1" applyBorder="1"/>
    <xf numFmtId="0" fontId="3" fillId="5" borderId="1" xfId="0" applyFont="1" applyFill="1" applyBorder="1"/>
    <xf numFmtId="49" fontId="3" fillId="0" borderId="1" xfId="0" applyNumberFormat="1" applyFont="1" applyBorder="1"/>
    <xf numFmtId="49" fontId="0" fillId="0" borderId="1" xfId="0" applyNumberFormat="1" applyBorder="1"/>
    <xf numFmtId="0" fontId="3" fillId="0" borderId="1" xfId="0" applyFont="1" applyBorder="1"/>
    <xf numFmtId="0" fontId="3" fillId="3" borderId="1" xfId="0" applyFont="1" applyFill="1" applyBorder="1"/>
    <xf numFmtId="49" fontId="0" fillId="6" borderId="1" xfId="0" applyNumberFormat="1" applyFill="1" applyBorder="1"/>
    <xf numFmtId="49" fontId="3" fillId="6" borderId="1" xfId="0" applyNumberFormat="1" applyFont="1" applyFill="1" applyBorder="1"/>
    <xf numFmtId="49" fontId="0" fillId="6" borderId="1" xfId="0" applyNumberFormat="1" applyFont="1" applyFill="1" applyBorder="1"/>
    <xf numFmtId="0" fontId="0" fillId="6" borderId="1" xfId="0" applyFill="1" applyBorder="1"/>
    <xf numFmtId="0" fontId="3" fillId="6" borderId="1" xfId="0" applyFont="1" applyFill="1" applyBorder="1"/>
    <xf numFmtId="49" fontId="0" fillId="3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Normal 2" xfId="2" xr:uid="{C616FDC3-4B33-4621-AF6A-02AE28A92033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csc.com/product-detail/Multilayer-Ceramic-Capacitors-MLCC-SMD-SMT_SAMSUNG_CL21A226MPQNNNE_22uF-226-20-10V_C29277.html" TargetMode="External"/><Relationship Id="rId2" Type="http://schemas.openxmlformats.org/officeDocument/2006/relationships/hyperlink" Target="https://lcsc.com/product-detail/Multilayer-Ceramic-Capacitors-MLCC-SMD-SMT_1uF-105-10-25V_C111769.html" TargetMode="External"/><Relationship Id="rId1" Type="http://schemas.openxmlformats.org/officeDocument/2006/relationships/hyperlink" Target="https://lcsc.com/product-detail/Chip-Resistor-Surface-Mount_330R-3300-1_C100967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lcsc.com/product-detail/Chip-Resistor-Surface-Mount_330R-3300-1_C10096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E04C3-2147-4975-A10E-CE42E2419355}">
  <sheetPr>
    <pageSetUpPr fitToPage="1"/>
  </sheetPr>
  <dimension ref="A1:M38"/>
  <sheetViews>
    <sheetView workbookViewId="0">
      <pane ySplit="1" topLeftCell="A17" activePane="bottomLeft" state="frozen"/>
      <selection pane="bottomLeft" activeCell="A25" sqref="A25:XFD25"/>
    </sheetView>
  </sheetViews>
  <sheetFormatPr defaultRowHeight="14.5"/>
  <cols>
    <col min="1" max="1" width="5.1796875" customWidth="1"/>
    <col min="2" max="2" width="17.08984375" customWidth="1"/>
    <col min="3" max="3" width="32" customWidth="1"/>
    <col min="4" max="4" width="8.1796875" customWidth="1"/>
    <col min="5" max="5" width="8.1796875" style="3" customWidth="1"/>
    <col min="6" max="6" width="21.08984375" style="3" customWidth="1"/>
    <col min="8" max="8" width="20.7265625" customWidth="1"/>
    <col min="9" max="9" width="4.1796875" customWidth="1"/>
    <col min="11" max="11" width="8.7265625" style="17"/>
    <col min="12" max="12" width="5.1796875" customWidth="1"/>
    <col min="13" max="13" width="9.1796875" bestFit="1" customWidth="1"/>
  </cols>
  <sheetData>
    <row r="1" spans="1:13">
      <c r="A1" s="2" t="s">
        <v>24</v>
      </c>
      <c r="B1" s="8" t="s">
        <v>26</v>
      </c>
      <c r="C1" s="1" t="s">
        <v>2</v>
      </c>
      <c r="D1" s="9" t="s">
        <v>27</v>
      </c>
      <c r="E1" s="8" t="s">
        <v>28</v>
      </c>
      <c r="F1" s="2" t="s">
        <v>0</v>
      </c>
      <c r="G1" s="5" t="s">
        <v>67</v>
      </c>
      <c r="H1" s="1" t="s">
        <v>1</v>
      </c>
      <c r="I1" s="5" t="s">
        <v>25</v>
      </c>
      <c r="J1" s="5" t="s">
        <v>68</v>
      </c>
      <c r="K1" s="16" t="s">
        <v>69</v>
      </c>
      <c r="L1" s="5" t="s">
        <v>92</v>
      </c>
      <c r="M1" s="5" t="s">
        <v>93</v>
      </c>
    </row>
    <row r="2" spans="1:13">
      <c r="A2">
        <v>1</v>
      </c>
      <c r="B2" s="10" t="s">
        <v>29</v>
      </c>
      <c r="C2" t="s">
        <v>3</v>
      </c>
      <c r="D2" s="11" t="s">
        <v>33</v>
      </c>
      <c r="E2" s="4" t="s">
        <v>140</v>
      </c>
      <c r="F2" s="15" t="s">
        <v>81</v>
      </c>
      <c r="G2" s="15" t="s">
        <v>80</v>
      </c>
      <c r="I2">
        <v>1</v>
      </c>
      <c r="J2">
        <v>10</v>
      </c>
      <c r="K2" s="17">
        <v>3.5200000000000002E-2</v>
      </c>
      <c r="L2">
        <v>10</v>
      </c>
      <c r="M2" s="20">
        <f>K2*L2</f>
        <v>0.35200000000000004</v>
      </c>
    </row>
    <row r="3" spans="1:13">
      <c r="A3">
        <v>2</v>
      </c>
      <c r="B3" s="10" t="s">
        <v>30</v>
      </c>
      <c r="C3" s="7" t="s">
        <v>272</v>
      </c>
      <c r="D3" s="11" t="s">
        <v>35</v>
      </c>
      <c r="E3" s="11" t="s">
        <v>36</v>
      </c>
      <c r="F3" s="15" t="s">
        <v>131</v>
      </c>
      <c r="G3" s="15" t="s">
        <v>76</v>
      </c>
      <c r="I3">
        <v>1</v>
      </c>
      <c r="J3">
        <v>20</v>
      </c>
      <c r="K3" s="17">
        <v>0.03</v>
      </c>
      <c r="L3">
        <v>20</v>
      </c>
      <c r="M3" s="20">
        <f t="shared" ref="M3:M34" si="0">K3*L3</f>
        <v>0.6</v>
      </c>
    </row>
    <row r="4" spans="1:13">
      <c r="A4">
        <v>3</v>
      </c>
      <c r="B4" s="14" t="s">
        <v>274</v>
      </c>
      <c r="C4" s="7" t="s">
        <v>273</v>
      </c>
      <c r="D4" s="11" t="s">
        <v>109</v>
      </c>
      <c r="E4" s="4" t="s">
        <v>36</v>
      </c>
      <c r="F4" s="15" t="s">
        <v>111</v>
      </c>
      <c r="G4" s="15" t="s">
        <v>110</v>
      </c>
      <c r="I4">
        <v>9</v>
      </c>
      <c r="J4">
        <v>50</v>
      </c>
      <c r="K4" s="17">
        <v>1.7000000000000001E-2</v>
      </c>
      <c r="L4">
        <v>100</v>
      </c>
      <c r="M4" s="20">
        <f t="shared" si="0"/>
        <v>1.7000000000000002</v>
      </c>
    </row>
    <row r="5" spans="1:13">
      <c r="A5">
        <v>4</v>
      </c>
      <c r="B5" s="14" t="s">
        <v>276</v>
      </c>
      <c r="C5" s="7" t="s">
        <v>132</v>
      </c>
      <c r="D5" s="11" t="s">
        <v>37</v>
      </c>
      <c r="E5" s="4" t="s">
        <v>36</v>
      </c>
      <c r="F5" s="15" t="s">
        <v>78</v>
      </c>
      <c r="G5" s="15" t="s">
        <v>77</v>
      </c>
      <c r="I5">
        <v>2</v>
      </c>
      <c r="J5">
        <v>10</v>
      </c>
      <c r="K5" s="17">
        <v>0.06</v>
      </c>
      <c r="L5">
        <v>20</v>
      </c>
      <c r="M5" s="20">
        <f t="shared" si="0"/>
        <v>1.2</v>
      </c>
    </row>
    <row r="6" spans="1:13">
      <c r="A6">
        <v>5</v>
      </c>
      <c r="B6" s="14" t="s">
        <v>275</v>
      </c>
      <c r="C6" s="7" t="s">
        <v>133</v>
      </c>
      <c r="D6" s="3" t="s">
        <v>38</v>
      </c>
      <c r="E6" s="4" t="s">
        <v>36</v>
      </c>
      <c r="F6" s="15" t="s">
        <v>113</v>
      </c>
      <c r="G6" s="15" t="s">
        <v>112</v>
      </c>
      <c r="I6">
        <v>3</v>
      </c>
      <c r="J6">
        <v>20</v>
      </c>
      <c r="K6" s="17">
        <v>0.02</v>
      </c>
      <c r="L6">
        <v>40</v>
      </c>
      <c r="M6" s="20">
        <f t="shared" si="0"/>
        <v>0.8</v>
      </c>
    </row>
    <row r="7" spans="1:13">
      <c r="A7">
        <v>6</v>
      </c>
      <c r="B7" s="10" t="s">
        <v>31</v>
      </c>
      <c r="C7" s="7" t="s">
        <v>134</v>
      </c>
      <c r="D7" s="11" t="s">
        <v>39</v>
      </c>
      <c r="E7" s="4" t="s">
        <v>36</v>
      </c>
      <c r="F7" s="15" t="s">
        <v>115</v>
      </c>
      <c r="G7" s="15" t="s">
        <v>114</v>
      </c>
      <c r="I7">
        <v>1</v>
      </c>
      <c r="J7">
        <v>50</v>
      </c>
      <c r="K7" s="17">
        <v>1.4999999999999999E-2</v>
      </c>
      <c r="L7">
        <v>50</v>
      </c>
      <c r="M7" s="20">
        <f t="shared" si="0"/>
        <v>0.75</v>
      </c>
    </row>
    <row r="8" spans="1:13">
      <c r="A8">
        <v>7</v>
      </c>
      <c r="B8" s="10" t="s">
        <v>32</v>
      </c>
      <c r="C8" s="7" t="s">
        <v>135</v>
      </c>
      <c r="D8" s="3" t="s">
        <v>40</v>
      </c>
      <c r="E8" s="4" t="s">
        <v>36</v>
      </c>
      <c r="F8" s="15" t="s">
        <v>117</v>
      </c>
      <c r="G8" s="15" t="s">
        <v>116</v>
      </c>
      <c r="I8">
        <v>1</v>
      </c>
      <c r="J8">
        <v>50</v>
      </c>
      <c r="K8" s="17">
        <v>1.2999999999999999E-2</v>
      </c>
      <c r="L8">
        <v>50</v>
      </c>
      <c r="M8" s="20">
        <f t="shared" si="0"/>
        <v>0.65</v>
      </c>
    </row>
    <row r="9" spans="1:13">
      <c r="A9">
        <v>8</v>
      </c>
      <c r="B9" s="7" t="s">
        <v>41</v>
      </c>
      <c r="C9" s="7" t="s">
        <v>136</v>
      </c>
      <c r="E9" s="4" t="s">
        <v>36</v>
      </c>
      <c r="F9" s="15" t="s">
        <v>119</v>
      </c>
      <c r="G9" s="15" t="s">
        <v>118</v>
      </c>
      <c r="I9">
        <v>1</v>
      </c>
      <c r="J9">
        <v>20</v>
      </c>
      <c r="K9" s="17">
        <v>2.9000000000000001E-2</v>
      </c>
      <c r="L9">
        <v>20</v>
      </c>
      <c r="M9" s="20">
        <f t="shared" si="0"/>
        <v>0.58000000000000007</v>
      </c>
    </row>
    <row r="10" spans="1:13">
      <c r="A10">
        <v>9</v>
      </c>
      <c r="B10" s="7" t="s">
        <v>42</v>
      </c>
      <c r="C10" s="7" t="s">
        <v>138</v>
      </c>
      <c r="E10" s="4" t="s">
        <v>36</v>
      </c>
      <c r="F10" s="15" t="s">
        <v>139</v>
      </c>
      <c r="G10" s="15" t="s">
        <v>137</v>
      </c>
      <c r="I10">
        <v>1</v>
      </c>
      <c r="J10">
        <v>20</v>
      </c>
      <c r="K10" s="17">
        <v>2.1999999999999999E-2</v>
      </c>
      <c r="L10">
        <v>20</v>
      </c>
      <c r="M10" s="20">
        <f t="shared" si="0"/>
        <v>0.43999999999999995</v>
      </c>
    </row>
    <row r="11" spans="1:13">
      <c r="A11">
        <v>10</v>
      </c>
      <c r="B11" s="7" t="s">
        <v>43</v>
      </c>
      <c r="C11" t="s">
        <v>5</v>
      </c>
      <c r="E11" s="24" t="s">
        <v>36</v>
      </c>
      <c r="F11" s="3" t="s">
        <v>4</v>
      </c>
      <c r="G11" s="15" t="s">
        <v>71</v>
      </c>
      <c r="I11">
        <v>1</v>
      </c>
      <c r="J11">
        <v>20</v>
      </c>
      <c r="K11" s="18">
        <v>3.5099999999999999E-2</v>
      </c>
      <c r="L11">
        <v>20</v>
      </c>
      <c r="M11" s="20">
        <f t="shared" si="0"/>
        <v>0.70199999999999996</v>
      </c>
    </row>
    <row r="12" spans="1:13">
      <c r="A12">
        <v>11</v>
      </c>
      <c r="B12" t="s">
        <v>45</v>
      </c>
      <c r="C12" t="s">
        <v>11</v>
      </c>
      <c r="D12" s="11" t="s">
        <v>47</v>
      </c>
      <c r="E12" s="11"/>
      <c r="F12" s="3" t="s">
        <v>10</v>
      </c>
      <c r="G12" s="7" t="s">
        <v>72</v>
      </c>
      <c r="I12">
        <v>1</v>
      </c>
      <c r="J12">
        <v>1</v>
      </c>
      <c r="K12" s="17">
        <v>0.19</v>
      </c>
      <c r="L12">
        <v>10</v>
      </c>
      <c r="M12" s="20">
        <f t="shared" si="0"/>
        <v>1.9</v>
      </c>
    </row>
    <row r="13" spans="1:13">
      <c r="A13">
        <v>12</v>
      </c>
      <c r="B13" s="7" t="s">
        <v>46</v>
      </c>
      <c r="C13" s="7" t="s">
        <v>127</v>
      </c>
      <c r="D13" s="11" t="s">
        <v>48</v>
      </c>
      <c r="E13" s="4" t="s">
        <v>85</v>
      </c>
      <c r="F13" s="15" t="s">
        <v>84</v>
      </c>
      <c r="G13" s="7" t="s">
        <v>83</v>
      </c>
      <c r="I13">
        <v>1</v>
      </c>
      <c r="J13">
        <v>50</v>
      </c>
      <c r="K13" s="17">
        <v>8.6999999999999994E-3</v>
      </c>
      <c r="L13">
        <v>50</v>
      </c>
      <c r="M13" s="20">
        <f t="shared" si="0"/>
        <v>0.43499999999999994</v>
      </c>
    </row>
    <row r="14" spans="1:13">
      <c r="A14">
        <v>13</v>
      </c>
      <c r="B14" s="7" t="s">
        <v>190</v>
      </c>
      <c r="C14" s="7" t="s">
        <v>277</v>
      </c>
      <c r="D14" s="13" t="s">
        <v>192</v>
      </c>
      <c r="E14" s="4" t="s">
        <v>36</v>
      </c>
      <c r="F14" s="15"/>
      <c r="G14" s="7"/>
      <c r="M14" s="20"/>
    </row>
    <row r="15" spans="1:13">
      <c r="A15">
        <v>14</v>
      </c>
      <c r="B15" s="14" t="s">
        <v>278</v>
      </c>
      <c r="C15" s="7" t="s">
        <v>130</v>
      </c>
      <c r="D15" s="11" t="s">
        <v>50</v>
      </c>
      <c r="E15" s="7" t="s">
        <v>36</v>
      </c>
      <c r="F15" s="7" t="s">
        <v>124</v>
      </c>
      <c r="G15" s="7" t="s">
        <v>123</v>
      </c>
      <c r="I15">
        <v>2</v>
      </c>
      <c r="J15">
        <v>50</v>
      </c>
      <c r="K15" s="17">
        <v>2.3999999999999998E-3</v>
      </c>
      <c r="L15">
        <v>50</v>
      </c>
      <c r="M15" s="20">
        <f>K15*L15</f>
        <v>0.12</v>
      </c>
    </row>
    <row r="16" spans="1:13">
      <c r="A16">
        <v>15</v>
      </c>
      <c r="B16" s="14" t="s">
        <v>279</v>
      </c>
      <c r="C16" s="7" t="s">
        <v>128</v>
      </c>
      <c r="D16" s="11" t="s">
        <v>49</v>
      </c>
      <c r="E16" s="4" t="s">
        <v>36</v>
      </c>
      <c r="F16" s="7" t="s">
        <v>121</v>
      </c>
      <c r="G16" s="7" t="s">
        <v>120</v>
      </c>
      <c r="I16">
        <v>4</v>
      </c>
      <c r="J16">
        <v>50</v>
      </c>
      <c r="K16" s="17">
        <v>2.7000000000000001E-3</v>
      </c>
      <c r="L16">
        <v>50</v>
      </c>
      <c r="M16" s="20">
        <f>K16*L16</f>
        <v>0.13500000000000001</v>
      </c>
    </row>
    <row r="17" spans="1:13">
      <c r="A17">
        <v>16</v>
      </c>
      <c r="B17" s="14" t="s">
        <v>201</v>
      </c>
      <c r="C17" s="7" t="s">
        <v>129</v>
      </c>
      <c r="D17" s="11">
        <v>330</v>
      </c>
      <c r="E17" s="7" t="s">
        <v>36</v>
      </c>
      <c r="F17" s="7" t="s">
        <v>122</v>
      </c>
      <c r="G17" s="7" t="s">
        <v>87</v>
      </c>
      <c r="I17">
        <v>1</v>
      </c>
      <c r="J17">
        <v>100</v>
      </c>
      <c r="K17" s="17">
        <v>2.0999999999999999E-3</v>
      </c>
      <c r="L17">
        <v>100</v>
      </c>
      <c r="M17" s="20">
        <f t="shared" si="0"/>
        <v>0.21</v>
      </c>
    </row>
    <row r="18" spans="1:13">
      <c r="A18">
        <v>17</v>
      </c>
      <c r="B18" t="s">
        <v>52</v>
      </c>
      <c r="C18" t="s">
        <v>126</v>
      </c>
      <c r="F18" s="15" t="s">
        <v>89</v>
      </c>
      <c r="G18" s="7" t="s">
        <v>88</v>
      </c>
      <c r="I18">
        <v>1</v>
      </c>
      <c r="J18">
        <v>20</v>
      </c>
      <c r="K18" s="17">
        <v>2.5399999999999999E-2</v>
      </c>
      <c r="L18">
        <v>20</v>
      </c>
      <c r="M18" s="20">
        <f t="shared" si="0"/>
        <v>0.50800000000000001</v>
      </c>
    </row>
    <row r="19" spans="1:13">
      <c r="A19">
        <v>18</v>
      </c>
      <c r="B19" s="10" t="s">
        <v>53</v>
      </c>
      <c r="C19" t="s">
        <v>14</v>
      </c>
      <c r="E19" s="12" t="s">
        <v>60</v>
      </c>
      <c r="F19" s="3" t="s">
        <v>12</v>
      </c>
      <c r="G19" s="19" t="s">
        <v>86</v>
      </c>
      <c r="H19" t="s">
        <v>13</v>
      </c>
      <c r="I19">
        <v>1</v>
      </c>
      <c r="J19">
        <v>1</v>
      </c>
      <c r="K19" s="6">
        <v>3.15</v>
      </c>
      <c r="L19">
        <v>10</v>
      </c>
      <c r="M19" s="20">
        <f t="shared" si="0"/>
        <v>31.5</v>
      </c>
    </row>
    <row r="20" spans="1:13">
      <c r="A20">
        <v>19</v>
      </c>
      <c r="B20" s="10" t="s">
        <v>54</v>
      </c>
      <c r="C20" t="s">
        <v>17</v>
      </c>
      <c r="E20" s="11" t="s">
        <v>61</v>
      </c>
      <c r="F20" s="3" t="s">
        <v>15</v>
      </c>
      <c r="G20" s="19" t="s">
        <v>86</v>
      </c>
      <c r="H20" t="s">
        <v>16</v>
      </c>
      <c r="I20">
        <v>1</v>
      </c>
      <c r="J20">
        <v>1</v>
      </c>
      <c r="K20" s="6">
        <v>1.37</v>
      </c>
      <c r="L20">
        <v>10</v>
      </c>
      <c r="M20" s="20">
        <f t="shared" si="0"/>
        <v>13.700000000000001</v>
      </c>
    </row>
    <row r="21" spans="1:13">
      <c r="A21">
        <v>20</v>
      </c>
      <c r="B21" s="14" t="s">
        <v>55</v>
      </c>
      <c r="C21" t="s">
        <v>20</v>
      </c>
      <c r="E21" s="13" t="s">
        <v>66</v>
      </c>
      <c r="F21" s="7" t="s">
        <v>91</v>
      </c>
      <c r="G21" s="7" t="s">
        <v>90</v>
      </c>
      <c r="I21">
        <v>1</v>
      </c>
      <c r="J21">
        <v>10</v>
      </c>
      <c r="K21" s="17">
        <v>4.3200000000000002E-2</v>
      </c>
      <c r="L21">
        <v>10</v>
      </c>
      <c r="M21" s="20">
        <f>K21*L21</f>
        <v>0.43200000000000005</v>
      </c>
    </row>
    <row r="22" spans="1:13">
      <c r="A22">
        <v>21</v>
      </c>
      <c r="B22" s="14" t="s">
        <v>56</v>
      </c>
      <c r="C22" t="s">
        <v>19</v>
      </c>
      <c r="E22" s="11" t="s">
        <v>62</v>
      </c>
      <c r="F22" s="3" t="s">
        <v>18</v>
      </c>
      <c r="G22" s="7" t="s">
        <v>74</v>
      </c>
      <c r="I22">
        <v>1</v>
      </c>
      <c r="J22">
        <v>1</v>
      </c>
      <c r="K22" s="17">
        <v>3.03</v>
      </c>
      <c r="L22">
        <v>10</v>
      </c>
      <c r="M22" s="20">
        <f t="shared" si="0"/>
        <v>30.299999999999997</v>
      </c>
    </row>
    <row r="23" spans="1:13">
      <c r="A23">
        <v>22</v>
      </c>
      <c r="B23" s="10" t="s">
        <v>57</v>
      </c>
      <c r="C23" t="s">
        <v>22</v>
      </c>
      <c r="E23" s="11" t="s">
        <v>63</v>
      </c>
      <c r="F23" s="7" t="s">
        <v>21</v>
      </c>
      <c r="G23" s="7" t="s">
        <v>73</v>
      </c>
      <c r="I23">
        <v>2</v>
      </c>
      <c r="J23">
        <v>1</v>
      </c>
      <c r="K23" s="17">
        <v>2.12</v>
      </c>
      <c r="L23">
        <v>20</v>
      </c>
      <c r="M23" s="20">
        <f>K23*L23</f>
        <v>42.400000000000006</v>
      </c>
    </row>
    <row r="24" spans="1:13">
      <c r="A24">
        <v>23</v>
      </c>
      <c r="B24" s="10" t="s">
        <v>58</v>
      </c>
      <c r="C24" s="7" t="s">
        <v>299</v>
      </c>
      <c r="E24" s="13" t="s">
        <v>298</v>
      </c>
      <c r="F24" s="7" t="s">
        <v>297</v>
      </c>
      <c r="G24" s="7" t="s">
        <v>296</v>
      </c>
      <c r="K24" s="18">
        <v>0.75600000000000001</v>
      </c>
      <c r="L24">
        <v>10</v>
      </c>
      <c r="M24" s="20">
        <f t="shared" si="0"/>
        <v>7.5600000000000005</v>
      </c>
    </row>
    <row r="25" spans="1:13">
      <c r="A25">
        <v>24</v>
      </c>
      <c r="B25" s="7" t="s">
        <v>209</v>
      </c>
      <c r="C25" s="10" t="s">
        <v>65</v>
      </c>
      <c r="E25" s="3" t="s">
        <v>66</v>
      </c>
      <c r="F25" s="10" t="s">
        <v>64</v>
      </c>
      <c r="G25" s="7" t="s">
        <v>70</v>
      </c>
      <c r="H25" s="10"/>
      <c r="I25">
        <v>1</v>
      </c>
      <c r="J25">
        <v>5</v>
      </c>
      <c r="K25" s="18">
        <v>0.12809999999999999</v>
      </c>
      <c r="L25">
        <v>10</v>
      </c>
      <c r="M25" s="20">
        <f>K25*L25</f>
        <v>1.2809999999999999</v>
      </c>
    </row>
    <row r="26" spans="1:13">
      <c r="A26">
        <v>25</v>
      </c>
      <c r="B26" s="10" t="s">
        <v>59</v>
      </c>
      <c r="C26" t="s">
        <v>23</v>
      </c>
      <c r="F26" s="7" t="s">
        <v>125</v>
      </c>
      <c r="G26" s="7" t="s">
        <v>75</v>
      </c>
      <c r="I26">
        <v>1</v>
      </c>
      <c r="J26">
        <v>10</v>
      </c>
      <c r="K26" s="17">
        <v>6.4000000000000001E-2</v>
      </c>
      <c r="L26">
        <v>10</v>
      </c>
      <c r="M26" s="20">
        <f t="shared" si="0"/>
        <v>0.64</v>
      </c>
    </row>
    <row r="28" spans="1:13">
      <c r="A28">
        <v>26</v>
      </c>
      <c r="B28" s="10" t="s">
        <v>44</v>
      </c>
      <c r="C28" t="s">
        <v>7</v>
      </c>
      <c r="F28" s="3" t="s">
        <v>6</v>
      </c>
      <c r="G28" s="7" t="s">
        <v>82</v>
      </c>
      <c r="I28">
        <v>3</v>
      </c>
      <c r="J28">
        <v>5</v>
      </c>
      <c r="K28" s="17">
        <v>7.0000000000000007E-2</v>
      </c>
      <c r="L28">
        <v>30</v>
      </c>
      <c r="M28" s="20">
        <f>K28*L28</f>
        <v>2.1</v>
      </c>
    </row>
    <row r="29" spans="1:13">
      <c r="A29">
        <v>27</v>
      </c>
      <c r="B29" s="14" t="s">
        <v>291</v>
      </c>
      <c r="C29" t="s">
        <v>9</v>
      </c>
      <c r="F29" s="3" t="s">
        <v>8</v>
      </c>
      <c r="G29" s="15" t="s">
        <v>79</v>
      </c>
      <c r="I29">
        <v>8</v>
      </c>
      <c r="J29">
        <v>10</v>
      </c>
      <c r="K29" s="17">
        <v>6.4000000000000001E-2</v>
      </c>
      <c r="L29">
        <v>70</v>
      </c>
      <c r="M29" s="20">
        <f>K29*L29</f>
        <v>4.4800000000000004</v>
      </c>
    </row>
    <row r="30" spans="1:13">
      <c r="A30">
        <v>28</v>
      </c>
      <c r="B30" s="14" t="s">
        <v>175</v>
      </c>
      <c r="C30" t="s">
        <v>95</v>
      </c>
      <c r="F30" s="3" t="s">
        <v>96</v>
      </c>
      <c r="G30" s="7" t="s">
        <v>97</v>
      </c>
      <c r="H30" s="3"/>
      <c r="I30">
        <v>1</v>
      </c>
      <c r="J30">
        <v>1</v>
      </c>
      <c r="K30" s="17">
        <v>0.16569999999999999</v>
      </c>
      <c r="L30">
        <v>10</v>
      </c>
      <c r="M30" s="20">
        <f>K30*L30</f>
        <v>1.6569999999999998</v>
      </c>
    </row>
    <row r="31" spans="1:13">
      <c r="A31">
        <v>29</v>
      </c>
      <c r="B31" s="14" t="s">
        <v>176</v>
      </c>
      <c r="C31" s="7" t="s">
        <v>293</v>
      </c>
      <c r="G31" s="7"/>
      <c r="H31" s="3"/>
      <c r="M31" s="20"/>
    </row>
    <row r="32" spans="1:13">
      <c r="A32">
        <v>30</v>
      </c>
      <c r="B32" s="14" t="s">
        <v>178</v>
      </c>
      <c r="C32" s="7" t="s">
        <v>295</v>
      </c>
      <c r="G32" s="7"/>
      <c r="H32" s="3"/>
      <c r="M32" s="20"/>
    </row>
    <row r="33" spans="1:13">
      <c r="A33">
        <v>31</v>
      </c>
      <c r="B33" s="7" t="s">
        <v>179</v>
      </c>
      <c r="C33" s="7" t="s">
        <v>102</v>
      </c>
      <c r="E33" s="4" t="s">
        <v>34</v>
      </c>
      <c r="F33" s="15" t="s">
        <v>99</v>
      </c>
      <c r="G33" s="15" t="s">
        <v>98</v>
      </c>
      <c r="J33">
        <v>10</v>
      </c>
      <c r="K33" s="17">
        <v>0.1454</v>
      </c>
      <c r="L33">
        <v>10</v>
      </c>
      <c r="M33" s="20">
        <f>K33*L33</f>
        <v>1.454</v>
      </c>
    </row>
    <row r="34" spans="1:13">
      <c r="A34">
        <v>32</v>
      </c>
      <c r="B34" s="7" t="s">
        <v>181</v>
      </c>
      <c r="C34" s="7" t="s">
        <v>294</v>
      </c>
      <c r="E34" s="4" t="s">
        <v>34</v>
      </c>
      <c r="F34" s="15" t="s">
        <v>101</v>
      </c>
      <c r="G34" s="15" t="s">
        <v>100</v>
      </c>
      <c r="H34" s="10"/>
      <c r="J34">
        <v>10</v>
      </c>
      <c r="K34" s="18">
        <v>0.12</v>
      </c>
      <c r="L34">
        <v>10</v>
      </c>
      <c r="M34" s="20">
        <f t="shared" si="0"/>
        <v>1.2</v>
      </c>
    </row>
    <row r="35" spans="1:13">
      <c r="A35">
        <v>33</v>
      </c>
      <c r="C35" s="7" t="s">
        <v>103</v>
      </c>
      <c r="F35" s="23" t="s">
        <v>106</v>
      </c>
      <c r="G35" s="15" t="s">
        <v>105</v>
      </c>
      <c r="J35">
        <v>10</v>
      </c>
      <c r="K35" s="17">
        <v>3.7199999999999997E-2</v>
      </c>
    </row>
    <row r="36" spans="1:13">
      <c r="A36">
        <v>34</v>
      </c>
      <c r="C36" s="7" t="s">
        <v>104</v>
      </c>
      <c r="F36" s="15" t="s">
        <v>107</v>
      </c>
      <c r="G36" s="15" t="s">
        <v>108</v>
      </c>
      <c r="J36">
        <v>10</v>
      </c>
      <c r="K36" s="17">
        <v>7.0000000000000007E-2</v>
      </c>
    </row>
    <row r="38" spans="1:13" ht="15.5">
      <c r="L38" s="21" t="s">
        <v>94</v>
      </c>
      <c r="M38" s="22">
        <f>SUM(M2:M34)</f>
        <v>149.786</v>
      </c>
    </row>
  </sheetData>
  <hyperlinks>
    <hyperlink ref="G17" r:id="rId1" display="https://lcsc.com/product-detail/Chip-Resistor-Surface-Mount_330R-3300-1_C100967.html" xr:uid="{406F4737-4740-4222-B58A-046D2739293D}"/>
    <hyperlink ref="G6" r:id="rId2" display="https://lcsc.com/product-detail/Multilayer-Ceramic-Capacitors-MLCC-SMD-SMT_1uF-105-10-25V_C111769.html" xr:uid="{02A622A3-64E7-4DF7-A118-472983388C0E}"/>
    <hyperlink ref="F5" r:id="rId3" display="https://lcsc.com/product-detail/Multilayer-Ceramic-Capacitors-MLCC-SMD-SMT_SAMSUNG_CL21A226MPQNNNE_22uF-226-20-10V_C29277.html" xr:uid="{39526BDF-7F06-43E3-9B6C-1BA660A5125D}"/>
    <hyperlink ref="F17" r:id="rId4" display="https://lcsc.com/product-detail/Chip-Resistor-Surface-Mount_330R-3300-1_C100967.html" xr:uid="{EA70F577-5542-48C1-8D55-17D650AF691E}"/>
  </hyperlinks>
  <printOptions gridLines="1"/>
  <pageMargins left="0.7" right="0.7" top="0.75" bottom="0.75" header="0.3" footer="0.3"/>
  <pageSetup scale="84" fitToHeight="0" orientation="landscape" r:id="rId5"/>
  <headerFooter>
    <oddFooter>&amp;L&amp;"Calibri,Bold" &amp;F&amp;C&amp;D, &amp;T&amp;RPage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C48B4-BE86-4116-B651-C9A282BC6DD7}">
  <dimension ref="A1:F42"/>
  <sheetViews>
    <sheetView tabSelected="1" workbookViewId="0">
      <pane ySplit="1" topLeftCell="A26" activePane="bottomLeft" state="frozen"/>
      <selection pane="bottomLeft" activeCell="A33" sqref="A33"/>
    </sheetView>
  </sheetViews>
  <sheetFormatPr defaultRowHeight="14.5"/>
  <cols>
    <col min="1" max="1" width="8.7265625" style="10"/>
    <col min="2" max="2" width="17.6328125" style="10" customWidth="1"/>
    <col min="3" max="3" width="13.54296875" style="10" customWidth="1"/>
    <col min="4" max="4" width="8.7265625" style="10"/>
    <col min="5" max="5" width="24.26953125" style="10" customWidth="1"/>
    <col min="6" max="16384" width="8.7265625" style="10"/>
  </cols>
  <sheetData>
    <row r="1" spans="1:6" s="27" customFormat="1">
      <c r="A1" s="26" t="s">
        <v>141</v>
      </c>
      <c r="B1" s="26" t="s">
        <v>221</v>
      </c>
      <c r="C1" s="26" t="s">
        <v>27</v>
      </c>
      <c r="D1" s="26" t="s">
        <v>28</v>
      </c>
      <c r="E1" s="26" t="s">
        <v>213</v>
      </c>
      <c r="F1" s="26" t="s">
        <v>214</v>
      </c>
    </row>
    <row r="2" spans="1:6">
      <c r="A2" s="28" t="s">
        <v>29</v>
      </c>
      <c r="B2" s="29" t="s">
        <v>222</v>
      </c>
      <c r="C2" s="28" t="s">
        <v>33</v>
      </c>
      <c r="D2" s="28" t="s">
        <v>142</v>
      </c>
      <c r="E2" s="29" t="s">
        <v>215</v>
      </c>
      <c r="F2" s="30">
        <v>1</v>
      </c>
    </row>
    <row r="3" spans="1:6">
      <c r="A3" s="28" t="s">
        <v>30</v>
      </c>
      <c r="B3" s="29" t="s">
        <v>223</v>
      </c>
      <c r="C3" s="28" t="s">
        <v>143</v>
      </c>
      <c r="D3" s="28" t="s">
        <v>144</v>
      </c>
      <c r="E3" s="29" t="s">
        <v>215</v>
      </c>
      <c r="F3" s="30">
        <v>2</v>
      </c>
    </row>
    <row r="4" spans="1:6">
      <c r="A4" s="28" t="s">
        <v>145</v>
      </c>
      <c r="B4" s="29" t="s">
        <v>223</v>
      </c>
      <c r="C4" s="28" t="s">
        <v>37</v>
      </c>
      <c r="D4" s="28" t="s">
        <v>146</v>
      </c>
      <c r="E4" s="49" t="s">
        <v>216</v>
      </c>
      <c r="F4" s="30">
        <v>4</v>
      </c>
    </row>
    <row r="5" spans="1:6">
      <c r="A5" s="28" t="s">
        <v>147</v>
      </c>
      <c r="B5" s="29" t="s">
        <v>223</v>
      </c>
      <c r="C5" s="28" t="s">
        <v>37</v>
      </c>
      <c r="D5" s="28" t="s">
        <v>146</v>
      </c>
      <c r="E5" s="49"/>
      <c r="F5" s="30">
        <v>4</v>
      </c>
    </row>
    <row r="6" spans="1:6">
      <c r="A6" s="28" t="s">
        <v>148</v>
      </c>
      <c r="B6" s="29" t="s">
        <v>223</v>
      </c>
      <c r="C6" s="28" t="s">
        <v>38</v>
      </c>
      <c r="D6" s="28" t="s">
        <v>144</v>
      </c>
      <c r="E6" s="43" t="s">
        <v>271</v>
      </c>
      <c r="F6" s="30">
        <v>5</v>
      </c>
    </row>
    <row r="7" spans="1:6">
      <c r="A7" s="28" t="s">
        <v>149</v>
      </c>
      <c r="B7" s="29" t="s">
        <v>223</v>
      </c>
      <c r="C7" s="28" t="s">
        <v>150</v>
      </c>
      <c r="D7" s="28" t="s">
        <v>144</v>
      </c>
      <c r="E7" s="43" t="s">
        <v>258</v>
      </c>
      <c r="F7" s="30">
        <v>3</v>
      </c>
    </row>
    <row r="8" spans="1:6">
      <c r="A8" s="28" t="s">
        <v>151</v>
      </c>
      <c r="B8" s="29" t="s">
        <v>223</v>
      </c>
      <c r="C8" s="28" t="s">
        <v>150</v>
      </c>
      <c r="D8" s="28" t="s">
        <v>144</v>
      </c>
      <c r="E8" s="43" t="s">
        <v>269</v>
      </c>
      <c r="F8" s="30">
        <v>3</v>
      </c>
    </row>
    <row r="9" spans="1:6">
      <c r="A9" s="28" t="s">
        <v>152</v>
      </c>
      <c r="B9" s="29" t="s">
        <v>223</v>
      </c>
      <c r="C9" s="28" t="s">
        <v>150</v>
      </c>
      <c r="D9" s="28" t="s">
        <v>144</v>
      </c>
      <c r="E9" s="43" t="s">
        <v>270</v>
      </c>
      <c r="F9" s="30">
        <v>3</v>
      </c>
    </row>
    <row r="10" spans="1:6">
      <c r="A10" s="28" t="s">
        <v>153</v>
      </c>
      <c r="B10" s="29" t="s">
        <v>223</v>
      </c>
      <c r="C10" s="28" t="s">
        <v>150</v>
      </c>
      <c r="D10" s="28" t="s">
        <v>144</v>
      </c>
      <c r="E10" s="43" t="s">
        <v>269</v>
      </c>
      <c r="F10" s="30">
        <v>3</v>
      </c>
    </row>
    <row r="11" spans="1:6">
      <c r="A11" s="28" t="s">
        <v>154</v>
      </c>
      <c r="B11" s="29" t="s">
        <v>223</v>
      </c>
      <c r="C11" s="28" t="s">
        <v>150</v>
      </c>
      <c r="D11" s="28" t="s">
        <v>144</v>
      </c>
      <c r="E11" s="43" t="s">
        <v>259</v>
      </c>
      <c r="F11" s="30">
        <v>3</v>
      </c>
    </row>
    <row r="12" spans="1:6">
      <c r="A12" s="28" t="s">
        <v>155</v>
      </c>
      <c r="B12" s="29" t="s">
        <v>223</v>
      </c>
      <c r="C12" s="28" t="s">
        <v>150</v>
      </c>
      <c r="D12" s="28" t="s">
        <v>144</v>
      </c>
      <c r="E12" s="43" t="s">
        <v>260</v>
      </c>
      <c r="F12" s="30">
        <v>3</v>
      </c>
    </row>
    <row r="13" spans="1:6">
      <c r="A13" s="28" t="s">
        <v>156</v>
      </c>
      <c r="B13" s="29" t="s">
        <v>223</v>
      </c>
      <c r="C13" s="28" t="s">
        <v>150</v>
      </c>
      <c r="D13" s="28" t="s">
        <v>144</v>
      </c>
      <c r="E13" s="43" t="s">
        <v>261</v>
      </c>
      <c r="F13" s="30">
        <v>3</v>
      </c>
    </row>
    <row r="14" spans="1:6">
      <c r="A14" s="28" t="s">
        <v>31</v>
      </c>
      <c r="B14" s="29" t="s">
        <v>223</v>
      </c>
      <c r="C14" s="28" t="s">
        <v>39</v>
      </c>
      <c r="D14" s="28" t="s">
        <v>144</v>
      </c>
      <c r="E14" s="43" t="s">
        <v>262</v>
      </c>
      <c r="F14" s="30">
        <v>6</v>
      </c>
    </row>
    <row r="15" spans="1:6">
      <c r="A15" s="28" t="s">
        <v>32</v>
      </c>
      <c r="B15" s="29" t="s">
        <v>223</v>
      </c>
      <c r="C15" s="28" t="s">
        <v>40</v>
      </c>
      <c r="D15" s="28" t="s">
        <v>144</v>
      </c>
      <c r="E15" s="43" t="s">
        <v>263</v>
      </c>
      <c r="F15" s="30">
        <v>7</v>
      </c>
    </row>
    <row r="16" spans="1:6">
      <c r="A16" s="28" t="s">
        <v>157</v>
      </c>
      <c r="B16" s="29" t="s">
        <v>223</v>
      </c>
      <c r="C16" s="28" t="s">
        <v>150</v>
      </c>
      <c r="D16" s="28" t="s">
        <v>144</v>
      </c>
      <c r="E16" s="43" t="s">
        <v>264</v>
      </c>
      <c r="F16" s="30">
        <v>3</v>
      </c>
    </row>
    <row r="17" spans="1:6">
      <c r="A17" s="28" t="s">
        <v>158</v>
      </c>
      <c r="B17" s="29" t="s">
        <v>223</v>
      </c>
      <c r="C17" s="28" t="s">
        <v>150</v>
      </c>
      <c r="D17" s="28" t="s">
        <v>144</v>
      </c>
      <c r="E17" s="43" t="s">
        <v>265</v>
      </c>
      <c r="F17" s="30">
        <v>3</v>
      </c>
    </row>
    <row r="18" spans="1:6">
      <c r="A18" s="28" t="s">
        <v>159</v>
      </c>
      <c r="B18" s="29" t="s">
        <v>223</v>
      </c>
      <c r="C18" s="28" t="s">
        <v>38</v>
      </c>
      <c r="D18" s="28" t="s">
        <v>144</v>
      </c>
      <c r="E18" s="43" t="s">
        <v>266</v>
      </c>
      <c r="F18" s="30">
        <v>5</v>
      </c>
    </row>
    <row r="19" spans="1:6">
      <c r="A19" s="28" t="s">
        <v>160</v>
      </c>
      <c r="B19" s="29" t="s">
        <v>223</v>
      </c>
      <c r="C19" s="28" t="s">
        <v>38</v>
      </c>
      <c r="D19" s="28" t="s">
        <v>144</v>
      </c>
      <c r="E19" s="43" t="s">
        <v>267</v>
      </c>
      <c r="F19" s="30">
        <v>5</v>
      </c>
    </row>
    <row r="20" spans="1:6">
      <c r="A20" s="31" t="s">
        <v>41</v>
      </c>
      <c r="B20" s="32" t="s">
        <v>224</v>
      </c>
      <c r="C20" s="32" t="s">
        <v>225</v>
      </c>
      <c r="D20" s="31" t="s">
        <v>161</v>
      </c>
      <c r="E20" s="33" t="s">
        <v>217</v>
      </c>
      <c r="F20" s="30">
        <v>8</v>
      </c>
    </row>
    <row r="21" spans="1:6">
      <c r="A21" s="31" t="s">
        <v>42</v>
      </c>
      <c r="B21" s="32" t="s">
        <v>224</v>
      </c>
      <c r="C21" s="32" t="s">
        <v>226</v>
      </c>
      <c r="D21" s="31" t="s">
        <v>161</v>
      </c>
      <c r="E21" s="33" t="s">
        <v>218</v>
      </c>
      <c r="F21" s="30">
        <v>9</v>
      </c>
    </row>
    <row r="22" spans="1:6">
      <c r="A22" s="28" t="s">
        <v>43</v>
      </c>
      <c r="B22" s="29" t="s">
        <v>227</v>
      </c>
      <c r="C22" s="28" t="s">
        <v>162</v>
      </c>
      <c r="D22" s="28" t="s">
        <v>163</v>
      </c>
      <c r="E22" s="34" t="s">
        <v>219</v>
      </c>
      <c r="F22" s="30">
        <v>10</v>
      </c>
    </row>
    <row r="23" spans="1:6">
      <c r="A23" s="28" t="s">
        <v>45</v>
      </c>
      <c r="B23" s="29" t="s">
        <v>251</v>
      </c>
      <c r="C23" s="29" t="s">
        <v>252</v>
      </c>
      <c r="D23" s="28"/>
      <c r="E23" s="43" t="s">
        <v>268</v>
      </c>
      <c r="F23" s="30">
        <v>11</v>
      </c>
    </row>
    <row r="24" spans="1:6">
      <c r="A24" s="35" t="s">
        <v>46</v>
      </c>
      <c r="B24" s="36" t="s">
        <v>233</v>
      </c>
      <c r="C24" s="37" t="s">
        <v>220</v>
      </c>
      <c r="D24" s="36" t="s">
        <v>85</v>
      </c>
      <c r="E24" s="38"/>
      <c r="F24" s="30">
        <v>12</v>
      </c>
    </row>
    <row r="25" spans="1:6">
      <c r="A25" s="36" t="s">
        <v>190</v>
      </c>
      <c r="B25" s="36" t="s">
        <v>234</v>
      </c>
      <c r="C25" s="35" t="s">
        <v>192</v>
      </c>
      <c r="D25" s="36" t="s">
        <v>36</v>
      </c>
      <c r="E25" s="50" t="s">
        <v>255</v>
      </c>
      <c r="F25" s="30">
        <v>13</v>
      </c>
    </row>
    <row r="26" spans="1:6">
      <c r="A26" s="36" t="s">
        <v>191</v>
      </c>
      <c r="B26" s="36" t="s">
        <v>234</v>
      </c>
      <c r="C26" s="35" t="s">
        <v>50</v>
      </c>
      <c r="D26" s="36" t="s">
        <v>36</v>
      </c>
      <c r="E26" s="50"/>
      <c r="F26" s="30">
        <v>14</v>
      </c>
    </row>
    <row r="27" spans="1:6">
      <c r="A27" s="36" t="s">
        <v>51</v>
      </c>
      <c r="B27" s="36" t="s">
        <v>234</v>
      </c>
      <c r="C27" s="35" t="s">
        <v>195</v>
      </c>
      <c r="D27" s="36" t="s">
        <v>36</v>
      </c>
      <c r="E27" s="37" t="s">
        <v>250</v>
      </c>
      <c r="F27" s="30">
        <v>14</v>
      </c>
    </row>
    <row r="28" spans="1:6">
      <c r="A28" s="36" t="s">
        <v>194</v>
      </c>
      <c r="B28" s="36" t="s">
        <v>234</v>
      </c>
      <c r="C28" s="35" t="s">
        <v>195</v>
      </c>
      <c r="D28" s="36" t="s">
        <v>36</v>
      </c>
      <c r="E28" s="37" t="s">
        <v>250</v>
      </c>
      <c r="F28" s="30">
        <v>14</v>
      </c>
    </row>
    <row r="29" spans="1:6">
      <c r="A29" s="36" t="s">
        <v>196</v>
      </c>
      <c r="B29" s="36" t="s">
        <v>234</v>
      </c>
      <c r="C29" s="35" t="s">
        <v>49</v>
      </c>
      <c r="D29" s="36" t="s">
        <v>36</v>
      </c>
      <c r="E29" s="39" t="s">
        <v>256</v>
      </c>
      <c r="F29" s="30">
        <v>15</v>
      </c>
    </row>
    <row r="30" spans="1:6">
      <c r="A30" s="35" t="s">
        <v>197</v>
      </c>
      <c r="B30" s="36" t="s">
        <v>234</v>
      </c>
      <c r="C30" s="35" t="s">
        <v>198</v>
      </c>
      <c r="D30" s="36" t="s">
        <v>36</v>
      </c>
      <c r="E30" s="39" t="s">
        <v>253</v>
      </c>
      <c r="F30" s="30">
        <v>15</v>
      </c>
    </row>
    <row r="31" spans="1:6">
      <c r="A31" s="35" t="s">
        <v>199</v>
      </c>
      <c r="B31" s="36" t="s">
        <v>234</v>
      </c>
      <c r="C31" s="35" t="s">
        <v>198</v>
      </c>
      <c r="D31" s="36" t="s">
        <v>36</v>
      </c>
      <c r="E31" s="39" t="s">
        <v>254</v>
      </c>
      <c r="F31" s="30">
        <v>15</v>
      </c>
    </row>
    <row r="32" spans="1:6">
      <c r="A32" s="36" t="s">
        <v>200</v>
      </c>
      <c r="B32" s="36" t="s">
        <v>234</v>
      </c>
      <c r="C32" s="35" t="s">
        <v>193</v>
      </c>
      <c r="D32" s="36" t="s">
        <v>36</v>
      </c>
      <c r="E32" s="39" t="s">
        <v>257</v>
      </c>
      <c r="F32" s="30">
        <v>16</v>
      </c>
    </row>
    <row r="33" spans="1:6">
      <c r="A33" s="40" t="s">
        <v>52</v>
      </c>
      <c r="B33" s="40" t="s">
        <v>238</v>
      </c>
      <c r="C33" s="41"/>
      <c r="D33" s="41"/>
      <c r="E33" s="42" t="s">
        <v>239</v>
      </c>
      <c r="F33" s="30">
        <v>17</v>
      </c>
    </row>
    <row r="34" spans="1:6">
      <c r="A34" s="44" t="s">
        <v>53</v>
      </c>
      <c r="B34" s="45" t="s">
        <v>237</v>
      </c>
      <c r="C34" s="45" t="s">
        <v>236</v>
      </c>
      <c r="D34" s="44" t="s">
        <v>202</v>
      </c>
      <c r="E34" s="46" t="s">
        <v>240</v>
      </c>
      <c r="F34" s="47">
        <v>18</v>
      </c>
    </row>
    <row r="35" spans="1:6">
      <c r="A35" s="44" t="s">
        <v>54</v>
      </c>
      <c r="B35" s="45" t="s">
        <v>246</v>
      </c>
      <c r="C35" s="44" t="s">
        <v>203</v>
      </c>
      <c r="D35" s="44" t="s">
        <v>204</v>
      </c>
      <c r="E35" s="46" t="s">
        <v>241</v>
      </c>
      <c r="F35" s="47">
        <v>19</v>
      </c>
    </row>
    <row r="36" spans="1:6">
      <c r="A36" s="45" t="s">
        <v>55</v>
      </c>
      <c r="B36" s="45" t="s">
        <v>245</v>
      </c>
      <c r="C36" s="44" t="s">
        <v>210</v>
      </c>
      <c r="D36" s="44" t="s">
        <v>66</v>
      </c>
      <c r="E36" s="47"/>
      <c r="F36" s="47">
        <v>20</v>
      </c>
    </row>
    <row r="37" spans="1:6">
      <c r="A37" s="45" t="s">
        <v>56</v>
      </c>
      <c r="B37" s="45" t="s">
        <v>242</v>
      </c>
      <c r="C37" s="44" t="s">
        <v>18</v>
      </c>
      <c r="D37" s="45" t="s">
        <v>243</v>
      </c>
      <c r="E37" s="47"/>
      <c r="F37" s="47">
        <v>21</v>
      </c>
    </row>
    <row r="38" spans="1:6">
      <c r="A38" s="44" t="s">
        <v>205</v>
      </c>
      <c r="B38" s="45" t="s">
        <v>235</v>
      </c>
      <c r="C38" s="44" t="s">
        <v>206</v>
      </c>
      <c r="D38" s="44" t="s">
        <v>207</v>
      </c>
      <c r="E38" s="47"/>
      <c r="F38" s="47">
        <v>22</v>
      </c>
    </row>
    <row r="39" spans="1:6">
      <c r="A39" s="44" t="s">
        <v>208</v>
      </c>
      <c r="B39" s="45" t="s">
        <v>235</v>
      </c>
      <c r="C39" s="44" t="s">
        <v>206</v>
      </c>
      <c r="D39" s="44" t="s">
        <v>207</v>
      </c>
      <c r="E39" s="47"/>
      <c r="F39" s="47">
        <v>22</v>
      </c>
    </row>
    <row r="40" spans="1:6">
      <c r="A40" s="44" t="s">
        <v>58</v>
      </c>
      <c r="B40" s="45" t="s">
        <v>244</v>
      </c>
      <c r="C40" s="45" t="s">
        <v>297</v>
      </c>
      <c r="D40" s="45" t="s">
        <v>300</v>
      </c>
      <c r="E40" s="48" t="s">
        <v>301</v>
      </c>
      <c r="F40" s="47">
        <v>23</v>
      </c>
    </row>
    <row r="41" spans="1:6">
      <c r="A41" s="45" t="s">
        <v>209</v>
      </c>
      <c r="B41" s="45" t="s">
        <v>247</v>
      </c>
      <c r="C41" s="44" t="s">
        <v>211</v>
      </c>
      <c r="D41" s="44" t="s">
        <v>66</v>
      </c>
      <c r="E41" s="46" t="s">
        <v>248</v>
      </c>
      <c r="F41" s="47">
        <v>24</v>
      </c>
    </row>
    <row r="42" spans="1:6">
      <c r="A42" s="41" t="s">
        <v>59</v>
      </c>
      <c r="B42" s="40" t="s">
        <v>249</v>
      </c>
      <c r="C42" s="41"/>
      <c r="D42" s="41" t="s">
        <v>212</v>
      </c>
      <c r="E42" s="30"/>
      <c r="F42" s="30">
        <v>25</v>
      </c>
    </row>
  </sheetData>
  <mergeCells count="2">
    <mergeCell ref="E4:E5"/>
    <mergeCell ref="E25:E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05A37-D42D-40B3-B0E3-BA9CC3092594}">
  <dimension ref="A1:F19"/>
  <sheetViews>
    <sheetView workbookViewId="0">
      <selection activeCell="F17" sqref="F17"/>
    </sheetView>
  </sheetViews>
  <sheetFormatPr defaultRowHeight="14.5"/>
  <cols>
    <col min="1" max="1" width="8.7265625" style="10"/>
    <col min="2" max="2" width="17.6328125" style="10" customWidth="1"/>
    <col min="3" max="3" width="7.453125" style="10" customWidth="1"/>
    <col min="4" max="4" width="9.7265625" style="10" customWidth="1"/>
    <col min="5" max="5" width="20.81640625" style="10" customWidth="1"/>
    <col min="6" max="16384" width="8.7265625" style="10"/>
  </cols>
  <sheetData>
    <row r="1" spans="1:6" s="27" customFormat="1">
      <c r="A1" s="26" t="s">
        <v>141</v>
      </c>
      <c r="B1" s="26" t="s">
        <v>221</v>
      </c>
      <c r="C1" s="26" t="s">
        <v>280</v>
      </c>
      <c r="D1" s="26" t="s">
        <v>28</v>
      </c>
      <c r="E1" s="26" t="s">
        <v>213</v>
      </c>
      <c r="F1" s="26" t="s">
        <v>214</v>
      </c>
    </row>
    <row r="2" spans="1:6">
      <c r="A2" s="11" t="s">
        <v>164</v>
      </c>
      <c r="B2" s="13" t="s">
        <v>228</v>
      </c>
      <c r="C2" s="13" t="s">
        <v>281</v>
      </c>
      <c r="D2" s="11" t="s">
        <v>165</v>
      </c>
      <c r="F2" s="10">
        <v>26</v>
      </c>
    </row>
    <row r="3" spans="1:6">
      <c r="A3" s="11" t="s">
        <v>166</v>
      </c>
      <c r="B3" s="13" t="s">
        <v>228</v>
      </c>
      <c r="C3" s="13" t="s">
        <v>281</v>
      </c>
      <c r="D3" s="11" t="s">
        <v>165</v>
      </c>
      <c r="F3" s="10">
        <v>26</v>
      </c>
    </row>
    <row r="4" spans="1:6">
      <c r="A4" s="11" t="s">
        <v>167</v>
      </c>
      <c r="B4" s="13" t="s">
        <v>228</v>
      </c>
      <c r="C4" s="13" t="s">
        <v>281</v>
      </c>
      <c r="D4" s="11" t="s">
        <v>165</v>
      </c>
      <c r="F4" s="10">
        <v>26</v>
      </c>
    </row>
    <row r="5" spans="1:6">
      <c r="A5" s="11" t="s">
        <v>168</v>
      </c>
      <c r="B5" s="13" t="s">
        <v>229</v>
      </c>
      <c r="C5" s="13" t="s">
        <v>281</v>
      </c>
      <c r="D5" s="11" t="s">
        <v>169</v>
      </c>
      <c r="F5" s="10">
        <v>27</v>
      </c>
    </row>
    <row r="6" spans="1:6">
      <c r="A6" s="11" t="s">
        <v>170</v>
      </c>
      <c r="B6" s="13" t="s">
        <v>229</v>
      </c>
      <c r="C6" s="13" t="s">
        <v>281</v>
      </c>
      <c r="D6" s="11" t="s">
        <v>169</v>
      </c>
      <c r="F6" s="10">
        <v>27</v>
      </c>
    </row>
    <row r="7" spans="1:6">
      <c r="A7" s="11" t="s">
        <v>171</v>
      </c>
      <c r="B7" s="13" t="s">
        <v>229</v>
      </c>
      <c r="C7" s="13" t="s">
        <v>281</v>
      </c>
      <c r="D7" s="11" t="s">
        <v>169</v>
      </c>
      <c r="F7" s="10">
        <v>27</v>
      </c>
    </row>
    <row r="8" spans="1:6">
      <c r="A8" s="11" t="s">
        <v>172</v>
      </c>
      <c r="B8" s="13" t="s">
        <v>229</v>
      </c>
      <c r="C8" s="13" t="s">
        <v>281</v>
      </c>
      <c r="D8" s="11" t="s">
        <v>169</v>
      </c>
      <c r="F8" s="10">
        <v>27</v>
      </c>
    </row>
    <row r="9" spans="1:6">
      <c r="A9" s="13" t="s">
        <v>287</v>
      </c>
      <c r="B9" s="13" t="s">
        <v>229</v>
      </c>
      <c r="C9" s="13" t="s">
        <v>281</v>
      </c>
      <c r="D9" s="11" t="s">
        <v>169</v>
      </c>
      <c r="F9" s="10">
        <v>27</v>
      </c>
    </row>
    <row r="10" spans="1:6">
      <c r="A10" s="13" t="s">
        <v>173</v>
      </c>
      <c r="B10" s="13" t="s">
        <v>229</v>
      </c>
      <c r="C10" s="13" t="s">
        <v>281</v>
      </c>
      <c r="D10" s="11" t="s">
        <v>169</v>
      </c>
      <c r="F10" s="10">
        <v>27</v>
      </c>
    </row>
    <row r="11" spans="1:6">
      <c r="A11" s="13" t="s">
        <v>174</v>
      </c>
      <c r="B11" s="13" t="s">
        <v>229</v>
      </c>
      <c r="C11" s="13" t="s">
        <v>281</v>
      </c>
      <c r="D11" s="11" t="s">
        <v>169</v>
      </c>
      <c r="F11" s="10">
        <v>27</v>
      </c>
    </row>
    <row r="12" spans="1:6">
      <c r="A12" s="13" t="s">
        <v>175</v>
      </c>
      <c r="B12" s="13" t="s">
        <v>230</v>
      </c>
      <c r="C12" s="13" t="s">
        <v>282</v>
      </c>
      <c r="D12" s="11" t="s">
        <v>177</v>
      </c>
      <c r="E12" s="25" t="s">
        <v>292</v>
      </c>
      <c r="F12" s="10">
        <v>28</v>
      </c>
    </row>
    <row r="13" spans="1:6">
      <c r="A13" s="13" t="s">
        <v>176</v>
      </c>
      <c r="B13" s="13" t="s">
        <v>232</v>
      </c>
      <c r="C13" s="13" t="s">
        <v>283</v>
      </c>
      <c r="D13" s="11" t="s">
        <v>188</v>
      </c>
      <c r="E13" s="25" t="s">
        <v>289</v>
      </c>
      <c r="F13" s="10">
        <v>29</v>
      </c>
    </row>
    <row r="14" spans="1:6">
      <c r="A14" s="13" t="s">
        <v>178</v>
      </c>
      <c r="B14" s="13" t="s">
        <v>231</v>
      </c>
      <c r="C14" s="13" t="s">
        <v>284</v>
      </c>
      <c r="D14" s="11" t="s">
        <v>189</v>
      </c>
      <c r="E14" s="25" t="s">
        <v>288</v>
      </c>
      <c r="F14" s="10">
        <v>30</v>
      </c>
    </row>
    <row r="15" spans="1:6">
      <c r="A15" s="11" t="s">
        <v>179</v>
      </c>
      <c r="B15" s="11"/>
      <c r="D15" s="11" t="s">
        <v>180</v>
      </c>
      <c r="F15" s="10">
        <v>31</v>
      </c>
    </row>
    <row r="16" spans="1:6">
      <c r="A16" s="11" t="s">
        <v>181</v>
      </c>
      <c r="B16" s="11"/>
      <c r="D16" s="11" t="s">
        <v>182</v>
      </c>
      <c r="F16" s="10">
        <v>32</v>
      </c>
    </row>
    <row r="17" spans="1:4">
      <c r="A17" s="13" t="s">
        <v>183</v>
      </c>
      <c r="B17" s="13" t="s">
        <v>290</v>
      </c>
      <c r="D17" s="11"/>
    </row>
    <row r="18" spans="1:4">
      <c r="A18" s="11" t="s">
        <v>185</v>
      </c>
      <c r="B18" s="13" t="s">
        <v>286</v>
      </c>
      <c r="C18" s="13" t="s">
        <v>285</v>
      </c>
      <c r="D18" s="11" t="s">
        <v>186</v>
      </c>
    </row>
    <row r="19" spans="1:4">
      <c r="A19" s="13" t="s">
        <v>187</v>
      </c>
      <c r="B19" s="13" t="s">
        <v>286</v>
      </c>
      <c r="C19" s="13" t="s">
        <v>281</v>
      </c>
      <c r="D19" s="1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PARTLIST - SMD</vt:lpstr>
      <vt:lpstr>PARTLIST- 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Shurik</dc:creator>
  <cp:lastModifiedBy>Shurik</cp:lastModifiedBy>
  <cp:lastPrinted>2018-11-17T15:08:57Z</cp:lastPrinted>
  <dcterms:created xsi:type="dcterms:W3CDTF">2018-11-15T13:38:03Z</dcterms:created>
  <dcterms:modified xsi:type="dcterms:W3CDTF">2018-12-08T17:39:03Z</dcterms:modified>
</cp:coreProperties>
</file>